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65356" windowWidth="18765" windowHeight="11025" tabRatio="753" activeTab="2"/>
  </bookViews>
  <sheets>
    <sheet name="Εξώφυλλο-Cover" sheetId="1" r:id="rId1"/>
    <sheet name="Σύμβολα-Symbols" sheetId="2" r:id="rId2"/>
    <sheet name="Περιεχόμενα-Content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a" sheetId="13" r:id="rId13"/>
    <sheet name="10b" sheetId="14" r:id="rId14"/>
    <sheet name="11a" sheetId="15" r:id="rId15"/>
    <sheet name="11b" sheetId="16" r:id="rId16"/>
    <sheet name="12" sheetId="17" r:id="rId17"/>
    <sheet name="13" sheetId="18" r:id="rId18"/>
  </sheets>
  <definedNames>
    <definedName name="_xlnm.Print_Area" localSheetId="3">'1'!$A$1:$N$81</definedName>
    <definedName name="_xlnm.Print_Area" localSheetId="12">'10a'!$A$1:$O$45</definedName>
    <definedName name="_xlnm.Print_Area" localSheetId="13">'10b'!$A$1:$L$52</definedName>
    <definedName name="_xlnm.Print_Area" localSheetId="14">'11a'!$A$1:$J$100</definedName>
    <definedName name="_xlnm.Print_Area" localSheetId="15">'11b'!$A$1:$L$104</definedName>
    <definedName name="_xlnm.Print_Area" localSheetId="17">'13'!$A$1:$E$26</definedName>
    <definedName name="_xlnm.Print_Area" localSheetId="5">'3'!$A$1:$O$82</definedName>
    <definedName name="_xlnm.Print_Area" localSheetId="7">'5'!$A$1:$F$76</definedName>
    <definedName name="_xlnm.Print_Area" localSheetId="8">'6'!$A$1:$F$75</definedName>
    <definedName name="_xlnm.Print_Area" localSheetId="9">'7'!$A$1:$I$88</definedName>
    <definedName name="_xlnm.Print_Area" localSheetId="10">'8'!$A$1:$G$93</definedName>
    <definedName name="_xlnm.Print_Area" localSheetId="11">'9'!$A$1:$G$84</definedName>
    <definedName name="_xlnm.Print_Area" localSheetId="0">'Εξώφυλλο-Cover'!$A$1:$J$59</definedName>
    <definedName name="_xlnm.Print_Area" localSheetId="2">'Περιεχόμενα-Contents'!$A$1:$B$20</definedName>
    <definedName name="_xlnm.Print_Area" localSheetId="1">'Σύμβολα-Symbols'!$A$1:$C$47</definedName>
  </definedNames>
  <calcPr fullCalcOnLoad="1"/>
</workbook>
</file>

<file path=xl/sharedStrings.xml><?xml version="1.0" encoding="utf-8"?>
<sst xmlns="http://schemas.openxmlformats.org/spreadsheetml/2006/main" count="1424" uniqueCount="632">
  <si>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</si>
  <si>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</si>
  <si>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</si>
  <si>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</si>
  <si>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</si>
  <si>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</si>
  <si>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</si>
  <si>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</si>
  <si>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</si>
  <si>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</si>
  <si>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</si>
  <si>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</si>
  <si>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</si>
  <si>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</si>
  <si>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</si>
  <si>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</si>
  <si>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</si>
  <si>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</si>
  <si>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</si>
  <si>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</si>
  <si>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</si>
  <si>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</si>
  <si>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</si>
  <si>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</si>
  <si>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</si>
  <si>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1992</t>
  </si>
  <si>
    <t>1993</t>
  </si>
  <si>
    <t>1994</t>
  </si>
  <si>
    <t>1995</t>
  </si>
  <si>
    <t>1996</t>
  </si>
  <si>
    <t>1997</t>
  </si>
  <si>
    <t>Έτος</t>
  </si>
  <si>
    <t>Σύνολο</t>
  </si>
  <si>
    <t>Year</t>
  </si>
  <si>
    <t>Total</t>
  </si>
  <si>
    <t>Καθαρό Πετρέλαιο</t>
  </si>
  <si>
    <t>Ελαφρύ Μαζούτ</t>
  </si>
  <si>
    <t>Light Fuel Oil</t>
  </si>
  <si>
    <t>Βαρύ Μαζούτ                                                                             Heavy Fuel Oil</t>
  </si>
  <si>
    <t>Υγραέριο</t>
  </si>
  <si>
    <t>ΣΥΝΟΛΟ</t>
  </si>
  <si>
    <t>TOTAL</t>
  </si>
  <si>
    <t>Πλοία</t>
  </si>
  <si>
    <t>Kerosene</t>
  </si>
  <si>
    <t>(Tόνοι/Tonnes)</t>
  </si>
  <si>
    <t xml:space="preserve">Βενζίνη
Motor Gasoline      </t>
  </si>
  <si>
    <t>Έξτρα
98 ΟΚΤ</t>
  </si>
  <si>
    <t>Premium
98 RON</t>
  </si>
  <si>
    <t>Συνηθισμένη
92 ΟΚΤ</t>
  </si>
  <si>
    <t>Αμόλυβδη
95+98 OKT</t>
  </si>
  <si>
    <t>Unleaded
95+98 RON</t>
  </si>
  <si>
    <t>Regular 
92 RON</t>
  </si>
  <si>
    <t>Ακάθαρτο
Πετρέλαιο,</t>
  </si>
  <si>
    <t>Αρχή
Ηλεκτρισμού
Κύπρου</t>
  </si>
  <si>
    <t xml:space="preserve">Electricity
Authority of
Cyprus </t>
  </si>
  <si>
    <t>Liquefied
Petroleum
Gases</t>
  </si>
  <si>
    <t>(συν.-cont´d)</t>
  </si>
  <si>
    <t>Πετρέλαιο
Κίνησης, 
Γεωργικό, 
Ναυτιλίας</t>
  </si>
  <si>
    <t>Gasoil, Gasoil
Low Sulphur, for 
Agriculture and 
Marine Use</t>
  </si>
  <si>
    <r>
      <t>Τσιμεντο-
βιομηχανία</t>
    </r>
    <r>
      <rPr>
        <sz val="9"/>
        <rFont val="Times New Roman"/>
        <family val="1"/>
      </rPr>
      <t xml:space="preserve"> </t>
    </r>
  </si>
  <si>
    <r>
      <t>Cement 
Industry</t>
    </r>
    <r>
      <rPr>
        <sz val="9"/>
        <rFont val="Times New Roman"/>
        <family val="1"/>
      </rPr>
      <t xml:space="preserve">       </t>
    </r>
  </si>
  <si>
    <t>Τσιμεντο-
βιομηχανία</t>
  </si>
  <si>
    <t>Σημ.:   Τα στοιχεία αναφέρονται στο σύνολο των πωλήσεων όλων των εταιρειών πετρελαιοειδών, περιλαμβανομένων των παραδόσεων σε εργοστάσια, στις στρατιωτικές αρχές και σε πλοία,</t>
  </si>
  <si>
    <t xml:space="preserve">            αερομεταφορές, ασφάλτου, λιπαντικών λαδιών και άλλων προϊόντων.</t>
  </si>
  <si>
    <t>Note:   Data refer to the total sales of all petroleum companies, including direct deliveries to factories, military authorities and for marine use, as well as direct imports of the Electricity Authority</t>
  </si>
  <si>
    <t xml:space="preserve">            of Cyprus and the cement industry. It excludes sales of aviation fuels, bitumen, lubricants and other products.</t>
  </si>
  <si>
    <t>ΠΕΡΙΕΧΟΜΕΝΑ</t>
  </si>
  <si>
    <t>CONTENTS</t>
  </si>
  <si>
    <t xml:space="preserve">         (€000's)</t>
  </si>
  <si>
    <t>Ακάθαρτο Πετρέλαιο,</t>
  </si>
  <si>
    <t>Έξτρα          98 ΟΚΤ</t>
  </si>
  <si>
    <t>Αμόλυβδη 95+98 OKT</t>
  </si>
  <si>
    <t>Συνηθισμένη                92 ΟΚΤ</t>
  </si>
  <si>
    <t>Πετρέλαιο Κίνησης, 
Γεωργικό, Ναυτιλίας</t>
  </si>
  <si>
    <t>Αρχή Ηλεκτρισμού Κύπρου</t>
  </si>
  <si>
    <t>Τσιμεντο-         βιομηχανία</t>
  </si>
  <si>
    <t>Premium         98 RON</t>
  </si>
  <si>
    <t>Unleaded 95+98 RON</t>
  </si>
  <si>
    <t>Gasoil, Gasoil Low Sulphur, for Agriculture and Marine Use</t>
  </si>
  <si>
    <t>Electricity Authority of Cyprus</t>
  </si>
  <si>
    <t>Cement Industry</t>
  </si>
  <si>
    <t>Liquefied Petroleum Gases</t>
  </si>
  <si>
    <t xml:space="preserve">Βενζίνη                                                                                   Motor Gasoline     </t>
  </si>
  <si>
    <t>Regular          92 RON</t>
  </si>
  <si>
    <t>1991</t>
  </si>
  <si>
    <t xml:space="preserve"> Τιμή Λιανικής Πώλησης ανά Τόνο (€)</t>
  </si>
  <si>
    <t>Retail Market Price per Tonne (€)</t>
  </si>
  <si>
    <t xml:space="preserve">Ακάθαρτο Πετρέλαιο    Gasoil </t>
  </si>
  <si>
    <t>Πετρέλαιο Κίνησης</t>
  </si>
  <si>
    <t>Γεωργικό  Πετρέλαιο</t>
  </si>
  <si>
    <t>Αμόλυβδη 95 ΟΚΤ</t>
  </si>
  <si>
    <t>Αμόλυβδη 98 ΟΚΤ</t>
  </si>
  <si>
    <t>Συνηθι-σμένη          92 ΟΚΤ</t>
  </si>
  <si>
    <t>Στα πρατήρια</t>
  </si>
  <si>
    <t xml:space="preserve">At filling stations                </t>
  </si>
  <si>
    <t>Gasoil for Agriculture Use</t>
  </si>
  <si>
    <t>..</t>
  </si>
  <si>
    <t xml:space="preserve">  Σημ.:   Οι τιμές αναφέρονται στις τιμές λιανικής πώλησης σε δείγμα πρατηρίων, περιλαμβανομένων των φόρων κατανάλωσης και εξαιρουμένου του ΦΠΑ.  Πρόκειται για ετήσιους μέσους όρους</t>
  </si>
  <si>
    <t xml:space="preserve">              λαμβανομένων υπόψη των ημερομηνιών κατά τις οποίες τίθενται σε εφαρμογή αλλαγές στις τιμές λιανικής πώλησης των προϊόντων αυτών.</t>
  </si>
  <si>
    <t xml:space="preserve">  Note:   Prices refer to the retail market prices in a sample of filling stations, including excise taxes and excluding VAT.  They are yearly averages taking into consideration the dates of effecting</t>
  </si>
  <si>
    <t xml:space="preserve">              changes in the retail market prices of these products.</t>
  </si>
  <si>
    <t xml:space="preserve">
Έτος</t>
  </si>
  <si>
    <t xml:space="preserve">Εισαγωγές
Πετρελαιοειδών
(€εκ.)  </t>
  </si>
  <si>
    <t xml:space="preserve">Σύνολο
Εισαγωγών 
(€εκ.)             </t>
  </si>
  <si>
    <r>
      <t>Εγχώριες
Εξαγωγές</t>
    </r>
    <r>
      <rPr>
        <vertAlign val="superscript"/>
        <sz val="9"/>
        <rFont val="Times New Roman"/>
        <family val="1"/>
      </rPr>
      <t xml:space="preserve">(1)
</t>
    </r>
    <r>
      <rPr>
        <sz val="9"/>
        <rFont val="Times New Roman"/>
        <family val="1"/>
      </rPr>
      <t xml:space="preserve">(€εκ.)   </t>
    </r>
    <r>
      <rPr>
        <sz val="9"/>
        <rFont val="Times New Roman"/>
        <family val="1"/>
      </rPr>
      <t xml:space="preserve">              </t>
    </r>
  </si>
  <si>
    <t>Ποσοστό Εισαγωγών Πετρελαιοειδών επί 
% of Petroleum Imports on</t>
  </si>
  <si>
    <t>Συνολικών
Εισαγωγών</t>
  </si>
  <si>
    <t>Εγχώριων 
Εξαγωγών</t>
  </si>
  <si>
    <t>Total
Imports</t>
  </si>
  <si>
    <t xml:space="preserve">Domestic             
 Exports </t>
  </si>
  <si>
    <t>(1)   Τα στοιχεία περιλαμβάνουν τις προμήθειες πλοίων.</t>
  </si>
  <si>
    <t>(1)   Data include domestic shipstores.</t>
  </si>
  <si>
    <t xml:space="preserve"> (MW)</t>
  </si>
  <si>
    <t>Άλλα Υποστατικά</t>
  </si>
  <si>
    <t>Other Establishments</t>
  </si>
  <si>
    <t>2.</t>
  </si>
  <si>
    <t>3.</t>
  </si>
  <si>
    <t>4.</t>
  </si>
  <si>
    <t>Installed capacity refers to the nominal power of all generators at the end of the year.</t>
  </si>
  <si>
    <t xml:space="preserve">The figures exclude stand-by stations. </t>
  </si>
  <si>
    <t>(000'ς ΩXB)</t>
  </si>
  <si>
    <t xml:space="preserve"> (000's kWh)</t>
  </si>
  <si>
    <t>Αρχή
 Ηλεκτρισμού
 Κύπρου</t>
  </si>
  <si>
    <r>
      <t xml:space="preserve">Εγκαταστάσεις
 ΑΠΕ με Ισχύ
</t>
    </r>
    <r>
      <rPr>
        <sz val="9"/>
        <rFont val="Calibri"/>
        <family val="2"/>
      </rPr>
      <t>≥</t>
    </r>
    <r>
      <rPr>
        <sz val="9"/>
        <rFont val="Times New Roman"/>
        <family val="1"/>
      </rPr>
      <t xml:space="preserve"> 5 MW</t>
    </r>
  </si>
  <si>
    <t>Εγκαταστάσεις
 ΑΠΕ με Ισχύ
 &lt; 5 MW</t>
  </si>
  <si>
    <t>Άλλα
 Υποστατικά</t>
  </si>
  <si>
    <t>Electricity
 Authority of
 Cyprus</t>
  </si>
  <si>
    <r>
      <t xml:space="preserve">Establishments of
 RES with Capacity
 </t>
    </r>
    <r>
      <rPr>
        <sz val="9"/>
        <rFont val="Calibri"/>
        <family val="2"/>
      </rPr>
      <t>≥</t>
    </r>
    <r>
      <rPr>
        <sz val="9"/>
        <rFont val="Times New Roman"/>
        <family val="1"/>
      </rPr>
      <t xml:space="preserve"> 5 MW</t>
    </r>
  </si>
  <si>
    <t>Other
 Establishments</t>
  </si>
  <si>
    <t>…</t>
  </si>
  <si>
    <t xml:space="preserve"> (000'ς ΩXB)</t>
  </si>
  <si>
    <t>(000's kWh)</t>
  </si>
  <si>
    <t>Συνολική Κατανάλωση</t>
  </si>
  <si>
    <t>Μη Χρεωθείσα Κατανάλωση</t>
  </si>
  <si>
    <t>Χρεωθείσα Κατανάλωση</t>
  </si>
  <si>
    <t>Οικιακή</t>
  </si>
  <si>
    <t>Εμπορική</t>
  </si>
  <si>
    <t>Βιομηχανική</t>
  </si>
  <si>
    <t>Γεωργική</t>
  </si>
  <si>
    <t>Οδικός Φωτισμός</t>
  </si>
  <si>
    <t>Un-Billed Consumption</t>
  </si>
  <si>
    <t>Billed Consumption</t>
  </si>
  <si>
    <t>Domestic</t>
  </si>
  <si>
    <t>Commercial</t>
  </si>
  <si>
    <t>Industrial</t>
  </si>
  <si>
    <t>Agriculture</t>
  </si>
  <si>
    <t>Public            Lighting</t>
  </si>
  <si>
    <t>(€000's)</t>
  </si>
  <si>
    <t xml:space="preserve">   (000's kWh)</t>
  </si>
  <si>
    <t>Ακαθάριστη Παραγωγή
Gross Production</t>
  </si>
  <si>
    <t>Παραγωγή κατά Κατηγορία ΑΠΕ
Production by RES Category</t>
  </si>
  <si>
    <t>Φωτοβολταϊκά Συστήματα</t>
  </si>
  <si>
    <t>Συστήματα Βιομάζας</t>
  </si>
  <si>
    <t>Αιολικά Συστήματα</t>
  </si>
  <si>
    <t>Photovoltaic
 Systems</t>
  </si>
  <si>
    <t>(TJ)</t>
  </si>
  <si>
    <t>Ηλιακά Πλαίσια</t>
  </si>
  <si>
    <t>Γεωθερμία</t>
  </si>
  <si>
    <t>Solar Thermal</t>
  </si>
  <si>
    <t>Geothermal</t>
  </si>
  <si>
    <t>Biomass Systems</t>
  </si>
  <si>
    <t xml:space="preserve"> (Eκατομμύρια ΩΧΒ) </t>
  </si>
  <si>
    <t>(Million kWh)</t>
  </si>
  <si>
    <t xml:space="preserve"> AKAΘAPIΣTH ΠAPAΓΩΓH</t>
  </si>
  <si>
    <t xml:space="preserve"> GROSS PRODUCTION</t>
  </si>
  <si>
    <t xml:space="preserve"> KAΘAPH ΠAPAΓΩΓH</t>
  </si>
  <si>
    <t xml:space="preserve"> NET PRODUCTION</t>
  </si>
  <si>
    <t xml:space="preserve"> ΑΓΟΡΑ ΗΛΕΚΤΡΙΣΜΟΥ ΑΠO ΤΡΙΤΟΥΣ</t>
  </si>
  <si>
    <t xml:space="preserve"> ELECTRICITY PURCHASED FROM THIRD PARTIES</t>
  </si>
  <si>
    <t xml:space="preserve"> ΑΠΩΛΕΙΕΣ ΚΑΤΑ ΤΗ ΔΙΑΝΟΜΗ</t>
  </si>
  <si>
    <t xml:space="preserve"> LOSSES IN TRANSPORT AND DISTRIBUTION</t>
  </si>
  <si>
    <t xml:space="preserve"> ΔIAΘEΣIMH ΓIA KATANAΛΩΣH</t>
  </si>
  <si>
    <t xml:space="preserve"> AVAILABLE FOR CONSUMPTION</t>
  </si>
  <si>
    <t xml:space="preserve"> Γεωργία, Δασοκομία και Αλιεία</t>
  </si>
  <si>
    <t xml:space="preserve"> Agriculture, Forestry and Fishing</t>
  </si>
  <si>
    <t xml:space="preserve"> Ορυχεία και Λατομεία</t>
  </si>
  <si>
    <t xml:space="preserve"> Mining and Quarrying</t>
  </si>
  <si>
    <t xml:space="preserve"> Μεταποίηση</t>
  </si>
  <si>
    <t xml:space="preserve"> Manufacturing</t>
  </si>
  <si>
    <t xml:space="preserve"> Παροχή Ηλεκτρικού Ρεύματος</t>
  </si>
  <si>
    <t xml:space="preserve"> Electricity Supply</t>
  </si>
  <si>
    <t xml:space="preserve"> Παροχή Νερού, Επεξεργασία Λυμάτων και Διαχείριση Αποβλήτων</t>
  </si>
  <si>
    <t xml:space="preserve"> Water Supply, Sewerage and Waste Management</t>
  </si>
  <si>
    <t xml:space="preserve"> Kατασκευές</t>
  </si>
  <si>
    <t xml:space="preserve"> Construction</t>
  </si>
  <si>
    <t xml:space="preserve"> Xονδρικό και Λιανικό Eμπόριο· Επισκευή Μηχανοκινήτων</t>
  </si>
  <si>
    <t xml:space="preserve"> Wholesale and Retail Trade; Repair of </t>
  </si>
  <si>
    <t xml:space="preserve"> Οχημάτων και Μοτοσικλετών </t>
  </si>
  <si>
    <t xml:space="preserve"> Motor Vehicles and Motorcycles</t>
  </si>
  <si>
    <t xml:space="preserve"> Mεταφορά και Aποθήκευση</t>
  </si>
  <si>
    <t xml:space="preserve"> Transportation and Storage</t>
  </si>
  <si>
    <t xml:space="preserve"> Υπηρεσίες Παροχής Καταλύματος και Εστίασης</t>
  </si>
  <si>
    <t xml:space="preserve"> Accommodation and Food Service Activities</t>
  </si>
  <si>
    <t xml:space="preserve"> Ενημέρωση και Επικοινωνία</t>
  </si>
  <si>
    <t xml:space="preserve"> Information and Communication</t>
  </si>
  <si>
    <t xml:space="preserve"> Χρηματοπιστωτικές και Ασφαλιστικές Δραστηριότητες</t>
  </si>
  <si>
    <t xml:space="preserve"> Financial and Insurance Activities</t>
  </si>
  <si>
    <t xml:space="preserve"> Διαχείριση Ακίνητης Περιουσίας</t>
  </si>
  <si>
    <t xml:space="preserve"> Real Estate Activities</t>
  </si>
  <si>
    <t xml:space="preserve"> Επαγγελματικές, Επιστημονικές και Τεχνικές Δραστηριότητες</t>
  </si>
  <si>
    <t xml:space="preserve"> Professional, Scientific and Technical Activities</t>
  </si>
  <si>
    <t xml:space="preserve"> Διοικητικές και Υποστηρικτικές Δραστηριότητες</t>
  </si>
  <si>
    <t xml:space="preserve"> Administrative and Support Service Activities</t>
  </si>
  <si>
    <r>
      <t xml:space="preserve"> Δημόσια Διοίκηση και Άμυνα</t>
    </r>
    <r>
      <rPr>
        <sz val="9"/>
        <rFont val="Arial"/>
        <family val="2"/>
      </rPr>
      <t>·</t>
    </r>
    <r>
      <rPr>
        <sz val="9"/>
        <rFont val="Times New Roman"/>
        <family val="1"/>
      </rPr>
      <t xml:space="preserve"> Υποχρεωτική Κοινωνική Ασφάλιση</t>
    </r>
  </si>
  <si>
    <t xml:space="preserve"> Public Administration and Defence; Compulsory Social Security</t>
  </si>
  <si>
    <t xml:space="preserve"> Εκπαίδευση</t>
  </si>
  <si>
    <t xml:space="preserve"> Education</t>
  </si>
  <si>
    <t xml:space="preserve"> Δραστηριότητες Σχετικές με την Ανθρώπινη Υγεία και την</t>
  </si>
  <si>
    <t xml:space="preserve"> Κοινωνική Μέριμνα</t>
  </si>
  <si>
    <t xml:space="preserve"> Human Health and Social Work Activities</t>
  </si>
  <si>
    <t xml:space="preserve"> Τέχνες, Διασκέδαση και Ψυχαγωγία</t>
  </si>
  <si>
    <t xml:space="preserve"> Arts, Entertainment and Recreation</t>
  </si>
  <si>
    <t xml:space="preserve"> Άλλες Δραστηριότητες Παροχής Υπηρεσιών</t>
  </si>
  <si>
    <t xml:space="preserve"> Other Service Activities</t>
  </si>
  <si>
    <t xml:space="preserve"> Δραστηριότητες Οικοκυριών ως Εργοδοτών</t>
  </si>
  <si>
    <t xml:space="preserve"> Activities of Households as Employers</t>
  </si>
  <si>
    <t xml:space="preserve"> Δραστηριότητες Ετερόδικων Οργανισμών και Φορέων</t>
  </si>
  <si>
    <t xml:space="preserve"> Activities of Extraterritorial Organisations and Bodies</t>
  </si>
  <si>
    <t xml:space="preserve"> Οικοκυριά</t>
  </si>
  <si>
    <t xml:space="preserve"> Households</t>
  </si>
  <si>
    <t xml:space="preserve"> Public Lighting</t>
  </si>
  <si>
    <t xml:space="preserve"> by the Turkish invading forces</t>
  </si>
  <si>
    <t>Τομέας</t>
  </si>
  <si>
    <t>Sector</t>
  </si>
  <si>
    <t xml:space="preserve"> (€000's)</t>
  </si>
  <si>
    <t xml:space="preserve"> ΓEΩPΓIA, ΔΑΣΟΚΟΜΙΑ KAI ΑΛΙΕΙΑ</t>
  </si>
  <si>
    <t xml:space="preserve"> AGRICULTURE, FORESTRY AND FISHING</t>
  </si>
  <si>
    <t xml:space="preserve"> ΟΡΥΧΕΙΑ ΚΑΙ ΛΑΤΟΜΕΙΑ</t>
  </si>
  <si>
    <t xml:space="preserve"> MINING AND QUARRYING</t>
  </si>
  <si>
    <t xml:space="preserve"> ΜΕΤΑΠΟΙΗΣΗ</t>
  </si>
  <si>
    <t xml:space="preserve"> MANUFACTURING</t>
  </si>
  <si>
    <t xml:space="preserve"> Βιομηχανία Τροφίμων, Ποτών και</t>
  </si>
  <si>
    <t xml:space="preserve"> Manufacture of Food Products, Beverages</t>
  </si>
  <si>
    <t xml:space="preserve"> Καπνοβιομηχανία</t>
  </si>
  <si>
    <t xml:space="preserve"> and Tobacco Products</t>
  </si>
  <si>
    <t xml:space="preserve"> Παραγωγή Κλωστοϋφαντουργικών Υλών, </t>
  </si>
  <si>
    <t xml:space="preserve"> Manufacture of Textiles, Wearing Apparel</t>
  </si>
  <si>
    <t xml:space="preserve"> Ειδών Ένδυσης και Δερμάτινων Ειδών</t>
  </si>
  <si>
    <t xml:space="preserve"> and Leather Products</t>
  </si>
  <si>
    <t xml:space="preserve"> Βιομηχανία Ξύλου και Προϊόντων Ξύλου</t>
  </si>
  <si>
    <t xml:space="preserve"> Manufacture of Wood and Wood Products</t>
  </si>
  <si>
    <t xml:space="preserve"> Κατασκευή Χαρτιού και Προϊόντων από Χαρτί</t>
  </si>
  <si>
    <t xml:space="preserve"> Manufacture of Paper and Paper Products</t>
  </si>
  <si>
    <t xml:space="preserve"> και Εκτυπωτικές Δραστηριότητες</t>
  </si>
  <si>
    <t xml:space="preserve"> and Printing Activities</t>
  </si>
  <si>
    <t xml:space="preserve"> Παραγωγή Προϊόντων Διύλισης Πετρελαίου,</t>
  </si>
  <si>
    <t xml:space="preserve"> Manufacture of Refined Petroleum Products,</t>
  </si>
  <si>
    <t xml:space="preserve"> Χημικών Ουσιών και Προϊόντων και</t>
  </si>
  <si>
    <t xml:space="preserve"> Chemicals and Chemical Products and</t>
  </si>
  <si>
    <t xml:space="preserve"> Φαρμακευτικών Προϊόντων και Σκευασμάτων</t>
  </si>
  <si>
    <t xml:space="preserve"> Pharmaceutical Products and Preparations</t>
  </si>
  <si>
    <t xml:space="preserve"> Κατασκευή Προϊόντων από Ελαστικό και</t>
  </si>
  <si>
    <t xml:space="preserve"> </t>
  </si>
  <si>
    <t xml:space="preserve"> Πλαστικές Ύλες</t>
  </si>
  <si>
    <t xml:space="preserve"> Manufacture of Rubber and Plastic Products</t>
  </si>
  <si>
    <t xml:space="preserve"> Κατασκευή Άλλων Μη Μεταλλικών</t>
  </si>
  <si>
    <t xml:space="preserve"> Manufacture of Other Non-Metallic</t>
  </si>
  <si>
    <t xml:space="preserve"> Ορυκτών Προϊόντων</t>
  </si>
  <si>
    <t xml:space="preserve"> Mineral Products</t>
  </si>
  <si>
    <t xml:space="preserve"> Παραγωγή Βασικών Μετάλλων και</t>
  </si>
  <si>
    <t xml:space="preserve"> Manufacture of Basic Metals and Fabricated</t>
  </si>
  <si>
    <t xml:space="preserve"> Κατασκευή Μεταλλικών Προϊόντων</t>
  </si>
  <si>
    <t xml:space="preserve"> Metal Products</t>
  </si>
  <si>
    <t xml:space="preserve"> Κατασκευή Ηλεκτρονικών και Οπτικών</t>
  </si>
  <si>
    <t xml:space="preserve"> Manufacture of Electronic and Optical Products</t>
  </si>
  <si>
    <t xml:space="preserve"> Προϊόντων και Ηλεκτρολογικού Εξοπλισμού</t>
  </si>
  <si>
    <t xml:space="preserve"> and Electrical Equipment</t>
  </si>
  <si>
    <t xml:space="preserve"> Κατασκευή Μηχανημάτων και Ειδών Εξοπλισμού</t>
  </si>
  <si>
    <t xml:space="preserve"> Manufacture of Machinery and Equipment</t>
  </si>
  <si>
    <t xml:space="preserve"> Κατασκευή Μηχανοκινήτων Οχημάτων και</t>
  </si>
  <si>
    <t xml:space="preserve"> Manufacture of Motor Vehicles and Other</t>
  </si>
  <si>
    <t xml:space="preserve"> Λοιπού Εξοπλισμού Μεταφορών</t>
  </si>
  <si>
    <t xml:space="preserve"> Transport Equipmnet</t>
  </si>
  <si>
    <t xml:space="preserve"> Κατασκευή Επίπλων, Άλλες Μεταποιητικές</t>
  </si>
  <si>
    <t xml:space="preserve"> Manufacture of Furniture, Other Manufacturing</t>
  </si>
  <si>
    <t xml:space="preserve"> Δραστηριότητες και Επισκευή και Εγκατάσταση </t>
  </si>
  <si>
    <t xml:space="preserve"> and Repair and Installation of Machinery and</t>
  </si>
  <si>
    <t xml:space="preserve"> Μηχανημάτων και Εξοπλισμού</t>
  </si>
  <si>
    <t xml:space="preserve"> Equipment</t>
  </si>
  <si>
    <t xml:space="preserve"> ΠΑΡΟΧΗ ΗΛΕΚΤΡΙΚΟΥ ΡΕΥΜΑΤΟΣ</t>
  </si>
  <si>
    <t xml:space="preserve"> ELECTRICITY SUPPLY</t>
  </si>
  <si>
    <t>(συν.-cont'd)</t>
  </si>
  <si>
    <t xml:space="preserve"> ΠΑΡΟΧΗ ΝΕΡΟΥ, ΕΠΕΞΕΡΓΑΣΙΑ </t>
  </si>
  <si>
    <t xml:space="preserve"> ΛΥΜΑΤΩΝ ΚΑΙ ΔΙΑΧΕΙΡΙΣΗ ΑΠΟΒΛΗΤΩΝ</t>
  </si>
  <si>
    <t xml:space="preserve"> KΑΤΑΣΚΕΥΕΣ</t>
  </si>
  <si>
    <t xml:space="preserve"> CONSTRUCTION</t>
  </si>
  <si>
    <t xml:space="preserve"> XΟΝΔΡΙΚΟ ΚΑΙ ΛΙΑΝΙΚΟ ΕΜΠΟΡΙΟ·</t>
  </si>
  <si>
    <t xml:space="preserve"> WHOLESALE AND RETAIL TRADE;</t>
  </si>
  <si>
    <t xml:space="preserve"> ΕΠΙΣΚΕΥΗ ΜΗΧΑΝΟΚΙΝΗΤΩΝ </t>
  </si>
  <si>
    <t xml:space="preserve"> REPAIR OF MOTOR VEHICLES AND</t>
  </si>
  <si>
    <t xml:space="preserve"> ΟΧΗΜΑΤΩΝ ΚΑΙ ΜΟΤΟΣΙΚΛΕΤΩΝ</t>
  </si>
  <si>
    <t xml:space="preserve"> MOTORCYCLES</t>
  </si>
  <si>
    <t xml:space="preserve"> ΜΕΤΑΦΟΡΑ ΚΑΙ ΑΠΟΘΗΚΕΥΣΗ</t>
  </si>
  <si>
    <t xml:space="preserve"> TRANSPORTATION AND STORAGE</t>
  </si>
  <si>
    <t xml:space="preserve"> ΥΠΗΡΕΣΙΕΣ ΠΑΡΟΧΗΣ ΚΑΤΑΛΥΜΑΤΟΣ</t>
  </si>
  <si>
    <t xml:space="preserve"> ACCOMMODATION AND FOOD </t>
  </si>
  <si>
    <t xml:space="preserve"> ΚΑΙ ΕΣΤΙΑΣΗΣ</t>
  </si>
  <si>
    <t xml:space="preserve"> SERVICE ACTIVITIES</t>
  </si>
  <si>
    <t xml:space="preserve"> ΕΝΗΜΕΡΩΣΗ ΚΑΙ ΕΠΙΚΟΙΝΩΝΙΑ</t>
  </si>
  <si>
    <t xml:space="preserve"> INFORMATION AND COMMUNICATION</t>
  </si>
  <si>
    <t xml:space="preserve"> ΧΡΗΜΑΤΟΠΙΣΤΩΤΙΚΕΣ ΚΑΙ</t>
  </si>
  <si>
    <t xml:space="preserve"> FINANCIAL AND INSURANCE</t>
  </si>
  <si>
    <t xml:space="preserve"> ΑΣΦΑΛΙΣΤΙΚΕΣ ΔΡΑΣΤΗΡΙΟΤΗΤΕΣ</t>
  </si>
  <si>
    <t xml:space="preserve"> ACTIVITIES</t>
  </si>
  <si>
    <t xml:space="preserve"> ΔΙΑΧΕΙΡΙΣΗ ΑΚΙΝΗΤΗΣ ΠΕΡΙΟΥΣΙΑΣ</t>
  </si>
  <si>
    <t xml:space="preserve"> REAL ESTATE ACTIVITIES</t>
  </si>
  <si>
    <t xml:space="preserve"> ΕΠAΓΓΕΛΜΑΤΙΚΕΣ, ΕΠΙΣΤΗΜΟΝΙΚΕΣ</t>
  </si>
  <si>
    <t xml:space="preserve"> PROFESSIONAL, SCIENTIFIC AND</t>
  </si>
  <si>
    <t xml:space="preserve"> ΚΑΙ ΤΕΧΝΙΚΕΣ ΔΡΑΣΤΗΡΙΟΤΗΤΕΣ</t>
  </si>
  <si>
    <t xml:space="preserve"> TECHNICAL ACTIVITIES</t>
  </si>
  <si>
    <t xml:space="preserve"> ΔΙΟΙΚΗΤΙΚΕΣ ΚΑΙ ΥΠΟΣΤΗΡΙΚΤΙΚΕΣ</t>
  </si>
  <si>
    <t xml:space="preserve"> ADMINISTRATIVE AND SUPPORT</t>
  </si>
  <si>
    <t xml:space="preserve"> ΔΡΑΣΤΗΡΙΟΤΗΤΕΣ</t>
  </si>
  <si>
    <t xml:space="preserve"> PUBLIC ADMINISTRATION AND</t>
  </si>
  <si>
    <r>
      <t xml:space="preserve"> ΔΗΜΟΣΙΑ ΔΙΟΙΚΗΣΗ ΚΑΙ ΑΜΥΝΑ</t>
    </r>
    <r>
      <rPr>
        <b/>
        <sz val="9"/>
        <rFont val="Arial"/>
        <family val="2"/>
      </rPr>
      <t>·</t>
    </r>
  </si>
  <si>
    <t xml:space="preserve"> DEFENCE; COMPULSORY SOCIAL </t>
  </si>
  <si>
    <t xml:space="preserve"> ΥΠΟΧΡΕΩΤΙΚΗ ΚΟΙΝΩΝΙΚΗ ΑΣΦΑΛΙΣΗ</t>
  </si>
  <si>
    <t xml:space="preserve"> SECURITY</t>
  </si>
  <si>
    <t xml:space="preserve"> ΕΚΠΑΙΔΕΥΣΗ</t>
  </si>
  <si>
    <t xml:space="preserve"> EDUCATION</t>
  </si>
  <si>
    <t xml:space="preserve"> ΔΡΑΣΤΗΡΙΟΤΗΤΕΣ ΣΧΕΤΙΚΕΣ ΜΕ ΤΗΝ</t>
  </si>
  <si>
    <t xml:space="preserve"> HUMAN HEALTH AND SOCIAL WORK</t>
  </si>
  <si>
    <t xml:space="preserve"> ARTS, ENTERTAINMENT AND </t>
  </si>
  <si>
    <t xml:space="preserve"> ΤΕΧΝΕΣ, ΔΙΑΣΚΕΔΑΣΗ ΚΑΙ ΨΥΧΑΓΩΓΙΑ</t>
  </si>
  <si>
    <t xml:space="preserve"> RECREATION</t>
  </si>
  <si>
    <t xml:space="preserve"> ΑΛΛΕΣ ΔΡΑΣΤΗΡΙΟΤΗΤΕΣ ΠΑΡΟΧΗΣ</t>
  </si>
  <si>
    <t xml:space="preserve"> ΥΠΗΡΕΣΙΩΝ</t>
  </si>
  <si>
    <t xml:space="preserve"> ΔΡΑΣΤΗΡΙΟΤΗΤΕΣ ΟΙΚΟΚΥΡΙΩΝ ΩΣ</t>
  </si>
  <si>
    <t xml:space="preserve"> ACTIVITIES OF HOUSEHOLDS AS</t>
  </si>
  <si>
    <t xml:space="preserve"> ΕΡΓΟΔΟΤΩΝ</t>
  </si>
  <si>
    <t xml:space="preserve"> EMPLOYERS</t>
  </si>
  <si>
    <t xml:space="preserve"> ΔΡΑΣΤΗΡΙΟΤΗΤΕΣ ΕΤΕΡΟΔΙΚΩΝ </t>
  </si>
  <si>
    <t xml:space="preserve"> ACTIVITIES OF EXTRATERRITORIAL</t>
  </si>
  <si>
    <t xml:space="preserve"> ΟΡΓΑΝΙΣΜΩΝ ΚΑΙ ΦΟΡΕΩΝ</t>
  </si>
  <si>
    <t xml:space="preserve"> ORGANISATIONS AND BODIES</t>
  </si>
  <si>
    <t xml:space="preserve"> ΟΙΚΟΚΥΡΙΑ</t>
  </si>
  <si>
    <t xml:space="preserve"> HOUSEHOLDS</t>
  </si>
  <si>
    <t xml:space="preserve"> PUBLIC LIGHTING</t>
  </si>
  <si>
    <t xml:space="preserve"> CONSUMPTION OF ELECTRICITY</t>
  </si>
  <si>
    <t xml:space="preserve"> ΚΑΤΑΝΑΛΩΣΗ ΗΛΕΚΤΡΙΣΜΟΥ ΣΤΙΣ</t>
  </si>
  <si>
    <t xml:space="preserve"> IN THE AREAS OCCUPIED BY THE</t>
  </si>
  <si>
    <t xml:space="preserve"> ΥΠΟ ΤΟΥΡΚΙΚΗ ΚΑΤΟΧΗ ΠΕΡΙΟΧΕΣ</t>
  </si>
  <si>
    <t xml:space="preserve"> TURKISH INVADING FORCES</t>
  </si>
  <si>
    <t xml:space="preserve"> ΣYNOΛO</t>
  </si>
  <si>
    <t xml:space="preserve"> TOTAL</t>
  </si>
  <si>
    <t xml:space="preserve">Τα στοιχεία αφορούν μόνο τον ηλεκτρισμό που διοχετεύεται από το δίκτυο της Αρχής Ηλεκτρισμού Κύπρου.  Δεν περιλαμβάνεται </t>
  </si>
  <si>
    <t>η παραγωγή ηλεκτρισμού άλλων υποστατικών.</t>
  </si>
  <si>
    <t>H μη χρεωθείσα κατανάλωση αναφέρεται στον ηλεκτρισμό που διατέθηκε άνευ πληρωμής στις περιοχές που κατέχονται από τις</t>
  </si>
  <si>
    <t>Τουρκικές δυνάμεις.</t>
  </si>
  <si>
    <t>Από το 1979 η Αρχή Ηλεκτρισμού Κύπρου έχει αναθεωρήσει τις κατηγορίες κατανάλωσης για βιομηχανικούς και γεωργικούς σκοπούς.</t>
  </si>
  <si>
    <t xml:space="preserve">Ως αποτέλεσμα, ορισμένοι καταναλωτές που προηγούμενα ταξινομούνταν στη βιομηχανία, έχουν τώρα ταξινομηθεί στη γεωργία.   </t>
  </si>
  <si>
    <t>Η γεωργική κατανάλωση περιλαμβάνει τα αρδευτικά έργα και την προμήθεια νερού.</t>
  </si>
  <si>
    <t xml:space="preserve">Data pertain to the electricity distributed from the grid of the Electricity Authority of Cyprus only.  They exclude electricity production </t>
  </si>
  <si>
    <t>of other establishments.</t>
  </si>
  <si>
    <t>Un-billed consumption data refer to electricity supplied to the areas occupied by the Turkish invading forces, for which no payment</t>
  </si>
  <si>
    <t>was effected.</t>
  </si>
  <si>
    <t xml:space="preserve">As from 1979 there has been a reclassification of consumption in the industrial and irrigation categories by the Electricity Authority of </t>
  </si>
  <si>
    <t>Cyprus.  As a result, certain consumers previously classified as industrial have been re-classified in the agriculture category.</t>
  </si>
  <si>
    <t>Agriculture includes water works and water supply.</t>
  </si>
  <si>
    <t>Biomass 
Systems</t>
  </si>
  <si>
    <t xml:space="preserve">            καθώς και στις απευθείας εισαγωγές της Αρχής Ηλεκτρισμού Κύπρου και της τσιμεντοβιομηχανίας.  Δεν περιλαμβάνονται οι πωλήσεις καυσίμων που χρησιμοποιούνται στις διεθνείς </t>
  </si>
  <si>
    <t>Marine
Use</t>
  </si>
  <si>
    <t xml:space="preserve"> κατοχή περιοχές</t>
  </si>
  <si>
    <t xml:space="preserve"> Consumption of electricity in the areas occupied</t>
  </si>
  <si>
    <t>Σημ.:  1. Τα στοιχεία αφορούν μόνο τον ηλεκτρισμό που διοχετεύεται από το δίκτυο της Αρχής Ηλεκτρισμού Κύπρου.</t>
  </si>
  <si>
    <t xml:space="preserve">          2. Τα στοιχεία μπορεί να μη δίνουν το άθροισμα των επί μέρους εξαιτίας του στρογγυλέματος των αριθμών.</t>
  </si>
  <si>
    <t xml:space="preserve">           2. The figures may not add up to the total due to rounding. </t>
  </si>
  <si>
    <t>Περιγραφή
Κώδικας NACE Αναθ. 1.1</t>
  </si>
  <si>
    <t xml:space="preserve"> Agriculture, Hunting and Forestry</t>
  </si>
  <si>
    <t xml:space="preserve"> Fishing</t>
  </si>
  <si>
    <t xml:space="preserve"> Electricity, Gas and Water Supply</t>
  </si>
  <si>
    <t xml:space="preserve"> Hotels and Restaurants  </t>
  </si>
  <si>
    <t xml:space="preserve"> Transport, Storage and Communication</t>
  </si>
  <si>
    <t xml:space="preserve"> Financial Intermediation</t>
  </si>
  <si>
    <t xml:space="preserve"> Real Estate, Renting and Business Activities</t>
  </si>
  <si>
    <t xml:space="preserve"> Public Administration and Defence</t>
  </si>
  <si>
    <t xml:space="preserve"> Health and Social Work</t>
  </si>
  <si>
    <t xml:space="preserve"> Other Community, Social and Personal Service Activities</t>
  </si>
  <si>
    <t xml:space="preserve"> Private Households with Employed Persons</t>
  </si>
  <si>
    <t xml:space="preserve"> Extra-Territorial Organizations and Bodies</t>
  </si>
  <si>
    <t xml:space="preserve"> Wholesale and Retail Trade; Repair of  Motor Vehicles, </t>
  </si>
  <si>
    <t xml:space="preserve"> Κοινωνικού Συνόλου ή Κοινωνικού και Ατομικού Χαρακτήρα</t>
  </si>
  <si>
    <t>ΠΙΝΑΚΑΣ 10α.  ΙΣΟΛΟΓΙΣΜΟΣ ΗΛΕΚΤΡΙΣΜΟΥ, 1997-2009</t>
  </si>
  <si>
    <t>TABLE      10a.  ELECTRICITY BALANCE, 1997-2009</t>
  </si>
  <si>
    <t>Item
NACE Rev. 1.1  Code</t>
  </si>
  <si>
    <t xml:space="preserve"> Κατανάλωση ηλεκτρισμού στις υπό Τουρκική </t>
  </si>
  <si>
    <r>
      <t>(</t>
    </r>
    <r>
      <rPr>
        <b/>
        <sz val="9"/>
        <rFont val="Calibri"/>
        <family val="2"/>
      </rPr>
      <t>€ σεντ)</t>
    </r>
  </si>
  <si>
    <r>
      <t>(</t>
    </r>
    <r>
      <rPr>
        <b/>
        <sz val="9"/>
        <rFont val="Calibri"/>
        <family val="2"/>
      </rPr>
      <t xml:space="preserve">€ </t>
    </r>
    <r>
      <rPr>
        <b/>
        <sz val="9"/>
        <rFont val="Times New Roman"/>
        <family val="1"/>
      </rPr>
      <t>cent)</t>
    </r>
  </si>
  <si>
    <t xml:space="preserve"> Oδικός Φωτισμός</t>
  </si>
  <si>
    <t xml:space="preserve"> ΟΔΙΚΟΣ ΦΩΤΙΣΜΟΣ</t>
  </si>
  <si>
    <r>
      <t xml:space="preserve">48  </t>
    </r>
    <r>
      <rPr>
        <vertAlign val="superscript"/>
        <sz val="8"/>
        <rFont val="Times New Roman"/>
        <family val="1"/>
      </rPr>
      <t>(1)</t>
    </r>
  </si>
  <si>
    <t xml:space="preserve"> WASTE MANAGEMENT</t>
  </si>
  <si>
    <t xml:space="preserve"> WATER SUPPLY, SEWERAGE AND</t>
  </si>
  <si>
    <t xml:space="preserve"> ΑΝΘΡΩΠΙΝΗ ΥΓΕΙΑ ΚΑΙ ΤΗΝ</t>
  </si>
  <si>
    <t xml:space="preserve"> ΚΟΙΝΩΝΙΚΗ ΜΕΡΙΜΝΑ</t>
  </si>
  <si>
    <t xml:space="preserve"> OTHER SERVICE ACTIVITIES</t>
  </si>
  <si>
    <t xml:space="preserve"> Γεωργία, Θήρα και Δασοκομία  </t>
  </si>
  <si>
    <t xml:space="preserve"> Αλιεία</t>
  </si>
  <si>
    <t xml:space="preserve"> Παροχή Ηλεκτρικού Ρεύματος, Φυσικού Αερίου και Νερού</t>
  </si>
  <si>
    <t xml:space="preserve"> Xονδρικό και Λιανικό Eμπόριο· Επισκευή Οχημάτων, </t>
  </si>
  <si>
    <t xml:space="preserve"> Μοτοσικλετών και Ειδών Προσωπικής ή Οικιακής χρήσης </t>
  </si>
  <si>
    <t xml:space="preserve"> Ξενοδοχεία και Εστιατόρια</t>
  </si>
  <si>
    <t xml:space="preserve"> Mεταφορές και Aποθήκευση και Επικοινωνίες</t>
  </si>
  <si>
    <t xml:space="preserve"> Ενδιάμεσοι Χρηματοπιστωτικοί Οργανισμοί</t>
  </si>
  <si>
    <t xml:space="preserve"> Διαχείριση Ακίνητης Περιουσίας, Εκμίσθωση και </t>
  </si>
  <si>
    <t xml:space="preserve"> Επιχειρηματικές Δραστηριότητες</t>
  </si>
  <si>
    <t xml:space="preserve"> Δημόσια Διοίκηση και Άμυνα</t>
  </si>
  <si>
    <t xml:space="preserve"> Υγεία και Κοινωνική Μέριμνα</t>
  </si>
  <si>
    <t xml:space="preserve"> Άλλες Δραστηριότητες Παροχής Υπηρεσιών υπέρ του</t>
  </si>
  <si>
    <t xml:space="preserve"> Κατανάλωση ηλεκτρισμού στις υπό Τουρκική κατοχή περιοχές</t>
  </si>
  <si>
    <t xml:space="preserve"> Consumption of electricity in the areas occupied by the </t>
  </si>
  <si>
    <t xml:space="preserve"> Turkish invading forces</t>
  </si>
  <si>
    <t xml:space="preserve"> Motorcycles and Personal and Household Goods</t>
  </si>
  <si>
    <t>Περιγραφή
Κώδικας NACE Αναθ. 2</t>
  </si>
  <si>
    <t>Item
NACE Rev. 2  Code</t>
  </si>
  <si>
    <t>Α.Π.Ε.</t>
  </si>
  <si>
    <t>R.E.S.</t>
  </si>
  <si>
    <t>Σημ.:  1.</t>
  </si>
  <si>
    <t xml:space="preserve">Η εγκατεστημένη ισχύς αναφέρεται στην ονομαστική ισχύ όλων των γεννητριών στο τέλος του έτους.  </t>
  </si>
  <si>
    <t>ΑΠΕ = Ανανεώσιμες Πηγές Ενέργειας. Περιλαμβάνεται η εγκατεστημένη ισχύς των συστημάτων που είναι ενωμένα με το δίκτυο της ΑΗΚ</t>
  </si>
  <si>
    <t xml:space="preserve">Στα στοιχεία δεν περιλαμβάνονται σταθμοί επιφυλακής. </t>
  </si>
  <si>
    <t>Notes: 1.</t>
  </si>
  <si>
    <t xml:space="preserve">RES = Renewable Energy Sources. Includes the installed capacity of systems connected to EAC's grid and the photovoltaic systems using </t>
  </si>
  <si>
    <t>net metering.</t>
  </si>
  <si>
    <t xml:space="preserve">                  σ΄ όλους τους μετρητές των ηλεκτροπαραγωγών σταθμών.</t>
  </si>
  <si>
    <t xml:space="preserve">             3.  ΑΠΕ = Ανανεώσιμες Πηγές Ενέργειας. Περιλαμβάνεται και η παραγωγή από συστήματα που δεν είναι ενωμένα με το δίκτυο της ΑΗΚ.</t>
  </si>
  <si>
    <t xml:space="preserve">             2.  Η κατηγορία "Άλλα Υποστατικά" αφορά την παραγωγή ηλεκτρισμού από αυτοπαραγωγούς με τη χρήση ηλεκτρογεννητριών</t>
  </si>
  <si>
    <t xml:space="preserve">                  με συμβατικά καύσιμα.</t>
  </si>
  <si>
    <t xml:space="preserve"> (2)   Περιλαμβάνονται έσοδα €19.857.504 για το 2011, €61.679.678 για το 2012 και €8.047.000 για το 2013 από την έκτακτη  προσαύξηση ύψους</t>
  </si>
  <si>
    <t>Ηλεκτρισμός που διοχετεύεται στο Δίκτυο ΑΗΚ</t>
  </si>
  <si>
    <t>Ηλεκτρισμός για ιδιοκατανάλωση</t>
  </si>
  <si>
    <t>Regular
92 RON</t>
  </si>
  <si>
    <t>Βαρύ Μαζούτ
Heavy Fuel Oil</t>
  </si>
  <si>
    <t xml:space="preserve">Βενζίνη
Motor Gasoline    </t>
  </si>
  <si>
    <t xml:space="preserve">Βενζίνη
Motor Gasoline     </t>
  </si>
  <si>
    <t>Έξτρα
 98 ΟΚΤ</t>
  </si>
  <si>
    <t>Premium
 98 RON</t>
  </si>
  <si>
    <t>Regular
 92 RON</t>
  </si>
  <si>
    <t>Unleaded
98 RON</t>
  </si>
  <si>
    <t>Unleaded
 95 RON</t>
  </si>
  <si>
    <t>Gasoil
Low Sulphur</t>
  </si>
  <si>
    <t>Total 
Imports
(€mn)</t>
  </si>
  <si>
    <t>Petroleum
Imports
(€mn)</t>
  </si>
  <si>
    <r>
      <t>Domestic 
Exports</t>
    </r>
    <r>
      <rPr>
        <vertAlign val="superscript"/>
        <sz val="9"/>
        <rFont val="Times New Roman"/>
        <family val="1"/>
      </rPr>
      <t>(1)</t>
    </r>
    <r>
      <rPr>
        <sz val="9"/>
        <rFont val="Times New Roman"/>
        <family val="1"/>
      </rPr>
      <t xml:space="preserve"> 
(€mn)</t>
    </r>
  </si>
  <si>
    <t>Total
Consumption</t>
  </si>
  <si>
    <t>Public
Lighting</t>
  </si>
  <si>
    <t>Οδικός
Φωτισμός</t>
  </si>
  <si>
    <t>Wind
Systems</t>
  </si>
  <si>
    <t xml:space="preserve">Ακάθαρτο Πετρέλαιο
Gasoil </t>
  </si>
  <si>
    <t>Establishments of
 RES with Capacity
  &lt; 5 MW</t>
  </si>
  <si>
    <t xml:space="preserve">  Σημ.:  1.  Η  Ακαθάριστη Παραγωγή αναφέρεται στην παραχθείσα ποσότητα ηλεκτρικής ενέργειας, όπως αυτή καταγράφηκε </t>
  </si>
  <si>
    <t>Σημ.:   1.</t>
  </si>
  <si>
    <r>
      <t>500 MW for 2012 which became non operational due to the events of the 11</t>
    </r>
    <r>
      <rPr>
        <vertAlign val="superscript"/>
        <sz val="8"/>
        <color indexed="8"/>
        <rFont val="Times New Roman"/>
        <family val="1"/>
      </rPr>
      <t>th</t>
    </r>
    <r>
      <rPr>
        <sz val="8"/>
        <color indexed="8"/>
        <rFont val="Times New Roman"/>
        <family val="1"/>
      </rPr>
      <t xml:space="preserve"> July 2011, but exclude the temporary units of EAC with a total</t>
    </r>
  </si>
  <si>
    <r>
      <t xml:space="preserve">         6,96</t>
    </r>
    <r>
      <rPr>
        <sz val="8"/>
        <color indexed="8"/>
        <rFont val="Calibri"/>
        <family val="2"/>
      </rPr>
      <t xml:space="preserve">% </t>
    </r>
    <r>
      <rPr>
        <sz val="8"/>
        <color indexed="8"/>
        <rFont val="Times New Roman"/>
        <family val="1"/>
      </rPr>
      <t>(Σεπτέμβριος 2011-Ιούνιος 2012) και 5,75</t>
    </r>
    <r>
      <rPr>
        <sz val="8"/>
        <color indexed="8"/>
        <rFont val="Calibri"/>
        <family val="2"/>
      </rPr>
      <t>%</t>
    </r>
    <r>
      <rPr>
        <sz val="8"/>
        <color indexed="8"/>
        <rFont val="Times New Roman"/>
        <family val="1"/>
      </rPr>
      <t xml:space="preserve"> (Ιούλιος 2012-Μάρτιος 2013) για ανάκτηση του επιπρόσθετου κόστους παραγωγής.</t>
    </r>
  </si>
  <si>
    <r>
      <t xml:space="preserve"> (3)   Περιλαμβάνονται οι έκτακτες προσωρινές μειώσεις ύψους 5</t>
    </r>
    <r>
      <rPr>
        <sz val="8"/>
        <color indexed="8"/>
        <rFont val="Calibri"/>
        <family val="2"/>
      </rPr>
      <t>% (</t>
    </r>
    <r>
      <rPr>
        <sz val="8"/>
        <color indexed="8"/>
        <rFont val="Times New Roman"/>
        <family val="1"/>
      </rPr>
      <t xml:space="preserve">Απρίλιος-Δεκέμβριος 2013) και 8% (Δεκέμβριος 2013-Φεβρουάριος 2014), </t>
    </r>
  </si>
  <si>
    <t xml:space="preserve"> (2)   Includes revenue of €19.857.504 for 2011, €61.679.678 for 2012 and  €8.047.000 for 2013 from the temporary surcharge of 6,96%  </t>
  </si>
  <si>
    <t xml:space="preserve"> (3)   Includes the temporary deductions of 5% (April-December 2013) and 8% (December 2013-February 2014) and the deduction in tariffs of 8% 
</t>
  </si>
  <si>
    <t xml:space="preserve">        (February 2014-November 2017), except from the special household tariff under code 08, which resulted in a loss of €21.513.980 for 2013, </t>
  </si>
  <si>
    <t>TABLE      11a.  CONSUMPTION OF ELECTRICITY BY SECTOR, 2010-2013</t>
  </si>
  <si>
    <t>TABLE      11a (cont'd).  CONSUMPTION OF ELECTRICITY BY SECTOR, 2010-2013</t>
  </si>
  <si>
    <t>ΠΙΝΑΚΑΣ 11α.  ΚΑΤΑΝΑΛΩΣΗ ΗΛΕΚΤΡΙΣΜΟΥ ΚΑΤΑ ΤΟΜΕΑ, 2010-2013</t>
  </si>
  <si>
    <t>ΠΙΝΑΚΑΣ 11α (συν.).     ΚΑΤΑΝΑΛΩΣΗ ΗΛΕΚΤΡΙΣΜΟΥ ΚΑΤΑ ΤΟΜΕΑ, 2010-2013</t>
  </si>
  <si>
    <t>ΣΤΑΤΙΣΤΙΚΕΣ ΕΝΕΡΓΕΙΑΣ / ENERGY STATISTICS 2018</t>
  </si>
  <si>
    <t>1.    Πωλήσεις Προϊόντων Πετρελαίου κατά Είδος, 1960-2018</t>
  </si>
  <si>
    <t>1.    Sales of Petroleum Products by Type, 1960-2018</t>
  </si>
  <si>
    <t>2.    Αξία Πωλήσεων Προϊόντων Πετρελαίου σε Λιανικές Τιμές Αγοράς κατά Είδος, 1960-2018</t>
  </si>
  <si>
    <t>2.    Value of Sales of Petroleum Products at Retail Market Prices by Type, 1960-2018</t>
  </si>
  <si>
    <t>3.    Τιμές Προϊόντων Πετρελαίου κατά Είδος, 1960-2018</t>
  </si>
  <si>
    <t>3.    Prices of Petroleum Products by Type, 1960-2018</t>
  </si>
  <si>
    <t>4.    Εισαγωγές Προϊόντων Πετρελαίου, 1960-2018</t>
  </si>
  <si>
    <t>4.    Imports of Petroleum Products, 1960-2018</t>
  </si>
  <si>
    <t>5.    Εγκατεστημένη Ισχύς των Ηλεκτρογεννητριών, 1962-2018</t>
  </si>
  <si>
    <t>5.    Installed Capacity of Electric Generators, 1962-2018</t>
  </si>
  <si>
    <t>6.    Ακαθάριστη Παραγωγή Ηλεκτρικού Ρεύματος, 1960-2018</t>
  </si>
  <si>
    <t>6.    Gross Production of Electricity, 1960-2018</t>
  </si>
  <si>
    <t>7.    Κατανάλωση Ηλεκτρικού Ρεύματος κατά Κατηγορία, 1960-2018</t>
  </si>
  <si>
    <t>7.    Electricity Consumption by Category, 1960-2018</t>
  </si>
  <si>
    <t>8.    Αξία της Κατανάλωσης Ηλεκτρικού Ρεύματος κατά Κατηγορία, 1960-2018</t>
  </si>
  <si>
    <t>8.    Value of Electricity Consumption by Category, 1960-2018</t>
  </si>
  <si>
    <t>9.    Μέση Τιμή του Ηλεκτρισμού ανά Κιλοβατώρα κατά Κατηγορία, 1960-2018</t>
  </si>
  <si>
    <t>9.    Average Price of Electricity per kWh by Category, 1960-2018</t>
  </si>
  <si>
    <t>ΠΙΝΑΚΑΣ 1.  ΠΩΛΗΣΕΙΣ ΠΡΟΪΟΝΤΩΝ ΠΕΤΡΕΛΑΙΟΥ ΚΑΤΑ ΕΙΔΟΣ, 1960-2018</t>
  </si>
  <si>
    <t>TABLE      1.  SALES OF PETROLEUM PRODUCTS BY TYPE, 1960-2018</t>
  </si>
  <si>
    <t>ΠΙΝΑΚΑΣ   2.  ΑΞΙΑ ΠΩΛΗΣΕΩΝ ΠΡΟΪΟΝΤΩΝ ΠΕΤΡΕΛΑΙΟΥ ΣΕ ΛΙΑΝΙΚΕΣ ΤΙΜΕΣ ΑΓΟΡΑΣ ΚΑΤΑ ΕΙΔΟΣ, 1960-2018</t>
  </si>
  <si>
    <t>TABLE         2.  VALUE OF SALES OF PETROLEUM PRODUCTS AT RETAIL MARKET PRICES BY TYPE, 1960-2018</t>
  </si>
  <si>
    <t>ΠΙΝΑΚΑΣ   2. (συν.).    ΑΞΙΑ ΠΩΛΗΣΕΩΝ ΠΡΟΪΟΝΤΩΝ ΠΕΤΡΕΛΑΙΟΥ ΣΕ ΛΙΑΝΙΚΕΣ ΤΙΜΕΣ ΑΓΟΡΑΣ ΚΑΤΑ ΕΙΔΟΣ, 1960-2018</t>
  </si>
  <si>
    <t>TABLE        2. (cont'd). VALUE OF SALES OF PETROLEUM PRODUCTS AT RETAIL MARKET PRICES BY TYPE, 1960-2018</t>
  </si>
  <si>
    <t>ΠΙΝΑΚΑΣ 3.  ΤΙΜΕΣ ΠΡΟΪΟΝΤΩΝ ΠΕΤΡΕΛΑΙΟΥ ΚΑΤΑ ΕΙΔΟΣ, 1960-2018</t>
  </si>
  <si>
    <t>TABLE      3.   PRICES OF PETROLEUM PRODUCTS BY TYPE, 1960-2018</t>
  </si>
  <si>
    <t>ΠΙΝΑΚΑΣ 3. (συν.).     ΤΙΜΕΣ ΠΡΟΪΟΝΤΩΝ ΠΕΤΡΕΛΑΙΟΥ ΚΑΤΑ ΕΙΔΟΣ, 1960-2018</t>
  </si>
  <si>
    <t>TABLE      3. (cont'd).  PRICES OF PETROLEUM PRODUCTS BY TYPE, 1960-2018</t>
  </si>
  <si>
    <t>ΠΙΝΑΚΑΣ 4.  ΕΙΣΑΓΩΓΕΣ ΠΡΟΪΟΝΤΩΝ ΠΕΤΡΕΛΑΙΟΥ, 1960-2018</t>
  </si>
  <si>
    <t>TABLE      4.  IMPORTS OF PETROLEUM PRODUCTS, 1960-2018</t>
  </si>
  <si>
    <t xml:space="preserve"> ΠΙΝΑΚΑΣ 5. ΕΓΚΑΤΕΣΤΗΜΕΝΗ ΙΣΧΥΣ ΤΩΝ ΗΛΕΚΤΡΟΓΕΝΝΗΤΡΙΩΝ, 1962-2018                                                                                                                </t>
  </si>
  <si>
    <t xml:space="preserve"> TABLE      5.  INSTALLED CAPACITY OF ELECTRIC GENERATORS, 1962-2018</t>
  </si>
  <si>
    <t>ΠΙΝΑΚΑΣ 6.  ΑΚΑΘΑΡΙΣΤΗ ΠΑΡΑΓΩΓΗ  ΗΛΕΚΤΡΙΚΟΥ  ΡΕΥΜΑΤΟΣ,  1960-2018</t>
  </si>
  <si>
    <t>TABLE      6.  GROSS PRODUCTION OF ELECTRICITY,  1960-2018</t>
  </si>
  <si>
    <t>ΠΙΝΑΚΑΣ 7.  ΚΑΤΑΝΑΛΩΣΗ ΗΛΕΚΤΡΙΚΟΥ ΡΕΥΜΑΤΟΣ ΚΑΤΑ ΚΑΤΗΓΟΡΙΑ, 1960-2018</t>
  </si>
  <si>
    <t>TABLE      7.  ELECTRICITY CONSUMPTION BY CATEGORY, 1960-2018</t>
  </si>
  <si>
    <t>ΠΙΝΑΚΑΣ 8.  ΑΞΙΑ ΤΗΣ ΚΑΤΑΝΑΛΩΣΗΣ ΗΛΕΚΤΡΙΚΟΥ ΡΕΥΜΑΤΟΣ ΚΑΤΑ ΚΑΤΗΓΟΡΙΑ, 1960-2018</t>
  </si>
  <si>
    <t>TABLE      8.  VALUE OF ELECTRICITY CONSUMPTION BY CATEGORY, 1960-2018</t>
  </si>
  <si>
    <t>ΠΙΝΑΚΑΣ 9.  ΜΕΣΗ ΤΙΜΗ ΤΟΥ ΗΛΕΚΤΡΙΣΜΟΥ ΑΝΑ ΚΙΛΟΒΑΤΩΡΑ ΚΑΤΑ ΚΑΤΗΓΟΡΙΑ, 1960-2018</t>
  </si>
  <si>
    <t>TABLE      9.  AVERAGE PRICE OF ELECTRICITY PER kWh BY CATEGORY, 1960-2018</t>
  </si>
  <si>
    <t>ΠΙΝΑΚΑΣ 10β.  ΙΣΟΛΟΓΙΣΜΟΣ ΗΛΕΚΤΡΙΣΜΟΥ, 2009-2018</t>
  </si>
  <si>
    <t>TABLE      10b.  ELECTRICITY BALANCE, 2009-2018</t>
  </si>
  <si>
    <t>ΠΙΝΑΚΑΣ 11β.  ΚΑΤΑΝΑΛΩΣΗ ΗΛΕΚΤΡΙΣΜΟΥ ΚΑΤΑ ΤΟΜΕΑ, 2014-2018</t>
  </si>
  <si>
    <t>TABLE      11b.  CONSUMPTION OF ELECTRICITY BY SECTOR, 2014-2018</t>
  </si>
  <si>
    <t>ΠΙΝΑΚΑΣ 11β (συν.).     ΚΑΤΑΝΑΛΩΣΗ ΗΛΕΚΤΡΙΣΜΟΥ ΚΑΤΑ ΤΟΜΕΑ, 2014-2018</t>
  </si>
  <si>
    <t>TABLE      11b (cont'd).  CONSUMPTION OF ELECTRICITY BY SECTOR, 2014-2018</t>
  </si>
  <si>
    <t>ΠΙΝΑΚΑΣ 12.  ΠΑΡΑΓΩΓΗ ΗΛΕΚΤΡΙΣΜΟΥ ΑΠΟ ΑΝΑΝΕΩΣΙΜΕΣ ΠΗΓΕΣ ΕΝΕΡΓΕΙΑΣ, 2004-2018</t>
  </si>
  <si>
    <t>TABLE      12.   PRODUCTION OF ELECTRICITY FROM RENEWABLE ENERGY SOURCES, 2004-2018</t>
  </si>
  <si>
    <t>2018  *</t>
  </si>
  <si>
    <t xml:space="preserve">         οι οποίες απέφεραν απώλεια €21.513.980 για το 2013, €46.505.070 για το 2014, €47.756.354 για το 2015, €50.884.675 για το 2016,</t>
  </si>
  <si>
    <t xml:space="preserve">         €42.310.896 για το 2017 και €940.075 για το 2018. Στα έσοδα του 2017 και 2018 περιλαμβάνεται και η ειδική έκπτωση που αφορά</t>
  </si>
  <si>
    <r>
      <t xml:space="preserve">         (September 2011-June 2012) and 5,75</t>
    </r>
    <r>
      <rPr>
        <sz val="8"/>
        <color indexed="8"/>
        <rFont val="Calibri"/>
        <family val="2"/>
      </rPr>
      <t>%</t>
    </r>
    <r>
      <rPr>
        <sz val="8"/>
        <color indexed="8"/>
        <rFont val="Times New Roman"/>
        <family val="1"/>
      </rPr>
      <t xml:space="preserve"> (July 2012-March 2013) to recover the additional cost of production.</t>
    </r>
  </si>
  <si>
    <t>(1)</t>
  </si>
  <si>
    <t xml:space="preserve"> ΠΙΝΑΚΑΣ 13. ΠΑΡΑΓΩΓΗ ΘΕΡΜΟΤΗΤΑΣ ΑΠΟ ΑΝΑΝΕΩΣΙΜΕΣ ΠΗΓΕΣ ΕΝΕΡΓΕΙΑΣ,  2000-2018                                                                                                               </t>
  </si>
  <si>
    <t xml:space="preserve"> TABLE      13.  PRODUCTION OF HEAT FROM RENEWABLE ENERGY SOURCES,  2000-2018</t>
  </si>
  <si>
    <t xml:space="preserve">                </t>
  </si>
  <si>
    <t>Περιλαμβάνει την κατανάλωση 40.598.000 ΩXB για το 2006, 3.675.141 ΩΧΒ για το 2016, 1.001.881 ΩΧΒ για το 2017 και 556.723 ΩΧΒ για το 2018 στις τουρκοκρατούμενες περιοχές, μετά πληρωμής.</t>
  </si>
  <si>
    <t xml:space="preserve">       </t>
  </si>
  <si>
    <t>Includes the supply of 40.598.000 kWh in 2006, 3.675.141 kWh in 2016, 1.001.881 kWh in 2017 and 556.723 kWh in 2018 to the areas occupied by the Turkish invading forces, for which payment was effected.</t>
  </si>
  <si>
    <t>ΠΙΝΑΚΑΣ 1. (συν.).     ΠΩΛΗΣΕΙΣ ΠΡΟΪΟΝΤΩΝ ΠΕΤΡΕΛΑΙΟΥ ΚΑΤΑ ΕΙΔΟΣ, 1960-2018</t>
  </si>
  <si>
    <t>TABLE      1. (cont'd).  SALES OF PETROLEUM PRODUCTS BY TYPE, 1960-2018</t>
  </si>
  <si>
    <t xml:space="preserve">και τα φωτοβολταϊκά συστήματα συμψηφισμού μετρήσεων (net metering).  </t>
  </si>
  <si>
    <t>Στα στοιχεία του 2011 περιλαμβάνονται οι μονάδες στον ηλεκτροπαραγωγό σταθμό της ΑΗΚ στο Βασιλικό συνολικής ισχύος 755 MW για</t>
  </si>
  <si>
    <t>το 2011 και 500 MW για το 2012 που περιήλθαν σε μη λειτουργήσιμη κατάσταση μετά τα γεγονότα της 11ης Ιουλίου 2011. Δεν περιλαμβά-</t>
  </si>
  <si>
    <t>νονται οι προσωρινές μονάδες της ΑΗΚ συνολικής ισχύος 167 MW για το 2011 και 285 MW για το 2012.</t>
  </si>
  <si>
    <t>The figures for 2011 and 2012 include the conventional units at Vassiliko Power Station with a total capacity of 755 MW for 2011 and</t>
  </si>
  <si>
    <t xml:space="preserve">capacity of 167 MW in 2011 and 285 MW in 2012. </t>
  </si>
  <si>
    <t>Notes:  1.  Gross Production refers to the amount of electric energy produced, as metered at output terminals in the power stations.</t>
  </si>
  <si>
    <t xml:space="preserve">             2.  The "Other Establishments" category refers to electricity production from autoproducers using combustible fuels´generators.</t>
  </si>
  <si>
    <t xml:space="preserve">             3.  RES = Renewable Energy Sources. Includes production from systems which are not connected to EAC's grid.</t>
  </si>
  <si>
    <t xml:space="preserve">         καθώς και η μείωση στις διατιμήσεις ύψους 8% (Φεβρουάριος 2014-Νοέμβριος 2017), εκτός από την ειδική οικιακή διατίμηση με κώδικα 08,</t>
  </si>
  <si>
    <t xml:space="preserve">         εγκρίθηκαν οι νέες διατιμήσεις που τέθηκαν σε ισχύ από 01.09.2017.</t>
  </si>
  <si>
    <t xml:space="preserve">         τις διατιμήσεις με τους κώδικες 36, 46, 56, 50 και 40 (υπό προϋποθέσεις), σύμφωνα με τις πρόνοιες της Απόφασης της ΡΑΕΚ με την οποία </t>
  </si>
  <si>
    <t xml:space="preserve">         ηλεκτρισμού στις περιοχές που κατέχονται από τις Τουρκικές δυνάμεις.</t>
  </si>
  <si>
    <t xml:space="preserve"> (1)   Περιλαμβάνονται έσοδα €3.784.552 για το 2006, €478.474 για το 2016, €148.642 για το 2017 και €112.715 για το 2018 από πωλήσεις</t>
  </si>
  <si>
    <t xml:space="preserve">         occupied by the Turkish invading forces.</t>
  </si>
  <si>
    <t xml:space="preserve"> (1)   Includes revenue of €3.784.552 in 2006, € 478.474 in 2016, €148.642 in 2017 and €112.715 in 2018 from the supply of electricity to the areas</t>
  </si>
  <si>
    <t xml:space="preserve">        €46.505.070 for 2014, €47.756.354 for 2015, €50.884.675 for 2016, €42.310.896 for 2017 and €940.075 for 2018. The revenues of 2017 and </t>
  </si>
  <si>
    <t xml:space="preserve">        CERA's Decision which implemented the new tariffs that entered into force as from 01.09.2017.</t>
  </si>
  <si>
    <t xml:space="preserve">        2018 include a special deduction on tariffs under the codes 36, 46, 56, 50 and 40 (under conditions), in accordance with the provisions of </t>
  </si>
  <si>
    <t xml:space="preserve">Σημ.:   1. Στα στοιχεία δεν περιλαμβάνεται η παροχή ηλεκτρισμού στις κατεχόμενες περιοχές, για την οποία δεν επιβλήθηκε χρέωση.  </t>
  </si>
  <si>
    <t xml:space="preserve">Notes: 1. Data excludes electricity supplied to the areas occupied by the Turkish invading forces, for which no payment was effected.  </t>
  </si>
  <si>
    <t xml:space="preserve">           2. Στα έσοδα δεν περιλαμβάνονται ο ΦΠΑ και το τέλος για την προώθηση των ανανεώσιμων πηγών ενέργειας και της εξοικονόμησης ενέργειας.</t>
  </si>
  <si>
    <t xml:space="preserve">           2. Revenue excludes VAT and the levy for the promotion of renewable energy sources and energy saving.</t>
  </si>
  <si>
    <r>
      <t>Περιλαμβάνεται η έκτακτη προσαύξηση ύψους 6,96</t>
    </r>
    <r>
      <rPr>
        <sz val="8"/>
        <color indexed="8"/>
        <rFont val="Calibri"/>
        <family val="2"/>
      </rPr>
      <t xml:space="preserve">%  από τον </t>
    </r>
    <r>
      <rPr>
        <sz val="8"/>
        <color indexed="8"/>
        <rFont val="Times New Roman"/>
        <family val="1"/>
      </rPr>
      <t>Σεπτέμβριο 2011 μέχρι και τον Ιούνιο 2012 και 5,75</t>
    </r>
    <r>
      <rPr>
        <sz val="8"/>
        <color indexed="8"/>
        <rFont val="Calibri"/>
        <family val="2"/>
      </rPr>
      <t>%</t>
    </r>
    <r>
      <rPr>
        <sz val="8"/>
        <color indexed="8"/>
        <rFont val="Times New Roman"/>
        <family val="1"/>
      </rPr>
      <t xml:space="preserve">  από τον Ιούλιο 2012 μέχρι τον Μάρτιο 2013 για ανάκτηση του επιπρόσθετου κόστους παραγωγής, καθώς και οι έκτακτες προσωρινές μειώσεις ύψους 5% (Απρίλιος-Δεκέμβριος 2013) και 8% (Δεκέμβριος 2013-Φεβρουάριος 2014) και η μείωση στις διατιμήσεις ύψους 8% (Φεβρουάριος 2014-Νοέμβριος 2017), εκτός από την ειδική οικιακή διατίμηση με κώδικα 08. Επίσης περιλαμβάνεται και η ειδική έκπτωση που αφορά τις διατιμήσεις με τους κώδικες 36, 46, 56, 50 και 40 (υπό προϋποθέσεις), σύμφωνα με τις πρόνοιες της Απόφασης της ΡΑΕΚ με  την οποία εγκρίθηκαν οι νέες διατιμήσεις που τέθηκαν σε ισχύ από 01.09.2017.</t>
    </r>
  </si>
  <si>
    <t xml:space="preserve"> Includes the temporary surcharge of 6,96% which was implemented from September 2011 to June 2012 and 5,75% from July 2012 to March 2013 to recover the additional cost of production, as well as the temporary deductions of 5% (April-December 2013) and 8% (December 2013-February 2014) and the deduction in tariffs of 8% (February 2014-November 2017), except from the special household tariff under code 08.  It also includes a special deduction on tariffs under the codes 36, 46, 56, 50 and 40 (under conditions), in accordance with the provisions of CERA’s  Decision which implemented the new tariffs that entered into force as from 1.9.2017.</t>
  </si>
  <si>
    <t>10α.  Ισολογισμός Ηλεκτρισμού (NACE Αναθ. 1.1), 1997-2009</t>
  </si>
  <si>
    <t>10a.  Electricity Balance (NACE Rev. 1.1), 1997-2009</t>
  </si>
  <si>
    <t xml:space="preserve"> (1)   Περιλαμβάνει την κατανάλωση 40,6 εκατομμυρίων ΩXB ηλεκτρισμού στις τουρκοκρατούμενες περιοχές μετά πληρωμής.</t>
  </si>
  <si>
    <t xml:space="preserve"> (1)   Includes the supply of 40,6 million kWh to the areas occupied by the Turkish invading forces, for which payment was effected. </t>
  </si>
  <si>
    <t xml:space="preserve">(1) Περιλαμβάνει την κατανάλωση 3,7 εκατομμυρίων ΩΧΒ το 2016, 1,0 εκατομμυρίων ΩΧΒ το 2017 και 0,6 εκατομμυρίων ΩΧΒ το 2018 στις τουρκοκρατούμενες περιοχές επί πληρωμής. </t>
  </si>
  <si>
    <t xml:space="preserve">(2) Περιλαμβάνει την ενέργεια που καταναλώθηκε σε υποστατικά πελατών με εγκατεστημένα φωτοβολταϊκά συστήματα με τη μέθοδο συμψηφισμού μετρήσεων, που δεν τιμολογήθηκε λόγω αντιστάθμισής της με τις εξαχθείσες μονάδες </t>
  </si>
  <si>
    <t xml:space="preserve">      από τα συστήματα αυτά στο δίκτυο της ΑΗΚ. Αντιστοιχεί σε 31 εκατομμύρια ΩΧΒ το 2017 και 35 εκατομμύρια ΩΧΒ το 2018.</t>
  </si>
  <si>
    <t xml:space="preserve">      It corresponds to 31 million kWh in 2017 and 35 million kWh in 2018.</t>
  </si>
  <si>
    <t>Notes: 1. Data pertain to the electricity distributed from the grid of the Electricity Authority of Cyprus only.</t>
  </si>
  <si>
    <t xml:space="preserve"> Σημ.:  1. Τα στοιχεία αφορούν μόνο τον ηλεκτρισμό που διοχετεύεται από το δίκτυο της Αρχής Ηλεκτρισμού Κύπρου.</t>
  </si>
  <si>
    <t xml:space="preserve">           2. Τα στοιχεία μπορεί να μη δίνουν το άθροισμα των επί μέρους εξαιτίας του στρογγυλέματος των αριθμών.</t>
  </si>
  <si>
    <t>(1) Includes the supply of 3,7 million kWh in 2016, 1,0 million kWh in 2017 and 0,6 million kWh in 2018 to the areas occupied by the Turkish invading forces, for which payment was effected.</t>
  </si>
  <si>
    <t>10β.  Ισολογισμός Ηλεκτρισμού (NACE Αναθ. 2), 2009-2018</t>
  </si>
  <si>
    <t>10b.  Electricity Balance (NACE Rev. 2), 2009-2018</t>
  </si>
  <si>
    <t>Electricity distributed
 to EAC Grid</t>
  </si>
  <si>
    <t xml:space="preserve">Electricity for own
 consumption </t>
  </si>
  <si>
    <t>12.   Production of Electricity from Renewable Energy Sources, 2004-2018</t>
  </si>
  <si>
    <t>13.   Production of Heat from Renewable Energy Sources, 2000-2018</t>
  </si>
  <si>
    <t>12.   Παραγωγή Ηλεκτρισμού από Ανανεώσιμες Πηγές Ενέργειας, 2004-2018</t>
  </si>
  <si>
    <t>13.   Παραγωγή Θερμότητας από Ανανεώσιμες Πηγές Ενέργειας, 2000-2018</t>
  </si>
  <si>
    <t xml:space="preserve">                για ανάκτηση του επιπρόσθετου κόστους παραγωγής.</t>
  </si>
  <si>
    <r>
      <t xml:space="preserve">           2.  Περιλαμβάνονται οι έκτακτες προσωρινές μειώσεις ύψους 5</t>
    </r>
    <r>
      <rPr>
        <sz val="8"/>
        <color indexed="8"/>
        <rFont val="Calibri"/>
        <family val="2"/>
      </rPr>
      <t>% (</t>
    </r>
    <r>
      <rPr>
        <sz val="8"/>
        <color indexed="8"/>
        <rFont val="Times New Roman"/>
        <family val="1"/>
      </rPr>
      <t>Απρίλιος-Δεκέμβριος 2013) και 8% (Δεκέμβριος 2013-Φεβρουάριος 2014), οι οποίες απέφεραν απώλεια €21.513.980 για το 2013.</t>
    </r>
  </si>
  <si>
    <t xml:space="preserve">           3.  Στα στοιχεία δεν περιλαμβάνονται ο φόρος προστιθέμενης αξίας και το τέλος για την προώθηση των ανανεώσιμων πηγών ενέργειας και της εξοικονόμησης ενέργειας.</t>
  </si>
  <si>
    <t xml:space="preserve">         </t>
  </si>
  <si>
    <t xml:space="preserve">Σημ.:   1.  Περιλαμβάνονται έσοδα €19.857.504 για το 2011, €61.679.678 για το 2012 και €8.047.000 για το 2013 από την έκτακτη  προσαύξηση ύψους 6,96% (Σεπτέμβριος 2011-Ιούνιος 2012) και 5,75% (Ιούλιος 2012-Μάρτιος 2013) </t>
  </si>
  <si>
    <t xml:space="preserve">           2.  Includes the temporary deductions of 5% (April-December 2013) and 8% (December 2013-February 2014) which resulted in a loss of €21.513.980 in 2013.</t>
  </si>
  <si>
    <t xml:space="preserve">           3.  Data do not include the value added tax and the levy for the promotion of renewable energy sources and energy savings.</t>
  </si>
  <si>
    <t>Notes: 1. Includes revenue of €19.857.504 for 2011, €61.679.678 for 2012 and  €8.047.000 for 2013 from the temporary surcharge of 6,96% (September 2011-June 2012) and 5,75% (July 2012-March 2013) to recover the</t>
  </si>
  <si>
    <t xml:space="preserve">                additional cost of production.</t>
  </si>
  <si>
    <t>(1) Συμπεριλαμβάνεται η κατανάλωση ηλεκτρικής ενέργειας στις κατεχόμενες περιοχές που αντιστοιχεί σε πωλήσεις 3.675.141 ΩΧΒ και έσοδα €478.474 για το 2016, 1.001.881 ΩΧΒ και €148.642 για το 2017 και 556.723 ΩΧΒ και €112.715 για το 2018.</t>
  </si>
  <si>
    <r>
      <t xml:space="preserve">(1) Includes the supply of 3.675.141 kWh for 2016, 1.001.881 kWh for 2017 and 556.723kWh for 2018 to the areas occupied by the Turkish invading forces, with a revenue of  €478.474, </t>
    </r>
    <r>
      <rPr>
        <sz val="8"/>
        <color indexed="8"/>
        <rFont val="Calibri"/>
        <family val="2"/>
      </rPr>
      <t>€</t>
    </r>
    <r>
      <rPr>
        <sz val="8"/>
        <color indexed="8"/>
        <rFont val="Times New Roman"/>
        <family val="1"/>
      </rPr>
      <t xml:space="preserve">148.642 and </t>
    </r>
    <r>
      <rPr>
        <sz val="8"/>
        <color indexed="8"/>
        <rFont val="Calibri"/>
        <family val="2"/>
      </rPr>
      <t>€</t>
    </r>
    <r>
      <rPr>
        <sz val="8"/>
        <color indexed="8"/>
        <rFont val="Times New Roman"/>
        <family val="1"/>
      </rPr>
      <t xml:space="preserve">112.715 respectively. </t>
    </r>
  </si>
  <si>
    <t xml:space="preserve">                και €940.075 για το 2018. Στα έσοδα του 2017 και 2018 περιλαμβάνεται και η ειδική έκπτωση που αφορά τις διατιμήσεις με τους κώδικες 36, 46, 56, 50 και 40 (υπό προϋποθέσεις), σύμφωνα με τις πρόνοιες της </t>
  </si>
  <si>
    <r>
      <t>Σημ.:  1.   Περιλαμβάνονται οι έκτακτες προσωρινές μειώσεις ύψους 5</t>
    </r>
    <r>
      <rPr>
        <sz val="8"/>
        <color indexed="8"/>
        <rFont val="Calibri"/>
        <family val="2"/>
      </rPr>
      <t>% (</t>
    </r>
    <r>
      <rPr>
        <sz val="8"/>
        <color indexed="8"/>
        <rFont val="Times New Roman"/>
        <family val="1"/>
      </rPr>
      <t>Απρίλιος-Δεκέμβριος 2013) και 8% (Δεκέμβριος 2013-Φεβρουάριος 2014), καθώς και η μείωση στις διατιμήσεις ύψους 8% (Φεβρουάριος 2014-Νοέμβριος 2017),</t>
    </r>
  </si>
  <si>
    <t xml:space="preserve">          2.   Στα στοιχεία δεν περιλαμβάνονται ο φόρος προστιθέμενης αξίας και το τέλος για την προώθηση των ανανεώσιμων πηγών ενέργειας  και της εξοικονόμησης ενέργειας.</t>
  </si>
  <si>
    <t xml:space="preserve">                Απόφασης της ΡΑΕΚ με την οποία εγκρίθηκαν οι νέες διατιμήσεις που τέθηκαν σε ισχύ από 01/09/2017.</t>
  </si>
  <si>
    <t xml:space="preserve">Notes: 1.  Includes the temporary deductions of 5% (April-December 2013) and 8% (December 2013-February 2014) and the deduction in tariffs of 8% (February 2014-November 2017), except from the special household 
</t>
  </si>
  <si>
    <t xml:space="preserve">          2.   Data do not include the value added tax and the levy for the promotion of renewable energy sources and energy savings.</t>
  </si>
  <si>
    <t xml:space="preserve">                a special deduction on tariffs under the codes 36, 46, 56, 50 and 40 (under conditions), in accordance with the provisions of CERA’s  Decision which implemented the new tariffs as from 01/09/2017. </t>
  </si>
  <si>
    <t xml:space="preserve">                tariff under code 08, which resulted in a loss of €21.513.980 for 2013, €46.505.070 for 2014, €47.756.354 for 2015, €50.884.675 for 2016, €42.310.896 for 2017 and €940.075 for 2018. The revenues of 2017 and 2018 include </t>
  </si>
  <si>
    <t>11α.  Κατανάλωση Ηλεκτρισμού κατά Τομέα, 2010-2013</t>
  </si>
  <si>
    <t>11β.  Κατανάλωση Ηλεκτρισμού κατά Τομέα, 2014-2018</t>
  </si>
  <si>
    <t>11a.  Consumption of Electricity by Sector, 2010-2013</t>
  </si>
  <si>
    <t>11b.  Consumption of Electricity by Sector, 2014-2018</t>
  </si>
  <si>
    <t xml:space="preserve">(2) Includes electricity consumed by establishmnets with installed photovoltaic systems under the net metering scheme which was not billed due to reconciliation with the energy exported by these systems onto the EAC’s grid. </t>
  </si>
  <si>
    <t>000's</t>
  </si>
  <si>
    <t>MW</t>
  </si>
  <si>
    <t>TJ</t>
  </si>
  <si>
    <t>Σύμβολα που χρησιμοποιούνται</t>
  </si>
  <si>
    <t>Symbols used</t>
  </si>
  <si>
    <t xml:space="preserve">  *</t>
  </si>
  <si>
    <t>Προκαταρκτικές εκτιμήσεις</t>
  </si>
  <si>
    <t xml:space="preserve"> Provisional estimates</t>
  </si>
  <si>
    <t xml:space="preserve"> ...</t>
  </si>
  <si>
    <t>Στοιχεία μη διαθέσιμα</t>
  </si>
  <si>
    <t>Not available</t>
  </si>
  <si>
    <t>Μηδέν ή λιγότερο από το μισό της μονάδας που δίνεται</t>
  </si>
  <si>
    <t>Nil or less than half the final digit shown</t>
  </si>
  <si>
    <t>Χιλιάδες</t>
  </si>
  <si>
    <t xml:space="preserve">Thousand </t>
  </si>
  <si>
    <r>
      <rPr>
        <sz val="10"/>
        <rFont val="Calibri"/>
        <family val="2"/>
      </rPr>
      <t>€</t>
    </r>
    <r>
      <rPr>
        <sz val="10"/>
        <rFont val="Arial"/>
        <family val="2"/>
      </rPr>
      <t>000</t>
    </r>
  </si>
  <si>
    <t>Thousand Euros</t>
  </si>
  <si>
    <t xml:space="preserve">  NACE Αναθ. 2 / NACE Rev. 2</t>
  </si>
  <si>
    <t xml:space="preserve">Στατιστική Ταξινόμηση Οικονομικών Δραστηριοτήτων της ΕΕ </t>
  </si>
  <si>
    <t>Statistical Classification of Economic Activities of the EU</t>
  </si>
  <si>
    <t>συν. / cont´d</t>
  </si>
  <si>
    <t>Continued</t>
  </si>
  <si>
    <t>Συνεχίζεται</t>
  </si>
  <si>
    <t>ΩXB / kWh</t>
  </si>
  <si>
    <t>Kilowatts per hour</t>
  </si>
  <si>
    <t>Κιλοβατώρες</t>
  </si>
  <si>
    <t>Μέγαβατ</t>
  </si>
  <si>
    <t>Megawatt</t>
  </si>
  <si>
    <t>Terajoule</t>
  </si>
  <si>
    <t xml:space="preserve"> ..</t>
  </si>
  <si>
    <t>Not applicable</t>
  </si>
  <si>
    <t>Δεν ισχύει</t>
  </si>
  <si>
    <t>Χιλιάδες Ευρώ</t>
  </si>
  <si>
    <t>000'ς ΩXB /                000's kWh</t>
  </si>
  <si>
    <t>Χιλιάδες Κιλοβατώρες</t>
  </si>
  <si>
    <t>Thousand  Kilowatts per hour</t>
  </si>
  <si>
    <t xml:space="preserve">                εκτός από την ειδική οικιακή διατίμηση με κώδικα 08, οι οποίες απέφεραν απώλεια €21.513.980 για το 2013, €46.505.070 για το 2014, €47.756.354 για το 2015, €50.884.675 για to 2016, €42.310.896 για το 2017 </t>
  </si>
  <si>
    <t xml:space="preserve">Notes:  1. Data pertain to the electricity distributed form the grid of the Electricity Authority of Cyprus οnly.  </t>
  </si>
  <si>
    <t xml:space="preserve">            2. The figures may not add up to the total due to rounding.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</si>
</sst>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
    <numFmt numFmtId="166" formatCode="0.0"/>
    <numFmt numFmtId="167" formatCode="#,##0\ \ "/>
  </numFmts>
  <fonts count="82">
    <font>
      <sz val="10"/>
      <name val="»οξτΫςξα"/>
      <family val="0"/>
    </font>
    <font>
      <sz val="11"/>
      <color indexed="8"/>
      <name val="Calibri"/>
      <family val="2"/>
    </font>
    <font>
      <sz val="9"/>
      <name val="GrTimes"/>
      <family val="0"/>
    </font>
    <font>
      <sz val="10"/>
      <name val="Times New Roman"/>
      <family val="1"/>
    </font>
    <font>
      <b/>
      <sz val="10"/>
      <name val="Times New Roman"/>
      <family val="1"/>
    </font>
    <font>
      <sz val="9"/>
      <name val="Times New Roman"/>
      <family val="1"/>
    </font>
    <font>
      <b/>
      <sz val="9"/>
      <name val="Times New Roman"/>
      <family val="1"/>
    </font>
    <font>
      <sz val="8"/>
      <name val="Times New Roman"/>
      <family val="1"/>
    </font>
    <font>
      <b/>
      <sz val="8"/>
      <name val="Times New Roman"/>
      <family val="1"/>
    </font>
    <font>
      <u val="single"/>
      <sz val="10"/>
      <color indexed="12"/>
      <name val="»οξτΫςξα"/>
      <family val="0"/>
    </font>
    <font>
      <b/>
      <u val="single"/>
      <sz val="14"/>
      <color indexed="12"/>
      <name val="Arial"/>
      <family val="2"/>
    </font>
    <font>
      <b/>
      <u val="single"/>
      <sz val="9"/>
      <name val="Arial"/>
      <family val="2"/>
    </font>
    <font>
      <sz val="9"/>
      <name val="Arial"/>
      <family val="2"/>
    </font>
    <font>
      <u val="single"/>
      <sz val="9"/>
      <color indexed="12"/>
      <name val="»οξτΫςξα"/>
      <family val="0"/>
    </font>
    <font>
      <sz val="10"/>
      <name val="Arial"/>
      <family val="2"/>
    </font>
    <font>
      <sz val="9"/>
      <color indexed="8"/>
      <name val="»οξτΫςξα"/>
      <family val="0"/>
    </font>
    <font>
      <b/>
      <sz val="9"/>
      <color indexed="8"/>
      <name val="Times New Roman"/>
      <family val="1"/>
    </font>
    <font>
      <sz val="9"/>
      <color indexed="8"/>
      <name val="Times New Roman"/>
      <family val="1"/>
    </font>
    <font>
      <vertAlign val="superscript"/>
      <sz val="9"/>
      <name val="Times New Roman"/>
      <family val="1"/>
    </font>
    <font>
      <sz val="10"/>
      <color indexed="8"/>
      <name val="Times New Roman"/>
      <family val="1"/>
    </font>
    <font>
      <b/>
      <sz val="10"/>
      <color indexed="8"/>
      <name val="Times New Roman"/>
      <family val="1"/>
    </font>
    <font>
      <b/>
      <sz val="8"/>
      <color indexed="8"/>
      <name val="Times New Roman"/>
      <family val="1"/>
    </font>
    <font>
      <sz val="8"/>
      <color indexed="8"/>
      <name val="Times New Roman"/>
      <family val="1"/>
    </font>
    <font>
      <sz val="9"/>
      <name val="Calibri"/>
      <family val="2"/>
    </font>
    <font>
      <u val="single"/>
      <sz val="10"/>
      <color indexed="12"/>
      <name val="Arial"/>
      <family val="2"/>
    </font>
    <font>
      <u val="single"/>
      <sz val="9"/>
      <color indexed="12"/>
      <name val="Arial"/>
      <family val="2"/>
    </font>
    <font>
      <u val="single"/>
      <sz val="10"/>
      <name val="Arial"/>
      <family val="2"/>
    </font>
    <font>
      <vertAlign val="superscript"/>
      <sz val="8"/>
      <name val="Times New Roman"/>
      <family val="1"/>
    </font>
    <font>
      <b/>
      <sz val="9"/>
      <name val="Arial"/>
      <family val="2"/>
    </font>
    <font>
      <sz val="8"/>
      <color indexed="8"/>
      <name val="Calibri"/>
      <family val="2"/>
    </font>
    <font>
      <b/>
      <sz val="9"/>
      <name val="Calibri"/>
      <family val="2"/>
    </font>
    <font>
      <b/>
      <u val="single"/>
      <sz val="11"/>
      <color indexed="12"/>
      <name val="Arial"/>
      <family val="2"/>
    </font>
    <font>
      <sz val="8"/>
      <color indexed="8"/>
      <name val="»οξτΫςξα"/>
      <family val="0"/>
    </font>
    <font>
      <vertAlign val="superscript"/>
      <sz val="8"/>
      <color indexed="8"/>
      <name val="Times New Roman"/>
      <family val="1"/>
    </font>
    <font>
      <i/>
      <sz val="9"/>
      <name val="Times New Roman"/>
      <family val="1"/>
    </font>
    <font>
      <b/>
      <sz val="16"/>
      <color indexed="12"/>
      <name val="Arial"/>
      <family val="2"/>
    </font>
    <font>
      <sz val="10"/>
      <name val="Calibri"/>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10"/>
      <color indexed="20"/>
      <name val="»οξτΫςξα"/>
      <family val="0"/>
    </font>
    <font>
      <sz val="14"/>
      <color indexed="8"/>
      <name val="Arial"/>
      <family val="0"/>
    </font>
    <font>
      <sz val="14"/>
      <color indexed="8"/>
      <name val="Calibri"/>
      <family val="0"/>
    </font>
    <font>
      <sz val="28"/>
      <color indexed="8"/>
      <name val="Arial"/>
      <family val="0"/>
    </font>
    <font>
      <sz val="12"/>
      <color indexed="8"/>
      <name val="Arial"/>
      <family val="0"/>
    </font>
    <font>
      <sz val="6"/>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οξτΫςξα"/>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οξτΫςξα"/>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sz val="8"/>
      <color rgb="FF000000"/>
      <name val="Times New Roman"/>
      <family val="1"/>
    </font>
    <font>
      <b/>
      <u val="single"/>
      <sz val="11"/>
      <color rgb="FF0000FF"/>
      <name val="Arial"/>
      <family val="2"/>
    </font>
    <font>
      <b/>
      <sz val="16"/>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style="thin"/>
      <top/>
      <bottom/>
    </border>
    <border>
      <left style="thin"/>
      <right style="thin"/>
      <top/>
      <bottom style="thin"/>
    </border>
    <border>
      <left/>
      <right/>
      <top/>
      <bottom style="thin"/>
    </border>
    <border>
      <left/>
      <right style="thin"/>
      <top/>
      <bottom style="thin"/>
    </border>
    <border>
      <left/>
      <right/>
      <top style="thin"/>
      <bottom/>
    </border>
    <border>
      <left/>
      <right style="thin"/>
      <top style="thin"/>
      <bottom/>
    </border>
    <border>
      <left style="thin"/>
      <right/>
      <top/>
      <bottom style="thin"/>
    </border>
    <border>
      <left style="thin"/>
      <right/>
      <top/>
      <bottom/>
    </border>
    <border>
      <left style="thin"/>
      <right/>
      <top style="thin"/>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border>
    <border>
      <left/>
      <right style="thin">
        <color theme="0" tint="-0.3499799966812134"/>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4"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24">
    <xf numFmtId="0" fontId="0" fillId="0" borderId="0" xfId="0" applyAlignment="1">
      <alignment/>
    </xf>
    <xf numFmtId="0" fontId="3" fillId="0" borderId="0" xfId="0" applyFont="1" applyAlignment="1">
      <alignment/>
    </xf>
    <xf numFmtId="0" fontId="4" fillId="0" borderId="0" xfId="0" applyFont="1" applyAlignment="1">
      <alignment vertical="center" wrapText="1"/>
    </xf>
    <xf numFmtId="0" fontId="5" fillId="0" borderId="0" xfId="0" applyFont="1" applyAlignment="1">
      <alignment/>
    </xf>
    <xf numFmtId="0" fontId="5" fillId="0" borderId="0" xfId="0" applyNumberFormat="1" applyFont="1" applyAlignment="1" applyProtection="1">
      <alignment/>
      <protection locked="0"/>
    </xf>
    <xf numFmtId="0" fontId="3" fillId="0" borderId="0" xfId="0" applyFont="1" applyAlignment="1">
      <alignment/>
    </xf>
    <xf numFmtId="0" fontId="5" fillId="0" borderId="0" xfId="0" applyNumberFormat="1" applyFont="1" applyBorder="1" applyAlignment="1" applyProtection="1">
      <alignment/>
      <protection locked="0"/>
    </xf>
    <xf numFmtId="0" fontId="5" fillId="0" borderId="10" xfId="0" applyFont="1" applyBorder="1" applyAlignment="1">
      <alignment horizontal="left" vertical="center" wrapText="1"/>
    </xf>
    <xf numFmtId="0" fontId="3" fillId="0" borderId="0" xfId="0" applyFont="1" applyBorder="1" applyAlignment="1">
      <alignment/>
    </xf>
    <xf numFmtId="0" fontId="5" fillId="0" borderId="11" xfId="0" applyFont="1" applyBorder="1" applyAlignment="1">
      <alignment horizontal="center" vertical="top" wrapText="1"/>
    </xf>
    <xf numFmtId="0" fontId="5" fillId="0" borderId="12" xfId="0" applyNumberFormat="1" applyFont="1" applyBorder="1" applyAlignment="1" applyProtection="1">
      <alignment/>
      <protection locked="0"/>
    </xf>
    <xf numFmtId="0" fontId="5" fillId="0" borderId="13" xfId="0" applyFont="1" applyBorder="1" applyAlignment="1">
      <alignment horizontal="center" vertical="top" wrapText="1"/>
    </xf>
    <xf numFmtId="3" fontId="5" fillId="0" borderId="0" xfId="0" applyNumberFormat="1" applyFont="1" applyAlignment="1" applyProtection="1">
      <alignment/>
      <protection locked="0"/>
    </xf>
    <xf numFmtId="3" fontId="3" fillId="0" borderId="0" xfId="0" applyNumberFormat="1" applyFont="1" applyAlignment="1">
      <alignment/>
    </xf>
    <xf numFmtId="3" fontId="3" fillId="0" borderId="0" xfId="0" applyNumberFormat="1" applyFont="1" applyAlignment="1">
      <alignment/>
    </xf>
    <xf numFmtId="3" fontId="7" fillId="0" borderId="14" xfId="0" applyNumberFormat="1" applyFont="1" applyBorder="1" applyAlignment="1" applyProtection="1">
      <alignment horizontal="right"/>
      <protection locked="0"/>
    </xf>
    <xf numFmtId="0" fontId="6" fillId="0" borderId="0" xfId="0" applyFont="1" applyBorder="1" applyAlignment="1">
      <alignment horizontal="center" vertical="top" wrapText="1"/>
    </xf>
    <xf numFmtId="0" fontId="5" fillId="0" borderId="0" xfId="0" applyFont="1" applyBorder="1" applyAlignment="1">
      <alignment horizontal="center" vertical="top" wrapText="1"/>
    </xf>
    <xf numFmtId="0" fontId="6" fillId="0" borderId="12" xfId="0" applyFont="1" applyBorder="1" applyAlignment="1">
      <alignment horizontal="center" vertical="top" wrapText="1"/>
    </xf>
    <xf numFmtId="0" fontId="5" fillId="0" borderId="0" xfId="0" applyFont="1" applyAlignment="1">
      <alignment/>
    </xf>
    <xf numFmtId="3" fontId="5" fillId="0" borderId="0" xfId="0" applyNumberFormat="1" applyFont="1" applyAlignment="1">
      <alignment/>
    </xf>
    <xf numFmtId="3" fontId="7" fillId="0" borderId="0" xfId="0" applyNumberFormat="1" applyFont="1" applyBorder="1" applyAlignment="1">
      <alignment horizontal="right" indent="1"/>
    </xf>
    <xf numFmtId="3" fontId="7" fillId="0" borderId="0" xfId="0" applyNumberFormat="1" applyFont="1" applyAlignment="1">
      <alignment horizontal="right" indent="1"/>
    </xf>
    <xf numFmtId="3" fontId="7" fillId="0" borderId="0" xfId="0" applyNumberFormat="1" applyFont="1" applyBorder="1" applyAlignment="1" applyProtection="1">
      <alignment horizontal="right" indent="1"/>
      <protection locked="0"/>
    </xf>
    <xf numFmtId="0" fontId="6" fillId="0" borderId="0" xfId="0" applyNumberFormat="1" applyFont="1" applyAlignment="1" applyProtection="1">
      <alignment vertical="center"/>
      <protection locked="0"/>
    </xf>
    <xf numFmtId="0" fontId="6" fillId="0" borderId="0" xfId="0" applyNumberFormat="1" applyFont="1" applyAlignment="1" applyProtection="1">
      <alignment horizontal="left" vertical="center"/>
      <protection locked="0"/>
    </xf>
    <xf numFmtId="0" fontId="4" fillId="0" borderId="0" xfId="0" applyFont="1" applyAlignment="1">
      <alignment horizontal="left"/>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5" fillId="0" borderId="14" xfId="0" applyFont="1" applyBorder="1" applyAlignment="1">
      <alignment horizontal="center" vertical="top" wrapText="1"/>
    </xf>
    <xf numFmtId="0" fontId="6" fillId="0" borderId="16" xfId="0" applyFont="1" applyBorder="1" applyAlignment="1">
      <alignment horizontal="center" vertical="top" wrapText="1"/>
    </xf>
    <xf numFmtId="0" fontId="5" fillId="0" borderId="16" xfId="0" applyFont="1" applyBorder="1" applyAlignment="1">
      <alignment horizontal="center" vertical="top" wrapText="1"/>
    </xf>
    <xf numFmtId="0" fontId="5" fillId="0" borderId="16" xfId="0" applyNumberFormat="1" applyFont="1" applyBorder="1" applyAlignment="1" applyProtection="1">
      <alignment horizontal="center" vertical="top" wrapText="1"/>
      <protection locked="0"/>
    </xf>
    <xf numFmtId="0" fontId="5" fillId="0" borderId="0" xfId="0" applyNumberFormat="1" applyFont="1" applyBorder="1" applyAlignment="1" applyProtection="1">
      <alignment horizontal="center" vertical="top" wrapText="1"/>
      <protection locked="0"/>
    </xf>
    <xf numFmtId="0" fontId="6" fillId="0" borderId="17" xfId="0" applyNumberFormat="1" applyFont="1" applyBorder="1" applyAlignment="1" applyProtection="1">
      <alignment horizontal="center" vertical="top" wrapText="1"/>
      <protection locked="0"/>
    </xf>
    <xf numFmtId="0" fontId="5" fillId="0" borderId="11" xfId="0" applyNumberFormat="1" applyFont="1" applyBorder="1" applyAlignment="1" applyProtection="1">
      <alignment horizontal="right" indent="1"/>
      <protection locked="0"/>
    </xf>
    <xf numFmtId="0" fontId="5" fillId="0" borderId="13" xfId="0" applyNumberFormat="1" applyFont="1" applyBorder="1" applyAlignment="1" applyProtection="1">
      <alignment horizontal="right" indent="1"/>
      <protection locked="0"/>
    </xf>
    <xf numFmtId="0" fontId="5" fillId="0" borderId="18" xfId="0" applyNumberFormat="1" applyFont="1" applyBorder="1" applyAlignment="1" applyProtection="1">
      <alignment horizontal="right" indent="1"/>
      <protection locked="0"/>
    </xf>
    <xf numFmtId="3" fontId="8" fillId="0" borderId="0" xfId="0" applyNumberFormat="1" applyFont="1" applyBorder="1" applyAlignment="1">
      <alignment horizontal="right" indent="1"/>
    </xf>
    <xf numFmtId="3" fontId="8" fillId="0" borderId="0" xfId="0" applyNumberFormat="1" applyFont="1" applyAlignment="1">
      <alignment horizontal="right" indent="1"/>
    </xf>
    <xf numFmtId="3" fontId="5" fillId="0" borderId="14" xfId="0" applyNumberFormat="1" applyFont="1" applyBorder="1" applyAlignment="1" applyProtection="1">
      <alignment horizontal="right" indent="1"/>
      <protection locked="0"/>
    </xf>
    <xf numFmtId="3" fontId="8" fillId="0" borderId="18" xfId="0" applyNumberFormat="1" applyFont="1" applyBorder="1" applyAlignment="1" applyProtection="1">
      <alignment horizontal="right" indent="1"/>
      <protection locked="0"/>
    </xf>
    <xf numFmtId="3" fontId="7" fillId="0" borderId="14" xfId="0" applyNumberFormat="1" applyFont="1" applyBorder="1" applyAlignment="1" applyProtection="1">
      <alignment horizontal="right" indent="1"/>
      <protection locked="0"/>
    </xf>
    <xf numFmtId="3" fontId="5" fillId="0" borderId="0" xfId="0" applyNumberFormat="1" applyFont="1" applyAlignment="1" applyProtection="1">
      <alignment horizontal="right" indent="1"/>
      <protection locked="0"/>
    </xf>
    <xf numFmtId="3" fontId="7" fillId="0" borderId="0" xfId="0" applyNumberFormat="1" applyFont="1" applyAlignment="1">
      <alignment horizontal="right" indent="2"/>
    </xf>
    <xf numFmtId="3" fontId="7" fillId="0" borderId="0" xfId="0" applyNumberFormat="1" applyFont="1" applyBorder="1" applyAlignment="1" applyProtection="1">
      <alignment horizontal="right" indent="2"/>
      <protection locked="0"/>
    </xf>
    <xf numFmtId="3" fontId="7" fillId="0" borderId="14" xfId="0" applyNumberFormat="1" applyFont="1" applyBorder="1" applyAlignment="1" applyProtection="1">
      <alignment horizontal="right" indent="2"/>
      <protection locked="0"/>
    </xf>
    <xf numFmtId="3" fontId="8" fillId="0" borderId="14" xfId="0" applyNumberFormat="1" applyFont="1" applyBorder="1" applyAlignment="1" applyProtection="1">
      <alignment horizontal="right" indent="1"/>
      <protection locked="0"/>
    </xf>
    <xf numFmtId="3" fontId="8" fillId="0" borderId="12" xfId="0" applyNumberFormat="1" applyFont="1" applyBorder="1" applyAlignment="1">
      <alignment horizontal="right" indent="1"/>
    </xf>
    <xf numFmtId="3" fontId="8" fillId="0" borderId="12" xfId="0" applyNumberFormat="1" applyFont="1" applyBorder="1" applyAlignment="1" applyProtection="1">
      <alignment horizontal="right" indent="1"/>
      <protection locked="0"/>
    </xf>
    <xf numFmtId="3" fontId="8" fillId="0" borderId="15" xfId="0" applyNumberFormat="1" applyFont="1" applyBorder="1" applyAlignment="1" applyProtection="1">
      <alignment horizontal="right" indent="1"/>
      <protection locked="0"/>
    </xf>
    <xf numFmtId="3" fontId="5" fillId="0" borderId="15" xfId="0" applyNumberFormat="1" applyFont="1" applyBorder="1" applyAlignment="1" applyProtection="1">
      <alignment horizontal="right" indent="1"/>
      <protection locked="0"/>
    </xf>
    <xf numFmtId="3" fontId="7" fillId="0" borderId="0" xfId="0" applyNumberFormat="1" applyFont="1" applyBorder="1" applyAlignment="1">
      <alignment horizontal="right" indent="2"/>
    </xf>
    <xf numFmtId="3" fontId="5" fillId="0" borderId="14" xfId="0" applyNumberFormat="1" applyFont="1" applyBorder="1" applyAlignment="1" applyProtection="1">
      <alignment horizontal="right" indent="2"/>
      <protection locked="0"/>
    </xf>
    <xf numFmtId="0" fontId="5" fillId="0" borderId="0" xfId="0" applyNumberFormat="1" applyFont="1" applyBorder="1" applyAlignment="1" applyProtection="1">
      <alignment horizontal="right" vertical="top"/>
      <protection locked="0"/>
    </xf>
    <xf numFmtId="0" fontId="4" fillId="0" borderId="0" xfId="0" applyFont="1" applyAlignment="1">
      <alignment horizontal="left" wrapText="1"/>
    </xf>
    <xf numFmtId="0" fontId="0" fillId="33" borderId="0" xfId="0" applyFill="1" applyBorder="1" applyAlignment="1">
      <alignment/>
    </xf>
    <xf numFmtId="0" fontId="0" fillId="33" borderId="0" xfId="0" applyFill="1" applyAlignment="1">
      <alignment/>
    </xf>
    <xf numFmtId="0" fontId="5" fillId="33" borderId="0" xfId="0" applyFont="1" applyFill="1" applyAlignment="1">
      <alignment/>
    </xf>
    <xf numFmtId="0" fontId="13" fillId="33" borderId="0" xfId="53" applyFont="1" applyFill="1" applyAlignment="1" applyProtection="1">
      <alignment horizontal="left"/>
      <protection/>
    </xf>
    <xf numFmtId="0" fontId="0" fillId="33" borderId="19" xfId="0" applyFill="1" applyBorder="1" applyAlignment="1">
      <alignment/>
    </xf>
    <xf numFmtId="0" fontId="0" fillId="0" borderId="0" xfId="0" applyAlignment="1">
      <alignment/>
    </xf>
    <xf numFmtId="0" fontId="11" fillId="33" borderId="11" xfId="0" applyFont="1" applyFill="1" applyBorder="1" applyAlignment="1">
      <alignment/>
    </xf>
    <xf numFmtId="0" fontId="12" fillId="33" borderId="11" xfId="0" applyFont="1" applyFill="1" applyBorder="1" applyAlignment="1">
      <alignment/>
    </xf>
    <xf numFmtId="0" fontId="4" fillId="0" borderId="0" xfId="0" applyFont="1" applyAlignment="1">
      <alignment horizontal="left" vertical="center"/>
    </xf>
    <xf numFmtId="0" fontId="6" fillId="0" borderId="0" xfId="0" applyNumberFormat="1" applyFont="1" applyAlignment="1" applyProtection="1">
      <alignment vertical="center"/>
      <protection locked="0"/>
    </xf>
    <xf numFmtId="3" fontId="7" fillId="0" borderId="0" xfId="0" applyNumberFormat="1" applyFont="1" applyAlignment="1">
      <alignment horizontal="right" indent="3"/>
    </xf>
    <xf numFmtId="3" fontId="5" fillId="0" borderId="11" xfId="0" applyNumberFormat="1" applyFont="1" applyBorder="1" applyAlignment="1" applyProtection="1">
      <alignment horizontal="right" indent="1"/>
      <protection locked="0"/>
    </xf>
    <xf numFmtId="0" fontId="5" fillId="0" borderId="13" xfId="0" applyNumberFormat="1" applyFont="1" applyBorder="1" applyAlignment="1" applyProtection="1">
      <alignment horizontal="left"/>
      <protection locked="0"/>
    </xf>
    <xf numFmtId="3" fontId="5" fillId="0" borderId="14" xfId="0" applyNumberFormat="1" applyFont="1" applyBorder="1" applyAlignment="1" applyProtection="1">
      <alignment horizontal="left" indent="1"/>
      <protection locked="0"/>
    </xf>
    <xf numFmtId="3" fontId="5" fillId="0" borderId="14" xfId="0" applyNumberFormat="1" applyFont="1" applyBorder="1" applyAlignment="1" applyProtection="1">
      <alignment horizontal="right" indent="3"/>
      <protection locked="0"/>
    </xf>
    <xf numFmtId="3" fontId="5" fillId="0" borderId="14" xfId="0" applyNumberFormat="1" applyFont="1" applyBorder="1" applyAlignment="1">
      <alignment horizontal="right" indent="2"/>
    </xf>
    <xf numFmtId="3" fontId="5" fillId="0" borderId="0" xfId="0" applyNumberFormat="1" applyFont="1" applyBorder="1" applyAlignment="1">
      <alignment horizontal="right"/>
    </xf>
    <xf numFmtId="0" fontId="5" fillId="0" borderId="0" xfId="0" applyNumberFormat="1" applyFont="1" applyAlignment="1" applyProtection="1">
      <alignment vertical="center"/>
      <protection locked="0"/>
    </xf>
    <xf numFmtId="3" fontId="7" fillId="0" borderId="0" xfId="0" applyNumberFormat="1" applyFont="1" applyFill="1" applyAlignment="1">
      <alignment horizontal="right" indent="3"/>
    </xf>
    <xf numFmtId="3" fontId="7" fillId="0" borderId="0" xfId="0" applyNumberFormat="1" applyFont="1" applyFill="1" applyAlignment="1">
      <alignment horizontal="right" indent="2"/>
    </xf>
    <xf numFmtId="3" fontId="6" fillId="0" borderId="14" xfId="0" applyNumberFormat="1" applyFont="1" applyBorder="1" applyAlignment="1">
      <alignment horizontal="right" indent="1"/>
    </xf>
    <xf numFmtId="3" fontId="5" fillId="0" borderId="14" xfId="0" applyNumberFormat="1" applyFont="1" applyBorder="1" applyAlignment="1">
      <alignment horizontal="right" indent="1"/>
    </xf>
    <xf numFmtId="3" fontId="5" fillId="0" borderId="14" xfId="0" applyNumberFormat="1" applyFont="1" applyBorder="1" applyAlignment="1">
      <alignment horizontal="right" indent="3"/>
    </xf>
    <xf numFmtId="3" fontId="6" fillId="0" borderId="15" xfId="0" applyNumberFormat="1" applyFont="1" applyBorder="1" applyAlignment="1">
      <alignment horizontal="right" indent="1"/>
    </xf>
    <xf numFmtId="0" fontId="7" fillId="0" borderId="0" xfId="0" applyFont="1" applyAlignment="1">
      <alignment/>
    </xf>
    <xf numFmtId="3" fontId="6" fillId="0" borderId="14" xfId="0" applyNumberFormat="1" applyFont="1" applyBorder="1" applyAlignment="1">
      <alignment horizontal="right" wrapText="1"/>
    </xf>
    <xf numFmtId="0" fontId="5" fillId="0" borderId="14" xfId="0" applyNumberFormat="1" applyFont="1" applyBorder="1" applyAlignment="1" applyProtection="1">
      <alignment/>
      <protection locked="0"/>
    </xf>
    <xf numFmtId="0" fontId="5" fillId="0" borderId="10" xfId="0" applyFont="1" applyBorder="1" applyAlignment="1">
      <alignment vertical="center"/>
    </xf>
    <xf numFmtId="0" fontId="5" fillId="0" borderId="17" xfId="0" applyFont="1" applyBorder="1" applyAlignment="1">
      <alignment horizontal="center" vertical="top"/>
    </xf>
    <xf numFmtId="0" fontId="5" fillId="0" borderId="11" xfId="0" applyFont="1" applyBorder="1" applyAlignment="1">
      <alignment horizontal="center" vertical="top"/>
    </xf>
    <xf numFmtId="0" fontId="5" fillId="0" borderId="12" xfId="0" applyNumberFormat="1" applyFont="1" applyBorder="1" applyAlignment="1" applyProtection="1">
      <alignment horizontal="center" vertical="top" wrapText="1"/>
      <protection locked="0"/>
    </xf>
    <xf numFmtId="0" fontId="5" fillId="0" borderId="13" xfId="0" applyFont="1" applyBorder="1" applyAlignment="1">
      <alignment horizontal="center" vertical="top"/>
    </xf>
    <xf numFmtId="0" fontId="5" fillId="0" borderId="15" xfId="0" applyFont="1" applyBorder="1" applyAlignment="1">
      <alignment horizontal="center" vertical="top" wrapText="1"/>
    </xf>
    <xf numFmtId="0" fontId="5" fillId="0" borderId="12" xfId="0" applyFont="1" applyBorder="1" applyAlignment="1">
      <alignment horizontal="center" vertical="top" wrapText="1"/>
    </xf>
    <xf numFmtId="4" fontId="5" fillId="0" borderId="11" xfId="0" applyNumberFormat="1" applyFont="1" applyBorder="1" applyAlignment="1" applyProtection="1">
      <alignment horizontal="right" indent="1"/>
      <protection locked="0"/>
    </xf>
    <xf numFmtId="4" fontId="7" fillId="0" borderId="0" xfId="0" applyNumberFormat="1" applyFont="1" applyAlignment="1">
      <alignment horizontal="right" indent="1"/>
    </xf>
    <xf numFmtId="4" fontId="7" fillId="0" borderId="0" xfId="0" applyNumberFormat="1" applyFont="1" applyAlignment="1">
      <alignment horizontal="right" indent="2"/>
    </xf>
    <xf numFmtId="4" fontId="7" fillId="0" borderId="0" xfId="0" applyNumberFormat="1" applyFont="1" applyAlignment="1" applyProtection="1">
      <alignment horizontal="right" indent="1"/>
      <protection locked="0"/>
    </xf>
    <xf numFmtId="4" fontId="7" fillId="0" borderId="12" xfId="0" applyNumberFormat="1" applyFont="1" applyBorder="1" applyAlignment="1">
      <alignment horizontal="right" indent="1"/>
    </xf>
    <xf numFmtId="0" fontId="6" fillId="0" borderId="0" xfId="0" applyNumberFormat="1" applyFont="1" applyAlignment="1" applyProtection="1">
      <alignment horizontal="left"/>
      <protection locked="0"/>
    </xf>
    <xf numFmtId="0" fontId="4" fillId="0" borderId="0" xfId="0" applyFont="1" applyAlignment="1">
      <alignment/>
    </xf>
    <xf numFmtId="3" fontId="5" fillId="0" borderId="14" xfId="0" applyNumberFormat="1" applyFont="1" applyBorder="1" applyAlignment="1" applyProtection="1">
      <alignment horizontal="left"/>
      <protection locked="0"/>
    </xf>
    <xf numFmtId="3" fontId="5" fillId="0" borderId="14" xfId="0" applyNumberFormat="1" applyFont="1" applyBorder="1" applyAlignment="1" applyProtection="1">
      <alignment/>
      <protection locked="0"/>
    </xf>
    <xf numFmtId="3" fontId="5" fillId="0" borderId="15" xfId="0" applyNumberFormat="1" applyFont="1" applyBorder="1" applyAlignment="1" applyProtection="1">
      <alignment horizontal="left"/>
      <protection locked="0"/>
    </xf>
    <xf numFmtId="4" fontId="7" fillId="0" borderId="0" xfId="0" applyNumberFormat="1" applyFont="1" applyFill="1" applyAlignment="1">
      <alignment horizontal="right" indent="2"/>
    </xf>
    <xf numFmtId="4" fontId="7" fillId="0" borderId="0" xfId="0" applyNumberFormat="1" applyFont="1" applyFill="1" applyAlignment="1">
      <alignment horizontal="right" indent="1"/>
    </xf>
    <xf numFmtId="3" fontId="5" fillId="0" borderId="14" xfId="0" applyNumberFormat="1" applyFont="1" applyBorder="1" applyAlignment="1">
      <alignment horizontal="right"/>
    </xf>
    <xf numFmtId="3" fontId="5" fillId="0" borderId="15" xfId="0" applyNumberFormat="1" applyFont="1" applyBorder="1" applyAlignment="1">
      <alignment horizontal="right" indent="1"/>
    </xf>
    <xf numFmtId="3" fontId="5" fillId="0" borderId="0" xfId="0" applyNumberFormat="1" applyFont="1" applyAlignment="1">
      <alignment horizontal="right"/>
    </xf>
    <xf numFmtId="0" fontId="5" fillId="0" borderId="11" xfId="42" applyNumberFormat="1" applyFont="1" applyBorder="1" applyAlignment="1" applyProtection="1">
      <alignment horizontal="right" indent="1"/>
      <protection locked="0"/>
    </xf>
    <xf numFmtId="0" fontId="5" fillId="0" borderId="10" xfId="0" applyFont="1" applyBorder="1" applyAlignment="1">
      <alignment horizontal="center" vertical="top" wrapText="1"/>
    </xf>
    <xf numFmtId="0" fontId="5" fillId="0" borderId="20"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locked="0"/>
    </xf>
    <xf numFmtId="0" fontId="5" fillId="0" borderId="16" xfId="0" applyNumberFormat="1" applyFont="1" applyBorder="1" applyAlignment="1" applyProtection="1">
      <alignment horizontal="center" vertical="center" wrapText="1"/>
      <protection locked="0"/>
    </xf>
    <xf numFmtId="0" fontId="5" fillId="0" borderId="20" xfId="0" applyNumberFormat="1" applyFont="1" applyBorder="1" applyAlignment="1" applyProtection="1">
      <alignment horizontal="center" vertical="top" wrapText="1"/>
      <protection locked="0"/>
    </xf>
    <xf numFmtId="0" fontId="5" fillId="0" borderId="10" xfId="0" applyNumberFormat="1" applyFont="1" applyBorder="1" applyAlignment="1" applyProtection="1">
      <alignment horizontal="center" vertical="top" wrapText="1"/>
      <protection locked="0"/>
    </xf>
    <xf numFmtId="0" fontId="3" fillId="0" borderId="11" xfId="0" applyFont="1" applyBorder="1" applyAlignment="1">
      <alignment horizontal="center" vertical="top" wrapText="1"/>
    </xf>
    <xf numFmtId="0" fontId="3" fillId="0" borderId="20" xfId="0" applyFont="1" applyBorder="1" applyAlignment="1">
      <alignment horizontal="center" vertical="top" wrapText="1"/>
    </xf>
    <xf numFmtId="0" fontId="3" fillId="0" borderId="16" xfId="0" applyFont="1" applyBorder="1" applyAlignment="1">
      <alignment horizontal="center" vertical="top" wrapText="1"/>
    </xf>
    <xf numFmtId="0" fontId="3" fillId="0" borderId="16" xfId="0" applyNumberFormat="1" applyFont="1" applyBorder="1" applyAlignment="1" applyProtection="1">
      <alignment horizontal="center" vertical="top" wrapText="1"/>
      <protection locked="0"/>
    </xf>
    <xf numFmtId="0" fontId="3" fillId="0" borderId="17" xfId="0" applyFont="1" applyBorder="1" applyAlignment="1">
      <alignment horizontal="center" vertical="top" wrapText="1"/>
    </xf>
    <xf numFmtId="0" fontId="5" fillId="0" borderId="11" xfId="0" applyNumberFormat="1" applyFont="1" applyBorder="1" applyAlignment="1" applyProtection="1">
      <alignment horizontal="right" indent="3"/>
      <protection locked="0"/>
    </xf>
    <xf numFmtId="165" fontId="7" fillId="0" borderId="19" xfId="0" applyNumberFormat="1" applyFont="1" applyBorder="1" applyAlignment="1" applyProtection="1">
      <alignment horizontal="right" indent="4"/>
      <protection locked="0"/>
    </xf>
    <xf numFmtId="165" fontId="7" fillId="0" borderId="0" xfId="0" applyNumberFormat="1" applyFont="1" applyAlignment="1" applyProtection="1">
      <alignment horizontal="right" indent="4"/>
      <protection locked="0"/>
    </xf>
    <xf numFmtId="166" fontId="7" fillId="0" borderId="19" xfId="0" applyNumberFormat="1" applyFont="1" applyBorder="1" applyAlignment="1" applyProtection="1">
      <alignment horizontal="right" indent="4"/>
      <protection locked="0"/>
    </xf>
    <xf numFmtId="166" fontId="7" fillId="0" borderId="12" xfId="0" applyNumberFormat="1" applyFont="1" applyBorder="1" applyAlignment="1" applyProtection="1">
      <alignment horizontal="right" indent="4"/>
      <protection locked="0"/>
    </xf>
    <xf numFmtId="165" fontId="7" fillId="0" borderId="19" xfId="0" applyNumberFormat="1" applyFont="1" applyFill="1" applyBorder="1" applyAlignment="1" applyProtection="1">
      <alignment horizontal="right" indent="4"/>
      <protection locked="0"/>
    </xf>
    <xf numFmtId="0" fontId="5" fillId="0" borderId="13" xfId="0" applyNumberFormat="1" applyFont="1" applyBorder="1" applyAlignment="1" applyProtection="1">
      <alignment horizontal="left" vertical="top"/>
      <protection locked="0"/>
    </xf>
    <xf numFmtId="0" fontId="5" fillId="0" borderId="18" xfId="0" applyNumberFormat="1" applyFont="1" applyBorder="1" applyAlignment="1" applyProtection="1">
      <alignment horizontal="center" vertical="top"/>
      <protection locked="0"/>
    </xf>
    <xf numFmtId="0" fontId="5" fillId="0" borderId="14" xfId="0" applyNumberFormat="1" applyFont="1" applyBorder="1" applyAlignment="1" applyProtection="1">
      <alignment horizontal="center" vertical="top"/>
      <protection locked="0"/>
    </xf>
    <xf numFmtId="0" fontId="5" fillId="0" borderId="15" xfId="0" applyNumberFormat="1" applyFont="1" applyBorder="1" applyAlignment="1" applyProtection="1">
      <alignment vertical="top"/>
      <protection locked="0"/>
    </xf>
    <xf numFmtId="0" fontId="4" fillId="0" borderId="0" xfId="0" applyFont="1" applyBorder="1" applyAlignment="1">
      <alignment/>
    </xf>
    <xf numFmtId="0" fontId="19" fillId="0" borderId="0" xfId="0" applyFont="1" applyAlignment="1">
      <alignment/>
    </xf>
    <xf numFmtId="0" fontId="19" fillId="0" borderId="0" xfId="0" applyFont="1" applyAlignment="1">
      <alignment vertical="center"/>
    </xf>
    <xf numFmtId="0" fontId="19" fillId="0" borderId="0" xfId="0" applyNumberFormat="1" applyFont="1" applyFill="1" applyBorder="1" applyAlignment="1" applyProtection="1">
      <alignment horizontal="left" vertical="center"/>
      <protection locked="0"/>
    </xf>
    <xf numFmtId="0" fontId="19"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right" vertical="center"/>
      <protection locked="0"/>
    </xf>
    <xf numFmtId="0" fontId="16" fillId="0" borderId="16" xfId="0" applyNumberFormat="1" applyFont="1" applyFill="1" applyBorder="1" applyAlignment="1" applyProtection="1">
      <alignment horizontal="center" vertical="center"/>
      <protection locked="0"/>
    </xf>
    <xf numFmtId="0" fontId="17" fillId="0" borderId="10"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7" fillId="0" borderId="13"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center" vertical="center"/>
      <protection locked="0"/>
    </xf>
    <xf numFmtId="0" fontId="19" fillId="0" borderId="0" xfId="0" applyFont="1" applyAlignment="1">
      <alignment horizontal="right"/>
    </xf>
    <xf numFmtId="0" fontId="19" fillId="0" borderId="0" xfId="0" applyNumberFormat="1" applyFont="1" applyFill="1" applyBorder="1" applyAlignment="1" applyProtection="1">
      <alignment/>
      <protection locked="0"/>
    </xf>
    <xf numFmtId="0" fontId="17" fillId="0" borderId="0" xfId="0" applyFont="1" applyAlignment="1">
      <alignment/>
    </xf>
    <xf numFmtId="0" fontId="6" fillId="0" borderId="0" xfId="0" applyFont="1" applyAlignment="1">
      <alignment vertical="center"/>
    </xf>
    <xf numFmtId="0" fontId="4" fillId="0" borderId="0" xfId="0" applyFont="1" applyAlignment="1">
      <alignment horizontal="left" vertical="center" wrapText="1"/>
    </xf>
    <xf numFmtId="0" fontId="4" fillId="0" borderId="14" xfId="0" applyFont="1" applyBorder="1" applyAlignment="1">
      <alignment horizontal="center" vertical="center" wrapText="1"/>
    </xf>
    <xf numFmtId="0" fontId="6" fillId="0" borderId="14" xfId="0" applyFont="1" applyBorder="1" applyAlignment="1">
      <alignment horizontal="right" wrapText="1"/>
    </xf>
    <xf numFmtId="0" fontId="6" fillId="0" borderId="20" xfId="0" applyFont="1" applyBorder="1" applyAlignment="1">
      <alignment horizontal="center" vertical="top" wrapText="1"/>
    </xf>
    <xf numFmtId="0" fontId="5" fillId="0" borderId="20" xfId="0" applyFont="1" applyBorder="1" applyAlignment="1">
      <alignment horizontal="center" vertical="top" wrapText="1"/>
    </xf>
    <xf numFmtId="0" fontId="6" fillId="0" borderId="18" xfId="0" applyFont="1" applyBorder="1" applyAlignment="1">
      <alignment horizontal="center" vertical="top" wrapText="1"/>
    </xf>
    <xf numFmtId="0" fontId="5" fillId="0" borderId="18" xfId="0" applyFont="1" applyBorder="1" applyAlignment="1">
      <alignment horizontal="center" vertical="top" wrapText="1"/>
    </xf>
    <xf numFmtId="0" fontId="3" fillId="0" borderId="10"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top" wrapText="1"/>
    </xf>
    <xf numFmtId="165" fontId="22" fillId="0" borderId="12" xfId="0" applyNumberFormat="1" applyFont="1" applyFill="1" applyBorder="1" applyAlignment="1" applyProtection="1">
      <alignment horizontal="right" indent="4"/>
      <protection/>
    </xf>
    <xf numFmtId="0" fontId="17" fillId="0" borderId="11" xfId="0" applyNumberFormat="1" applyFont="1" applyFill="1" applyBorder="1" applyAlignment="1" applyProtection="1">
      <alignment horizontal="right" indent="4"/>
      <protection locked="0"/>
    </xf>
    <xf numFmtId="3" fontId="21" fillId="0" borderId="19" xfId="0" applyNumberFormat="1" applyFont="1" applyFill="1" applyBorder="1" applyAlignment="1" applyProtection="1">
      <alignment horizontal="right" indent="2"/>
      <protection/>
    </xf>
    <xf numFmtId="3" fontId="22" fillId="0" borderId="0" xfId="0" applyNumberFormat="1" applyFont="1" applyFill="1" applyBorder="1" applyAlignment="1" applyProtection="1">
      <alignment horizontal="right" indent="3"/>
      <protection/>
    </xf>
    <xf numFmtId="3" fontId="22" fillId="0" borderId="12" xfId="0" applyNumberFormat="1" applyFont="1" applyFill="1" applyBorder="1" applyAlignment="1" applyProtection="1">
      <alignment horizontal="right" indent="4"/>
      <protection/>
    </xf>
    <xf numFmtId="3" fontId="22" fillId="0" borderId="12" xfId="0" applyNumberFormat="1" applyFont="1" applyFill="1" applyBorder="1" applyAlignment="1" applyProtection="1">
      <alignment horizontal="right" indent="4"/>
      <protection locked="0"/>
    </xf>
    <xf numFmtId="0" fontId="3" fillId="0" borderId="0" xfId="0" applyFont="1" applyBorder="1" applyAlignment="1">
      <alignment/>
    </xf>
    <xf numFmtId="0" fontId="19" fillId="0" borderId="0" xfId="0" applyFont="1" applyBorder="1" applyAlignment="1">
      <alignment/>
    </xf>
    <xf numFmtId="0" fontId="17" fillId="0" borderId="11" xfId="0" applyNumberFormat="1" applyFont="1" applyFill="1" applyBorder="1" applyAlignment="1" applyProtection="1">
      <alignment horizontal="right" vertical="center" indent="4"/>
      <protection locked="0"/>
    </xf>
    <xf numFmtId="0" fontId="19" fillId="0" borderId="0" xfId="0" applyFont="1" applyBorder="1" applyAlignment="1">
      <alignment vertical="center"/>
    </xf>
    <xf numFmtId="165" fontId="21" fillId="0" borderId="18" xfId="0" applyNumberFormat="1" applyFont="1" applyFill="1" applyBorder="1" applyAlignment="1" applyProtection="1">
      <alignment horizontal="center" vertical="center"/>
      <protection/>
    </xf>
    <xf numFmtId="165" fontId="22" fillId="0" borderId="15" xfId="0" applyNumberFormat="1" applyFont="1" applyFill="1" applyBorder="1" applyAlignment="1" applyProtection="1">
      <alignment horizontal="center" vertical="center"/>
      <protection/>
    </xf>
    <xf numFmtId="0" fontId="17" fillId="0" borderId="0" xfId="0" applyFont="1" applyAlignment="1">
      <alignment vertical="center"/>
    </xf>
    <xf numFmtId="3" fontId="6" fillId="0" borderId="0" xfId="0" applyNumberFormat="1" applyFont="1" applyAlignment="1" applyProtection="1">
      <alignment/>
      <protection locked="0"/>
    </xf>
    <xf numFmtId="3" fontId="6" fillId="0" borderId="0" xfId="0" applyNumberFormat="1" applyFont="1" applyAlignment="1" applyProtection="1">
      <alignment horizontal="right" vertical="center"/>
      <protection locked="0"/>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49" fontId="5" fillId="0" borderId="11" xfId="0" applyNumberFormat="1" applyFont="1" applyBorder="1" applyAlignment="1" applyProtection="1">
      <alignment horizontal="right" indent="1"/>
      <protection locked="0"/>
    </xf>
    <xf numFmtId="49" fontId="5" fillId="0" borderId="13" xfId="0" applyNumberFormat="1" applyFont="1" applyBorder="1" applyAlignment="1" applyProtection="1">
      <alignment horizontal="right" indent="1"/>
      <protection locked="0"/>
    </xf>
    <xf numFmtId="3" fontId="8" fillId="0" borderId="14" xfId="0" applyNumberFormat="1" applyFont="1" applyBorder="1" applyAlignment="1" applyProtection="1">
      <alignment horizontal="right"/>
      <protection locked="0"/>
    </xf>
    <xf numFmtId="3" fontId="7" fillId="0" borderId="14" xfId="0" applyNumberFormat="1" applyFont="1" applyBorder="1" applyAlignment="1" applyProtection="1">
      <alignment/>
      <protection locked="0"/>
    </xf>
    <xf numFmtId="3" fontId="8" fillId="0" borderId="14" xfId="0" applyNumberFormat="1" applyFont="1" applyBorder="1" applyAlignment="1">
      <alignment horizontal="right"/>
    </xf>
    <xf numFmtId="0" fontId="22" fillId="0" borderId="0" xfId="0" applyNumberFormat="1" applyFont="1" applyFill="1" applyBorder="1" applyAlignment="1" applyProtection="1">
      <alignment/>
      <protection locked="0"/>
    </xf>
    <xf numFmtId="3" fontId="7" fillId="0" borderId="0" xfId="0" applyNumberFormat="1" applyFont="1" applyAlignment="1">
      <alignment/>
    </xf>
    <xf numFmtId="0" fontId="22" fillId="0" borderId="0" xfId="0" applyFont="1" applyAlignment="1">
      <alignment/>
    </xf>
    <xf numFmtId="0" fontId="5" fillId="0" borderId="17" xfId="0" applyFont="1" applyBorder="1" applyAlignment="1">
      <alignment horizontal="center" vertical="top" wrapText="1"/>
    </xf>
    <xf numFmtId="3" fontId="7" fillId="0" borderId="12" xfId="0" applyNumberFormat="1" applyFont="1" applyBorder="1" applyAlignment="1">
      <alignment horizontal="right" indent="1"/>
    </xf>
    <xf numFmtId="3" fontId="7" fillId="0" borderId="12" xfId="0" applyNumberFormat="1" applyFont="1" applyBorder="1" applyAlignment="1" applyProtection="1">
      <alignment horizontal="right" indent="1"/>
      <protection locked="0"/>
    </xf>
    <xf numFmtId="3" fontId="3" fillId="0" borderId="0" xfId="0" applyNumberFormat="1" applyFont="1" applyBorder="1" applyAlignment="1">
      <alignment/>
    </xf>
    <xf numFmtId="3" fontId="7" fillId="0" borderId="15" xfId="0" applyNumberFormat="1" applyFont="1" applyBorder="1" applyAlignment="1" applyProtection="1">
      <alignment horizontal="right"/>
      <protection locked="0"/>
    </xf>
    <xf numFmtId="3" fontId="3" fillId="0" borderId="0" xfId="0" applyNumberFormat="1" applyFont="1" applyAlignment="1" applyProtection="1">
      <alignment horizontal="left" vertical="center"/>
      <protection locked="0"/>
    </xf>
    <xf numFmtId="3" fontId="3" fillId="0" borderId="0" xfId="0" applyNumberFormat="1" applyFont="1" applyAlignment="1" applyProtection="1">
      <alignment/>
      <protection locked="0"/>
    </xf>
    <xf numFmtId="3" fontId="3" fillId="0" borderId="0" xfId="0" applyNumberFormat="1" applyFont="1" applyFill="1" applyAlignment="1">
      <alignment/>
    </xf>
    <xf numFmtId="0" fontId="4" fillId="0" borderId="0" xfId="0" applyFont="1" applyAlignment="1">
      <alignment/>
    </xf>
    <xf numFmtId="4" fontId="8" fillId="0" borderId="19" xfId="0" applyNumberFormat="1" applyFont="1" applyBorder="1" applyAlignment="1">
      <alignment horizontal="right" indent="3"/>
    </xf>
    <xf numFmtId="4" fontId="7" fillId="0" borderId="0" xfId="0" applyNumberFormat="1" applyFont="1" applyAlignment="1">
      <alignment horizontal="right" indent="3"/>
    </xf>
    <xf numFmtId="4" fontId="7" fillId="0" borderId="12" xfId="0" applyNumberFormat="1" applyFont="1" applyBorder="1" applyAlignment="1">
      <alignment horizontal="right" indent="3"/>
    </xf>
    <xf numFmtId="0" fontId="5" fillId="0" borderId="11" xfId="0" applyNumberFormat="1" applyFont="1" applyBorder="1" applyAlignment="1" applyProtection="1">
      <alignment horizontal="right" indent="2"/>
      <protection locked="0"/>
    </xf>
    <xf numFmtId="49" fontId="5" fillId="0" borderId="11" xfId="0" applyNumberFormat="1" applyFont="1" applyBorder="1" applyAlignment="1" applyProtection="1">
      <alignment horizontal="right" indent="2"/>
      <protection locked="0"/>
    </xf>
    <xf numFmtId="0" fontId="6" fillId="0" borderId="0" xfId="0" applyFont="1" applyAlignment="1">
      <alignment horizontal="right"/>
    </xf>
    <xf numFmtId="0" fontId="3" fillId="0" borderId="10" xfId="0" applyFont="1" applyBorder="1" applyAlignment="1">
      <alignment horizontal="left" vertical="center" wrapText="1"/>
    </xf>
    <xf numFmtId="0" fontId="6" fillId="0" borderId="20" xfId="0" applyFont="1" applyBorder="1" applyAlignment="1">
      <alignment horizontal="center" vertical="top" wrapText="1"/>
    </xf>
    <xf numFmtId="0" fontId="6" fillId="0" borderId="18" xfId="0" applyFont="1" applyBorder="1" applyAlignment="1">
      <alignment horizontal="center" vertical="top" wrapText="1"/>
    </xf>
    <xf numFmtId="0" fontId="19" fillId="0" borderId="0" xfId="0" applyNumberFormat="1" applyFont="1" applyFill="1" applyBorder="1" applyAlignment="1" applyProtection="1">
      <alignment horizontal="right" vertical="center"/>
      <protection locked="0"/>
    </xf>
    <xf numFmtId="0" fontId="16" fillId="0" borderId="20" xfId="0" applyNumberFormat="1" applyFont="1" applyFill="1" applyBorder="1" applyAlignment="1" applyProtection="1">
      <alignment horizontal="center" vertical="center"/>
      <protection locked="0"/>
    </xf>
    <xf numFmtId="0" fontId="17" fillId="0" borderId="16"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7" fillId="0" borderId="14"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right" indent="3"/>
      <protection locked="0"/>
    </xf>
    <xf numFmtId="0" fontId="16" fillId="0" borderId="14" xfId="0" applyFont="1" applyBorder="1" applyAlignment="1">
      <alignment horizontal="right"/>
    </xf>
    <xf numFmtId="0" fontId="19" fillId="0" borderId="17" xfId="0" applyFont="1" applyBorder="1" applyAlignment="1">
      <alignment horizontal="center"/>
    </xf>
    <xf numFmtId="0" fontId="17" fillId="0" borderId="10" xfId="0" applyFont="1" applyBorder="1" applyAlignment="1">
      <alignment horizontal="center"/>
    </xf>
    <xf numFmtId="0" fontId="17" fillId="0" borderId="13" xfId="0" applyFont="1" applyBorder="1" applyAlignment="1">
      <alignment horizontal="center"/>
    </xf>
    <xf numFmtId="0" fontId="14" fillId="33" borderId="19" xfId="0" applyFont="1" applyFill="1" applyBorder="1" applyAlignment="1">
      <alignment/>
    </xf>
    <xf numFmtId="0" fontId="12" fillId="33" borderId="19" xfId="0" applyFont="1" applyFill="1" applyBorder="1" applyAlignment="1">
      <alignment/>
    </xf>
    <xf numFmtId="0" fontId="25" fillId="33" borderId="19" xfId="53" applyFont="1" applyFill="1" applyBorder="1" applyAlignment="1" applyProtection="1">
      <alignment horizontal="left"/>
      <protection/>
    </xf>
    <xf numFmtId="0" fontId="26" fillId="33" borderId="19" xfId="0" applyFont="1" applyFill="1" applyBorder="1" applyAlignment="1">
      <alignment wrapText="1"/>
    </xf>
    <xf numFmtId="0" fontId="14" fillId="33" borderId="0" xfId="0" applyFont="1" applyFill="1" applyAlignment="1">
      <alignment/>
    </xf>
    <xf numFmtId="0" fontId="78" fillId="0" borderId="11" xfId="53" applyFont="1" applyBorder="1" applyAlignment="1" applyProtection="1">
      <alignment horizontal="left" vertical="center" wrapText="1"/>
      <protection/>
    </xf>
    <xf numFmtId="0" fontId="78" fillId="0" borderId="11" xfId="53" applyFont="1" applyBorder="1" applyAlignment="1" applyProtection="1">
      <alignment horizontal="left" vertical="center"/>
      <protection/>
    </xf>
    <xf numFmtId="0" fontId="6" fillId="0" borderId="0" xfId="0" applyNumberFormat="1" applyFont="1" applyAlignment="1" applyProtection="1">
      <alignment/>
      <protection locked="0"/>
    </xf>
    <xf numFmtId="0" fontId="3" fillId="0" borderId="0" xfId="0" applyNumberFormat="1" applyFont="1" applyAlignment="1" applyProtection="1">
      <alignment/>
      <protection locked="0"/>
    </xf>
    <xf numFmtId="0" fontId="6" fillId="0" borderId="0" xfId="0" applyNumberFormat="1" applyFont="1" applyAlignment="1" applyProtection="1">
      <alignment horizontal="right"/>
      <protection locked="0"/>
    </xf>
    <xf numFmtId="0" fontId="5" fillId="0" borderId="21" xfId="0" applyNumberFormat="1" applyFont="1" applyBorder="1" applyAlignment="1" applyProtection="1">
      <alignment horizontal="center" vertical="center" wrapText="1"/>
      <protection locked="0"/>
    </xf>
    <xf numFmtId="0" fontId="3" fillId="0" borderId="0" xfId="0" applyFont="1" applyAlignment="1">
      <alignment vertical="center"/>
    </xf>
    <xf numFmtId="0" fontId="6" fillId="0" borderId="11" xfId="0" applyNumberFormat="1" applyFont="1" applyBorder="1" applyAlignment="1" applyProtection="1">
      <alignment/>
      <protection locked="0"/>
    </xf>
    <xf numFmtId="167" fontId="8" fillId="0" borderId="0" xfId="0" applyNumberFormat="1" applyFont="1" applyAlignment="1" applyProtection="1">
      <alignment horizontal="right" indent="1"/>
      <protection locked="0"/>
    </xf>
    <xf numFmtId="0" fontId="6" fillId="0" borderId="11" xfId="0" applyNumberFormat="1" applyFont="1" applyBorder="1" applyAlignment="1" applyProtection="1">
      <alignment horizontal="left"/>
      <protection locked="0"/>
    </xf>
    <xf numFmtId="0" fontId="5" fillId="0" borderId="11" xfId="0" applyNumberFormat="1" applyFont="1" applyBorder="1" applyAlignment="1" applyProtection="1">
      <alignment/>
      <protection locked="0"/>
    </xf>
    <xf numFmtId="167" fontId="7" fillId="0" borderId="0" xfId="0" applyNumberFormat="1" applyFont="1" applyAlignment="1" applyProtection="1">
      <alignment horizontal="right" indent="1"/>
      <protection locked="0"/>
    </xf>
    <xf numFmtId="0" fontId="6" fillId="0" borderId="11" xfId="0" applyNumberFormat="1" applyFont="1" applyBorder="1" applyAlignment="1" applyProtection="1">
      <alignment/>
      <protection locked="0"/>
    </xf>
    <xf numFmtId="167" fontId="8" fillId="0" borderId="0" xfId="0" applyNumberFormat="1" applyFont="1" applyAlignment="1" applyProtection="1">
      <alignment horizontal="right" indent="1"/>
      <protection locked="0"/>
    </xf>
    <xf numFmtId="0" fontId="6" fillId="0" borderId="11" xfId="0" applyNumberFormat="1" applyFont="1" applyBorder="1" applyAlignment="1" applyProtection="1">
      <alignment horizontal="left"/>
      <protection locked="0"/>
    </xf>
    <xf numFmtId="167" fontId="8" fillId="0" borderId="0" xfId="0" applyNumberFormat="1" applyFont="1" applyAlignment="1">
      <alignment horizontal="right" indent="1"/>
    </xf>
    <xf numFmtId="0" fontId="5" fillId="0" borderId="11" xfId="0" applyNumberFormat="1" applyFont="1" applyBorder="1" applyAlignment="1" applyProtection="1">
      <alignment horizontal="left"/>
      <protection locked="0"/>
    </xf>
    <xf numFmtId="0" fontId="5" fillId="0" borderId="11" xfId="0" applyNumberFormat="1" applyFont="1" applyBorder="1" applyAlignment="1" applyProtection="1">
      <alignment wrapText="1"/>
      <protection locked="0"/>
    </xf>
    <xf numFmtId="0" fontId="5" fillId="0" borderId="11" xfId="0" applyFont="1" applyBorder="1" applyAlignment="1">
      <alignment/>
    </xf>
    <xf numFmtId="0" fontId="6" fillId="0" borderId="0" xfId="0" applyFont="1" applyAlignment="1">
      <alignment horizontal="left" vertical="center"/>
    </xf>
    <xf numFmtId="0" fontId="4" fillId="0" borderId="0" xfId="0" applyFont="1" applyBorder="1" applyAlignment="1">
      <alignment horizontal="left"/>
    </xf>
    <xf numFmtId="0" fontId="6" fillId="0" borderId="0" xfId="0" applyFont="1" applyBorder="1" applyAlignment="1">
      <alignment horizontal="left" vertical="center"/>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horizontal="center" vertical="top"/>
      <protection locked="0"/>
    </xf>
    <xf numFmtId="3" fontId="8" fillId="0" borderId="0" xfId="0" applyNumberFormat="1" applyFont="1" applyAlignment="1" applyProtection="1">
      <alignment horizontal="right" indent="1"/>
      <protection locked="0"/>
    </xf>
    <xf numFmtId="3" fontId="7" fillId="0" borderId="0" xfId="0" applyNumberFormat="1" applyFont="1" applyAlignment="1" applyProtection="1">
      <alignment horizontal="right" indent="1"/>
      <protection locked="0"/>
    </xf>
    <xf numFmtId="0" fontId="5" fillId="0" borderId="13" xfId="0" applyNumberFormat="1" applyFont="1" applyBorder="1" applyAlignment="1" applyProtection="1">
      <alignment/>
      <protection locked="0"/>
    </xf>
    <xf numFmtId="0" fontId="5" fillId="0" borderId="0" xfId="0" applyNumberFormat="1" applyFont="1" applyAlignment="1" applyProtection="1">
      <alignment horizontal="right"/>
      <protection locked="0"/>
    </xf>
    <xf numFmtId="0" fontId="6" fillId="0" borderId="11" xfId="0" applyFont="1" applyBorder="1" applyAlignment="1">
      <alignment/>
    </xf>
    <xf numFmtId="0" fontId="6" fillId="0" borderId="22" xfId="0" applyNumberFormat="1" applyFont="1" applyBorder="1" applyAlignment="1" applyProtection="1">
      <alignment vertical="center"/>
      <protection locked="0"/>
    </xf>
    <xf numFmtId="3" fontId="8" fillId="0" borderId="21" xfId="0" applyNumberFormat="1" applyFont="1" applyBorder="1" applyAlignment="1" applyProtection="1">
      <alignment horizontal="right" vertical="center" indent="1"/>
      <protection locked="0"/>
    </xf>
    <xf numFmtId="0" fontId="6" fillId="0" borderId="22" xfId="0" applyNumberFormat="1" applyFont="1" applyBorder="1" applyAlignment="1" applyProtection="1">
      <alignment horizontal="left" vertical="center"/>
      <protection locked="0"/>
    </xf>
    <xf numFmtId="3" fontId="17" fillId="0" borderId="0" xfId="0" applyNumberFormat="1" applyFont="1" applyFill="1" applyBorder="1" applyAlignment="1" applyProtection="1">
      <alignment horizontal="left" indent="4"/>
      <protection locked="0"/>
    </xf>
    <xf numFmtId="3" fontId="17" fillId="0" borderId="0" xfId="0" applyNumberFormat="1" applyFont="1" applyFill="1" applyBorder="1" applyAlignment="1" applyProtection="1">
      <alignment horizontal="right" indent="4"/>
      <protection locked="0"/>
    </xf>
    <xf numFmtId="3" fontId="17" fillId="0" borderId="12" xfId="0" applyNumberFormat="1" applyFont="1" applyFill="1" applyBorder="1" applyAlignment="1" applyProtection="1">
      <alignment horizontal="right" indent="4"/>
      <protection locked="0"/>
    </xf>
    <xf numFmtId="3" fontId="17" fillId="0" borderId="14" xfId="0" applyNumberFormat="1" applyFont="1" applyFill="1" applyBorder="1" applyAlignment="1" applyProtection="1">
      <alignment horizontal="left" indent="4"/>
      <protection locked="0"/>
    </xf>
    <xf numFmtId="3" fontId="17" fillId="0" borderId="14" xfId="0" applyNumberFormat="1" applyFont="1" applyFill="1" applyBorder="1" applyAlignment="1" applyProtection="1">
      <alignment horizontal="right" indent="4"/>
      <protection locked="0"/>
    </xf>
    <xf numFmtId="3" fontId="17" fillId="0" borderId="15" xfId="0" applyNumberFormat="1" applyFont="1" applyFill="1" applyBorder="1" applyAlignment="1" applyProtection="1">
      <alignment horizontal="right" indent="4"/>
      <protection locked="0"/>
    </xf>
    <xf numFmtId="0" fontId="4" fillId="0" borderId="0" xfId="0" applyFont="1" applyAlignment="1">
      <alignment horizontal="left"/>
    </xf>
    <xf numFmtId="0" fontId="70" fillId="0" borderId="13" xfId="53" applyBorder="1" applyAlignment="1" applyProtection="1">
      <alignment horizontal="left" vertical="center" wrapText="1"/>
      <protection/>
    </xf>
    <xf numFmtId="0" fontId="70" fillId="0" borderId="11" xfId="53" applyBorder="1" applyAlignment="1" applyProtection="1">
      <alignment horizontal="left" vertical="center" wrapText="1"/>
      <protection/>
    </xf>
    <xf numFmtId="3" fontId="22" fillId="0" borderId="12" xfId="0" applyNumberFormat="1" applyFont="1" applyFill="1" applyBorder="1" applyAlignment="1" applyProtection="1">
      <alignment horizontal="right" indent="2"/>
      <protection/>
    </xf>
    <xf numFmtId="3" fontId="21" fillId="0" borderId="12" xfId="0" applyNumberFormat="1" applyFont="1" applyFill="1" applyBorder="1" applyAlignment="1" applyProtection="1">
      <alignment horizontal="right" indent="2"/>
      <protection/>
    </xf>
    <xf numFmtId="0" fontId="5" fillId="0" borderId="11" xfId="0" applyFont="1" applyBorder="1" applyAlignment="1">
      <alignment horizontal="right" wrapText="1" indent="3"/>
    </xf>
    <xf numFmtId="0" fontId="4" fillId="0" borderId="10" xfId="0" applyFont="1" applyBorder="1" applyAlignment="1">
      <alignment horizontal="center" vertical="top" wrapText="1"/>
    </xf>
    <xf numFmtId="3" fontId="7" fillId="0" borderId="0" xfId="0" applyNumberFormat="1" applyFont="1" applyFill="1" applyBorder="1" applyAlignment="1" applyProtection="1">
      <alignment horizontal="right" indent="1"/>
      <protection locked="0"/>
    </xf>
    <xf numFmtId="3" fontId="7" fillId="0" borderId="0" xfId="0" applyNumberFormat="1" applyFont="1" applyFill="1" applyBorder="1" applyAlignment="1" applyProtection="1">
      <alignment horizontal="right" indent="2"/>
      <protection locked="0"/>
    </xf>
    <xf numFmtId="3" fontId="8" fillId="0" borderId="12" xfId="0" applyNumberFormat="1" applyFont="1" applyFill="1" applyBorder="1" applyAlignment="1" applyProtection="1">
      <alignment horizontal="right" indent="1"/>
      <protection locked="0"/>
    </xf>
    <xf numFmtId="3" fontId="7" fillId="0" borderId="0" xfId="0" applyNumberFormat="1" applyFont="1" applyFill="1" applyAlignment="1">
      <alignment/>
    </xf>
    <xf numFmtId="0" fontId="22" fillId="0" borderId="0" xfId="0" applyFont="1" applyFill="1" applyAlignment="1">
      <alignment/>
    </xf>
    <xf numFmtId="0" fontId="79" fillId="0" borderId="0" xfId="0" applyFont="1" applyFill="1" applyAlignment="1">
      <alignment/>
    </xf>
    <xf numFmtId="3" fontId="7" fillId="0" borderId="0" xfId="0" applyNumberFormat="1" applyFont="1" applyFill="1" applyAlignment="1">
      <alignment/>
    </xf>
    <xf numFmtId="0" fontId="79" fillId="0" borderId="0" xfId="0" applyFont="1" applyFill="1" applyAlignment="1">
      <alignment/>
    </xf>
    <xf numFmtId="1" fontId="17" fillId="0" borderId="11" xfId="0" applyNumberFormat="1" applyFont="1" applyFill="1" applyBorder="1" applyAlignment="1" applyProtection="1">
      <alignment horizontal="right" vertical="center" indent="3"/>
      <protection locked="0"/>
    </xf>
    <xf numFmtId="165" fontId="22" fillId="0" borderId="14" xfId="0" applyNumberFormat="1" applyFont="1" applyFill="1" applyBorder="1" applyAlignment="1" applyProtection="1">
      <alignment horizontal="right" vertical="center" indent="3"/>
      <protection/>
    </xf>
    <xf numFmtId="165" fontId="22" fillId="0" borderId="14" xfId="0" applyNumberFormat="1" applyFont="1" applyFill="1" applyBorder="1" applyAlignment="1" applyProtection="1">
      <alignment horizontal="right" vertical="center" indent="5"/>
      <protection/>
    </xf>
    <xf numFmtId="0" fontId="17" fillId="0" borderId="0" xfId="0" applyFont="1" applyFill="1" applyAlignment="1">
      <alignment vertical="center"/>
    </xf>
    <xf numFmtId="0" fontId="5" fillId="0" borderId="21" xfId="0" applyNumberFormat="1" applyFont="1" applyBorder="1" applyAlignment="1" applyProtection="1">
      <alignment horizontal="center" vertical="center"/>
      <protection locked="0"/>
    </xf>
    <xf numFmtId="3" fontId="22" fillId="0" borderId="0" xfId="0" applyNumberFormat="1" applyFont="1" applyFill="1" applyBorder="1" applyAlignment="1" applyProtection="1">
      <alignment horizontal="right" indent="4"/>
      <protection/>
    </xf>
    <xf numFmtId="0" fontId="5" fillId="0" borderId="13" xfId="0" applyNumberFormat="1" applyFont="1" applyBorder="1" applyAlignment="1" applyProtection="1">
      <alignment vertical="top"/>
      <protection locked="0"/>
    </xf>
    <xf numFmtId="167" fontId="7" fillId="0" borderId="14" xfId="0" applyNumberFormat="1" applyFont="1" applyBorder="1" applyAlignment="1" applyProtection="1">
      <alignment horizontal="right" vertical="top" indent="1"/>
      <protection locked="0"/>
    </xf>
    <xf numFmtId="167" fontId="7" fillId="0" borderId="0" xfId="0" applyNumberFormat="1" applyFont="1" applyBorder="1" applyAlignment="1" applyProtection="1">
      <alignment horizontal="right" vertical="top" indent="1"/>
      <protection locked="0"/>
    </xf>
    <xf numFmtId="0" fontId="5" fillId="0" borderId="0" xfId="0" applyNumberFormat="1" applyFont="1" applyBorder="1" applyAlignment="1" applyProtection="1">
      <alignment horizontal="left" vertical="top"/>
      <protection locked="0"/>
    </xf>
    <xf numFmtId="0" fontId="4" fillId="0" borderId="0" xfId="0" applyFont="1" applyAlignment="1">
      <alignment horizontal="right" vertical="center" indent="1"/>
    </xf>
    <xf numFmtId="0" fontId="3" fillId="0" borderId="0" xfId="0" applyNumberFormat="1" applyFont="1" applyAlignment="1" applyProtection="1">
      <alignment horizontal="right" indent="1"/>
      <protection locked="0"/>
    </xf>
    <xf numFmtId="3" fontId="3" fillId="0" borderId="0" xfId="0" applyNumberFormat="1" applyFont="1" applyAlignment="1">
      <alignment horizontal="right" indent="1"/>
    </xf>
    <xf numFmtId="0" fontId="3" fillId="0" borderId="0" xfId="0" applyFont="1" applyAlignment="1">
      <alignment horizontal="right" indent="1"/>
    </xf>
    <xf numFmtId="0" fontId="5" fillId="0" borderId="22" xfId="58" applyNumberFormat="1" applyFont="1" applyBorder="1" applyAlignment="1" applyProtection="1">
      <alignment horizontal="center" vertical="center" wrapText="1"/>
      <protection locked="0"/>
    </xf>
    <xf numFmtId="0" fontId="5" fillId="0" borderId="11" xfId="58" applyNumberFormat="1" applyFont="1" applyBorder="1" applyAlignment="1" applyProtection="1">
      <alignment horizontal="left"/>
      <protection locked="0"/>
    </xf>
    <xf numFmtId="0" fontId="5" fillId="0" borderId="11" xfId="58" applyFont="1" applyBorder="1" applyAlignment="1">
      <alignment/>
      <protection/>
    </xf>
    <xf numFmtId="0" fontId="5" fillId="0" borderId="13" xfId="58" applyNumberFormat="1" applyFont="1" applyBorder="1" applyAlignment="1" applyProtection="1">
      <alignment horizontal="left"/>
      <protection locked="0"/>
    </xf>
    <xf numFmtId="0" fontId="5" fillId="0" borderId="0" xfId="0" applyFont="1" applyBorder="1" applyAlignment="1">
      <alignment horizontal="left" indent="1"/>
    </xf>
    <xf numFmtId="0" fontId="6" fillId="0" borderId="0" xfId="0" applyNumberFormat="1" applyFont="1" applyBorder="1" applyAlignment="1" applyProtection="1">
      <alignment/>
      <protection locked="0"/>
    </xf>
    <xf numFmtId="0" fontId="5" fillId="0" borderId="0" xfId="58" applyNumberFormat="1" applyFont="1" applyBorder="1" applyAlignment="1" applyProtection="1">
      <alignment horizontal="left"/>
      <protection locked="0"/>
    </xf>
    <xf numFmtId="0" fontId="3" fillId="0" borderId="11" xfId="0" applyFont="1" applyBorder="1" applyAlignment="1">
      <alignment/>
    </xf>
    <xf numFmtId="49" fontId="5" fillId="0" borderId="23" xfId="58" applyNumberFormat="1" applyFont="1" applyBorder="1" applyAlignment="1" applyProtection="1">
      <alignment horizontal="center" vertical="center"/>
      <protection locked="0"/>
    </xf>
    <xf numFmtId="49" fontId="5" fillId="0" borderId="21" xfId="58" applyNumberFormat="1" applyFont="1" applyBorder="1" applyAlignment="1" applyProtection="1">
      <alignment horizontal="center" vertical="center"/>
      <protection locked="0"/>
    </xf>
    <xf numFmtId="49" fontId="5" fillId="0" borderId="24" xfId="58" applyNumberFormat="1" applyFont="1" applyBorder="1" applyAlignment="1" applyProtection="1">
      <alignment horizontal="center" vertical="center"/>
      <protection locked="0"/>
    </xf>
    <xf numFmtId="3" fontId="6" fillId="0" borderId="19" xfId="58" applyNumberFormat="1" applyFont="1" applyBorder="1" applyAlignment="1" applyProtection="1">
      <alignment horizontal="right" indent="1"/>
      <protection locked="0"/>
    </xf>
    <xf numFmtId="3" fontId="6" fillId="0" borderId="0" xfId="58" applyNumberFormat="1" applyFont="1" applyBorder="1" applyAlignment="1" applyProtection="1">
      <alignment horizontal="right" indent="1"/>
      <protection locked="0"/>
    </xf>
    <xf numFmtId="3" fontId="6" fillId="0" borderId="16" xfId="58" applyNumberFormat="1" applyFont="1" applyBorder="1" applyAlignment="1" applyProtection="1">
      <alignment horizontal="right" indent="1"/>
      <protection locked="0"/>
    </xf>
    <xf numFmtId="3" fontId="6" fillId="0" borderId="17" xfId="58" applyNumberFormat="1" applyFont="1" applyBorder="1" applyAlignment="1" applyProtection="1">
      <alignment horizontal="right" indent="1"/>
      <protection locked="0"/>
    </xf>
    <xf numFmtId="3" fontId="6" fillId="0" borderId="12" xfId="58" applyNumberFormat="1" applyFont="1" applyBorder="1" applyAlignment="1" applyProtection="1">
      <alignment horizontal="right" indent="1"/>
      <protection locked="0"/>
    </xf>
    <xf numFmtId="3" fontId="5" fillId="0" borderId="19" xfId="58" applyNumberFormat="1" applyFont="1" applyBorder="1" applyAlignment="1" applyProtection="1">
      <alignment horizontal="right" indent="1"/>
      <protection locked="0"/>
    </xf>
    <xf numFmtId="3" fontId="5" fillId="0" borderId="0" xfId="58" applyNumberFormat="1" applyFont="1" applyBorder="1" applyAlignment="1" applyProtection="1">
      <alignment horizontal="right" indent="1"/>
      <protection locked="0"/>
    </xf>
    <xf numFmtId="3" fontId="5" fillId="0" borderId="12" xfId="58" applyNumberFormat="1" applyFont="1" applyBorder="1" applyAlignment="1" applyProtection="1">
      <alignment horizontal="right" indent="1"/>
      <protection locked="0"/>
    </xf>
    <xf numFmtId="3" fontId="6" fillId="0" borderId="19" xfId="58" applyNumberFormat="1" applyFont="1" applyBorder="1" applyAlignment="1">
      <alignment horizontal="right" indent="1"/>
      <protection/>
    </xf>
    <xf numFmtId="3" fontId="6" fillId="0" borderId="0" xfId="58" applyNumberFormat="1" applyFont="1" applyBorder="1" applyAlignment="1">
      <alignment horizontal="right" indent="1"/>
      <protection/>
    </xf>
    <xf numFmtId="3" fontId="6" fillId="0" borderId="12" xfId="58" applyNumberFormat="1" applyFont="1" applyBorder="1" applyAlignment="1">
      <alignment horizontal="right" indent="1"/>
      <protection/>
    </xf>
    <xf numFmtId="3" fontId="5" fillId="0" borderId="14" xfId="58" applyNumberFormat="1" applyFont="1" applyBorder="1" applyAlignment="1" applyProtection="1">
      <alignment horizontal="right"/>
      <protection locked="0"/>
    </xf>
    <xf numFmtId="3" fontId="6" fillId="0" borderId="19" xfId="58" applyNumberFormat="1" applyFont="1" applyBorder="1" applyAlignment="1" applyProtection="1">
      <alignment horizontal="right" indent="1"/>
      <protection locked="0"/>
    </xf>
    <xf numFmtId="3" fontId="6" fillId="0" borderId="0" xfId="58" applyNumberFormat="1" applyFont="1" applyBorder="1" applyAlignment="1" applyProtection="1">
      <alignment horizontal="right" indent="1"/>
      <protection locked="0"/>
    </xf>
    <xf numFmtId="3" fontId="6" fillId="0" borderId="12" xfId="58" applyNumberFormat="1" applyFont="1" applyBorder="1" applyAlignment="1" applyProtection="1">
      <alignment horizontal="right" indent="1"/>
      <protection locked="0"/>
    </xf>
    <xf numFmtId="3" fontId="5" fillId="0" borderId="19" xfId="58" applyNumberFormat="1" applyFont="1" applyBorder="1" applyAlignment="1" applyProtection="1">
      <alignment horizontal="right" indent="1"/>
      <protection locked="0"/>
    </xf>
    <xf numFmtId="3" fontId="5" fillId="0" borderId="0" xfId="58" applyNumberFormat="1" applyFont="1" applyBorder="1" applyAlignment="1" applyProtection="1">
      <alignment horizontal="right" indent="1"/>
      <protection locked="0"/>
    </xf>
    <xf numFmtId="3" fontId="5" fillId="0" borderId="12" xfId="58" applyNumberFormat="1" applyFont="1" applyBorder="1" applyAlignment="1" applyProtection="1">
      <alignment horizontal="right" indent="1"/>
      <protection locked="0"/>
    </xf>
    <xf numFmtId="3" fontId="5" fillId="0" borderId="14" xfId="58" applyNumberFormat="1" applyFont="1" applyBorder="1" applyAlignment="1" applyProtection="1">
      <alignment horizontal="right" indent="1"/>
      <protection locked="0"/>
    </xf>
    <xf numFmtId="3" fontId="5" fillId="0" borderId="0" xfId="58" applyNumberFormat="1" applyFont="1" applyBorder="1" applyAlignment="1">
      <alignment horizontal="right" indent="1"/>
      <protection/>
    </xf>
    <xf numFmtId="3" fontId="5" fillId="0" borderId="12" xfId="58" applyNumberFormat="1" applyFont="1" applyBorder="1" applyAlignment="1">
      <alignment horizontal="right" indent="1"/>
      <protection/>
    </xf>
    <xf numFmtId="0" fontId="6" fillId="0" borderId="0" xfId="0" applyNumberFormat="1" applyFont="1" applyBorder="1" applyAlignment="1" applyProtection="1">
      <alignment horizontal="left"/>
      <protection locked="0"/>
    </xf>
    <xf numFmtId="0" fontId="5" fillId="0" borderId="16" xfId="0" applyNumberFormat="1" applyFont="1" applyBorder="1" applyAlignment="1" applyProtection="1">
      <alignment/>
      <protection locked="0"/>
    </xf>
    <xf numFmtId="0" fontId="5" fillId="0" borderId="0" xfId="0" applyNumberFormat="1" applyFont="1" applyBorder="1" applyAlignment="1" applyProtection="1">
      <alignment horizontal="left" vertical="top" indent="1"/>
      <protection locked="0"/>
    </xf>
    <xf numFmtId="0" fontId="5" fillId="0" borderId="15" xfId="0" applyNumberFormat="1" applyFont="1" applyBorder="1" applyAlignment="1" applyProtection="1">
      <alignment horizontal="left" indent="1"/>
      <protection locked="0"/>
    </xf>
    <xf numFmtId="0" fontId="5" fillId="0" borderId="0" xfId="0" applyFont="1" applyAlignment="1">
      <alignment horizontal="left" indent="1"/>
    </xf>
    <xf numFmtId="0" fontId="6" fillId="0" borderId="0" xfId="0" applyFont="1" applyAlignment="1">
      <alignment horizontal="left" vertical="center" indent="1"/>
    </xf>
    <xf numFmtId="0" fontId="6" fillId="0" borderId="0" xfId="0" applyFont="1" applyBorder="1" applyAlignment="1">
      <alignment horizontal="left" vertical="center" indent="1"/>
    </xf>
    <xf numFmtId="0" fontId="5" fillId="0" borderId="17" xfId="0" applyNumberFormat="1" applyFont="1" applyBorder="1" applyAlignment="1" applyProtection="1">
      <alignment horizontal="left" vertical="top" indent="1"/>
      <protection locked="0"/>
    </xf>
    <xf numFmtId="3" fontId="5" fillId="0" borderId="15" xfId="0" applyNumberFormat="1" applyFont="1" applyBorder="1" applyAlignment="1" applyProtection="1">
      <alignment horizontal="left" indent="1"/>
      <protection locked="0"/>
    </xf>
    <xf numFmtId="0" fontId="5" fillId="0" borderId="0" xfId="0" applyNumberFormat="1" applyFont="1" applyAlignment="1" applyProtection="1">
      <alignment horizontal="left" indent="1"/>
      <protection locked="0"/>
    </xf>
    <xf numFmtId="0" fontId="5" fillId="0" borderId="0" xfId="0" applyNumberFormat="1" applyFont="1" applyBorder="1" applyAlignment="1" applyProtection="1">
      <alignment horizontal="left" indent="1"/>
      <protection locked="0"/>
    </xf>
    <xf numFmtId="0" fontId="5" fillId="0" borderId="14" xfId="0" applyNumberFormat="1" applyFont="1" applyBorder="1" applyAlignment="1" applyProtection="1">
      <alignment horizontal="left" indent="1"/>
      <protection locked="0"/>
    </xf>
    <xf numFmtId="0" fontId="6" fillId="0" borderId="12" xfId="0" applyNumberFormat="1" applyFont="1" applyBorder="1" applyAlignment="1" applyProtection="1">
      <alignment horizontal="right" indent="1"/>
      <protection locked="0"/>
    </xf>
    <xf numFmtId="3" fontId="8" fillId="0" borderId="24" xfId="0" applyNumberFormat="1" applyFont="1" applyBorder="1" applyAlignment="1" applyProtection="1">
      <alignment horizontal="right" vertical="center" indent="1"/>
      <protection locked="0"/>
    </xf>
    <xf numFmtId="0" fontId="5" fillId="0" borderId="15" xfId="0" applyNumberFormat="1" applyFont="1" applyBorder="1" applyAlignment="1" applyProtection="1">
      <alignment horizontal="center" vertical="top"/>
      <protection locked="0"/>
    </xf>
    <xf numFmtId="3" fontId="6" fillId="0" borderId="0" xfId="0" applyNumberFormat="1" applyFont="1" applyAlignment="1">
      <alignment/>
    </xf>
    <xf numFmtId="3" fontId="6" fillId="0" borderId="0" xfId="0" applyNumberFormat="1" applyFont="1" applyAlignment="1" applyProtection="1">
      <alignment/>
      <protection locked="0"/>
    </xf>
    <xf numFmtId="3" fontId="6" fillId="0" borderId="0" xfId="0" applyNumberFormat="1" applyFont="1" applyAlignment="1">
      <alignment horizontal="right"/>
    </xf>
    <xf numFmtId="0" fontId="6" fillId="0" borderId="0" xfId="0" applyFont="1" applyAlignment="1">
      <alignment/>
    </xf>
    <xf numFmtId="0" fontId="17" fillId="0" borderId="0" xfId="0" applyFont="1" applyBorder="1" applyAlignment="1">
      <alignment/>
    </xf>
    <xf numFmtId="0" fontId="5" fillId="0" borderId="11" xfId="0" applyFont="1" applyBorder="1" applyAlignment="1">
      <alignment horizontal="left"/>
    </xf>
    <xf numFmtId="0" fontId="5" fillId="0" borderId="13" xfId="0" applyFont="1" applyBorder="1" applyAlignment="1">
      <alignment horizontal="left"/>
    </xf>
    <xf numFmtId="0" fontId="10" fillId="33" borderId="0" xfId="0" applyFont="1" applyFill="1" applyBorder="1" applyAlignment="1">
      <alignment horizontal="center" vertical="top"/>
    </xf>
    <xf numFmtId="0" fontId="80" fillId="33" borderId="10" xfId="0" applyFont="1" applyFill="1" applyBorder="1" applyAlignment="1">
      <alignment horizontal="center"/>
    </xf>
    <xf numFmtId="49" fontId="5" fillId="0" borderId="0" xfId="0" applyNumberFormat="1" applyFont="1" applyBorder="1" applyAlignment="1" applyProtection="1">
      <alignment horizontal="right" indent="1"/>
      <protection locked="0"/>
    </xf>
    <xf numFmtId="3" fontId="8" fillId="0" borderId="0" xfId="0" applyNumberFormat="1" applyFont="1" applyBorder="1" applyAlignment="1" applyProtection="1">
      <alignment horizontal="right"/>
      <protection locked="0"/>
    </xf>
    <xf numFmtId="3" fontId="7" fillId="0" borderId="0" xfId="0" applyNumberFormat="1" applyFont="1" applyBorder="1" applyAlignment="1" applyProtection="1">
      <alignment/>
      <protection locked="0"/>
    </xf>
    <xf numFmtId="3" fontId="8" fillId="0" borderId="0" xfId="0" applyNumberFormat="1" applyFont="1" applyBorder="1" applyAlignment="1">
      <alignment horizontal="right"/>
    </xf>
    <xf numFmtId="3" fontId="7" fillId="0" borderId="0" xfId="0" applyNumberFormat="1" applyFont="1" applyBorder="1" applyAlignment="1" applyProtection="1">
      <alignment horizontal="right"/>
      <protection locked="0"/>
    </xf>
    <xf numFmtId="0" fontId="5" fillId="0" borderId="0" xfId="0" applyFont="1" applyBorder="1" applyAlignment="1">
      <alignment/>
    </xf>
    <xf numFmtId="0" fontId="17" fillId="0" borderId="20"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167" fontId="3" fillId="0" borderId="0" xfId="0" applyNumberFormat="1" applyFont="1" applyAlignment="1">
      <alignment/>
    </xf>
    <xf numFmtId="0" fontId="20" fillId="0" borderId="20" xfId="0" applyNumberFormat="1" applyFont="1" applyFill="1" applyBorder="1" applyAlignment="1" applyProtection="1">
      <alignment horizontal="right" vertical="center" indent="4"/>
      <protection locked="0"/>
    </xf>
    <xf numFmtId="165" fontId="21" fillId="0" borderId="19" xfId="0" applyNumberFormat="1" applyFont="1" applyFill="1" applyBorder="1" applyAlignment="1" applyProtection="1">
      <alignment horizontal="right" indent="4"/>
      <protection locked="0"/>
    </xf>
    <xf numFmtId="166" fontId="22" fillId="0" borderId="0" xfId="0" applyNumberFormat="1" applyFont="1" applyFill="1" applyBorder="1" applyAlignment="1" applyProtection="1">
      <alignment horizontal="right" indent="6"/>
      <protection/>
    </xf>
    <xf numFmtId="166" fontId="22" fillId="0" borderId="0" xfId="0" applyNumberFormat="1" applyFont="1" applyFill="1" applyBorder="1" applyAlignment="1" applyProtection="1">
      <alignment horizontal="right" indent="5"/>
      <protection/>
    </xf>
    <xf numFmtId="166" fontId="22" fillId="0" borderId="12" xfId="0" applyNumberFormat="1" applyFont="1" applyFill="1" applyBorder="1" applyAlignment="1" applyProtection="1">
      <alignment horizontal="right" indent="5"/>
      <protection/>
    </xf>
    <xf numFmtId="0" fontId="17" fillId="0" borderId="0" xfId="0" applyFont="1" applyFill="1" applyAlignment="1">
      <alignment/>
    </xf>
    <xf numFmtId="166" fontId="22" fillId="0" borderId="0" xfId="0" applyNumberFormat="1" applyFont="1" applyFill="1" applyBorder="1" applyAlignment="1" applyProtection="1">
      <alignment horizontal="right" indent="6"/>
      <protection locked="0"/>
    </xf>
    <xf numFmtId="166" fontId="22" fillId="0" borderId="12" xfId="0" applyNumberFormat="1" applyFont="1" applyFill="1" applyBorder="1" applyAlignment="1" applyProtection="1">
      <alignment horizontal="right" indent="5"/>
      <protection locked="0"/>
    </xf>
    <xf numFmtId="165" fontId="22" fillId="0" borderId="0" xfId="0" applyNumberFormat="1" applyFont="1" applyFill="1" applyBorder="1" applyAlignment="1" applyProtection="1">
      <alignment horizontal="right" indent="6"/>
      <protection locked="0"/>
    </xf>
    <xf numFmtId="165" fontId="22" fillId="0" borderId="0" xfId="0" applyNumberFormat="1" applyFont="1" applyFill="1" applyBorder="1" applyAlignment="1" applyProtection="1">
      <alignment horizontal="right" indent="5"/>
      <protection locked="0"/>
    </xf>
    <xf numFmtId="165" fontId="22" fillId="0" borderId="14" xfId="0" applyNumberFormat="1" applyFont="1" applyFill="1" applyBorder="1" applyAlignment="1" applyProtection="1">
      <alignment horizontal="right" indent="6"/>
      <protection locked="0"/>
    </xf>
    <xf numFmtId="165" fontId="22" fillId="0" borderId="14" xfId="0" applyNumberFormat="1" applyFont="1" applyFill="1" applyBorder="1" applyAlignment="1" applyProtection="1">
      <alignment horizontal="right" indent="5"/>
      <protection locked="0"/>
    </xf>
    <xf numFmtId="166" fontId="22" fillId="0" borderId="15" xfId="0" applyNumberFormat="1" applyFont="1" applyFill="1" applyBorder="1" applyAlignment="1" applyProtection="1">
      <alignment horizontal="right" indent="5"/>
      <protection locked="0"/>
    </xf>
    <xf numFmtId="0" fontId="19" fillId="0" borderId="16" xfId="0" applyNumberFormat="1" applyFont="1" applyFill="1" applyBorder="1" applyAlignment="1" applyProtection="1">
      <alignment/>
      <protection locked="0"/>
    </xf>
    <xf numFmtId="0" fontId="22" fillId="0" borderId="0" xfId="0" applyFont="1" applyAlignment="1">
      <alignment horizontal="right"/>
    </xf>
    <xf numFmtId="0" fontId="22" fillId="0" borderId="0" xfId="0" applyNumberFormat="1" applyFont="1" applyFill="1" applyBorder="1" applyAlignment="1" applyProtection="1">
      <alignment horizontal="left"/>
      <protection locked="0"/>
    </xf>
    <xf numFmtId="0" fontId="22" fillId="0" borderId="0" xfId="0" applyFont="1" applyFill="1" applyAlignment="1">
      <alignment horizontal="left"/>
    </xf>
    <xf numFmtId="0" fontId="32" fillId="0" borderId="0" xfId="0" applyFont="1" applyFill="1" applyAlignment="1">
      <alignment/>
    </xf>
    <xf numFmtId="0" fontId="19" fillId="0" borderId="19" xfId="0" applyFont="1" applyBorder="1" applyAlignment="1">
      <alignment/>
    </xf>
    <xf numFmtId="3" fontId="8" fillId="0" borderId="0" xfId="0" applyNumberFormat="1" applyFont="1" applyBorder="1" applyAlignment="1" applyProtection="1">
      <alignment horizontal="right" indent="1"/>
      <protection/>
    </xf>
    <xf numFmtId="3" fontId="8" fillId="0" borderId="0" xfId="0" applyNumberFormat="1" applyFont="1" applyFill="1" applyBorder="1" applyAlignment="1" applyProtection="1">
      <alignment horizontal="right" indent="1"/>
      <protection/>
    </xf>
    <xf numFmtId="3" fontId="8" fillId="0" borderId="12" xfId="0" applyNumberFormat="1" applyFont="1" applyBorder="1" applyAlignment="1" applyProtection="1">
      <alignment horizontal="right" indent="1"/>
      <protection/>
    </xf>
    <xf numFmtId="3" fontId="8" fillId="0" borderId="12" xfId="0" applyNumberFormat="1" applyFont="1" applyFill="1" applyBorder="1" applyAlignment="1" applyProtection="1">
      <alignment horizontal="right" indent="1"/>
      <protection/>
    </xf>
    <xf numFmtId="166" fontId="7" fillId="0" borderId="19" xfId="0" applyNumberFormat="1" applyFont="1" applyBorder="1" applyAlignment="1" applyProtection="1">
      <alignment horizontal="right" indent="4"/>
      <protection/>
    </xf>
    <xf numFmtId="166" fontId="7" fillId="0" borderId="12" xfId="0" applyNumberFormat="1" applyFont="1" applyBorder="1" applyAlignment="1" applyProtection="1">
      <alignment horizontal="right" indent="4"/>
      <protection/>
    </xf>
    <xf numFmtId="165" fontId="21" fillId="0" borderId="19" xfId="0" applyNumberFormat="1" applyFont="1" applyFill="1" applyBorder="1" applyAlignment="1" applyProtection="1">
      <alignment horizontal="right" indent="4"/>
      <protection/>
    </xf>
    <xf numFmtId="3" fontId="8" fillId="0" borderId="21" xfId="0" applyNumberFormat="1" applyFont="1" applyBorder="1" applyAlignment="1" applyProtection="1">
      <alignment horizontal="right" vertical="center" indent="1"/>
      <protection/>
    </xf>
    <xf numFmtId="3" fontId="8" fillId="0" borderId="24" xfId="0" applyNumberFormat="1" applyFont="1" applyBorder="1" applyAlignment="1" applyProtection="1">
      <alignment horizontal="right" vertical="center" indent="1"/>
      <protection/>
    </xf>
    <xf numFmtId="3" fontId="16" fillId="0" borderId="18" xfId="0" applyNumberFormat="1" applyFont="1" applyFill="1" applyBorder="1" applyAlignment="1" applyProtection="1">
      <alignment horizontal="left" indent="4"/>
      <protection/>
    </xf>
    <xf numFmtId="4" fontId="7" fillId="0" borderId="0" xfId="0" applyNumberFormat="1" applyFont="1" applyBorder="1" applyAlignment="1">
      <alignment horizontal="right" indent="3"/>
    </xf>
    <xf numFmtId="3" fontId="7" fillId="0" borderId="0" xfId="0" applyNumberFormat="1" applyFont="1" applyAlignment="1">
      <alignment/>
    </xf>
    <xf numFmtId="3" fontId="16" fillId="0" borderId="19" xfId="0" applyNumberFormat="1" applyFont="1" applyFill="1" applyBorder="1" applyAlignment="1" applyProtection="1">
      <alignment horizontal="left" indent="4"/>
      <protection/>
    </xf>
    <xf numFmtId="0" fontId="6" fillId="0" borderId="10" xfId="0" applyNumberFormat="1" applyFont="1" applyBorder="1" applyAlignment="1" applyProtection="1">
      <alignment/>
      <protection locked="0"/>
    </xf>
    <xf numFmtId="3" fontId="8" fillId="0" borderId="0" xfId="0" applyNumberFormat="1" applyFont="1" applyAlignment="1" applyProtection="1">
      <alignment horizontal="right" indent="1"/>
      <protection locked="0"/>
    </xf>
    <xf numFmtId="3" fontId="8" fillId="0" borderId="0" xfId="0" applyNumberFormat="1" applyFont="1" applyBorder="1" applyAlignment="1" applyProtection="1">
      <alignment horizontal="right" indent="1"/>
      <protection locked="0"/>
    </xf>
    <xf numFmtId="3" fontId="8" fillId="0" borderId="0" xfId="0" applyNumberFormat="1" applyFont="1" applyFill="1" applyBorder="1" applyAlignment="1" applyProtection="1">
      <alignment horizontal="right" indent="1"/>
      <protection locked="0"/>
    </xf>
    <xf numFmtId="0" fontId="22" fillId="0" borderId="0" xfId="0" applyNumberFormat="1" applyFont="1" applyFill="1" applyBorder="1" applyAlignment="1" applyProtection="1">
      <alignment horizontal="right"/>
      <protection locked="0"/>
    </xf>
    <xf numFmtId="0" fontId="22" fillId="0" borderId="0" xfId="0" applyFont="1" applyFill="1" applyAlignment="1">
      <alignment horizontal="right"/>
    </xf>
    <xf numFmtId="165" fontId="7" fillId="0" borderId="0" xfId="0" applyNumberFormat="1" applyFont="1" applyFill="1" applyAlignment="1" applyProtection="1">
      <alignment horizontal="right" indent="4"/>
      <protection locked="0"/>
    </xf>
    <xf numFmtId="0" fontId="6" fillId="0" borderId="10" xfId="0" applyFont="1" applyFill="1" applyBorder="1" applyAlignment="1">
      <alignment horizontal="center" vertical="top" wrapText="1"/>
    </xf>
    <xf numFmtId="4" fontId="8" fillId="0" borderId="19" xfId="0" applyNumberFormat="1" applyFont="1" applyFill="1" applyBorder="1" applyAlignment="1">
      <alignment horizontal="right" indent="3"/>
    </xf>
    <xf numFmtId="0" fontId="79" fillId="0" borderId="0" xfId="0" applyFont="1" applyAlignment="1">
      <alignment vertical="center"/>
    </xf>
    <xf numFmtId="3" fontId="3" fillId="0" borderId="0" xfId="0" applyNumberFormat="1" applyFont="1" applyBorder="1" applyAlignment="1" applyProtection="1">
      <alignment horizontal="left"/>
      <protection locked="0"/>
    </xf>
    <xf numFmtId="167" fontId="7" fillId="0" borderId="0" xfId="0" applyNumberFormat="1" applyFont="1" applyBorder="1" applyAlignment="1" applyProtection="1">
      <alignment horizontal="right" indent="1"/>
      <protection locked="0"/>
    </xf>
    <xf numFmtId="0" fontId="79" fillId="0" borderId="0" xfId="0" applyFont="1" applyFill="1" applyAlignment="1">
      <alignment vertical="center"/>
    </xf>
    <xf numFmtId="3" fontId="7" fillId="34" borderId="0" xfId="0" applyNumberFormat="1" applyFont="1" applyFill="1" applyAlignment="1">
      <alignment/>
    </xf>
    <xf numFmtId="0" fontId="7" fillId="34" borderId="0" xfId="0" applyFont="1" applyFill="1" applyAlignment="1">
      <alignment/>
    </xf>
    <xf numFmtId="3" fontId="7" fillId="34" borderId="0" xfId="0" applyNumberFormat="1" applyFont="1" applyFill="1" applyAlignment="1">
      <alignment/>
    </xf>
    <xf numFmtId="0" fontId="7" fillId="0" borderId="0" xfId="0" applyFont="1" applyFill="1" applyAlignment="1">
      <alignment/>
    </xf>
    <xf numFmtId="0" fontId="7" fillId="0" borderId="0" xfId="0" applyFont="1" applyFill="1" applyAlignment="1">
      <alignment/>
    </xf>
    <xf numFmtId="0" fontId="7" fillId="34" borderId="0" xfId="0" applyFont="1" applyFill="1" applyAlignment="1">
      <alignment/>
    </xf>
    <xf numFmtId="3" fontId="22" fillId="0" borderId="11" xfId="0" applyNumberFormat="1" applyFont="1" applyFill="1" applyBorder="1" applyAlignment="1" applyProtection="1">
      <alignment horizontal="right" indent="2"/>
      <protection/>
    </xf>
    <xf numFmtId="0" fontId="17" fillId="0" borderId="13" xfId="0" applyNumberFormat="1" applyFont="1" applyFill="1" applyBorder="1" applyAlignment="1" applyProtection="1">
      <alignment horizontal="right" indent="3"/>
      <protection locked="0"/>
    </xf>
    <xf numFmtId="0" fontId="20" fillId="0" borderId="20" xfId="0" applyNumberFormat="1" applyFont="1" applyFill="1" applyBorder="1" applyAlignment="1" applyProtection="1">
      <alignment horizontal="center" vertical="center"/>
      <protection locked="0"/>
    </xf>
    <xf numFmtId="0" fontId="26" fillId="33" borderId="19" xfId="0" applyFont="1" applyFill="1" applyBorder="1" applyAlignment="1">
      <alignment vertical="center" wrapText="1"/>
    </xf>
    <xf numFmtId="0" fontId="0" fillId="33" borderId="0" xfId="0" applyFill="1" applyAlignment="1">
      <alignment vertical="center"/>
    </xf>
    <xf numFmtId="3" fontId="3" fillId="0" borderId="0" xfId="0" applyNumberFormat="1" applyFont="1" applyBorder="1" applyAlignment="1" applyProtection="1">
      <alignment horizontal="right" indent="3"/>
      <protection locked="0"/>
    </xf>
    <xf numFmtId="0" fontId="5" fillId="0" borderId="13" xfId="0" applyNumberFormat="1" applyFont="1" applyBorder="1" applyAlignment="1" applyProtection="1">
      <alignment horizontal="right" indent="3"/>
      <protection locked="0"/>
    </xf>
    <xf numFmtId="3" fontId="8" fillId="0" borderId="14"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15" xfId="0" applyNumberFormat="1" applyFont="1" applyBorder="1" applyAlignment="1">
      <alignment horizontal="right" indent="1"/>
    </xf>
    <xf numFmtId="0" fontId="5" fillId="0" borderId="13" xfId="0" applyNumberFormat="1" applyFont="1" applyBorder="1" applyAlignment="1" applyProtection="1">
      <alignment horizontal="right" indent="2"/>
      <protection locked="0"/>
    </xf>
    <xf numFmtId="4" fontId="7" fillId="0" borderId="14" xfId="0" applyNumberFormat="1" applyFont="1" applyBorder="1" applyAlignment="1">
      <alignment horizontal="right" indent="3"/>
    </xf>
    <xf numFmtId="4" fontId="7" fillId="0" borderId="15" xfId="0" applyNumberFormat="1" applyFont="1" applyBorder="1" applyAlignment="1">
      <alignment horizontal="right" indent="3"/>
    </xf>
    <xf numFmtId="0" fontId="70" fillId="0" borderId="11" xfId="53" applyBorder="1" applyAlignment="1" applyProtection="1">
      <alignment vertical="center"/>
      <protection/>
    </xf>
    <xf numFmtId="3" fontId="8" fillId="0" borderId="0" xfId="0" applyNumberFormat="1" applyFont="1" applyBorder="1" applyAlignment="1" applyProtection="1">
      <alignment horizontal="right" indent="1"/>
      <protection locked="0"/>
    </xf>
    <xf numFmtId="0" fontId="22" fillId="0" borderId="0" xfId="0" applyFont="1" applyBorder="1" applyAlignment="1">
      <alignment/>
    </xf>
    <xf numFmtId="3" fontId="8" fillId="0" borderId="19" xfId="0" applyNumberFormat="1" applyFont="1" applyBorder="1" applyAlignment="1">
      <alignment horizontal="right" indent="1"/>
    </xf>
    <xf numFmtId="167" fontId="8" fillId="0" borderId="0" xfId="0" applyNumberFormat="1" applyFont="1" applyFill="1" applyAlignment="1" applyProtection="1">
      <alignment horizontal="right" indent="1"/>
      <protection locked="0"/>
    </xf>
    <xf numFmtId="167" fontId="7" fillId="0" borderId="0" xfId="0" applyNumberFormat="1" applyFont="1" applyFill="1" applyAlignment="1" applyProtection="1">
      <alignment horizontal="right" indent="1"/>
      <protection locked="0"/>
    </xf>
    <xf numFmtId="3" fontId="22" fillId="0" borderId="13" xfId="0" applyNumberFormat="1" applyFont="1" applyFill="1" applyBorder="1" applyAlignment="1" applyProtection="1">
      <alignment horizontal="right" indent="2"/>
      <protection/>
    </xf>
    <xf numFmtId="3" fontId="7" fillId="0" borderId="0" xfId="0" applyNumberFormat="1" applyFont="1" applyFill="1" applyAlignment="1">
      <alignment horizontal="right"/>
    </xf>
    <xf numFmtId="3" fontId="3" fillId="0" borderId="0" xfId="0" applyNumberFormat="1" applyFont="1" applyFill="1" applyAlignment="1">
      <alignment horizontal="right"/>
    </xf>
    <xf numFmtId="0" fontId="22" fillId="0" borderId="0" xfId="0" applyFont="1" applyFill="1" applyAlignment="1">
      <alignment/>
    </xf>
    <xf numFmtId="3" fontId="3" fillId="0" borderId="0" xfId="0" applyNumberFormat="1" applyFont="1" applyFill="1" applyBorder="1" applyAlignment="1" applyProtection="1">
      <alignment horizontal="center"/>
      <protection locked="0"/>
    </xf>
    <xf numFmtId="4" fontId="8" fillId="0" borderId="0" xfId="0" applyNumberFormat="1" applyFont="1" applyFill="1" applyBorder="1" applyAlignment="1">
      <alignment/>
    </xf>
    <xf numFmtId="3" fontId="3"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right" vertical="top"/>
      <protection locked="0"/>
    </xf>
    <xf numFmtId="0" fontId="3" fillId="0" borderId="0" xfId="0" applyFont="1" applyFill="1" applyAlignment="1">
      <alignment/>
    </xf>
    <xf numFmtId="3" fontId="3" fillId="0" borderId="0" xfId="0" applyNumberFormat="1" applyFont="1" applyFill="1" applyAlignment="1">
      <alignment/>
    </xf>
    <xf numFmtId="3" fontId="3" fillId="0" borderId="0" xfId="0" applyNumberFormat="1" applyFont="1" applyFill="1" applyAlignment="1">
      <alignment horizontal="right" indent="1"/>
    </xf>
    <xf numFmtId="49" fontId="5" fillId="0" borderId="0" xfId="0" applyNumberFormat="1" applyFont="1" applyFill="1" applyBorder="1" applyAlignment="1" applyProtection="1">
      <alignment/>
      <protection locked="0"/>
    </xf>
    <xf numFmtId="167" fontId="7" fillId="0" borderId="0" xfId="0" applyNumberFormat="1" applyFont="1" applyFill="1" applyBorder="1" applyAlignment="1" applyProtection="1">
      <alignment horizontal="right" indent="1"/>
      <protection locked="0"/>
    </xf>
    <xf numFmtId="0" fontId="5" fillId="0" borderId="0" xfId="0" applyNumberFormat="1" applyFont="1" applyFill="1" applyBorder="1" applyAlignment="1" applyProtection="1">
      <alignment horizontal="left"/>
      <protection locked="0"/>
    </xf>
    <xf numFmtId="0" fontId="3"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xf>
    <xf numFmtId="0" fontId="34" fillId="0" borderId="0" xfId="0" applyFont="1" applyFill="1" applyAlignment="1">
      <alignment/>
    </xf>
    <xf numFmtId="0" fontId="5" fillId="0" borderId="0" xfId="0" applyFont="1" applyFill="1" applyAlignment="1">
      <alignment horizontal="left" wrapText="1"/>
    </xf>
    <xf numFmtId="0" fontId="5" fillId="0" borderId="0" xfId="0" applyNumberFormat="1" applyFont="1" applyBorder="1" applyAlignment="1" applyProtection="1">
      <alignment horizontal="center" vertical="center" wrapText="1"/>
      <protection locked="0"/>
    </xf>
    <xf numFmtId="0" fontId="22" fillId="0" borderId="0" xfId="0" applyFont="1" applyFill="1" applyAlignment="1">
      <alignment horizontal="left" wrapText="1"/>
    </xf>
    <xf numFmtId="49" fontId="22" fillId="0" borderId="0" xfId="0" applyNumberFormat="1" applyFont="1" applyFill="1" applyAlignment="1">
      <alignment horizontal="right"/>
    </xf>
    <xf numFmtId="0" fontId="5" fillId="0" borderId="0" xfId="0" applyFont="1" applyFill="1" applyAlignment="1">
      <alignment vertical="top"/>
    </xf>
    <xf numFmtId="4" fontId="8" fillId="0" borderId="14" xfId="0" applyNumberFormat="1" applyFont="1" applyBorder="1" applyAlignment="1">
      <alignment horizontal="right" indent="3"/>
    </xf>
    <xf numFmtId="0" fontId="5" fillId="0" borderId="11" xfId="58" applyNumberFormat="1" applyFont="1" applyBorder="1" applyAlignment="1" applyProtection="1">
      <alignment horizontal="center" vertical="center" wrapText="1"/>
      <protection locked="0"/>
    </xf>
    <xf numFmtId="49" fontId="5" fillId="0" borderId="19" xfId="58" applyNumberFormat="1" applyFont="1" applyBorder="1" applyAlignment="1" applyProtection="1">
      <alignment horizontal="center" vertical="center"/>
      <protection locked="0"/>
    </xf>
    <xf numFmtId="49" fontId="5" fillId="0" borderId="0" xfId="58" applyNumberFormat="1" applyFont="1" applyBorder="1" applyAlignment="1" applyProtection="1">
      <alignment horizontal="center" vertical="center"/>
      <protection locked="0"/>
    </xf>
    <xf numFmtId="49" fontId="5" fillId="0" borderId="16" xfId="58" applyNumberFormat="1" applyFont="1" applyBorder="1" applyAlignment="1" applyProtection="1">
      <alignment horizontal="center" vertical="center"/>
      <protection locked="0"/>
    </xf>
    <xf numFmtId="49" fontId="5" fillId="0" borderId="17" xfId="58" applyNumberFormat="1"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locked="0"/>
    </xf>
    <xf numFmtId="3" fontId="5" fillId="0" borderId="0" xfId="58" applyNumberFormat="1" applyFont="1" applyBorder="1" applyAlignment="1" applyProtection="1">
      <alignment horizontal="right"/>
      <protection locked="0"/>
    </xf>
    <xf numFmtId="0" fontId="5" fillId="0" borderId="11" xfId="0" applyNumberFormat="1" applyFont="1" applyBorder="1" applyAlignment="1" applyProtection="1">
      <alignment vertical="top"/>
      <protection locked="0"/>
    </xf>
    <xf numFmtId="167" fontId="7" fillId="0" borderId="19" xfId="0" applyNumberFormat="1" applyFont="1" applyBorder="1" applyAlignment="1" applyProtection="1">
      <alignment horizontal="right" vertical="top" indent="1"/>
      <protection locked="0"/>
    </xf>
    <xf numFmtId="0" fontId="5" fillId="0" borderId="11" xfId="0" applyNumberFormat="1" applyFont="1" applyBorder="1" applyAlignment="1" applyProtection="1">
      <alignment horizontal="left" vertical="top"/>
      <protection locked="0"/>
    </xf>
    <xf numFmtId="3" fontId="21" fillId="0" borderId="13" xfId="0" applyNumberFormat="1" applyFont="1" applyFill="1" applyBorder="1" applyAlignment="1" applyProtection="1">
      <alignment horizontal="right" indent="2"/>
      <protection/>
    </xf>
    <xf numFmtId="0" fontId="17" fillId="0" borderId="11" xfId="0" applyNumberFormat="1" applyFont="1" applyFill="1" applyBorder="1" applyAlignment="1" applyProtection="1">
      <alignment horizontal="right" indent="2"/>
      <protection locked="0"/>
    </xf>
    <xf numFmtId="0" fontId="6" fillId="0" borderId="0" xfId="0" applyNumberFormat="1" applyFont="1" applyBorder="1" applyAlignment="1" applyProtection="1">
      <alignment horizontal="right" indent="1"/>
      <protection locked="0"/>
    </xf>
    <xf numFmtId="0" fontId="5" fillId="0" borderId="19" xfId="0" applyNumberFormat="1" applyFont="1" applyBorder="1" applyAlignment="1" applyProtection="1">
      <alignment horizontal="left" vertical="top" indent="1"/>
      <protection locked="0"/>
    </xf>
    <xf numFmtId="0" fontId="5" fillId="0" borderId="12" xfId="0" applyNumberFormat="1" applyFont="1" applyBorder="1" applyAlignment="1" applyProtection="1">
      <alignment horizontal="left" vertical="top" indent="1"/>
      <protection locked="0"/>
    </xf>
    <xf numFmtId="3" fontId="5" fillId="0" borderId="18" xfId="0" applyNumberFormat="1" applyFont="1" applyBorder="1" applyAlignment="1" applyProtection="1">
      <alignment horizontal="left" indent="1"/>
      <protection locked="0"/>
    </xf>
    <xf numFmtId="0" fontId="6" fillId="0" borderId="20" xfId="0" applyNumberFormat="1" applyFont="1" applyBorder="1" applyAlignment="1" applyProtection="1">
      <alignment horizontal="right" indent="1"/>
      <protection locked="0"/>
    </xf>
    <xf numFmtId="0" fontId="6" fillId="0" borderId="17" xfId="0" applyNumberFormat="1" applyFont="1" applyBorder="1" applyAlignment="1" applyProtection="1">
      <alignment horizontal="right" indent="1"/>
      <protection locked="0"/>
    </xf>
    <xf numFmtId="3" fontId="8" fillId="0" borderId="18" xfId="0" applyNumberFormat="1" applyFont="1" applyBorder="1" applyAlignment="1" applyProtection="1">
      <alignment horizontal="right" vertical="center" indent="1"/>
      <protection/>
    </xf>
    <xf numFmtId="3" fontId="8" fillId="0" borderId="15" xfId="0" applyNumberFormat="1" applyFont="1" applyBorder="1" applyAlignment="1" applyProtection="1">
      <alignment horizontal="right" vertical="center" indent="1"/>
      <protection/>
    </xf>
    <xf numFmtId="0" fontId="0" fillId="0" borderId="0" xfId="0" applyBorder="1" applyAlignment="1">
      <alignment/>
    </xf>
    <xf numFmtId="0" fontId="0" fillId="0" borderId="0" xfId="0" applyBorder="1" applyAlignment="1">
      <alignment/>
    </xf>
    <xf numFmtId="0" fontId="12" fillId="0" borderId="0" xfId="0" applyFont="1" applyAlignment="1">
      <alignment vertical="center"/>
    </xf>
    <xf numFmtId="0" fontId="0" fillId="0" borderId="0" xfId="0" applyAlignment="1">
      <alignment horizontal="center"/>
    </xf>
    <xf numFmtId="0" fontId="14" fillId="35" borderId="0" xfId="0" applyFont="1" applyFill="1" applyAlignment="1">
      <alignment vertical="center"/>
    </xf>
    <xf numFmtId="0" fontId="14" fillId="35" borderId="0" xfId="0" applyFont="1" applyFill="1" applyAlignment="1">
      <alignment/>
    </xf>
    <xf numFmtId="0" fontId="14" fillId="35" borderId="0" xfId="0" applyFont="1" applyFill="1" applyAlignment="1">
      <alignment horizontal="center" vertical="center"/>
    </xf>
    <xf numFmtId="0" fontId="14" fillId="35" borderId="0" xfId="0" applyFont="1" applyFill="1" applyAlignment="1">
      <alignment horizontal="center" vertical="center" wrapText="1"/>
    </xf>
    <xf numFmtId="0" fontId="0" fillId="0" borderId="0" xfId="0" applyAlignment="1">
      <alignment wrapText="1"/>
    </xf>
    <xf numFmtId="0" fontId="14" fillId="35" borderId="0" xfId="0" applyFont="1" applyFill="1" applyAlignment="1">
      <alignment vertical="center" wrapText="1"/>
    </xf>
    <xf numFmtId="0" fontId="37" fillId="35" borderId="0" xfId="0" applyFont="1" applyFill="1" applyAlignment="1">
      <alignment/>
    </xf>
    <xf numFmtId="0" fontId="37" fillId="35" borderId="0" xfId="0" applyFont="1" applyFill="1" applyAlignment="1">
      <alignment horizontal="right"/>
    </xf>
    <xf numFmtId="0" fontId="14" fillId="35" borderId="0" xfId="0" applyFont="1" applyFill="1" applyAlignment="1">
      <alignment horizontal="right" vertical="center"/>
    </xf>
    <xf numFmtId="0" fontId="14" fillId="35" borderId="0" xfId="0" applyFont="1" applyFill="1" applyAlignment="1">
      <alignment horizontal="right"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81" fillId="33" borderId="0" xfId="0" applyFont="1" applyFill="1" applyBorder="1" applyAlignment="1">
      <alignment horizontal="center" vertical="top"/>
    </xf>
    <xf numFmtId="0" fontId="6" fillId="0" borderId="14" xfId="0" applyNumberFormat="1" applyFont="1" applyBorder="1" applyAlignment="1" applyProtection="1">
      <alignment horizontal="right" wrapText="1"/>
      <protection locked="0"/>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0" xfId="0" applyFont="1" applyAlignment="1">
      <alignment horizontal="left" wrapText="1"/>
    </xf>
    <xf numFmtId="3" fontId="6" fillId="0" borderId="14" xfId="0" applyNumberFormat="1" applyFont="1" applyBorder="1" applyAlignment="1">
      <alignment horizontal="right" wrapText="1"/>
    </xf>
    <xf numFmtId="0" fontId="5" fillId="0" borderId="14" xfId="0" applyFont="1" applyBorder="1" applyAlignment="1">
      <alignment horizontal="center" vertical="center" wrapText="1"/>
    </xf>
    <xf numFmtId="0" fontId="6" fillId="0" borderId="14" xfId="0" applyNumberFormat="1" applyFont="1" applyBorder="1" applyAlignment="1" applyProtection="1">
      <alignment horizontal="left" vertical="top" wrapText="1"/>
      <protection locked="0"/>
    </xf>
    <xf numFmtId="0" fontId="6" fillId="0" borderId="14" xfId="0" applyNumberFormat="1" applyFont="1" applyBorder="1" applyAlignment="1" applyProtection="1">
      <alignment horizontal="right"/>
      <protection locked="0"/>
    </xf>
    <xf numFmtId="0" fontId="6" fillId="0" borderId="14" xfId="0" applyNumberFormat="1" applyFont="1" applyBorder="1" applyAlignment="1" applyProtection="1">
      <alignment horizontal="left" vertical="top"/>
      <protection locked="0"/>
    </xf>
    <xf numFmtId="0" fontId="5" fillId="0" borderId="23" xfId="0" applyNumberFormat="1" applyFont="1" applyBorder="1" applyAlignment="1" applyProtection="1">
      <alignment horizontal="center" vertical="center" wrapText="1"/>
      <protection locked="0"/>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17" fillId="0" borderId="19" xfId="0" applyNumberFormat="1" applyFont="1" applyFill="1" applyBorder="1" applyAlignment="1" applyProtection="1">
      <alignment horizontal="center"/>
      <protection locked="0"/>
    </xf>
    <xf numFmtId="0" fontId="17" fillId="0" borderId="12" xfId="0" applyNumberFormat="1" applyFont="1" applyFill="1" applyBorder="1" applyAlignment="1" applyProtection="1">
      <alignment horizontal="center"/>
      <protection locked="0"/>
    </xf>
    <xf numFmtId="0" fontId="17" fillId="0" borderId="18" xfId="0" applyNumberFormat="1" applyFont="1" applyFill="1" applyBorder="1" applyAlignment="1" applyProtection="1">
      <alignment horizontal="center"/>
      <protection locked="0"/>
    </xf>
    <xf numFmtId="0" fontId="17" fillId="0" borderId="15" xfId="0" applyNumberFormat="1" applyFont="1" applyFill="1" applyBorder="1" applyAlignment="1" applyProtection="1">
      <alignment horizontal="center"/>
      <protection locked="0"/>
    </xf>
    <xf numFmtId="0" fontId="17" fillId="0" borderId="20" xfId="0" applyNumberFormat="1" applyFont="1" applyFill="1" applyBorder="1" applyAlignment="1" applyProtection="1">
      <alignment horizontal="center" vertical="center"/>
      <protection locked="0"/>
    </xf>
    <xf numFmtId="0" fontId="17" fillId="0" borderId="17"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5" xfId="0" applyNumberFormat="1" applyFont="1" applyFill="1" applyBorder="1" applyAlignment="1" applyProtection="1">
      <alignment horizontal="center" vertical="center"/>
      <protection locked="0"/>
    </xf>
    <xf numFmtId="0" fontId="19" fillId="0" borderId="19" xfId="0" applyFont="1" applyBorder="1" applyAlignment="1">
      <alignment horizontal="center"/>
    </xf>
    <xf numFmtId="0" fontId="19" fillId="0" borderId="12" xfId="0" applyFont="1" applyBorder="1" applyAlignment="1">
      <alignment horizontal="center"/>
    </xf>
    <xf numFmtId="0" fontId="17" fillId="0" borderId="19" xfId="0" applyFont="1" applyFill="1" applyBorder="1" applyAlignment="1">
      <alignment horizontal="center"/>
    </xf>
    <xf numFmtId="0" fontId="17" fillId="0" borderId="12" xfId="0" applyFont="1" applyFill="1" applyBorder="1" applyAlignment="1">
      <alignment horizontal="center"/>
    </xf>
    <xf numFmtId="0" fontId="17" fillId="0" borderId="19" xfId="0" applyFont="1" applyFill="1" applyBorder="1" applyAlignment="1">
      <alignment horizontal="center" wrapText="1"/>
    </xf>
    <xf numFmtId="0" fontId="17" fillId="0" borderId="12" xfId="0" applyFont="1" applyFill="1" applyBorder="1" applyAlignment="1">
      <alignment horizontal="center" wrapText="1"/>
    </xf>
    <xf numFmtId="0" fontId="22" fillId="0" borderId="0" xfId="0" applyFont="1" applyFill="1" applyAlignment="1">
      <alignment horizontal="left" wrapText="1"/>
    </xf>
    <xf numFmtId="0" fontId="79" fillId="0" borderId="0" xfId="0" applyFont="1" applyAlignment="1">
      <alignment horizontal="left" vertical="top" wrapText="1"/>
    </xf>
    <xf numFmtId="0" fontId="5" fillId="0" borderId="10" xfId="0" applyNumberFormat="1" applyFont="1" applyBorder="1" applyAlignment="1" applyProtection="1">
      <alignment horizontal="center" vertical="center" wrapText="1"/>
      <protection locked="0"/>
    </xf>
    <xf numFmtId="0" fontId="5" fillId="0" borderId="21" xfId="0" applyNumberFormat="1" applyFont="1" applyBorder="1" applyAlignment="1" applyProtection="1">
      <alignment horizontal="center" vertical="center"/>
      <protection locked="0"/>
    </xf>
    <xf numFmtId="0" fontId="5" fillId="0" borderId="24" xfId="0" applyNumberFormat="1" applyFont="1" applyBorder="1" applyAlignment="1" applyProtection="1">
      <alignment horizontal="center" vertical="center"/>
      <protection locked="0"/>
    </xf>
    <xf numFmtId="0" fontId="5" fillId="0" borderId="23" xfId="0" applyNumberFormat="1" applyFont="1" applyBorder="1" applyAlignment="1" applyProtection="1">
      <alignment horizontal="center" vertical="center"/>
      <protection locked="0"/>
    </xf>
    <xf numFmtId="0" fontId="0" fillId="0" borderId="21" xfId="0" applyFont="1" applyBorder="1" applyAlignment="1">
      <alignment/>
    </xf>
    <xf numFmtId="0" fontId="0" fillId="0" borderId="24" xfId="0" applyFont="1" applyBorder="1" applyAlignment="1">
      <alignment/>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xdr:row>
      <xdr:rowOff>95250</xdr:rowOff>
    </xdr:from>
    <xdr:to>
      <xdr:col>9</xdr:col>
      <xdr:colOff>647700</xdr:colOff>
      <xdr:row>8</xdr:row>
      <xdr:rowOff>9525</xdr:rowOff>
    </xdr:to>
    <xdr:sp>
      <xdr:nvSpPr>
        <xdr:cNvPr id="1" name="Text Box 5"/>
        <xdr:cNvSpPr txBox="1">
          <a:spLocks noChangeArrowheads="1"/>
        </xdr:cNvSpPr>
      </xdr:nvSpPr>
      <xdr:spPr>
        <a:xfrm>
          <a:off x="5372100" y="257175"/>
          <a:ext cx="1447800" cy="10477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οξτΫςξα"/>
              <a:ea typeface="»οξτΫςξα"/>
              <a:cs typeface="»οξτΫςξα"/>
            </a:rPr>
            <a:t/>
          </a:r>
        </a:p>
      </xdr:txBody>
    </xdr:sp>
    <xdr:clientData/>
  </xdr:twoCellAnchor>
  <xdr:twoCellAnchor>
    <xdr:from>
      <xdr:col>5</xdr:col>
      <xdr:colOff>438150</xdr:colOff>
      <xdr:row>0</xdr:row>
      <xdr:rowOff>104775</xdr:rowOff>
    </xdr:from>
    <xdr:to>
      <xdr:col>8</xdr:col>
      <xdr:colOff>28575</xdr:colOff>
      <xdr:row>8</xdr:row>
      <xdr:rowOff>9525</xdr:rowOff>
    </xdr:to>
    <xdr:sp>
      <xdr:nvSpPr>
        <xdr:cNvPr id="2" name="Text Box 4"/>
        <xdr:cNvSpPr txBox="1">
          <a:spLocks noChangeArrowheads="1"/>
        </xdr:cNvSpPr>
      </xdr:nvSpPr>
      <xdr:spPr>
        <a:xfrm>
          <a:off x="3867150" y="104775"/>
          <a:ext cx="1647825" cy="12001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οξτΫςξα"/>
              <a:ea typeface="»οξτΫςξα"/>
              <a:cs typeface="»οξτΫςξα"/>
            </a:rPr>
            <a:t/>
          </a:r>
        </a:p>
      </xdr:txBody>
    </xdr:sp>
    <xdr:clientData/>
  </xdr:twoCellAnchor>
  <xdr:twoCellAnchor>
    <xdr:from>
      <xdr:col>4</xdr:col>
      <xdr:colOff>285750</xdr:colOff>
      <xdr:row>2</xdr:row>
      <xdr:rowOff>9525</xdr:rowOff>
    </xdr:from>
    <xdr:to>
      <xdr:col>5</xdr:col>
      <xdr:colOff>361950</xdr:colOff>
      <xdr:row>6</xdr:row>
      <xdr:rowOff>38100</xdr:rowOff>
    </xdr:to>
    <xdr:pic>
      <xdr:nvPicPr>
        <xdr:cNvPr id="3" name="Picture 4" descr="£Àƒ∂√™ CMYK"/>
        <xdr:cNvPicPr preferRelativeResize="1">
          <a:picLocks noChangeAspect="1"/>
        </xdr:cNvPicPr>
      </xdr:nvPicPr>
      <xdr:blipFill>
        <a:blip r:embed="rId1"/>
        <a:stretch>
          <a:fillRect/>
        </a:stretch>
      </xdr:blipFill>
      <xdr:spPr>
        <a:xfrm>
          <a:off x="3028950" y="333375"/>
          <a:ext cx="762000" cy="676275"/>
        </a:xfrm>
        <a:prstGeom prst="rect">
          <a:avLst/>
        </a:prstGeom>
        <a:noFill/>
        <a:ln w="9525" cmpd="sng">
          <a:noFill/>
        </a:ln>
      </xdr:spPr>
    </xdr:pic>
    <xdr:clientData/>
  </xdr:twoCellAnchor>
  <xdr:twoCellAnchor>
    <xdr:from>
      <xdr:col>0</xdr:col>
      <xdr:colOff>76200</xdr:colOff>
      <xdr:row>6</xdr:row>
      <xdr:rowOff>133350</xdr:rowOff>
    </xdr:from>
    <xdr:to>
      <xdr:col>9</xdr:col>
      <xdr:colOff>619125</xdr:colOff>
      <xdr:row>14</xdr:row>
      <xdr:rowOff>28575</xdr:rowOff>
    </xdr:to>
    <xdr:sp>
      <xdr:nvSpPr>
        <xdr:cNvPr id="4" name="TextBox 1"/>
        <xdr:cNvSpPr txBox="1">
          <a:spLocks noChangeArrowheads="1"/>
        </xdr:cNvSpPr>
      </xdr:nvSpPr>
      <xdr:spPr>
        <a:xfrm>
          <a:off x="76200" y="1104900"/>
          <a:ext cx="6715125" cy="11906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Arial"/>
              <a:ea typeface="Arial"/>
              <a:cs typeface="Arial"/>
            </a:rPr>
            <a:t>ΚΥΠΡΙΑΚΗ</a:t>
          </a:r>
          <a:r>
            <a:rPr lang="en-US" cap="none" sz="1400" b="0" i="0" u="none" baseline="0">
              <a:solidFill>
                <a:srgbClr val="000000"/>
              </a:solidFill>
              <a:latin typeface="Arial"/>
              <a:ea typeface="Arial"/>
              <a:cs typeface="Arial"/>
            </a:rPr>
            <a:t> ΔΗΜΟΚΡΑΤΙΑ
</a:t>
          </a:r>
          <a:r>
            <a:rPr lang="en-US" cap="none" sz="1400" b="0" i="0" u="none" baseline="0">
              <a:solidFill>
                <a:srgbClr val="000000"/>
              </a:solidFill>
              <a:latin typeface="Arial"/>
              <a:ea typeface="Arial"/>
              <a:cs typeface="Arial"/>
            </a:rPr>
            <a:t>REPUBLIC OF CYPRUS</a:t>
          </a:r>
        </a:p>
      </xdr:txBody>
    </xdr:sp>
    <xdr:clientData/>
  </xdr:twoCellAnchor>
  <xdr:twoCellAnchor>
    <xdr:from>
      <xdr:col>3</xdr:col>
      <xdr:colOff>361950</xdr:colOff>
      <xdr:row>7</xdr:row>
      <xdr:rowOff>133350</xdr:rowOff>
    </xdr:from>
    <xdr:to>
      <xdr:col>6</xdr:col>
      <xdr:colOff>285750</xdr:colOff>
      <xdr:row>7</xdr:row>
      <xdr:rowOff>133350</xdr:rowOff>
    </xdr:to>
    <xdr:sp>
      <xdr:nvSpPr>
        <xdr:cNvPr id="5" name="Straight Connector 4"/>
        <xdr:cNvSpPr>
          <a:spLocks/>
        </xdr:cNvSpPr>
      </xdr:nvSpPr>
      <xdr:spPr>
        <a:xfrm>
          <a:off x="2419350" y="1266825"/>
          <a:ext cx="198120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οξτΫςξα"/>
              <a:ea typeface="»οξτΫςξα"/>
              <a:cs typeface="»οξτΫςξα"/>
            </a:rPr>
            <a:t/>
          </a:r>
        </a:p>
      </xdr:txBody>
    </xdr:sp>
    <xdr:clientData/>
  </xdr:twoCellAnchor>
  <xdr:twoCellAnchor>
    <xdr:from>
      <xdr:col>3</xdr:col>
      <xdr:colOff>342900</xdr:colOff>
      <xdr:row>11</xdr:row>
      <xdr:rowOff>57150</xdr:rowOff>
    </xdr:from>
    <xdr:to>
      <xdr:col>6</xdr:col>
      <xdr:colOff>266700</xdr:colOff>
      <xdr:row>11</xdr:row>
      <xdr:rowOff>57150</xdr:rowOff>
    </xdr:to>
    <xdr:sp>
      <xdr:nvSpPr>
        <xdr:cNvPr id="6" name="Straight Connector 13"/>
        <xdr:cNvSpPr>
          <a:spLocks/>
        </xdr:cNvSpPr>
      </xdr:nvSpPr>
      <xdr:spPr>
        <a:xfrm>
          <a:off x="2400300" y="1838325"/>
          <a:ext cx="198120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οξτΫςξα"/>
              <a:ea typeface="»οξτΫςξα"/>
              <a:cs typeface="»οξτΫςξα"/>
            </a:rPr>
            <a:t/>
          </a:r>
        </a:p>
      </xdr:txBody>
    </xdr:sp>
    <xdr:clientData/>
  </xdr:twoCellAnchor>
  <xdr:twoCellAnchor>
    <xdr:from>
      <xdr:col>0</xdr:col>
      <xdr:colOff>0</xdr:colOff>
      <xdr:row>50</xdr:row>
      <xdr:rowOff>142875</xdr:rowOff>
    </xdr:from>
    <xdr:to>
      <xdr:col>9</xdr:col>
      <xdr:colOff>590550</xdr:colOff>
      <xdr:row>58</xdr:row>
      <xdr:rowOff>38100</xdr:rowOff>
    </xdr:to>
    <xdr:sp>
      <xdr:nvSpPr>
        <xdr:cNvPr id="7" name="TextBox 16"/>
        <xdr:cNvSpPr txBox="1">
          <a:spLocks noChangeArrowheads="1"/>
        </xdr:cNvSpPr>
      </xdr:nvSpPr>
      <xdr:spPr>
        <a:xfrm>
          <a:off x="0" y="8239125"/>
          <a:ext cx="6762750" cy="11906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Arial"/>
              <a:ea typeface="Arial"/>
              <a:cs typeface="Arial"/>
            </a:rPr>
            <a:t>ΣΤΑΤΙΣΤΙΚΗ  ΥΠΗΡΕΣΙΑ
</a:t>
          </a:r>
          <a:r>
            <a:rPr lang="en-US" cap="none" sz="1400" b="0" i="0" u="none" baseline="0">
              <a:solidFill>
                <a:srgbClr val="000000"/>
              </a:solidFill>
              <a:latin typeface="Arial"/>
              <a:ea typeface="Arial"/>
              <a:cs typeface="Arial"/>
            </a:rPr>
            <a:t>STATISTICAL SERVICE</a:t>
          </a:r>
        </a:p>
      </xdr:txBody>
    </xdr:sp>
    <xdr:clientData/>
  </xdr:twoCellAnchor>
  <xdr:twoCellAnchor>
    <xdr:from>
      <xdr:col>3</xdr:col>
      <xdr:colOff>342900</xdr:colOff>
      <xdr:row>51</xdr:row>
      <xdr:rowOff>114300</xdr:rowOff>
    </xdr:from>
    <xdr:to>
      <xdr:col>6</xdr:col>
      <xdr:colOff>266700</xdr:colOff>
      <xdr:row>51</xdr:row>
      <xdr:rowOff>114300</xdr:rowOff>
    </xdr:to>
    <xdr:sp>
      <xdr:nvSpPr>
        <xdr:cNvPr id="8" name="Straight Connector 17"/>
        <xdr:cNvSpPr>
          <a:spLocks/>
        </xdr:cNvSpPr>
      </xdr:nvSpPr>
      <xdr:spPr>
        <a:xfrm>
          <a:off x="2400300" y="8372475"/>
          <a:ext cx="198120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οξτΫςξα"/>
              <a:ea typeface="»οξτΫςξα"/>
              <a:cs typeface="»οξτΫςξα"/>
            </a:rPr>
            <a:t/>
          </a:r>
        </a:p>
      </xdr:txBody>
    </xdr:sp>
    <xdr:clientData/>
  </xdr:twoCellAnchor>
  <xdr:twoCellAnchor>
    <xdr:from>
      <xdr:col>3</xdr:col>
      <xdr:colOff>371475</xdr:colOff>
      <xdr:row>56</xdr:row>
      <xdr:rowOff>9525</xdr:rowOff>
    </xdr:from>
    <xdr:to>
      <xdr:col>6</xdr:col>
      <xdr:colOff>304800</xdr:colOff>
      <xdr:row>56</xdr:row>
      <xdr:rowOff>9525</xdr:rowOff>
    </xdr:to>
    <xdr:sp>
      <xdr:nvSpPr>
        <xdr:cNvPr id="9" name="Straight Connector 18"/>
        <xdr:cNvSpPr>
          <a:spLocks/>
        </xdr:cNvSpPr>
      </xdr:nvSpPr>
      <xdr:spPr>
        <a:xfrm>
          <a:off x="2428875" y="9077325"/>
          <a:ext cx="1990725"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οξτΫςξα"/>
              <a:ea typeface="»οξτΫςξα"/>
              <a:cs typeface="»οξτΫςξα"/>
            </a:rPr>
            <a:t/>
          </a:r>
        </a:p>
      </xdr:txBody>
    </xdr:sp>
    <xdr:clientData/>
  </xdr:twoCellAnchor>
  <xdr:twoCellAnchor>
    <xdr:from>
      <xdr:col>0</xdr:col>
      <xdr:colOff>152400</xdr:colOff>
      <xdr:row>22</xdr:row>
      <xdr:rowOff>19050</xdr:rowOff>
    </xdr:from>
    <xdr:to>
      <xdr:col>9</xdr:col>
      <xdr:colOff>504825</xdr:colOff>
      <xdr:row>32</xdr:row>
      <xdr:rowOff>76200</xdr:rowOff>
    </xdr:to>
    <xdr:sp>
      <xdr:nvSpPr>
        <xdr:cNvPr id="10" name="Text Box 2"/>
        <xdr:cNvSpPr txBox="1">
          <a:spLocks noChangeArrowheads="1"/>
        </xdr:cNvSpPr>
      </xdr:nvSpPr>
      <xdr:spPr>
        <a:xfrm>
          <a:off x="152400" y="3581400"/>
          <a:ext cx="6524625" cy="1676400"/>
        </a:xfrm>
        <a:prstGeom prst="rect">
          <a:avLst/>
        </a:prstGeom>
        <a:solidFill>
          <a:srgbClr val="FFFFFF"/>
        </a:solidFill>
        <a:ln w="9525" cmpd="sng">
          <a:noFill/>
        </a:ln>
      </xdr:spPr>
      <xdr:txBody>
        <a:bodyPr vertOverflow="clip" wrap="square" lIns="91440" tIns="45720" rIns="91440" bIns="45720"/>
        <a:p>
          <a:pPr algn="l">
            <a:defRPr/>
          </a:pPr>
          <a:r>
            <a:rPr lang="en-US" cap="none" sz="2800" b="0" i="0" u="none" baseline="0">
              <a:solidFill>
                <a:srgbClr val="000000"/>
              </a:solidFill>
              <a:latin typeface="Arial"/>
              <a:ea typeface="Arial"/>
              <a:cs typeface="Arial"/>
            </a:rPr>
            <a:t>ΣΤΑΤΙΣΤΙΚΕΣ ΕΝΕΡΓΕΙΑΣ</a:t>
          </a:r>
          <a:r>
            <a:rPr lang="en-US" cap="none" sz="2800" b="0" i="0" u="none" baseline="0">
              <a:solidFill>
                <a:srgbClr val="000000"/>
              </a:solidFill>
              <a:latin typeface="Arial"/>
              <a:ea typeface="Arial"/>
              <a:cs typeface="Arial"/>
            </a:rPr>
            <a:t>
</a:t>
          </a:r>
          <a:r>
            <a:rPr lang="en-US" cap="none" sz="2800" b="0" i="0" u="none" baseline="0">
              <a:solidFill>
                <a:srgbClr val="000000"/>
              </a:solidFill>
              <a:latin typeface="Arial"/>
              <a:ea typeface="Arial"/>
              <a:cs typeface="Arial"/>
            </a:rPr>
            <a:t>ENERGY STATISTICS</a:t>
          </a:r>
          <a:r>
            <a:rPr lang="en-US" cap="none" sz="2800" b="0" i="0" u="none" baseline="0">
              <a:solidFill>
                <a:srgbClr val="000000"/>
              </a:solidFill>
              <a:latin typeface="Arial"/>
              <a:ea typeface="Arial"/>
              <a:cs typeface="Arial"/>
            </a:rPr>
            <a:t>
</a:t>
          </a:r>
          <a:r>
            <a:rPr lang="en-US" cap="none" sz="2800" b="0" i="0" u="none" baseline="0">
              <a:solidFill>
                <a:srgbClr val="000000"/>
              </a:solidFill>
              <a:latin typeface="Arial"/>
              <a:ea typeface="Arial"/>
              <a:cs typeface="Arial"/>
            </a:rPr>
            <a:t>2018</a:t>
          </a:r>
          <a:r>
            <a:rPr lang="en-US" cap="none" sz="2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39</xdr:row>
      <xdr:rowOff>95250</xdr:rowOff>
    </xdr:from>
    <xdr:to>
      <xdr:col>2</xdr:col>
      <xdr:colOff>1905000</xdr:colOff>
      <xdr:row>43</xdr:row>
      <xdr:rowOff>76200</xdr:rowOff>
    </xdr:to>
    <xdr:sp>
      <xdr:nvSpPr>
        <xdr:cNvPr id="1" name="TextBox 1"/>
        <xdr:cNvSpPr txBox="1">
          <a:spLocks noChangeArrowheads="1"/>
        </xdr:cNvSpPr>
      </xdr:nvSpPr>
      <xdr:spPr>
        <a:xfrm>
          <a:off x="152400" y="8239125"/>
          <a:ext cx="5800725" cy="6286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Copyright</a:t>
          </a:r>
          <a:r>
            <a:rPr lang="en-US" cap="none" sz="1200" b="0" i="0" u="none" baseline="0">
              <a:solidFill>
                <a:srgbClr val="000000"/>
              </a:solidFill>
              <a:latin typeface="Arial"/>
              <a:ea typeface="Arial"/>
              <a:cs typeface="Arial"/>
            </a:rPr>
            <a:t>: 2020 </a:t>
          </a:r>
          <a:r>
            <a:rPr lang="en-US" cap="none" sz="1200" b="0" i="0" u="none" baseline="0">
              <a:solidFill>
                <a:srgbClr val="000000"/>
              </a:solidFill>
              <a:latin typeface="Arial"/>
              <a:ea typeface="Arial"/>
              <a:cs typeface="Arial"/>
            </a:rPr>
            <a:t>Κυπριακή Δημοκρατία / </a:t>
          </a:r>
          <a:r>
            <a:rPr lang="en-US" cap="none" sz="1200" b="0" i="0" u="none" baseline="0">
              <a:solidFill>
                <a:srgbClr val="000000"/>
              </a:solidFill>
              <a:latin typeface="Arial"/>
              <a:ea typeface="Arial"/>
              <a:cs typeface="Arial"/>
            </a:rPr>
            <a:t>Republic of Cyprus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28575</xdr:rowOff>
    </xdr:from>
    <xdr:to>
      <xdr:col>7</xdr:col>
      <xdr:colOff>352425</xdr:colOff>
      <xdr:row>0</xdr:row>
      <xdr:rowOff>28575</xdr:rowOff>
    </xdr:to>
    <xdr:pic>
      <xdr:nvPicPr>
        <xdr:cNvPr id="1" name="Picture 1" descr="StatlogoSm1"/>
        <xdr:cNvPicPr preferRelativeResize="1">
          <a:picLocks noChangeAspect="1"/>
        </xdr:cNvPicPr>
      </xdr:nvPicPr>
      <xdr:blipFill>
        <a:blip r:embed="rId1"/>
        <a:stretch>
          <a:fillRect/>
        </a:stretch>
      </xdr:blipFill>
      <xdr:spPr>
        <a:xfrm>
          <a:off x="11753850" y="28575"/>
          <a:ext cx="363855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53</xdr:row>
      <xdr:rowOff>9525</xdr:rowOff>
    </xdr:from>
    <xdr:to>
      <xdr:col>4</xdr:col>
      <xdr:colOff>76200</xdr:colOff>
      <xdr:row>53</xdr:row>
      <xdr:rowOff>114300</xdr:rowOff>
    </xdr:to>
    <xdr:sp>
      <xdr:nvSpPr>
        <xdr:cNvPr id="1" name="Text Box 1"/>
        <xdr:cNvSpPr txBox="1">
          <a:spLocks noChangeArrowheads="1"/>
        </xdr:cNvSpPr>
      </xdr:nvSpPr>
      <xdr:spPr>
        <a:xfrm>
          <a:off x="3067050" y="7867650"/>
          <a:ext cx="1809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5</xdr:col>
      <xdr:colOff>752475</xdr:colOff>
      <xdr:row>53</xdr:row>
      <xdr:rowOff>9525</xdr:rowOff>
    </xdr:from>
    <xdr:to>
      <xdr:col>6</xdr:col>
      <xdr:colOff>19050</xdr:colOff>
      <xdr:row>53</xdr:row>
      <xdr:rowOff>133350</xdr:rowOff>
    </xdr:to>
    <xdr:sp>
      <xdr:nvSpPr>
        <xdr:cNvPr id="2" name="Text Box 2"/>
        <xdr:cNvSpPr txBox="1">
          <a:spLocks noChangeArrowheads="1"/>
        </xdr:cNvSpPr>
      </xdr:nvSpPr>
      <xdr:spPr>
        <a:xfrm>
          <a:off x="4686300" y="7867650"/>
          <a:ext cx="1524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5</xdr:col>
      <xdr:colOff>666750</xdr:colOff>
      <xdr:row>62</xdr:row>
      <xdr:rowOff>95250</xdr:rowOff>
    </xdr:from>
    <xdr:to>
      <xdr:col>6</xdr:col>
      <xdr:colOff>95250</xdr:colOff>
      <xdr:row>63</xdr:row>
      <xdr:rowOff>85725</xdr:rowOff>
    </xdr:to>
    <xdr:sp>
      <xdr:nvSpPr>
        <xdr:cNvPr id="3" name="TextBox 3"/>
        <xdr:cNvSpPr txBox="1">
          <a:spLocks noChangeArrowheads="1"/>
        </xdr:cNvSpPr>
      </xdr:nvSpPr>
      <xdr:spPr>
        <a:xfrm>
          <a:off x="4600575" y="9239250"/>
          <a:ext cx="314325" cy="133350"/>
        </a:xfrm>
        <a:prstGeom prst="rect">
          <a:avLst/>
        </a:prstGeom>
        <a:noFill/>
        <a:ln w="9525" cmpd="sng">
          <a:noFill/>
        </a:ln>
      </xdr:spPr>
      <xdr:txBody>
        <a:bodyPr vertOverflow="clip" wrap="square" lIns="91440" tIns="45720" rIns="91440" bIns="45720"/>
        <a:p>
          <a:pPr algn="l">
            <a:defRPr/>
          </a:pPr>
          <a:r>
            <a:rPr lang="en-US" cap="none" sz="600" b="0" i="0" u="none" baseline="0">
              <a:solidFill>
                <a:srgbClr val="000000"/>
              </a:solidFill>
              <a:latin typeface="Times New Roman"/>
              <a:ea typeface="Times New Roman"/>
              <a:cs typeface="Times New Roman"/>
            </a:rPr>
            <a:t>(1</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3</xdr:col>
      <xdr:colOff>685800</xdr:colOff>
      <xdr:row>62</xdr:row>
      <xdr:rowOff>95250</xdr:rowOff>
    </xdr:from>
    <xdr:to>
      <xdr:col>4</xdr:col>
      <xdr:colOff>142875</xdr:colOff>
      <xdr:row>65</xdr:row>
      <xdr:rowOff>19050</xdr:rowOff>
    </xdr:to>
    <xdr:sp>
      <xdr:nvSpPr>
        <xdr:cNvPr id="4" name="TextBox 4"/>
        <xdr:cNvSpPr txBox="1">
          <a:spLocks noChangeArrowheads="1"/>
        </xdr:cNvSpPr>
      </xdr:nvSpPr>
      <xdr:spPr>
        <a:xfrm>
          <a:off x="2952750" y="9239250"/>
          <a:ext cx="361950" cy="352425"/>
        </a:xfrm>
        <a:prstGeom prst="rect">
          <a:avLst/>
        </a:prstGeom>
        <a:noFill/>
        <a:ln w="9525" cmpd="sng">
          <a:noFill/>
        </a:ln>
      </xdr:spPr>
      <xdr:txBody>
        <a:bodyPr vertOverflow="clip" wrap="square" lIns="91440" tIns="45720" rIns="91440" bIns="45720"/>
        <a:p>
          <a:pPr algn="l">
            <a:defRPr/>
          </a:pPr>
          <a:r>
            <a:rPr lang="en-US" cap="none" sz="600" b="0" i="0" u="none" baseline="0">
              <a:solidFill>
                <a:srgbClr val="000000"/>
              </a:solidFill>
              <a:latin typeface="Times New Roman"/>
              <a:ea typeface="Times New Roman"/>
              <a:cs typeface="Times New Roman"/>
            </a:rPr>
            <a:t>(1</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5</xdr:col>
      <xdr:colOff>676275</xdr:colOff>
      <xdr:row>63</xdr:row>
      <xdr:rowOff>123825</xdr:rowOff>
    </xdr:from>
    <xdr:to>
      <xdr:col>6</xdr:col>
      <xdr:colOff>152400</xdr:colOff>
      <xdr:row>67</xdr:row>
      <xdr:rowOff>9525</xdr:rowOff>
    </xdr:to>
    <xdr:sp>
      <xdr:nvSpPr>
        <xdr:cNvPr id="5" name="TextBox 5"/>
        <xdr:cNvSpPr txBox="1">
          <a:spLocks noChangeArrowheads="1"/>
        </xdr:cNvSpPr>
      </xdr:nvSpPr>
      <xdr:spPr>
        <a:xfrm>
          <a:off x="4610100" y="9410700"/>
          <a:ext cx="361950" cy="352425"/>
        </a:xfrm>
        <a:prstGeom prst="rect">
          <a:avLst/>
        </a:prstGeom>
        <a:noFill/>
        <a:ln w="9525" cmpd="sng">
          <a:noFill/>
        </a:ln>
      </xdr:spPr>
      <xdr:txBody>
        <a:bodyPr vertOverflow="clip" wrap="square" lIns="91440" tIns="45720" rIns="91440" bIns="45720"/>
        <a:p>
          <a:pPr algn="l">
            <a:defRPr/>
          </a:pPr>
          <a:r>
            <a:rPr lang="en-US" cap="none" sz="600" b="0" i="0" u="none" baseline="0">
              <a:solidFill>
                <a:srgbClr val="000000"/>
              </a:solidFill>
              <a:latin typeface="Times New Roman"/>
              <a:ea typeface="Times New Roman"/>
              <a:cs typeface="Times New Roman"/>
            </a:rPr>
            <a:t>(1</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3</xdr:col>
      <xdr:colOff>685800</xdr:colOff>
      <xdr:row>63</xdr:row>
      <xdr:rowOff>104775</xdr:rowOff>
    </xdr:from>
    <xdr:to>
      <xdr:col>4</xdr:col>
      <xdr:colOff>133350</xdr:colOff>
      <xdr:row>66</xdr:row>
      <xdr:rowOff>28575</xdr:rowOff>
    </xdr:to>
    <xdr:sp>
      <xdr:nvSpPr>
        <xdr:cNvPr id="6" name="TextBox 6"/>
        <xdr:cNvSpPr txBox="1">
          <a:spLocks noChangeArrowheads="1"/>
        </xdr:cNvSpPr>
      </xdr:nvSpPr>
      <xdr:spPr>
        <a:xfrm>
          <a:off x="2952750" y="9391650"/>
          <a:ext cx="352425" cy="352425"/>
        </a:xfrm>
        <a:prstGeom prst="rect">
          <a:avLst/>
        </a:prstGeom>
        <a:noFill/>
        <a:ln w="9525" cmpd="sng">
          <a:noFill/>
        </a:ln>
      </xdr:spPr>
      <xdr:txBody>
        <a:bodyPr vertOverflow="clip" wrap="square" lIns="91440" tIns="45720" rIns="91440" bIns="45720"/>
        <a:p>
          <a:pPr algn="l">
            <a:defRPr/>
          </a:pPr>
          <a:r>
            <a:rPr lang="en-US" cap="none" sz="600" b="0" i="0" u="none" baseline="0">
              <a:solidFill>
                <a:srgbClr val="000000"/>
              </a:solidFill>
              <a:latin typeface="Times New Roman"/>
              <a:ea typeface="Times New Roman"/>
              <a:cs typeface="Times New Roman"/>
            </a:rPr>
            <a:t>(1</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3</xdr:col>
      <xdr:colOff>676275</xdr:colOff>
      <xdr:row>64</xdr:row>
      <xdr:rowOff>104775</xdr:rowOff>
    </xdr:from>
    <xdr:to>
      <xdr:col>4</xdr:col>
      <xdr:colOff>85725</xdr:colOff>
      <xdr:row>67</xdr:row>
      <xdr:rowOff>57150</xdr:rowOff>
    </xdr:to>
    <xdr:sp>
      <xdr:nvSpPr>
        <xdr:cNvPr id="7" name="TextBox 9"/>
        <xdr:cNvSpPr txBox="1">
          <a:spLocks noChangeArrowheads="1"/>
        </xdr:cNvSpPr>
      </xdr:nvSpPr>
      <xdr:spPr>
        <a:xfrm>
          <a:off x="2943225" y="9534525"/>
          <a:ext cx="314325" cy="276225"/>
        </a:xfrm>
        <a:prstGeom prst="rect">
          <a:avLst/>
        </a:prstGeom>
        <a:noFill/>
        <a:ln w="9525" cmpd="sng">
          <a:noFill/>
        </a:ln>
      </xdr:spPr>
      <xdr:txBody>
        <a:bodyPr vertOverflow="clip" wrap="square" lIns="91440" tIns="45720" rIns="91440" bIns="45720"/>
        <a:p>
          <a:pPr algn="l">
            <a:defRPr/>
          </a:pPr>
          <a:r>
            <a:rPr lang="en-US" cap="none" sz="600" b="0" i="0" u="none" baseline="0">
              <a:solidFill>
                <a:srgbClr val="000000"/>
              </a:solidFill>
              <a:latin typeface="Times New Roman"/>
              <a:ea typeface="Times New Roman"/>
              <a:cs typeface="Times New Roman"/>
            </a:rPr>
            <a:t>(1</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5</xdr:col>
      <xdr:colOff>657225</xdr:colOff>
      <xdr:row>64</xdr:row>
      <xdr:rowOff>114300</xdr:rowOff>
    </xdr:from>
    <xdr:to>
      <xdr:col>6</xdr:col>
      <xdr:colOff>85725</xdr:colOff>
      <xdr:row>67</xdr:row>
      <xdr:rowOff>66675</xdr:rowOff>
    </xdr:to>
    <xdr:sp>
      <xdr:nvSpPr>
        <xdr:cNvPr id="8" name="TextBox 10"/>
        <xdr:cNvSpPr txBox="1">
          <a:spLocks noChangeArrowheads="1"/>
        </xdr:cNvSpPr>
      </xdr:nvSpPr>
      <xdr:spPr>
        <a:xfrm>
          <a:off x="4591050" y="9544050"/>
          <a:ext cx="314325" cy="276225"/>
        </a:xfrm>
        <a:prstGeom prst="rect">
          <a:avLst/>
        </a:prstGeom>
        <a:noFill/>
        <a:ln w="9525" cmpd="sng">
          <a:noFill/>
        </a:ln>
      </xdr:spPr>
      <xdr:txBody>
        <a:bodyPr vertOverflow="clip" wrap="square" lIns="91440" tIns="45720" rIns="91440" bIns="45720"/>
        <a:p>
          <a:pPr algn="l">
            <a:defRPr/>
          </a:pPr>
          <a:r>
            <a:rPr lang="en-US" cap="none" sz="600" b="0" i="0" u="none" baseline="0">
              <a:solidFill>
                <a:srgbClr val="000000"/>
              </a:solidFill>
              <a:latin typeface="Times New Roman"/>
              <a:ea typeface="Times New Roman"/>
              <a:cs typeface="Times New Roman"/>
            </a:rPr>
            <a:t>(1</a:t>
          </a:r>
          <a:r>
            <a:rPr lang="en-US" cap="none" sz="600" b="0" i="0" u="none" baseline="0">
              <a:solidFill>
                <a:srgbClr val="000000"/>
              </a:solidFill>
              <a:latin typeface="Times New Roman"/>
              <a:ea typeface="Times New Roman"/>
              <a:cs typeface="Times New Roman"/>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51</xdr:row>
      <xdr:rowOff>133350</xdr:rowOff>
    </xdr:from>
    <xdr:to>
      <xdr:col>4</xdr:col>
      <xdr:colOff>28575</xdr:colOff>
      <xdr:row>52</xdr:row>
      <xdr:rowOff>104775</xdr:rowOff>
    </xdr:to>
    <xdr:sp>
      <xdr:nvSpPr>
        <xdr:cNvPr id="1" name="Text Box 2"/>
        <xdr:cNvSpPr txBox="1">
          <a:spLocks noChangeArrowheads="1"/>
        </xdr:cNvSpPr>
      </xdr:nvSpPr>
      <xdr:spPr>
        <a:xfrm>
          <a:off x="3819525" y="7810500"/>
          <a:ext cx="152400"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1</xdr:col>
      <xdr:colOff>847725</xdr:colOff>
      <xdr:row>52</xdr:row>
      <xdr:rowOff>9525</xdr:rowOff>
    </xdr:from>
    <xdr:to>
      <xdr:col>2</xdr:col>
      <xdr:colOff>57150</xdr:colOff>
      <xdr:row>52</xdr:row>
      <xdr:rowOff>142875</xdr:rowOff>
    </xdr:to>
    <xdr:sp>
      <xdr:nvSpPr>
        <xdr:cNvPr id="2" name="Text Box 2"/>
        <xdr:cNvSpPr txBox="1">
          <a:spLocks noChangeArrowheads="1"/>
        </xdr:cNvSpPr>
      </xdr:nvSpPr>
      <xdr:spPr>
        <a:xfrm>
          <a:off x="1733550" y="7829550"/>
          <a:ext cx="152400"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1</xdr:col>
      <xdr:colOff>838200</xdr:colOff>
      <xdr:row>57</xdr:row>
      <xdr:rowOff>9525</xdr:rowOff>
    </xdr:from>
    <xdr:to>
      <xdr:col>2</xdr:col>
      <xdr:colOff>47625</xdr:colOff>
      <xdr:row>57</xdr:row>
      <xdr:rowOff>133350</xdr:rowOff>
    </xdr:to>
    <xdr:sp>
      <xdr:nvSpPr>
        <xdr:cNvPr id="3" name="Text Box 2"/>
        <xdr:cNvSpPr txBox="1">
          <a:spLocks noChangeArrowheads="1"/>
        </xdr:cNvSpPr>
      </xdr:nvSpPr>
      <xdr:spPr>
        <a:xfrm>
          <a:off x="1724025" y="8543925"/>
          <a:ext cx="1524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828675</xdr:colOff>
      <xdr:row>62</xdr:row>
      <xdr:rowOff>19050</xdr:rowOff>
    </xdr:from>
    <xdr:to>
      <xdr:col>2</xdr:col>
      <xdr:colOff>28575</xdr:colOff>
      <xdr:row>62</xdr:row>
      <xdr:rowOff>142875</xdr:rowOff>
    </xdr:to>
    <xdr:sp>
      <xdr:nvSpPr>
        <xdr:cNvPr id="4" name="Text Box 2"/>
        <xdr:cNvSpPr txBox="1">
          <a:spLocks noChangeArrowheads="1"/>
        </xdr:cNvSpPr>
      </xdr:nvSpPr>
      <xdr:spPr>
        <a:xfrm>
          <a:off x="1714500" y="9267825"/>
          <a:ext cx="142875"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3</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828675</xdr:colOff>
      <xdr:row>58</xdr:row>
      <xdr:rowOff>19050</xdr:rowOff>
    </xdr:from>
    <xdr:to>
      <xdr:col>2</xdr:col>
      <xdr:colOff>28575</xdr:colOff>
      <xdr:row>58</xdr:row>
      <xdr:rowOff>142875</xdr:rowOff>
    </xdr:to>
    <xdr:sp>
      <xdr:nvSpPr>
        <xdr:cNvPr id="5" name="Text Box 2"/>
        <xdr:cNvSpPr txBox="1">
          <a:spLocks noChangeArrowheads="1"/>
        </xdr:cNvSpPr>
      </xdr:nvSpPr>
      <xdr:spPr>
        <a:xfrm>
          <a:off x="1714500" y="8696325"/>
          <a:ext cx="142875"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838200</xdr:colOff>
      <xdr:row>59</xdr:row>
      <xdr:rowOff>9525</xdr:rowOff>
    </xdr:from>
    <xdr:to>
      <xdr:col>2</xdr:col>
      <xdr:colOff>47625</xdr:colOff>
      <xdr:row>59</xdr:row>
      <xdr:rowOff>133350</xdr:rowOff>
    </xdr:to>
    <xdr:sp>
      <xdr:nvSpPr>
        <xdr:cNvPr id="6" name="Text Box 2"/>
        <xdr:cNvSpPr txBox="1">
          <a:spLocks noChangeArrowheads="1"/>
        </xdr:cNvSpPr>
      </xdr:nvSpPr>
      <xdr:spPr>
        <a:xfrm>
          <a:off x="1724025" y="8829675"/>
          <a:ext cx="1524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809625</xdr:colOff>
      <xdr:row>64</xdr:row>
      <xdr:rowOff>28575</xdr:rowOff>
    </xdr:from>
    <xdr:to>
      <xdr:col>2</xdr:col>
      <xdr:colOff>19050</xdr:colOff>
      <xdr:row>65</xdr:row>
      <xdr:rowOff>0</xdr:rowOff>
    </xdr:to>
    <xdr:sp>
      <xdr:nvSpPr>
        <xdr:cNvPr id="7" name="Text Box 2"/>
        <xdr:cNvSpPr txBox="1">
          <a:spLocks noChangeArrowheads="1"/>
        </xdr:cNvSpPr>
      </xdr:nvSpPr>
      <xdr:spPr>
        <a:xfrm>
          <a:off x="1695450" y="9563100"/>
          <a:ext cx="152400"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3</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828675</xdr:colOff>
      <xdr:row>60</xdr:row>
      <xdr:rowOff>9525</xdr:rowOff>
    </xdr:from>
    <xdr:to>
      <xdr:col>2</xdr:col>
      <xdr:colOff>28575</xdr:colOff>
      <xdr:row>60</xdr:row>
      <xdr:rowOff>133350</xdr:rowOff>
    </xdr:to>
    <xdr:sp>
      <xdr:nvSpPr>
        <xdr:cNvPr id="8" name="Text Box 2"/>
        <xdr:cNvSpPr txBox="1">
          <a:spLocks noChangeArrowheads="1"/>
        </xdr:cNvSpPr>
      </xdr:nvSpPr>
      <xdr:spPr>
        <a:xfrm>
          <a:off x="1714500" y="8972550"/>
          <a:ext cx="142875"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3</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809625</xdr:colOff>
      <xdr:row>61</xdr:row>
      <xdr:rowOff>28575</xdr:rowOff>
    </xdr:from>
    <xdr:to>
      <xdr:col>2</xdr:col>
      <xdr:colOff>19050</xdr:colOff>
      <xdr:row>62</xdr:row>
      <xdr:rowOff>9525</xdr:rowOff>
    </xdr:to>
    <xdr:sp>
      <xdr:nvSpPr>
        <xdr:cNvPr id="9" name="Text Box 2"/>
        <xdr:cNvSpPr txBox="1">
          <a:spLocks noChangeArrowheads="1"/>
        </xdr:cNvSpPr>
      </xdr:nvSpPr>
      <xdr:spPr>
        <a:xfrm>
          <a:off x="1695450" y="9134475"/>
          <a:ext cx="1524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3</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3</xdr:col>
      <xdr:colOff>933450</xdr:colOff>
      <xdr:row>64</xdr:row>
      <xdr:rowOff>0</xdr:rowOff>
    </xdr:from>
    <xdr:to>
      <xdr:col>4</xdr:col>
      <xdr:colOff>209550</xdr:colOff>
      <xdr:row>64</xdr:row>
      <xdr:rowOff>123825</xdr:rowOff>
    </xdr:to>
    <xdr:sp>
      <xdr:nvSpPr>
        <xdr:cNvPr id="10" name="Text Box 2"/>
        <xdr:cNvSpPr txBox="1">
          <a:spLocks noChangeArrowheads="1"/>
        </xdr:cNvSpPr>
      </xdr:nvSpPr>
      <xdr:spPr>
        <a:xfrm>
          <a:off x="3819525" y="9534525"/>
          <a:ext cx="333375"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3</xdr:col>
      <xdr:colOff>923925</xdr:colOff>
      <xdr:row>61</xdr:row>
      <xdr:rowOff>123825</xdr:rowOff>
    </xdr:from>
    <xdr:to>
      <xdr:col>4</xdr:col>
      <xdr:colOff>85725</xdr:colOff>
      <xdr:row>64</xdr:row>
      <xdr:rowOff>28575</xdr:rowOff>
    </xdr:to>
    <xdr:sp>
      <xdr:nvSpPr>
        <xdr:cNvPr id="11" name="Text Box 2"/>
        <xdr:cNvSpPr txBox="1">
          <a:spLocks noChangeArrowheads="1"/>
        </xdr:cNvSpPr>
      </xdr:nvSpPr>
      <xdr:spPr>
        <a:xfrm>
          <a:off x="3810000" y="9229725"/>
          <a:ext cx="219075" cy="3333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2</xdr:col>
      <xdr:colOff>0</xdr:colOff>
      <xdr:row>59</xdr:row>
      <xdr:rowOff>9525</xdr:rowOff>
    </xdr:from>
    <xdr:to>
      <xdr:col>2</xdr:col>
      <xdr:colOff>152400</xdr:colOff>
      <xdr:row>59</xdr:row>
      <xdr:rowOff>133350</xdr:rowOff>
    </xdr:to>
    <xdr:sp>
      <xdr:nvSpPr>
        <xdr:cNvPr id="12" name="Text Box 2"/>
        <xdr:cNvSpPr txBox="1">
          <a:spLocks noChangeArrowheads="1"/>
        </xdr:cNvSpPr>
      </xdr:nvSpPr>
      <xdr:spPr>
        <a:xfrm>
          <a:off x="1828800" y="8829675"/>
          <a:ext cx="15240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3</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809625</xdr:colOff>
      <xdr:row>63</xdr:row>
      <xdr:rowOff>28575</xdr:rowOff>
    </xdr:from>
    <xdr:to>
      <xdr:col>2</xdr:col>
      <xdr:colOff>19050</xdr:colOff>
      <xdr:row>64</xdr:row>
      <xdr:rowOff>0</xdr:rowOff>
    </xdr:to>
    <xdr:sp>
      <xdr:nvSpPr>
        <xdr:cNvPr id="13" name="Text Box 2"/>
        <xdr:cNvSpPr txBox="1">
          <a:spLocks noChangeArrowheads="1"/>
        </xdr:cNvSpPr>
      </xdr:nvSpPr>
      <xdr:spPr>
        <a:xfrm>
          <a:off x="1695450" y="9420225"/>
          <a:ext cx="152400"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3</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3</xdr:col>
      <xdr:colOff>933450</xdr:colOff>
      <xdr:row>63</xdr:row>
      <xdr:rowOff>9525</xdr:rowOff>
    </xdr:from>
    <xdr:to>
      <xdr:col>4</xdr:col>
      <xdr:colOff>209550</xdr:colOff>
      <xdr:row>63</xdr:row>
      <xdr:rowOff>133350</xdr:rowOff>
    </xdr:to>
    <xdr:sp>
      <xdr:nvSpPr>
        <xdr:cNvPr id="14" name="Text Box 2"/>
        <xdr:cNvSpPr txBox="1">
          <a:spLocks noChangeArrowheads="1"/>
        </xdr:cNvSpPr>
      </xdr:nvSpPr>
      <xdr:spPr>
        <a:xfrm>
          <a:off x="3819525" y="9401175"/>
          <a:ext cx="333375"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57</xdr:row>
      <xdr:rowOff>28575</xdr:rowOff>
    </xdr:from>
    <xdr:to>
      <xdr:col>1</xdr:col>
      <xdr:colOff>714375</xdr:colOff>
      <xdr:row>58</xdr:row>
      <xdr:rowOff>0</xdr:rowOff>
    </xdr:to>
    <xdr:sp>
      <xdr:nvSpPr>
        <xdr:cNvPr id="1" name="Text Box 1"/>
        <xdr:cNvSpPr txBox="1">
          <a:spLocks noChangeArrowheads="1"/>
        </xdr:cNvSpPr>
      </xdr:nvSpPr>
      <xdr:spPr>
        <a:xfrm>
          <a:off x="1485900" y="8639175"/>
          <a:ext cx="1238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1</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609600</xdr:colOff>
      <xdr:row>58</xdr:row>
      <xdr:rowOff>38100</xdr:rowOff>
    </xdr:from>
    <xdr:to>
      <xdr:col>1</xdr:col>
      <xdr:colOff>762000</xdr:colOff>
      <xdr:row>59</xdr:row>
      <xdr:rowOff>57150</xdr:rowOff>
    </xdr:to>
    <xdr:sp>
      <xdr:nvSpPr>
        <xdr:cNvPr id="2" name="Text Box 1"/>
        <xdr:cNvSpPr txBox="1">
          <a:spLocks noChangeArrowheads="1"/>
        </xdr:cNvSpPr>
      </xdr:nvSpPr>
      <xdr:spPr>
        <a:xfrm>
          <a:off x="1495425" y="8791575"/>
          <a:ext cx="152400" cy="1619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1</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8</xdr:col>
      <xdr:colOff>400050</xdr:colOff>
      <xdr:row>58</xdr:row>
      <xdr:rowOff>19050</xdr:rowOff>
    </xdr:from>
    <xdr:to>
      <xdr:col>8</xdr:col>
      <xdr:colOff>533400</xdr:colOff>
      <xdr:row>64</xdr:row>
      <xdr:rowOff>28575</xdr:rowOff>
    </xdr:to>
    <xdr:sp>
      <xdr:nvSpPr>
        <xdr:cNvPr id="3" name="Text Box 1"/>
        <xdr:cNvSpPr txBox="1">
          <a:spLocks noChangeArrowheads="1"/>
        </xdr:cNvSpPr>
      </xdr:nvSpPr>
      <xdr:spPr>
        <a:xfrm>
          <a:off x="7381875" y="8772525"/>
          <a:ext cx="133350" cy="866775"/>
        </a:xfrm>
        <a:prstGeom prst="rect">
          <a:avLst/>
        </a:prstGeom>
        <a:noFill/>
        <a:ln w="9525" cmpd="sng">
          <a:noFill/>
        </a:ln>
      </xdr:spPr>
      <xdr:txBody>
        <a:bodyPr vertOverflow="clip" wrap="square" lIns="0" tIns="0" rIns="0" bIns="0"/>
        <a:p>
          <a:pPr algn="l">
            <a:defRPr/>
          </a:pPr>
          <a:r>
            <a:rPr lang="en-US" cap="none" u="none" baseline="0">
              <a:latin typeface="»οξτΫςξα"/>
              <a:ea typeface="»οξτΫςξα"/>
              <a:cs typeface="»οξτΫςξα"/>
            </a:rPr>
            <a:t/>
          </a:r>
        </a:p>
      </xdr:txBody>
    </xdr:sp>
    <xdr:clientData/>
  </xdr:twoCellAnchor>
  <xdr:twoCellAnchor>
    <xdr:from>
      <xdr:col>1</xdr:col>
      <xdr:colOff>609600</xdr:colOff>
      <xdr:row>64</xdr:row>
      <xdr:rowOff>9525</xdr:rowOff>
    </xdr:from>
    <xdr:to>
      <xdr:col>1</xdr:col>
      <xdr:colOff>733425</xdr:colOff>
      <xdr:row>65</xdr:row>
      <xdr:rowOff>0</xdr:rowOff>
    </xdr:to>
    <xdr:sp>
      <xdr:nvSpPr>
        <xdr:cNvPr id="4" name="Text Box 1"/>
        <xdr:cNvSpPr txBox="1">
          <a:spLocks noChangeArrowheads="1"/>
        </xdr:cNvSpPr>
      </xdr:nvSpPr>
      <xdr:spPr>
        <a:xfrm>
          <a:off x="1495425" y="9620250"/>
          <a:ext cx="133350"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609600</xdr:colOff>
      <xdr:row>59</xdr:row>
      <xdr:rowOff>9525</xdr:rowOff>
    </xdr:from>
    <xdr:to>
      <xdr:col>1</xdr:col>
      <xdr:colOff>733425</xdr:colOff>
      <xdr:row>64</xdr:row>
      <xdr:rowOff>19050</xdr:rowOff>
    </xdr:to>
    <xdr:sp>
      <xdr:nvSpPr>
        <xdr:cNvPr id="5" name="Text Box 1"/>
        <xdr:cNvSpPr txBox="1">
          <a:spLocks noChangeArrowheads="1"/>
        </xdr:cNvSpPr>
      </xdr:nvSpPr>
      <xdr:spPr>
        <a:xfrm>
          <a:off x="1495425" y="8905875"/>
          <a:ext cx="133350" cy="7239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1</xdr:col>
      <xdr:colOff>609600</xdr:colOff>
      <xdr:row>62</xdr:row>
      <xdr:rowOff>9525</xdr:rowOff>
    </xdr:from>
    <xdr:to>
      <xdr:col>1</xdr:col>
      <xdr:colOff>733425</xdr:colOff>
      <xdr:row>64</xdr:row>
      <xdr:rowOff>19050</xdr:rowOff>
    </xdr:to>
    <xdr:sp>
      <xdr:nvSpPr>
        <xdr:cNvPr id="6" name="Text Box 1"/>
        <xdr:cNvSpPr txBox="1">
          <a:spLocks noChangeArrowheads="1"/>
        </xdr:cNvSpPr>
      </xdr:nvSpPr>
      <xdr:spPr>
        <a:xfrm>
          <a:off x="1495425" y="9334500"/>
          <a:ext cx="133350" cy="2952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609600</xdr:colOff>
      <xdr:row>61</xdr:row>
      <xdr:rowOff>9525</xdr:rowOff>
    </xdr:from>
    <xdr:to>
      <xdr:col>1</xdr:col>
      <xdr:colOff>733425</xdr:colOff>
      <xdr:row>62</xdr:row>
      <xdr:rowOff>19050</xdr:rowOff>
    </xdr:to>
    <xdr:sp>
      <xdr:nvSpPr>
        <xdr:cNvPr id="7" name="Text Box 1"/>
        <xdr:cNvSpPr txBox="1">
          <a:spLocks noChangeArrowheads="1"/>
        </xdr:cNvSpPr>
      </xdr:nvSpPr>
      <xdr:spPr>
        <a:xfrm>
          <a:off x="1495425" y="9191625"/>
          <a:ext cx="133350"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609600</xdr:colOff>
      <xdr:row>60</xdr:row>
      <xdr:rowOff>9525</xdr:rowOff>
    </xdr:from>
    <xdr:to>
      <xdr:col>1</xdr:col>
      <xdr:colOff>733425</xdr:colOff>
      <xdr:row>61</xdr:row>
      <xdr:rowOff>19050</xdr:rowOff>
    </xdr:to>
    <xdr:sp>
      <xdr:nvSpPr>
        <xdr:cNvPr id="8" name="Text Box 1"/>
        <xdr:cNvSpPr txBox="1">
          <a:spLocks noChangeArrowheads="1"/>
        </xdr:cNvSpPr>
      </xdr:nvSpPr>
      <xdr:spPr>
        <a:xfrm>
          <a:off x="1495425" y="9048750"/>
          <a:ext cx="133350"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723900</xdr:colOff>
      <xdr:row>59</xdr:row>
      <xdr:rowOff>0</xdr:rowOff>
    </xdr:from>
    <xdr:to>
      <xdr:col>1</xdr:col>
      <xdr:colOff>857250</xdr:colOff>
      <xdr:row>60</xdr:row>
      <xdr:rowOff>9525</xdr:rowOff>
    </xdr:to>
    <xdr:sp>
      <xdr:nvSpPr>
        <xdr:cNvPr id="9" name="Text Box 1"/>
        <xdr:cNvSpPr txBox="1">
          <a:spLocks noChangeArrowheads="1"/>
        </xdr:cNvSpPr>
      </xdr:nvSpPr>
      <xdr:spPr>
        <a:xfrm>
          <a:off x="1609725" y="8896350"/>
          <a:ext cx="133350"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1</xdr:col>
      <xdr:colOff>609600</xdr:colOff>
      <xdr:row>63</xdr:row>
      <xdr:rowOff>9525</xdr:rowOff>
    </xdr:from>
    <xdr:to>
      <xdr:col>1</xdr:col>
      <xdr:colOff>733425</xdr:colOff>
      <xdr:row>64</xdr:row>
      <xdr:rowOff>0</xdr:rowOff>
    </xdr:to>
    <xdr:sp>
      <xdr:nvSpPr>
        <xdr:cNvPr id="10" name="Text Box 1"/>
        <xdr:cNvSpPr txBox="1">
          <a:spLocks noChangeArrowheads="1"/>
        </xdr:cNvSpPr>
      </xdr:nvSpPr>
      <xdr:spPr>
        <a:xfrm>
          <a:off x="1495425" y="9477375"/>
          <a:ext cx="133350"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35</xdr:row>
      <xdr:rowOff>142875</xdr:rowOff>
    </xdr:from>
    <xdr:to>
      <xdr:col>8</xdr:col>
      <xdr:colOff>533400</xdr:colOff>
      <xdr:row>36</xdr:row>
      <xdr:rowOff>133350</xdr:rowOff>
    </xdr:to>
    <xdr:sp>
      <xdr:nvSpPr>
        <xdr:cNvPr id="1" name="Text Box 1"/>
        <xdr:cNvSpPr txBox="1">
          <a:spLocks noChangeArrowheads="1"/>
        </xdr:cNvSpPr>
      </xdr:nvSpPr>
      <xdr:spPr>
        <a:xfrm>
          <a:off x="8220075" y="5800725"/>
          <a:ext cx="133350"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9</xdr:col>
      <xdr:colOff>419100</xdr:colOff>
      <xdr:row>35</xdr:row>
      <xdr:rowOff>142875</xdr:rowOff>
    </xdr:from>
    <xdr:to>
      <xdr:col>9</xdr:col>
      <xdr:colOff>542925</xdr:colOff>
      <xdr:row>36</xdr:row>
      <xdr:rowOff>133350</xdr:rowOff>
    </xdr:to>
    <xdr:sp>
      <xdr:nvSpPr>
        <xdr:cNvPr id="2" name="Text Box 1"/>
        <xdr:cNvSpPr txBox="1">
          <a:spLocks noChangeArrowheads="1"/>
        </xdr:cNvSpPr>
      </xdr:nvSpPr>
      <xdr:spPr>
        <a:xfrm>
          <a:off x="8820150" y="5800725"/>
          <a:ext cx="133350"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10</xdr:col>
      <xdr:colOff>409575</xdr:colOff>
      <xdr:row>35</xdr:row>
      <xdr:rowOff>142875</xdr:rowOff>
    </xdr:from>
    <xdr:to>
      <xdr:col>11</xdr:col>
      <xdr:colOff>0</xdr:colOff>
      <xdr:row>36</xdr:row>
      <xdr:rowOff>133350</xdr:rowOff>
    </xdr:to>
    <xdr:sp>
      <xdr:nvSpPr>
        <xdr:cNvPr id="3" name="Text Box 1"/>
        <xdr:cNvSpPr txBox="1">
          <a:spLocks noChangeArrowheads="1"/>
        </xdr:cNvSpPr>
      </xdr:nvSpPr>
      <xdr:spPr>
        <a:xfrm>
          <a:off x="9401175" y="5800725"/>
          <a:ext cx="180975"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10</xdr:col>
      <xdr:colOff>390525</xdr:colOff>
      <xdr:row>5</xdr:row>
      <xdr:rowOff>161925</xdr:rowOff>
    </xdr:from>
    <xdr:to>
      <xdr:col>10</xdr:col>
      <xdr:colOff>523875</xdr:colOff>
      <xdr:row>6</xdr:row>
      <xdr:rowOff>123825</xdr:rowOff>
    </xdr:to>
    <xdr:sp>
      <xdr:nvSpPr>
        <xdr:cNvPr id="4" name="Text Box 1"/>
        <xdr:cNvSpPr txBox="1">
          <a:spLocks noChangeArrowheads="1"/>
        </xdr:cNvSpPr>
      </xdr:nvSpPr>
      <xdr:spPr>
        <a:xfrm>
          <a:off x="9382125" y="1009650"/>
          <a:ext cx="133350"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twoCellAnchor>
    <xdr:from>
      <xdr:col>9</xdr:col>
      <xdr:colOff>409575</xdr:colOff>
      <xdr:row>5</xdr:row>
      <xdr:rowOff>152400</xdr:rowOff>
    </xdr:from>
    <xdr:to>
      <xdr:col>9</xdr:col>
      <xdr:colOff>523875</xdr:colOff>
      <xdr:row>6</xdr:row>
      <xdr:rowOff>142875</xdr:rowOff>
    </xdr:to>
    <xdr:sp>
      <xdr:nvSpPr>
        <xdr:cNvPr id="5" name="Text Box 1"/>
        <xdr:cNvSpPr txBox="1">
          <a:spLocks noChangeArrowheads="1"/>
        </xdr:cNvSpPr>
      </xdr:nvSpPr>
      <xdr:spPr>
        <a:xfrm>
          <a:off x="8810625" y="1000125"/>
          <a:ext cx="123825"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Times New Roman"/>
              <a:ea typeface="Times New Roman"/>
              <a:cs typeface="Times New Roman"/>
            </a:rPr>
            <a:t>(</a:t>
          </a:r>
          <a:r>
            <a:rPr lang="en-US" cap="none" sz="600" b="0" i="0" u="none" baseline="0">
              <a:solidFill>
                <a:srgbClr val="000000"/>
              </a:solidFill>
              <a:latin typeface="Times New Roman"/>
              <a:ea typeface="Times New Roman"/>
              <a:cs typeface="Times New Roman"/>
            </a:rPr>
            <a:t>2</a:t>
          </a:r>
          <a:r>
            <a:rPr lang="en-US" cap="none" sz="600" b="0" i="0" u="none" baseline="0">
              <a:solidFill>
                <a:srgbClr val="000000"/>
              </a:solidFill>
              <a:latin typeface="Times New Roman"/>
              <a:ea typeface="Times New Roman"/>
              <a:cs typeface="Times New Roman"/>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86</xdr:row>
      <xdr:rowOff>0</xdr:rowOff>
    </xdr:from>
    <xdr:to>
      <xdr:col>5</xdr:col>
      <xdr:colOff>685800</xdr:colOff>
      <xdr:row>86</xdr:row>
      <xdr:rowOff>142875</xdr:rowOff>
    </xdr:to>
    <xdr:sp>
      <xdr:nvSpPr>
        <xdr:cNvPr id="1" name="Text Box 1"/>
        <xdr:cNvSpPr txBox="1">
          <a:spLocks noChangeArrowheads="1"/>
        </xdr:cNvSpPr>
      </xdr:nvSpPr>
      <xdr:spPr>
        <a:xfrm>
          <a:off x="6019800" y="15716250"/>
          <a:ext cx="133350" cy="1428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8</xdr:col>
      <xdr:colOff>495300</xdr:colOff>
      <xdr:row>86</xdr:row>
      <xdr:rowOff>47625</xdr:rowOff>
    </xdr:from>
    <xdr:to>
      <xdr:col>9</xdr:col>
      <xdr:colOff>9525</xdr:colOff>
      <xdr:row>87</xdr:row>
      <xdr:rowOff>0</xdr:rowOff>
    </xdr:to>
    <xdr:sp>
      <xdr:nvSpPr>
        <xdr:cNvPr id="2" name="Text Box 1"/>
        <xdr:cNvSpPr txBox="1">
          <a:spLocks noChangeArrowheads="1"/>
        </xdr:cNvSpPr>
      </xdr:nvSpPr>
      <xdr:spPr>
        <a:xfrm>
          <a:off x="8010525" y="15763875"/>
          <a:ext cx="133350"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9</xdr:col>
      <xdr:colOff>581025</xdr:colOff>
      <xdr:row>86</xdr:row>
      <xdr:rowOff>19050</xdr:rowOff>
    </xdr:from>
    <xdr:to>
      <xdr:col>10</xdr:col>
      <xdr:colOff>0</xdr:colOff>
      <xdr:row>87</xdr:row>
      <xdr:rowOff>0</xdr:rowOff>
    </xdr:to>
    <xdr:sp>
      <xdr:nvSpPr>
        <xdr:cNvPr id="3" name="Text Box 1"/>
        <xdr:cNvSpPr txBox="1">
          <a:spLocks noChangeArrowheads="1"/>
        </xdr:cNvSpPr>
      </xdr:nvSpPr>
      <xdr:spPr>
        <a:xfrm>
          <a:off x="8715375" y="15735300"/>
          <a:ext cx="133350" cy="1428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10</xdr:col>
      <xdr:colOff>495300</xdr:colOff>
      <xdr:row>86</xdr:row>
      <xdr:rowOff>9525</xdr:rowOff>
    </xdr:from>
    <xdr:to>
      <xdr:col>11</xdr:col>
      <xdr:colOff>9525</xdr:colOff>
      <xdr:row>87</xdr:row>
      <xdr:rowOff>0</xdr:rowOff>
    </xdr:to>
    <xdr:sp>
      <xdr:nvSpPr>
        <xdr:cNvPr id="4" name="Text Box 1"/>
        <xdr:cNvSpPr txBox="1">
          <a:spLocks noChangeArrowheads="1"/>
        </xdr:cNvSpPr>
      </xdr:nvSpPr>
      <xdr:spPr>
        <a:xfrm>
          <a:off x="9344025" y="15725775"/>
          <a:ext cx="133350" cy="1524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7</xdr:col>
      <xdr:colOff>609600</xdr:colOff>
      <xdr:row>86</xdr:row>
      <xdr:rowOff>28575</xdr:rowOff>
    </xdr:from>
    <xdr:to>
      <xdr:col>8</xdr:col>
      <xdr:colOff>19050</xdr:colOff>
      <xdr:row>87</xdr:row>
      <xdr:rowOff>0</xdr:rowOff>
    </xdr:to>
    <xdr:sp>
      <xdr:nvSpPr>
        <xdr:cNvPr id="5" name="Text Box 1"/>
        <xdr:cNvSpPr txBox="1">
          <a:spLocks noChangeArrowheads="1"/>
        </xdr:cNvSpPr>
      </xdr:nvSpPr>
      <xdr:spPr>
        <a:xfrm>
          <a:off x="7410450" y="15744825"/>
          <a:ext cx="1238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twoCellAnchor>
    <xdr:from>
      <xdr:col>8</xdr:col>
      <xdr:colOff>495300</xdr:colOff>
      <xdr:row>86</xdr:row>
      <xdr:rowOff>47625</xdr:rowOff>
    </xdr:from>
    <xdr:to>
      <xdr:col>9</xdr:col>
      <xdr:colOff>9525</xdr:colOff>
      <xdr:row>87</xdr:row>
      <xdr:rowOff>0</xdr:rowOff>
    </xdr:to>
    <xdr:sp>
      <xdr:nvSpPr>
        <xdr:cNvPr id="6" name="Text Box 1"/>
        <xdr:cNvSpPr txBox="1">
          <a:spLocks noChangeArrowheads="1"/>
        </xdr:cNvSpPr>
      </xdr:nvSpPr>
      <xdr:spPr>
        <a:xfrm>
          <a:off x="8010525" y="15763875"/>
          <a:ext cx="133350"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zoomScalePageLayoutView="0" workbookViewId="0" topLeftCell="A1">
      <selection activeCell="K2" sqref="K2"/>
    </sheetView>
  </sheetViews>
  <sheetFormatPr defaultColWidth="9.00390625" defaultRowHeight="12.75"/>
  <sheetData>
    <row r="1" spans="1:17" ht="12.75">
      <c r="A1" s="473"/>
      <c r="B1" s="474"/>
      <c r="C1" s="474"/>
      <c r="D1" s="474"/>
      <c r="E1" s="474"/>
      <c r="F1" s="474"/>
      <c r="G1" s="474"/>
      <c r="H1" s="474"/>
      <c r="I1" s="474"/>
      <c r="J1" s="475"/>
      <c r="K1" s="459"/>
      <c r="L1" s="459"/>
      <c r="M1" s="460"/>
      <c r="N1" s="460"/>
      <c r="O1" s="460"/>
      <c r="P1" s="460"/>
      <c r="Q1" s="460"/>
    </row>
    <row r="2" spans="1:17" ht="12.75">
      <c r="A2" s="476"/>
      <c r="B2" s="477"/>
      <c r="C2" s="477"/>
      <c r="D2" s="477"/>
      <c r="E2" s="477"/>
      <c r="F2" s="477"/>
      <c r="G2" s="477"/>
      <c r="H2" s="477"/>
      <c r="I2" s="477"/>
      <c r="J2" s="478"/>
      <c r="K2" s="459"/>
      <c r="L2" s="459"/>
      <c r="M2" s="460"/>
      <c r="N2" s="460"/>
      <c r="O2" s="460"/>
      <c r="P2" s="460"/>
      <c r="Q2" s="460"/>
    </row>
    <row r="3" spans="1:17" ht="12.75">
      <c r="A3" s="476"/>
      <c r="B3" s="477"/>
      <c r="C3" s="477"/>
      <c r="D3" s="477"/>
      <c r="E3" s="477"/>
      <c r="F3" s="477"/>
      <c r="G3" s="477"/>
      <c r="H3" s="477"/>
      <c r="I3" s="477"/>
      <c r="J3" s="478"/>
      <c r="K3" s="459"/>
      <c r="L3" s="459"/>
      <c r="M3" s="460"/>
      <c r="N3" s="460"/>
      <c r="O3" s="461"/>
      <c r="P3" s="460"/>
      <c r="Q3" s="460"/>
    </row>
    <row r="4" spans="1:17" ht="12.75">
      <c r="A4" s="476"/>
      <c r="B4" s="477"/>
      <c r="C4" s="477"/>
      <c r="D4" s="477"/>
      <c r="E4" s="477"/>
      <c r="F4" s="477"/>
      <c r="G4" s="477"/>
      <c r="H4" s="477"/>
      <c r="I4" s="477"/>
      <c r="J4" s="478"/>
      <c r="K4" s="459"/>
      <c r="L4" s="459"/>
      <c r="M4" s="460"/>
      <c r="N4" s="460"/>
      <c r="O4" s="460"/>
      <c r="P4" s="460"/>
      <c r="Q4" s="460"/>
    </row>
    <row r="5" spans="1:17" ht="12.75">
      <c r="A5" s="476"/>
      <c r="B5" s="477"/>
      <c r="C5" s="477"/>
      <c r="D5" s="477"/>
      <c r="E5" s="477"/>
      <c r="F5" s="477"/>
      <c r="G5" s="477"/>
      <c r="H5" s="477"/>
      <c r="I5" s="477"/>
      <c r="J5" s="478"/>
      <c r="K5" s="459"/>
      <c r="L5" s="459"/>
      <c r="M5" s="460"/>
      <c r="N5" s="460"/>
      <c r="O5" s="460"/>
      <c r="P5" s="460"/>
      <c r="Q5" s="460"/>
    </row>
    <row r="6" spans="1:17" ht="12.75">
      <c r="A6" s="476"/>
      <c r="B6" s="477"/>
      <c r="C6" s="477"/>
      <c r="D6" s="477"/>
      <c r="E6" s="477"/>
      <c r="F6" s="477"/>
      <c r="G6" s="477"/>
      <c r="H6" s="477"/>
      <c r="I6" s="477"/>
      <c r="J6" s="478"/>
      <c r="K6" s="459"/>
      <c r="L6" s="459"/>
      <c r="M6" s="460"/>
      <c r="N6" s="460"/>
      <c r="O6" s="460"/>
      <c r="P6" s="460"/>
      <c r="Q6" s="460"/>
    </row>
    <row r="7" spans="1:17" ht="12.75">
      <c r="A7" s="476"/>
      <c r="B7" s="477"/>
      <c r="C7" s="477"/>
      <c r="D7" s="477"/>
      <c r="E7" s="477"/>
      <c r="F7" s="477"/>
      <c r="G7" s="477"/>
      <c r="H7" s="477"/>
      <c r="I7" s="477"/>
      <c r="J7" s="478"/>
      <c r="K7" s="459"/>
      <c r="L7" s="459"/>
      <c r="M7" s="460"/>
      <c r="N7" s="460"/>
      <c r="O7" s="460"/>
      <c r="P7" s="460"/>
      <c r="Q7" s="460"/>
    </row>
    <row r="8" spans="1:17" ht="12.75">
      <c r="A8" s="476"/>
      <c r="B8" s="477"/>
      <c r="C8" s="477"/>
      <c r="D8" s="477"/>
      <c r="E8" s="477"/>
      <c r="F8" s="477"/>
      <c r="G8" s="477"/>
      <c r="H8" s="477"/>
      <c r="I8" s="477"/>
      <c r="J8" s="478"/>
      <c r="K8" s="459"/>
      <c r="L8" s="459"/>
      <c r="M8" s="460"/>
      <c r="N8" s="460"/>
      <c r="O8" s="460"/>
      <c r="P8" s="460"/>
      <c r="Q8" s="460"/>
    </row>
    <row r="9" spans="1:17" ht="12.75">
      <c r="A9" s="476"/>
      <c r="B9" s="477"/>
      <c r="C9" s="477"/>
      <c r="D9" s="477"/>
      <c r="E9" s="477"/>
      <c r="F9" s="477"/>
      <c r="G9" s="477"/>
      <c r="H9" s="477"/>
      <c r="I9" s="477"/>
      <c r="J9" s="478"/>
      <c r="K9" s="459"/>
      <c r="L9" s="459"/>
      <c r="M9" s="460"/>
      <c r="N9" s="460"/>
      <c r="O9" s="460"/>
      <c r="P9" s="460"/>
      <c r="Q9" s="460"/>
    </row>
    <row r="10" spans="1:17" ht="12.75">
      <c r="A10" s="476"/>
      <c r="B10" s="477"/>
      <c r="C10" s="477"/>
      <c r="D10" s="477"/>
      <c r="E10" s="477"/>
      <c r="F10" s="477"/>
      <c r="G10" s="477"/>
      <c r="H10" s="477"/>
      <c r="I10" s="477"/>
      <c r="J10" s="478"/>
      <c r="K10" s="459"/>
      <c r="L10" s="459"/>
      <c r="M10" s="460"/>
      <c r="N10" s="460"/>
      <c r="O10" s="460"/>
      <c r="P10" s="460"/>
      <c r="Q10" s="460"/>
    </row>
    <row r="11" spans="1:17" ht="12.75">
      <c r="A11" s="476"/>
      <c r="B11" s="477"/>
      <c r="C11" s="477"/>
      <c r="D11" s="477"/>
      <c r="E11" s="477"/>
      <c r="F11" s="477"/>
      <c r="G11" s="477"/>
      <c r="H11" s="477"/>
      <c r="I11" s="477"/>
      <c r="J11" s="478"/>
      <c r="K11" s="459"/>
      <c r="L11" s="459"/>
      <c r="M11" s="460"/>
      <c r="N11" s="460"/>
      <c r="O11" s="460"/>
      <c r="P11" s="460"/>
      <c r="Q11" s="460"/>
    </row>
    <row r="12" spans="1:17" ht="12.75">
      <c r="A12" s="476"/>
      <c r="B12" s="477"/>
      <c r="C12" s="477"/>
      <c r="D12" s="477"/>
      <c r="E12" s="477"/>
      <c r="F12" s="477"/>
      <c r="G12" s="477"/>
      <c r="H12" s="477"/>
      <c r="I12" s="477"/>
      <c r="J12" s="478"/>
      <c r="K12" s="459"/>
      <c r="L12" s="459"/>
      <c r="M12" s="460"/>
      <c r="O12" s="460"/>
      <c r="P12" s="460"/>
      <c r="Q12" s="460"/>
    </row>
    <row r="13" spans="1:17" ht="12.75">
      <c r="A13" s="476"/>
      <c r="B13" s="477"/>
      <c r="C13" s="477"/>
      <c r="D13" s="477"/>
      <c r="E13" s="477"/>
      <c r="F13" s="477"/>
      <c r="G13" s="477"/>
      <c r="H13" s="477"/>
      <c r="I13" s="477"/>
      <c r="J13" s="478"/>
      <c r="K13" s="459"/>
      <c r="L13" s="459"/>
      <c r="N13" s="460"/>
      <c r="O13" s="460"/>
      <c r="P13" s="461"/>
      <c r="Q13" s="460"/>
    </row>
    <row r="14" spans="1:17" ht="12.75">
      <c r="A14" s="476"/>
      <c r="B14" s="477"/>
      <c r="C14" s="477"/>
      <c r="D14" s="477"/>
      <c r="E14" s="477"/>
      <c r="F14" s="477"/>
      <c r="G14" s="477"/>
      <c r="H14" s="477"/>
      <c r="I14" s="477"/>
      <c r="J14" s="478"/>
      <c r="K14" s="459"/>
      <c r="L14" s="459"/>
      <c r="M14" s="460"/>
      <c r="N14" s="460"/>
      <c r="O14" s="460"/>
      <c r="P14" s="460"/>
      <c r="Q14" s="460"/>
    </row>
    <row r="15" spans="1:17" ht="12.75">
      <c r="A15" s="476"/>
      <c r="B15" s="477"/>
      <c r="C15" s="477"/>
      <c r="D15" s="477"/>
      <c r="E15" s="477"/>
      <c r="F15" s="477"/>
      <c r="G15" s="477"/>
      <c r="H15" s="477"/>
      <c r="I15" s="477"/>
      <c r="J15" s="478"/>
      <c r="K15" s="459"/>
      <c r="L15" s="459"/>
      <c r="M15" s="460"/>
      <c r="N15" s="460"/>
      <c r="O15" s="460"/>
      <c r="P15" s="460"/>
      <c r="Q15" s="460"/>
    </row>
    <row r="16" spans="1:17" ht="12.75">
      <c r="A16" s="476"/>
      <c r="B16" s="477"/>
      <c r="C16" s="477"/>
      <c r="D16" s="477"/>
      <c r="E16" s="477"/>
      <c r="F16" s="477"/>
      <c r="G16" s="477"/>
      <c r="H16" s="477"/>
      <c r="I16" s="477"/>
      <c r="J16" s="478"/>
      <c r="K16" s="459"/>
      <c r="L16" s="459"/>
      <c r="M16" s="460"/>
      <c r="N16" s="460"/>
      <c r="O16" s="460"/>
      <c r="P16" s="460"/>
      <c r="Q16" s="460"/>
    </row>
    <row r="17" spans="1:17" ht="12.75">
      <c r="A17" s="476"/>
      <c r="B17" s="477"/>
      <c r="C17" s="477"/>
      <c r="D17" s="477"/>
      <c r="E17" s="477"/>
      <c r="F17" s="477"/>
      <c r="G17" s="477"/>
      <c r="H17" s="477"/>
      <c r="I17" s="477"/>
      <c r="J17" s="478"/>
      <c r="K17" s="459"/>
      <c r="M17" s="460"/>
      <c r="N17" s="460"/>
      <c r="O17" s="460"/>
      <c r="P17" s="460"/>
      <c r="Q17" s="460"/>
    </row>
    <row r="18" spans="1:17" ht="12.75">
      <c r="A18" s="476"/>
      <c r="B18" s="477"/>
      <c r="C18" s="477"/>
      <c r="D18" s="477"/>
      <c r="E18" s="477"/>
      <c r="F18" s="477"/>
      <c r="G18" s="477"/>
      <c r="H18" s="477"/>
      <c r="I18" s="477"/>
      <c r="J18" s="478"/>
      <c r="K18" s="459"/>
      <c r="L18" s="459"/>
      <c r="M18" s="460"/>
      <c r="N18" s="460"/>
      <c r="O18" s="460"/>
      <c r="P18" s="460"/>
      <c r="Q18" s="460"/>
    </row>
    <row r="19" spans="1:17" ht="12.75">
      <c r="A19" s="476"/>
      <c r="B19" s="477"/>
      <c r="C19" s="477"/>
      <c r="D19" s="477"/>
      <c r="E19" s="477"/>
      <c r="F19" s="477"/>
      <c r="G19" s="477"/>
      <c r="H19" s="477"/>
      <c r="I19" s="477"/>
      <c r="J19" s="478"/>
      <c r="K19" s="459"/>
      <c r="L19" s="459"/>
      <c r="M19" s="460"/>
      <c r="N19" s="460"/>
      <c r="O19" s="460"/>
      <c r="P19" s="460"/>
      <c r="Q19" s="460"/>
    </row>
    <row r="20" spans="1:17" ht="12.75">
      <c r="A20" s="476"/>
      <c r="B20" s="477"/>
      <c r="C20" s="477"/>
      <c r="D20" s="477"/>
      <c r="E20" s="477"/>
      <c r="F20" s="477"/>
      <c r="G20" s="477"/>
      <c r="H20" s="477"/>
      <c r="I20" s="477"/>
      <c r="J20" s="478"/>
      <c r="K20" s="459"/>
      <c r="L20" s="459"/>
      <c r="M20" s="460"/>
      <c r="N20" s="460"/>
      <c r="O20" s="460"/>
      <c r="P20" s="460"/>
      <c r="Q20" s="460"/>
    </row>
    <row r="21" spans="1:17" ht="12.75">
      <c r="A21" s="476"/>
      <c r="B21" s="477"/>
      <c r="C21" s="477"/>
      <c r="D21" s="477"/>
      <c r="E21" s="477"/>
      <c r="F21" s="477"/>
      <c r="G21" s="477"/>
      <c r="H21" s="477"/>
      <c r="I21" s="477"/>
      <c r="J21" s="478"/>
      <c r="K21" s="459"/>
      <c r="L21" s="459"/>
      <c r="M21" s="460"/>
      <c r="N21" s="460"/>
      <c r="O21" s="460"/>
      <c r="P21" s="460"/>
      <c r="Q21" s="460"/>
    </row>
    <row r="22" spans="1:17" ht="12.75">
      <c r="A22" s="476"/>
      <c r="B22" s="477"/>
      <c r="C22" s="477"/>
      <c r="D22" s="477"/>
      <c r="E22" s="477"/>
      <c r="F22" s="477"/>
      <c r="G22" s="477"/>
      <c r="H22" s="477"/>
      <c r="I22" s="477"/>
      <c r="J22" s="478"/>
      <c r="K22" s="459"/>
      <c r="L22" s="459"/>
      <c r="M22" s="460"/>
      <c r="N22" s="460"/>
      <c r="O22" s="460"/>
      <c r="P22" s="460"/>
      <c r="Q22" s="460"/>
    </row>
    <row r="23" spans="1:17" ht="12.75">
      <c r="A23" s="476"/>
      <c r="B23" s="477"/>
      <c r="C23" s="477"/>
      <c r="D23" s="477"/>
      <c r="E23" s="477"/>
      <c r="F23" s="477"/>
      <c r="G23" s="477"/>
      <c r="H23" s="477"/>
      <c r="I23" s="477"/>
      <c r="J23" s="478"/>
      <c r="K23" s="459"/>
      <c r="L23" s="459"/>
      <c r="M23" s="460"/>
      <c r="N23" s="460"/>
      <c r="O23" s="460"/>
      <c r="P23" s="460"/>
      <c r="Q23" s="460"/>
    </row>
    <row r="24" spans="1:17" ht="12.75">
      <c r="A24" s="476"/>
      <c r="B24" s="477"/>
      <c r="C24" s="477"/>
      <c r="D24" s="477"/>
      <c r="E24" s="477"/>
      <c r="F24" s="477"/>
      <c r="G24" s="477"/>
      <c r="H24" s="477"/>
      <c r="I24" s="477"/>
      <c r="J24" s="478"/>
      <c r="K24" s="459"/>
      <c r="L24" s="459"/>
      <c r="M24" s="460"/>
      <c r="N24" s="460"/>
      <c r="O24" s="460"/>
      <c r="P24" s="460"/>
      <c r="Q24" s="460"/>
    </row>
    <row r="25" spans="1:17" ht="12.75">
      <c r="A25" s="476"/>
      <c r="B25" s="477"/>
      <c r="C25" s="477"/>
      <c r="D25" s="477"/>
      <c r="E25" s="477"/>
      <c r="F25" s="477"/>
      <c r="G25" s="477"/>
      <c r="H25" s="477"/>
      <c r="I25" s="477"/>
      <c r="J25" s="478"/>
      <c r="K25" s="459"/>
      <c r="L25" s="459"/>
      <c r="M25" s="460"/>
      <c r="N25" s="460"/>
      <c r="O25" s="460"/>
      <c r="P25" s="460"/>
      <c r="Q25" s="460"/>
    </row>
    <row r="26" spans="1:17" ht="12.75">
      <c r="A26" s="476"/>
      <c r="B26" s="477"/>
      <c r="C26" s="477"/>
      <c r="D26" s="477"/>
      <c r="E26" s="477"/>
      <c r="F26" s="477"/>
      <c r="G26" s="477"/>
      <c r="H26" s="477"/>
      <c r="I26" s="477"/>
      <c r="J26" s="478"/>
      <c r="K26" s="459"/>
      <c r="L26" s="459"/>
      <c r="M26" s="460"/>
      <c r="N26" s="460"/>
      <c r="O26" s="460"/>
      <c r="P26" s="460"/>
      <c r="Q26" s="460"/>
    </row>
    <row r="27" spans="1:17" ht="12.75">
      <c r="A27" s="476"/>
      <c r="B27" s="477"/>
      <c r="C27" s="477"/>
      <c r="D27" s="477"/>
      <c r="E27" s="477"/>
      <c r="F27" s="477"/>
      <c r="G27" s="477"/>
      <c r="H27" s="477"/>
      <c r="I27" s="477"/>
      <c r="J27" s="478"/>
      <c r="K27" s="459"/>
      <c r="L27" s="459"/>
      <c r="M27" s="460"/>
      <c r="N27" s="460"/>
      <c r="O27" s="460"/>
      <c r="P27" s="460"/>
      <c r="Q27" s="460"/>
    </row>
    <row r="28" spans="1:17" ht="12.75">
      <c r="A28" s="476"/>
      <c r="B28" s="477"/>
      <c r="C28" s="477"/>
      <c r="D28" s="477"/>
      <c r="E28" s="477"/>
      <c r="F28" s="477"/>
      <c r="G28" s="477"/>
      <c r="H28" s="477"/>
      <c r="I28" s="477"/>
      <c r="J28" s="478"/>
      <c r="K28" s="459"/>
      <c r="L28" s="459"/>
      <c r="M28" s="460"/>
      <c r="N28" s="460"/>
      <c r="O28" s="460"/>
      <c r="P28" s="460"/>
      <c r="Q28" s="460"/>
    </row>
    <row r="29" spans="1:17" ht="12.75">
      <c r="A29" s="476"/>
      <c r="B29" s="477"/>
      <c r="C29" s="477"/>
      <c r="D29" s="477"/>
      <c r="E29" s="477"/>
      <c r="F29" s="477"/>
      <c r="G29" s="477"/>
      <c r="H29" s="477"/>
      <c r="I29" s="477"/>
      <c r="J29" s="478"/>
      <c r="K29" s="459"/>
      <c r="L29" s="459"/>
      <c r="M29" s="460"/>
      <c r="N29" s="460"/>
      <c r="O29" s="460"/>
      <c r="P29" s="460"/>
      <c r="Q29" s="460"/>
    </row>
    <row r="30" spans="1:17" ht="12.75">
      <c r="A30" s="476"/>
      <c r="B30" s="477"/>
      <c r="C30" s="477"/>
      <c r="D30" s="477"/>
      <c r="E30" s="477"/>
      <c r="F30" s="477"/>
      <c r="G30" s="477"/>
      <c r="H30" s="477"/>
      <c r="I30" s="477"/>
      <c r="J30" s="478"/>
      <c r="K30" s="459"/>
      <c r="L30" s="459"/>
      <c r="M30" s="460"/>
      <c r="N30" s="460"/>
      <c r="O30" s="460"/>
      <c r="P30" s="460"/>
      <c r="Q30" s="460"/>
    </row>
    <row r="31" spans="1:17" ht="12.75">
      <c r="A31" s="476"/>
      <c r="B31" s="477"/>
      <c r="C31" s="477"/>
      <c r="D31" s="477"/>
      <c r="E31" s="477"/>
      <c r="F31" s="477"/>
      <c r="G31" s="477"/>
      <c r="H31" s="477"/>
      <c r="I31" s="477"/>
      <c r="J31" s="478"/>
      <c r="K31" s="459"/>
      <c r="L31" s="459"/>
      <c r="M31" s="460"/>
      <c r="N31" s="460"/>
      <c r="O31" s="460"/>
      <c r="P31" s="460"/>
      <c r="Q31" s="460"/>
    </row>
    <row r="32" spans="1:17" ht="12.75">
      <c r="A32" s="476"/>
      <c r="B32" s="477"/>
      <c r="C32" s="477"/>
      <c r="D32" s="477"/>
      <c r="E32" s="477"/>
      <c r="F32" s="477"/>
      <c r="G32" s="477"/>
      <c r="H32" s="477"/>
      <c r="I32" s="477"/>
      <c r="J32" s="478"/>
      <c r="K32" s="459"/>
      <c r="L32" s="459"/>
      <c r="M32" s="460"/>
      <c r="N32" s="460"/>
      <c r="O32" s="460"/>
      <c r="P32" s="460"/>
      <c r="Q32" s="460"/>
    </row>
    <row r="33" spans="1:17" ht="12.75">
      <c r="A33" s="476"/>
      <c r="B33" s="477"/>
      <c r="C33" s="477"/>
      <c r="D33" s="477"/>
      <c r="E33" s="477"/>
      <c r="F33" s="477"/>
      <c r="G33" s="477"/>
      <c r="H33" s="477"/>
      <c r="I33" s="477"/>
      <c r="J33" s="478"/>
      <c r="K33" s="459"/>
      <c r="L33" s="459"/>
      <c r="M33" s="460"/>
      <c r="N33" s="460"/>
      <c r="O33" s="460"/>
      <c r="P33" s="460"/>
      <c r="Q33" s="460"/>
    </row>
    <row r="34" spans="1:17" ht="12.75">
      <c r="A34" s="476"/>
      <c r="B34" s="477"/>
      <c r="C34" s="477"/>
      <c r="D34" s="477"/>
      <c r="E34" s="477"/>
      <c r="F34" s="477"/>
      <c r="G34" s="477"/>
      <c r="H34" s="477"/>
      <c r="I34" s="477"/>
      <c r="J34" s="478"/>
      <c r="K34" s="459"/>
      <c r="L34" s="459"/>
      <c r="M34" s="460"/>
      <c r="N34" s="460"/>
      <c r="O34" s="460"/>
      <c r="P34" s="460"/>
      <c r="Q34" s="460"/>
    </row>
    <row r="35" spans="1:17" ht="12.75">
      <c r="A35" s="476"/>
      <c r="B35" s="477"/>
      <c r="C35" s="477"/>
      <c r="D35" s="477"/>
      <c r="E35" s="477"/>
      <c r="F35" s="477"/>
      <c r="G35" s="477"/>
      <c r="H35" s="477"/>
      <c r="I35" s="477"/>
      <c r="J35" s="478"/>
      <c r="K35" s="459"/>
      <c r="L35" s="459"/>
      <c r="M35" s="460"/>
      <c r="N35" s="460"/>
      <c r="O35" s="460"/>
      <c r="P35" s="460"/>
      <c r="Q35" s="460"/>
    </row>
    <row r="36" spans="1:17" ht="12.75">
      <c r="A36" s="476"/>
      <c r="B36" s="477"/>
      <c r="C36" s="477"/>
      <c r="D36" s="477"/>
      <c r="E36" s="477"/>
      <c r="F36" s="477"/>
      <c r="G36" s="477"/>
      <c r="H36" s="477"/>
      <c r="I36" s="477"/>
      <c r="J36" s="478"/>
      <c r="K36" s="459"/>
      <c r="L36" s="459"/>
      <c r="M36" s="460"/>
      <c r="N36" s="460"/>
      <c r="O36" s="460"/>
      <c r="P36" s="460"/>
      <c r="Q36" s="460"/>
    </row>
    <row r="37" spans="1:17" ht="12.75">
      <c r="A37" s="476"/>
      <c r="B37" s="477"/>
      <c r="C37" s="477"/>
      <c r="D37" s="477"/>
      <c r="E37" s="477"/>
      <c r="F37" s="477"/>
      <c r="G37" s="477"/>
      <c r="H37" s="477"/>
      <c r="I37" s="477"/>
      <c r="J37" s="478"/>
      <c r="K37" s="459"/>
      <c r="L37" s="459"/>
      <c r="M37" s="460"/>
      <c r="N37" s="460"/>
      <c r="O37" s="460"/>
      <c r="P37" s="460"/>
      <c r="Q37" s="460"/>
    </row>
    <row r="38" spans="1:17" ht="12.75">
      <c r="A38" s="476"/>
      <c r="B38" s="477"/>
      <c r="C38" s="477"/>
      <c r="D38" s="477"/>
      <c r="E38" s="477"/>
      <c r="F38" s="477"/>
      <c r="G38" s="477"/>
      <c r="H38" s="477"/>
      <c r="I38" s="477"/>
      <c r="J38" s="478"/>
      <c r="K38" s="459"/>
      <c r="L38" s="459"/>
      <c r="M38" s="460"/>
      <c r="N38" s="460"/>
      <c r="O38" s="460"/>
      <c r="P38" s="460"/>
      <c r="Q38" s="460"/>
    </row>
    <row r="39" spans="1:17" ht="12.75">
      <c r="A39" s="476"/>
      <c r="B39" s="477"/>
      <c r="C39" s="477"/>
      <c r="D39" s="477"/>
      <c r="E39" s="477"/>
      <c r="F39" s="477"/>
      <c r="G39" s="477"/>
      <c r="H39" s="477"/>
      <c r="I39" s="477"/>
      <c r="J39" s="478"/>
      <c r="K39" s="459"/>
      <c r="L39" s="459"/>
      <c r="M39" s="460"/>
      <c r="N39" s="460"/>
      <c r="O39" s="460"/>
      <c r="P39" s="460"/>
      <c r="Q39" s="460"/>
    </row>
    <row r="40" spans="1:17" ht="12.75">
      <c r="A40" s="476"/>
      <c r="B40" s="477"/>
      <c r="C40" s="477"/>
      <c r="D40" s="477"/>
      <c r="E40" s="477"/>
      <c r="F40" s="477"/>
      <c r="G40" s="477"/>
      <c r="H40" s="477"/>
      <c r="I40" s="477"/>
      <c r="J40" s="478"/>
      <c r="K40" s="459"/>
      <c r="L40" s="459"/>
      <c r="M40" s="460"/>
      <c r="N40" s="460"/>
      <c r="O40" s="460"/>
      <c r="P40" s="460"/>
      <c r="Q40" s="460"/>
    </row>
    <row r="41" spans="1:17" ht="12.75">
      <c r="A41" s="476"/>
      <c r="B41" s="477"/>
      <c r="C41" s="477"/>
      <c r="D41" s="477"/>
      <c r="E41" s="477"/>
      <c r="F41" s="477"/>
      <c r="G41" s="477"/>
      <c r="H41" s="477"/>
      <c r="I41" s="477"/>
      <c r="J41" s="478"/>
      <c r="K41" s="459"/>
      <c r="L41" s="459"/>
      <c r="M41" s="460"/>
      <c r="N41" s="460"/>
      <c r="O41" s="460"/>
      <c r="P41" s="460"/>
      <c r="Q41" s="460"/>
    </row>
    <row r="42" spans="1:17" ht="12.75">
      <c r="A42" s="476"/>
      <c r="B42" s="477"/>
      <c r="C42" s="477"/>
      <c r="D42" s="477"/>
      <c r="E42" s="477"/>
      <c r="F42" s="477"/>
      <c r="G42" s="477"/>
      <c r="H42" s="477"/>
      <c r="I42" s="477"/>
      <c r="J42" s="478"/>
      <c r="K42" s="459"/>
      <c r="L42" s="459"/>
      <c r="M42" s="460"/>
      <c r="N42" s="460"/>
      <c r="O42" s="460"/>
      <c r="P42" s="460"/>
      <c r="Q42" s="460"/>
    </row>
    <row r="43" spans="1:17" ht="12.75">
      <c r="A43" s="476"/>
      <c r="B43" s="477"/>
      <c r="C43" s="477"/>
      <c r="D43" s="477"/>
      <c r="E43" s="477"/>
      <c r="F43" s="477"/>
      <c r="G43" s="477"/>
      <c r="H43" s="477"/>
      <c r="I43" s="477"/>
      <c r="J43" s="478"/>
      <c r="K43" s="459"/>
      <c r="L43" s="459"/>
      <c r="M43" s="460"/>
      <c r="N43" s="460"/>
      <c r="O43" s="460"/>
      <c r="P43" s="460"/>
      <c r="Q43" s="460"/>
    </row>
    <row r="44" spans="1:17" ht="12.75">
      <c r="A44" s="476"/>
      <c r="B44" s="477"/>
      <c r="C44" s="477"/>
      <c r="D44" s="477"/>
      <c r="E44" s="477"/>
      <c r="F44" s="477"/>
      <c r="G44" s="477"/>
      <c r="H44" s="477"/>
      <c r="I44" s="477"/>
      <c r="J44" s="478"/>
      <c r="K44" s="459"/>
      <c r="L44" s="459"/>
      <c r="M44" s="460"/>
      <c r="N44" s="460"/>
      <c r="O44" s="460"/>
      <c r="P44" s="460"/>
      <c r="Q44" s="460"/>
    </row>
    <row r="45" spans="1:17" ht="12.75">
      <c r="A45" s="476"/>
      <c r="B45" s="477"/>
      <c r="C45" s="477"/>
      <c r="D45" s="477"/>
      <c r="E45" s="477"/>
      <c r="F45" s="477"/>
      <c r="G45" s="477"/>
      <c r="H45" s="477"/>
      <c r="I45" s="477"/>
      <c r="J45" s="478"/>
      <c r="K45" s="459"/>
      <c r="L45" s="459"/>
      <c r="M45" s="460"/>
      <c r="N45" s="460"/>
      <c r="O45" s="460"/>
      <c r="P45" s="460"/>
      <c r="Q45" s="460"/>
    </row>
    <row r="46" spans="1:17" ht="12.75">
      <c r="A46" s="476"/>
      <c r="B46" s="477"/>
      <c r="C46" s="477"/>
      <c r="D46" s="477"/>
      <c r="E46" s="477"/>
      <c r="F46" s="477"/>
      <c r="G46" s="477"/>
      <c r="H46" s="477"/>
      <c r="I46" s="477"/>
      <c r="J46" s="478"/>
      <c r="K46" s="459"/>
      <c r="L46" s="459"/>
      <c r="M46" s="460"/>
      <c r="N46" s="460"/>
      <c r="O46" s="460"/>
      <c r="P46" s="460"/>
      <c r="Q46" s="460"/>
    </row>
    <row r="47" spans="1:17" ht="12.75">
      <c r="A47" s="476"/>
      <c r="B47" s="477"/>
      <c r="C47" s="477"/>
      <c r="D47" s="477"/>
      <c r="E47" s="477"/>
      <c r="F47" s="477"/>
      <c r="G47" s="477"/>
      <c r="H47" s="477"/>
      <c r="I47" s="477"/>
      <c r="J47" s="478"/>
      <c r="K47" s="459"/>
      <c r="L47" s="459"/>
      <c r="M47" s="460"/>
      <c r="N47" s="460"/>
      <c r="O47" s="460"/>
      <c r="P47" s="460"/>
      <c r="Q47" s="460"/>
    </row>
    <row r="48" spans="1:17" ht="12.75">
      <c r="A48" s="476"/>
      <c r="B48" s="477"/>
      <c r="C48" s="477"/>
      <c r="D48" s="477"/>
      <c r="E48" s="477"/>
      <c r="F48" s="477"/>
      <c r="G48" s="477"/>
      <c r="H48" s="477"/>
      <c r="I48" s="477"/>
      <c r="J48" s="478"/>
      <c r="K48" s="459"/>
      <c r="L48" s="459"/>
      <c r="M48" s="460"/>
      <c r="N48" s="460"/>
      <c r="O48" s="460"/>
      <c r="P48" s="460"/>
      <c r="Q48" s="460"/>
    </row>
    <row r="49" spans="1:17" ht="12.75">
      <c r="A49" s="476"/>
      <c r="B49" s="477"/>
      <c r="C49" s="477"/>
      <c r="D49" s="477"/>
      <c r="E49" s="477"/>
      <c r="F49" s="477"/>
      <c r="G49" s="477"/>
      <c r="H49" s="477"/>
      <c r="I49" s="477"/>
      <c r="J49" s="478"/>
      <c r="K49" s="459"/>
      <c r="L49" s="459"/>
      <c r="M49" s="460"/>
      <c r="N49" s="460"/>
      <c r="O49" s="460"/>
      <c r="P49" s="460"/>
      <c r="Q49" s="460"/>
    </row>
    <row r="50" spans="1:17" ht="12.75">
      <c r="A50" s="476"/>
      <c r="B50" s="477"/>
      <c r="C50" s="477"/>
      <c r="D50" s="477"/>
      <c r="E50" s="477"/>
      <c r="F50" s="477"/>
      <c r="G50" s="477"/>
      <c r="H50" s="477"/>
      <c r="I50" s="477"/>
      <c r="J50" s="478"/>
      <c r="K50" s="459"/>
      <c r="L50" s="459"/>
      <c r="M50" s="460"/>
      <c r="N50" s="460"/>
      <c r="O50" s="460"/>
      <c r="P50" s="460"/>
      <c r="Q50" s="460"/>
    </row>
    <row r="51" spans="1:17" ht="12.75">
      <c r="A51" s="476"/>
      <c r="B51" s="477"/>
      <c r="C51" s="477"/>
      <c r="D51" s="477"/>
      <c r="E51" s="477"/>
      <c r="F51" s="477"/>
      <c r="G51" s="477"/>
      <c r="H51" s="477"/>
      <c r="I51" s="477"/>
      <c r="J51" s="478"/>
      <c r="K51" s="460"/>
      <c r="L51" s="460"/>
      <c r="M51" s="460"/>
      <c r="N51" s="460"/>
      <c r="O51" s="460"/>
      <c r="P51" s="460"/>
      <c r="Q51" s="460"/>
    </row>
    <row r="52" spans="1:17" ht="12.75">
      <c r="A52" s="476"/>
      <c r="B52" s="477"/>
      <c r="C52" s="477"/>
      <c r="D52" s="477"/>
      <c r="E52" s="477"/>
      <c r="F52" s="477"/>
      <c r="G52" s="477"/>
      <c r="H52" s="477"/>
      <c r="I52" s="477"/>
      <c r="J52" s="478"/>
      <c r="K52" s="460"/>
      <c r="L52" s="460"/>
      <c r="M52" s="460"/>
      <c r="N52" s="460"/>
      <c r="O52" s="460"/>
      <c r="P52" s="460"/>
      <c r="Q52" s="460"/>
    </row>
    <row r="53" spans="1:17" ht="12.75">
      <c r="A53" s="476"/>
      <c r="B53" s="477"/>
      <c r="C53" s="477"/>
      <c r="D53" s="477"/>
      <c r="E53" s="477"/>
      <c r="F53" s="477"/>
      <c r="G53" s="477"/>
      <c r="H53" s="477"/>
      <c r="I53" s="477"/>
      <c r="J53" s="478"/>
      <c r="K53" s="460"/>
      <c r="L53" s="460"/>
      <c r="M53" s="460"/>
      <c r="N53" s="460"/>
      <c r="O53" s="460"/>
      <c r="P53" s="460"/>
      <c r="Q53" s="460"/>
    </row>
    <row r="54" spans="1:17" ht="12.75">
      <c r="A54" s="476"/>
      <c r="B54" s="477"/>
      <c r="C54" s="477"/>
      <c r="D54" s="477"/>
      <c r="E54" s="477"/>
      <c r="F54" s="477"/>
      <c r="G54" s="477"/>
      <c r="H54" s="477"/>
      <c r="I54" s="477"/>
      <c r="J54" s="478"/>
      <c r="K54" s="460"/>
      <c r="L54" s="460"/>
      <c r="M54" s="460"/>
      <c r="N54" s="460"/>
      <c r="O54" s="460"/>
      <c r="P54" s="460"/>
      <c r="Q54" s="460"/>
    </row>
    <row r="55" spans="1:17" ht="12.75">
      <c r="A55" s="476"/>
      <c r="B55" s="477"/>
      <c r="C55" s="477"/>
      <c r="D55" s="477"/>
      <c r="E55" s="477"/>
      <c r="F55" s="477"/>
      <c r="G55" s="477"/>
      <c r="H55" s="477"/>
      <c r="I55" s="477"/>
      <c r="J55" s="478"/>
      <c r="K55" s="460"/>
      <c r="L55" s="460"/>
      <c r="M55" s="460"/>
      <c r="N55" s="460"/>
      <c r="O55" s="460"/>
      <c r="P55" s="460"/>
      <c r="Q55" s="460"/>
    </row>
    <row r="56" spans="1:10" ht="12.75">
      <c r="A56" s="476"/>
      <c r="B56" s="477"/>
      <c r="C56" s="477"/>
      <c r="D56" s="477"/>
      <c r="E56" s="477"/>
      <c r="F56" s="477"/>
      <c r="G56" s="477"/>
      <c r="H56" s="477"/>
      <c r="I56" s="477"/>
      <c r="J56" s="478"/>
    </row>
    <row r="57" spans="1:10" ht="12.75">
      <c r="A57" s="476"/>
      <c r="B57" s="477"/>
      <c r="C57" s="477"/>
      <c r="D57" s="477"/>
      <c r="E57" s="477"/>
      <c r="F57" s="477"/>
      <c r="G57" s="477"/>
      <c r="H57" s="477"/>
      <c r="I57" s="477"/>
      <c r="J57" s="478"/>
    </row>
    <row r="58" spans="1:10" ht="12.75">
      <c r="A58" s="476"/>
      <c r="B58" s="477"/>
      <c r="C58" s="477"/>
      <c r="D58" s="477"/>
      <c r="E58" s="477"/>
      <c r="F58" s="477"/>
      <c r="G58" s="477"/>
      <c r="H58" s="477"/>
      <c r="I58" s="477"/>
      <c r="J58" s="478"/>
    </row>
    <row r="59" spans="1:10" ht="12.75">
      <c r="A59" s="479"/>
      <c r="B59" s="480"/>
      <c r="C59" s="480"/>
      <c r="D59" s="480"/>
      <c r="E59" s="480"/>
      <c r="F59" s="480"/>
      <c r="G59" s="480"/>
      <c r="H59" s="480"/>
      <c r="I59" s="480"/>
      <c r="J59" s="481"/>
    </row>
  </sheetData>
  <sheetProtection/>
  <mergeCells count="1">
    <mergeCell ref="A1:J59"/>
  </mergeCells>
  <printOptions/>
  <pageMargins left="0.7" right="0.7" top="0.75" bottom="0.75" header="0.3" footer="0.3"/>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dimension ref="A1:L88"/>
  <sheetViews>
    <sheetView zoomScalePageLayoutView="0" workbookViewId="0" topLeftCell="A1">
      <selection activeCell="A1" sqref="A1"/>
    </sheetView>
  </sheetViews>
  <sheetFormatPr defaultColWidth="10.75390625" defaultRowHeight="12.75" customHeight="1"/>
  <cols>
    <col min="1" max="1" width="6.625" style="13" customWidth="1"/>
    <col min="2" max="2" width="11.25390625" style="13" customWidth="1"/>
    <col min="3" max="4" width="11.875" style="13" customWidth="1"/>
    <col min="5" max="5" width="10.00390625" style="13" customWidth="1"/>
    <col min="6" max="6" width="11.625" style="13" customWidth="1"/>
    <col min="7" max="7" width="9.75390625" style="13" customWidth="1"/>
    <col min="8" max="8" width="8.625" style="13" customWidth="1"/>
    <col min="9" max="9" width="8.875" style="13" customWidth="1"/>
    <col min="10" max="10" width="3.625" style="13" customWidth="1"/>
    <col min="11" max="16384" width="10.75390625" style="13" customWidth="1"/>
  </cols>
  <sheetData>
    <row r="1" spans="1:9" s="19" customFormat="1" ht="15" customHeight="1">
      <c r="A1" s="186" t="s">
        <v>497</v>
      </c>
      <c r="B1" s="186"/>
      <c r="C1" s="186"/>
      <c r="D1" s="186"/>
      <c r="E1" s="186"/>
      <c r="F1" s="186"/>
      <c r="G1" s="186"/>
      <c r="H1" s="186"/>
      <c r="I1" s="186"/>
    </row>
    <row r="2" spans="1:9" s="19" customFormat="1" ht="15" customHeight="1">
      <c r="A2" s="186" t="s">
        <v>498</v>
      </c>
      <c r="B2" s="186"/>
      <c r="C2" s="186"/>
      <c r="D2" s="186"/>
      <c r="E2" s="186"/>
      <c r="F2" s="186"/>
      <c r="G2" s="186"/>
      <c r="H2" s="186"/>
      <c r="I2" s="186"/>
    </row>
    <row r="3" spans="1:9" s="3" customFormat="1" ht="5.25" customHeight="1">
      <c r="A3" s="55"/>
      <c r="B3" s="55"/>
      <c r="C3" s="55"/>
      <c r="D3" s="55"/>
      <c r="E3" s="55"/>
      <c r="F3" s="55"/>
      <c r="G3" s="55"/>
      <c r="H3" s="55"/>
      <c r="I3" s="55"/>
    </row>
    <row r="4" spans="1:9" ht="12.75" customHeight="1">
      <c r="A4" s="166" t="s">
        <v>130</v>
      </c>
      <c r="B4" s="12"/>
      <c r="C4" s="12"/>
      <c r="D4" s="12"/>
      <c r="E4" s="12"/>
      <c r="F4" s="12"/>
      <c r="G4" s="12"/>
      <c r="H4" s="12"/>
      <c r="I4" s="167" t="s">
        <v>131</v>
      </c>
    </row>
    <row r="5" spans="1:9" s="5" customFormat="1" ht="24" customHeight="1">
      <c r="A5" s="106" t="s">
        <v>31</v>
      </c>
      <c r="B5" s="30" t="s">
        <v>132</v>
      </c>
      <c r="C5" s="383" t="s">
        <v>133</v>
      </c>
      <c r="D5" s="168" t="s">
        <v>134</v>
      </c>
      <c r="E5" s="31" t="s">
        <v>135</v>
      </c>
      <c r="F5" s="106" t="s">
        <v>136</v>
      </c>
      <c r="G5" s="31" t="s">
        <v>137</v>
      </c>
      <c r="H5" s="106" t="s">
        <v>138</v>
      </c>
      <c r="I5" s="178" t="s">
        <v>139</v>
      </c>
    </row>
    <row r="6" spans="1:9" s="5" customFormat="1" ht="24" customHeight="1">
      <c r="A6" s="11" t="s">
        <v>33</v>
      </c>
      <c r="B6" s="27" t="s">
        <v>444</v>
      </c>
      <c r="C6" s="169" t="s">
        <v>140</v>
      </c>
      <c r="D6" s="169" t="s">
        <v>141</v>
      </c>
      <c r="E6" s="29" t="s">
        <v>142</v>
      </c>
      <c r="F6" s="11" t="s">
        <v>143</v>
      </c>
      <c r="G6" s="29" t="s">
        <v>144</v>
      </c>
      <c r="H6" s="11" t="s">
        <v>145</v>
      </c>
      <c r="I6" s="88" t="s">
        <v>146</v>
      </c>
    </row>
    <row r="7" spans="1:9" s="5" customFormat="1" ht="5.25" customHeight="1">
      <c r="A7" s="9"/>
      <c r="B7" s="16"/>
      <c r="C7" s="16"/>
      <c r="D7" s="16"/>
      <c r="E7" s="17"/>
      <c r="F7" s="17"/>
      <c r="G7" s="17"/>
      <c r="H7" s="17"/>
      <c r="I7" s="89"/>
    </row>
    <row r="8" spans="1:9" ht="11.25" customHeight="1">
      <c r="A8" s="35">
        <v>1960</v>
      </c>
      <c r="B8" s="39">
        <f>SUM(C8:D8)</f>
        <v>178481</v>
      </c>
      <c r="C8" s="377">
        <v>0</v>
      </c>
      <c r="D8" s="39">
        <v>178481</v>
      </c>
      <c r="E8" s="22">
        <v>42541</v>
      </c>
      <c r="F8" s="22">
        <v>71394</v>
      </c>
      <c r="G8" s="22">
        <v>53176</v>
      </c>
      <c r="H8" s="22">
        <v>7347</v>
      </c>
      <c r="I8" s="179">
        <v>4023</v>
      </c>
    </row>
    <row r="9" spans="1:9" ht="11.25" customHeight="1">
      <c r="A9" s="35">
        <v>1961</v>
      </c>
      <c r="B9" s="39">
        <f aca="true" t="shared" si="0" ref="B9:B18">SUM(C9:D9)</f>
        <v>194612</v>
      </c>
      <c r="C9" s="377">
        <v>0</v>
      </c>
      <c r="D9" s="39">
        <v>194612</v>
      </c>
      <c r="E9" s="22">
        <v>49572</v>
      </c>
      <c r="F9" s="22">
        <v>76541</v>
      </c>
      <c r="G9" s="22">
        <v>56968</v>
      </c>
      <c r="H9" s="22">
        <v>6957</v>
      </c>
      <c r="I9" s="179">
        <v>4574</v>
      </c>
    </row>
    <row r="10" spans="1:9" ht="11.25" customHeight="1">
      <c r="A10" s="35">
        <v>1962</v>
      </c>
      <c r="B10" s="39">
        <f t="shared" si="0"/>
        <v>207948</v>
      </c>
      <c r="C10" s="377">
        <v>0</v>
      </c>
      <c r="D10" s="39">
        <v>207948</v>
      </c>
      <c r="E10" s="22">
        <v>55359</v>
      </c>
      <c r="F10" s="22">
        <v>80261</v>
      </c>
      <c r="G10" s="22">
        <v>59970</v>
      </c>
      <c r="H10" s="22">
        <v>7068</v>
      </c>
      <c r="I10" s="179">
        <v>5290</v>
      </c>
    </row>
    <row r="11" spans="1:9" ht="11.25" customHeight="1">
      <c r="A11" s="35">
        <v>1963</v>
      </c>
      <c r="B11" s="39">
        <f t="shared" si="0"/>
        <v>228817</v>
      </c>
      <c r="C11" s="377">
        <v>0</v>
      </c>
      <c r="D11" s="39">
        <v>228817</v>
      </c>
      <c r="E11" s="22">
        <v>61125</v>
      </c>
      <c r="F11" s="22">
        <v>85435</v>
      </c>
      <c r="G11" s="22">
        <v>68774</v>
      </c>
      <c r="H11" s="22">
        <v>7260</v>
      </c>
      <c r="I11" s="179">
        <v>6223</v>
      </c>
    </row>
    <row r="12" spans="1:9" ht="11.25" customHeight="1">
      <c r="A12" s="35">
        <v>1964</v>
      </c>
      <c r="B12" s="39">
        <f t="shared" si="0"/>
        <v>223344</v>
      </c>
      <c r="C12" s="377">
        <v>0</v>
      </c>
      <c r="D12" s="39">
        <v>223344</v>
      </c>
      <c r="E12" s="22">
        <v>57910</v>
      </c>
      <c r="F12" s="22">
        <v>90604</v>
      </c>
      <c r="G12" s="22">
        <v>58492</v>
      </c>
      <c r="H12" s="22">
        <v>9262</v>
      </c>
      <c r="I12" s="179">
        <v>7076</v>
      </c>
    </row>
    <row r="13" spans="1:9" ht="11.25" customHeight="1">
      <c r="A13" s="35">
        <v>1965</v>
      </c>
      <c r="B13" s="39">
        <f t="shared" si="0"/>
        <v>237936</v>
      </c>
      <c r="C13" s="377">
        <v>0</v>
      </c>
      <c r="D13" s="39">
        <v>237936</v>
      </c>
      <c r="E13" s="22">
        <v>65019</v>
      </c>
      <c r="F13" s="22">
        <v>97135</v>
      </c>
      <c r="G13" s="22">
        <v>59951</v>
      </c>
      <c r="H13" s="22">
        <v>7668</v>
      </c>
      <c r="I13" s="179">
        <v>8163</v>
      </c>
    </row>
    <row r="14" spans="1:9" ht="11.25" customHeight="1">
      <c r="A14" s="35">
        <v>1966</v>
      </c>
      <c r="B14" s="39">
        <f t="shared" si="0"/>
        <v>262934</v>
      </c>
      <c r="C14" s="377">
        <v>0</v>
      </c>
      <c r="D14" s="39">
        <v>262934</v>
      </c>
      <c r="E14" s="22">
        <v>65569</v>
      </c>
      <c r="F14" s="22">
        <v>104315</v>
      </c>
      <c r="G14" s="22">
        <v>74982</v>
      </c>
      <c r="H14" s="22">
        <v>9048</v>
      </c>
      <c r="I14" s="179">
        <v>9020</v>
      </c>
    </row>
    <row r="15" spans="1:9" ht="11.25" customHeight="1">
      <c r="A15" s="35">
        <v>1967</v>
      </c>
      <c r="B15" s="39">
        <f t="shared" si="0"/>
        <v>325179</v>
      </c>
      <c r="C15" s="377">
        <v>0</v>
      </c>
      <c r="D15" s="39">
        <v>325179</v>
      </c>
      <c r="E15" s="22">
        <v>84960</v>
      </c>
      <c r="F15" s="22">
        <v>118875</v>
      </c>
      <c r="G15" s="22">
        <v>102460</v>
      </c>
      <c r="H15" s="22">
        <v>7468</v>
      </c>
      <c r="I15" s="179">
        <v>11416</v>
      </c>
    </row>
    <row r="16" spans="1:9" ht="11.25" customHeight="1">
      <c r="A16" s="35">
        <v>1968</v>
      </c>
      <c r="B16" s="39">
        <f t="shared" si="0"/>
        <v>362581</v>
      </c>
      <c r="C16" s="377">
        <v>0</v>
      </c>
      <c r="D16" s="39">
        <v>362581</v>
      </c>
      <c r="E16" s="22">
        <v>92449</v>
      </c>
      <c r="F16" s="22">
        <v>128297</v>
      </c>
      <c r="G16" s="22">
        <v>118135</v>
      </c>
      <c r="H16" s="22">
        <v>11024</v>
      </c>
      <c r="I16" s="179">
        <v>12676</v>
      </c>
    </row>
    <row r="17" spans="1:9" ht="11.25" customHeight="1">
      <c r="A17" s="35">
        <v>1969</v>
      </c>
      <c r="B17" s="39">
        <f t="shared" si="0"/>
        <v>409454</v>
      </c>
      <c r="C17" s="377">
        <v>0</v>
      </c>
      <c r="D17" s="39">
        <v>409454</v>
      </c>
      <c r="E17" s="22">
        <v>106991</v>
      </c>
      <c r="F17" s="22">
        <v>146236</v>
      </c>
      <c r="G17" s="22">
        <v>130647</v>
      </c>
      <c r="H17" s="22">
        <v>11067</v>
      </c>
      <c r="I17" s="179">
        <v>14513</v>
      </c>
    </row>
    <row r="18" spans="1:9" ht="11.25" customHeight="1">
      <c r="A18" s="35">
        <v>1970</v>
      </c>
      <c r="B18" s="39">
        <f t="shared" si="0"/>
        <v>460518</v>
      </c>
      <c r="C18" s="377">
        <v>0</v>
      </c>
      <c r="D18" s="39">
        <v>460518</v>
      </c>
      <c r="E18" s="22">
        <v>119759</v>
      </c>
      <c r="F18" s="22">
        <v>157323</v>
      </c>
      <c r="G18" s="22">
        <v>150601</v>
      </c>
      <c r="H18" s="22">
        <v>16301</v>
      </c>
      <c r="I18" s="179">
        <v>16534</v>
      </c>
    </row>
    <row r="19" spans="1:9" ht="11.25" customHeight="1">
      <c r="A19" s="35">
        <v>1971</v>
      </c>
      <c r="B19" s="39">
        <f>SUM(C19:D19)</f>
        <v>503337</v>
      </c>
      <c r="C19" s="377">
        <v>0</v>
      </c>
      <c r="D19" s="39">
        <v>503337</v>
      </c>
      <c r="E19" s="22">
        <v>140259</v>
      </c>
      <c r="F19" s="22">
        <v>174586</v>
      </c>
      <c r="G19" s="22">
        <v>152852</v>
      </c>
      <c r="H19" s="22">
        <v>18127</v>
      </c>
      <c r="I19" s="179">
        <v>17513</v>
      </c>
    </row>
    <row r="20" spans="1:9" ht="11.25" customHeight="1">
      <c r="A20" s="35">
        <v>1972</v>
      </c>
      <c r="B20" s="39">
        <f>SUM(C20:D20)</f>
        <v>591333</v>
      </c>
      <c r="C20" s="377">
        <v>0</v>
      </c>
      <c r="D20" s="39">
        <v>591333</v>
      </c>
      <c r="E20" s="22">
        <v>164108</v>
      </c>
      <c r="F20" s="22">
        <v>192086</v>
      </c>
      <c r="G20" s="22">
        <v>193199</v>
      </c>
      <c r="H20" s="22">
        <v>22873</v>
      </c>
      <c r="I20" s="179">
        <v>19067</v>
      </c>
    </row>
    <row r="21" spans="1:9" ht="11.25" customHeight="1">
      <c r="A21" s="35">
        <v>1973</v>
      </c>
      <c r="B21" s="39">
        <f aca="true" t="shared" si="1" ref="B21:B50">SUM(C21:D21)</f>
        <v>651637</v>
      </c>
      <c r="C21" s="377">
        <v>0</v>
      </c>
      <c r="D21" s="39">
        <v>651637</v>
      </c>
      <c r="E21" s="22">
        <v>182901</v>
      </c>
      <c r="F21" s="22">
        <v>213347</v>
      </c>
      <c r="G21" s="22">
        <v>201558</v>
      </c>
      <c r="H21" s="22">
        <v>33123</v>
      </c>
      <c r="I21" s="179">
        <v>20708</v>
      </c>
    </row>
    <row r="22" spans="1:9" ht="11.25" customHeight="1">
      <c r="A22" s="170">
        <v>1974</v>
      </c>
      <c r="B22" s="39">
        <f t="shared" si="1"/>
        <v>563152</v>
      </c>
      <c r="C22" s="377">
        <v>0</v>
      </c>
      <c r="D22" s="39">
        <v>563152</v>
      </c>
      <c r="E22" s="22">
        <v>163224</v>
      </c>
      <c r="F22" s="22">
        <v>190997</v>
      </c>
      <c r="G22" s="22">
        <v>172295</v>
      </c>
      <c r="H22" s="22">
        <v>18259</v>
      </c>
      <c r="I22" s="179">
        <v>18377</v>
      </c>
    </row>
    <row r="23" spans="1:9" ht="11.25" customHeight="1">
      <c r="A23" s="170">
        <v>1975</v>
      </c>
      <c r="B23" s="39">
        <f t="shared" si="1"/>
        <v>475022</v>
      </c>
      <c r="C23" s="377">
        <v>0</v>
      </c>
      <c r="D23" s="39">
        <f aca="true" t="shared" si="2" ref="D23:D50">SUM(E23:I23)</f>
        <v>475022</v>
      </c>
      <c r="E23" s="22">
        <v>121771</v>
      </c>
      <c r="F23" s="22">
        <v>159128</v>
      </c>
      <c r="G23" s="22">
        <v>166503</v>
      </c>
      <c r="H23" s="22">
        <v>11101</v>
      </c>
      <c r="I23" s="179">
        <v>16519</v>
      </c>
    </row>
    <row r="24" spans="1:9" ht="11.25" customHeight="1">
      <c r="A24" s="170">
        <v>1976</v>
      </c>
      <c r="B24" s="39">
        <f t="shared" si="1"/>
        <v>537267</v>
      </c>
      <c r="C24" s="377">
        <v>0</v>
      </c>
      <c r="D24" s="39">
        <f t="shared" si="2"/>
        <v>537267</v>
      </c>
      <c r="E24" s="22">
        <v>130502</v>
      </c>
      <c r="F24" s="22">
        <v>161004</v>
      </c>
      <c r="G24" s="22">
        <v>215525</v>
      </c>
      <c r="H24" s="22">
        <v>13466</v>
      </c>
      <c r="I24" s="179">
        <v>16770</v>
      </c>
    </row>
    <row r="25" spans="1:9" ht="11.25" customHeight="1">
      <c r="A25" s="170">
        <v>1977</v>
      </c>
      <c r="B25" s="39">
        <f t="shared" si="1"/>
        <v>582581</v>
      </c>
      <c r="C25" s="377">
        <v>0</v>
      </c>
      <c r="D25" s="39">
        <f t="shared" si="2"/>
        <v>582581</v>
      </c>
      <c r="E25" s="22">
        <v>145610</v>
      </c>
      <c r="F25" s="22">
        <v>168378</v>
      </c>
      <c r="G25" s="22">
        <v>233124</v>
      </c>
      <c r="H25" s="22">
        <v>18131</v>
      </c>
      <c r="I25" s="179">
        <v>17338</v>
      </c>
    </row>
    <row r="26" spans="1:9" ht="11.25" customHeight="1">
      <c r="A26" s="170">
        <v>1978</v>
      </c>
      <c r="B26" s="39">
        <f t="shared" si="1"/>
        <v>632154</v>
      </c>
      <c r="C26" s="377">
        <v>0</v>
      </c>
      <c r="D26" s="39">
        <f t="shared" si="2"/>
        <v>632154</v>
      </c>
      <c r="E26" s="22">
        <v>162946</v>
      </c>
      <c r="F26" s="22">
        <v>182821</v>
      </c>
      <c r="G26" s="22">
        <v>248388</v>
      </c>
      <c r="H26" s="22">
        <v>19781</v>
      </c>
      <c r="I26" s="179">
        <v>18218</v>
      </c>
    </row>
    <row r="27" spans="1:9" ht="11.25" customHeight="1">
      <c r="A27" s="170">
        <v>1979</v>
      </c>
      <c r="B27" s="39">
        <f t="shared" si="1"/>
        <v>878097</v>
      </c>
      <c r="C27" s="377">
        <v>196300</v>
      </c>
      <c r="D27" s="39">
        <f t="shared" si="2"/>
        <v>681797</v>
      </c>
      <c r="E27" s="22">
        <v>175263</v>
      </c>
      <c r="F27" s="22">
        <v>209316</v>
      </c>
      <c r="G27" s="22">
        <v>241094</v>
      </c>
      <c r="H27" s="22">
        <v>37503</v>
      </c>
      <c r="I27" s="179">
        <v>18621</v>
      </c>
    </row>
    <row r="28" spans="1:9" ht="11.25" customHeight="1">
      <c r="A28" s="170">
        <v>1980</v>
      </c>
      <c r="B28" s="39">
        <f>SUM(C28:D28)</f>
        <v>922604</v>
      </c>
      <c r="C28" s="377">
        <v>203800</v>
      </c>
      <c r="D28" s="39">
        <f t="shared" si="2"/>
        <v>718804</v>
      </c>
      <c r="E28" s="22">
        <v>183254</v>
      </c>
      <c r="F28" s="22">
        <v>218702</v>
      </c>
      <c r="G28" s="22">
        <v>257299</v>
      </c>
      <c r="H28" s="22">
        <v>39762</v>
      </c>
      <c r="I28" s="179">
        <v>19787</v>
      </c>
    </row>
    <row r="29" spans="1:9" ht="11.25" customHeight="1">
      <c r="A29" s="170">
        <v>1981</v>
      </c>
      <c r="B29" s="39">
        <f t="shared" si="1"/>
        <v>942206</v>
      </c>
      <c r="C29" s="377">
        <v>211300</v>
      </c>
      <c r="D29" s="39">
        <f t="shared" si="2"/>
        <v>730906</v>
      </c>
      <c r="E29" s="22">
        <v>191664</v>
      </c>
      <c r="F29" s="22">
        <v>233855</v>
      </c>
      <c r="G29" s="22">
        <v>242738</v>
      </c>
      <c r="H29" s="22">
        <v>42060</v>
      </c>
      <c r="I29" s="179">
        <v>20589</v>
      </c>
    </row>
    <row r="30" spans="1:9" ht="11.25" customHeight="1">
      <c r="A30" s="170">
        <v>1982</v>
      </c>
      <c r="B30" s="39">
        <f t="shared" si="1"/>
        <v>1006497</v>
      </c>
      <c r="C30" s="377">
        <v>231800</v>
      </c>
      <c r="D30" s="39">
        <f t="shared" si="2"/>
        <v>774697</v>
      </c>
      <c r="E30" s="22">
        <v>205865</v>
      </c>
      <c r="F30" s="22">
        <v>254285</v>
      </c>
      <c r="G30" s="22">
        <v>246864</v>
      </c>
      <c r="H30" s="22">
        <v>47900</v>
      </c>
      <c r="I30" s="179">
        <v>19783</v>
      </c>
    </row>
    <row r="31" spans="1:9" ht="11.25" customHeight="1">
      <c r="A31" s="170">
        <v>1983</v>
      </c>
      <c r="B31" s="39">
        <f t="shared" si="1"/>
        <v>1073179</v>
      </c>
      <c r="C31" s="377">
        <v>250600</v>
      </c>
      <c r="D31" s="39">
        <f t="shared" si="2"/>
        <v>822579</v>
      </c>
      <c r="E31" s="22">
        <v>228448</v>
      </c>
      <c r="F31" s="22">
        <v>278103</v>
      </c>
      <c r="G31" s="22">
        <v>243936</v>
      </c>
      <c r="H31" s="22">
        <v>52920</v>
      </c>
      <c r="I31" s="179">
        <v>19172</v>
      </c>
    </row>
    <row r="32" spans="1:9" ht="11.25" customHeight="1">
      <c r="A32" s="170">
        <v>1984</v>
      </c>
      <c r="B32" s="39">
        <f t="shared" si="1"/>
        <v>1112636</v>
      </c>
      <c r="C32" s="377">
        <v>266800</v>
      </c>
      <c r="D32" s="39">
        <f t="shared" si="2"/>
        <v>845836</v>
      </c>
      <c r="E32" s="22">
        <v>234073</v>
      </c>
      <c r="F32" s="22">
        <v>299703</v>
      </c>
      <c r="G32" s="22">
        <v>232211</v>
      </c>
      <c r="H32" s="22">
        <v>59002</v>
      </c>
      <c r="I32" s="179">
        <v>20847</v>
      </c>
    </row>
    <row r="33" spans="1:9" ht="11.25" customHeight="1">
      <c r="A33" s="170">
        <v>1985</v>
      </c>
      <c r="B33" s="39">
        <f t="shared" si="1"/>
        <v>1177733</v>
      </c>
      <c r="C33" s="377">
        <v>291000</v>
      </c>
      <c r="D33" s="39">
        <f t="shared" si="2"/>
        <v>886733</v>
      </c>
      <c r="E33" s="22">
        <v>253552</v>
      </c>
      <c r="F33" s="22">
        <v>323570</v>
      </c>
      <c r="G33" s="22">
        <v>225449</v>
      </c>
      <c r="H33" s="22">
        <v>62332</v>
      </c>
      <c r="I33" s="179">
        <v>21830</v>
      </c>
    </row>
    <row r="34" spans="1:9" ht="11.25" customHeight="1">
      <c r="A34" s="170">
        <v>1986</v>
      </c>
      <c r="B34" s="39">
        <f t="shared" si="1"/>
        <v>1265839</v>
      </c>
      <c r="C34" s="377">
        <v>299800</v>
      </c>
      <c r="D34" s="39">
        <f t="shared" si="2"/>
        <v>966039</v>
      </c>
      <c r="E34" s="22">
        <v>269601</v>
      </c>
      <c r="F34" s="22">
        <v>346045</v>
      </c>
      <c r="G34" s="22">
        <v>258808</v>
      </c>
      <c r="H34" s="22">
        <v>69282</v>
      </c>
      <c r="I34" s="179">
        <v>22303</v>
      </c>
    </row>
    <row r="35" spans="1:9" ht="11.25" customHeight="1">
      <c r="A35" s="170">
        <v>1987</v>
      </c>
      <c r="B35" s="39">
        <f t="shared" si="1"/>
        <v>1340022</v>
      </c>
      <c r="C35" s="377">
        <v>257000</v>
      </c>
      <c r="D35" s="39">
        <f t="shared" si="2"/>
        <v>1083022</v>
      </c>
      <c r="E35" s="22">
        <v>312353</v>
      </c>
      <c r="F35" s="22">
        <v>385367</v>
      </c>
      <c r="G35" s="22">
        <v>291003</v>
      </c>
      <c r="H35" s="22">
        <v>70678</v>
      </c>
      <c r="I35" s="179">
        <v>23621</v>
      </c>
    </row>
    <row r="36" spans="1:9" ht="11.25" customHeight="1">
      <c r="A36" s="170">
        <v>1988</v>
      </c>
      <c r="B36" s="39">
        <f t="shared" si="1"/>
        <v>1463157</v>
      </c>
      <c r="C36" s="377">
        <v>248700</v>
      </c>
      <c r="D36" s="39">
        <f t="shared" si="2"/>
        <v>1214457</v>
      </c>
      <c r="E36" s="22">
        <v>362408</v>
      </c>
      <c r="F36" s="22">
        <v>439940</v>
      </c>
      <c r="G36" s="22">
        <v>317031</v>
      </c>
      <c r="H36" s="22">
        <v>70863</v>
      </c>
      <c r="I36" s="179">
        <v>24215</v>
      </c>
    </row>
    <row r="37" spans="1:9" ht="11.25" customHeight="1">
      <c r="A37" s="170">
        <v>1989</v>
      </c>
      <c r="B37" s="39">
        <f t="shared" si="1"/>
        <v>1634873</v>
      </c>
      <c r="C37" s="377">
        <v>312300</v>
      </c>
      <c r="D37" s="39">
        <f t="shared" si="2"/>
        <v>1322573</v>
      </c>
      <c r="E37" s="22">
        <v>407343</v>
      </c>
      <c r="F37" s="22">
        <v>486857</v>
      </c>
      <c r="G37" s="22">
        <v>328425</v>
      </c>
      <c r="H37" s="22">
        <v>76260</v>
      </c>
      <c r="I37" s="179">
        <v>23688</v>
      </c>
    </row>
    <row r="38" spans="1:9" ht="11.25" customHeight="1">
      <c r="A38" s="170">
        <v>1990</v>
      </c>
      <c r="B38" s="39">
        <f t="shared" si="1"/>
        <v>1767852</v>
      </c>
      <c r="C38" s="377">
        <v>322400</v>
      </c>
      <c r="D38" s="39">
        <f t="shared" si="2"/>
        <v>1445452</v>
      </c>
      <c r="E38" s="22">
        <v>449958</v>
      </c>
      <c r="F38" s="22">
        <v>538989</v>
      </c>
      <c r="G38" s="22">
        <v>341285</v>
      </c>
      <c r="H38" s="22">
        <v>91485</v>
      </c>
      <c r="I38" s="179">
        <v>23735</v>
      </c>
    </row>
    <row r="39" spans="1:9" ht="11.25" customHeight="1">
      <c r="A39" s="170">
        <v>1991</v>
      </c>
      <c r="B39" s="39">
        <f t="shared" si="1"/>
        <v>1843517</v>
      </c>
      <c r="C39" s="377">
        <v>340366</v>
      </c>
      <c r="D39" s="39">
        <f t="shared" si="2"/>
        <v>1503151</v>
      </c>
      <c r="E39" s="22">
        <v>472143</v>
      </c>
      <c r="F39" s="22">
        <v>570563</v>
      </c>
      <c r="G39" s="22">
        <v>343415</v>
      </c>
      <c r="H39" s="22">
        <v>91112</v>
      </c>
      <c r="I39" s="179">
        <v>25918</v>
      </c>
    </row>
    <row r="40" spans="1:9" ht="11.25" customHeight="1">
      <c r="A40" s="170">
        <v>1992</v>
      </c>
      <c r="B40" s="39">
        <f t="shared" si="1"/>
        <v>2132911</v>
      </c>
      <c r="C40" s="377">
        <v>380000</v>
      </c>
      <c r="D40" s="39">
        <f t="shared" si="2"/>
        <v>1752911</v>
      </c>
      <c r="E40" s="22">
        <v>586553</v>
      </c>
      <c r="F40" s="22">
        <v>676453</v>
      </c>
      <c r="G40" s="22">
        <v>374313</v>
      </c>
      <c r="H40" s="22">
        <v>87649</v>
      </c>
      <c r="I40" s="179">
        <v>27943</v>
      </c>
    </row>
    <row r="41" spans="1:9" ht="11.25" customHeight="1">
      <c r="A41" s="170">
        <v>1993</v>
      </c>
      <c r="B41" s="39">
        <f t="shared" si="1"/>
        <v>2323141</v>
      </c>
      <c r="C41" s="377">
        <v>411900</v>
      </c>
      <c r="D41" s="39">
        <f t="shared" si="2"/>
        <v>1911241</v>
      </c>
      <c r="E41" s="22">
        <v>650505</v>
      </c>
      <c r="F41" s="22">
        <v>744466</v>
      </c>
      <c r="G41" s="22">
        <v>391848</v>
      </c>
      <c r="H41" s="22">
        <v>93181</v>
      </c>
      <c r="I41" s="179">
        <v>31241</v>
      </c>
    </row>
    <row r="42" spans="1:9" ht="11.25" customHeight="1">
      <c r="A42" s="35">
        <v>1994</v>
      </c>
      <c r="B42" s="39">
        <f t="shared" si="1"/>
        <v>2427209</v>
      </c>
      <c r="C42" s="377">
        <v>395400</v>
      </c>
      <c r="D42" s="39">
        <f t="shared" si="2"/>
        <v>2031809</v>
      </c>
      <c r="E42" s="22">
        <v>675069</v>
      </c>
      <c r="F42" s="22">
        <v>821296</v>
      </c>
      <c r="G42" s="22">
        <v>405509</v>
      </c>
      <c r="H42" s="22">
        <v>96301</v>
      </c>
      <c r="I42" s="179">
        <v>33634</v>
      </c>
    </row>
    <row r="43" spans="1:9" ht="11.25" customHeight="1">
      <c r="A43" s="35">
        <v>1995</v>
      </c>
      <c r="B43" s="39">
        <f t="shared" si="1"/>
        <v>2236882</v>
      </c>
      <c r="C43" s="377">
        <v>55952</v>
      </c>
      <c r="D43" s="39">
        <f t="shared" si="2"/>
        <v>2180930</v>
      </c>
      <c r="E43" s="22">
        <v>758963</v>
      </c>
      <c r="F43" s="22">
        <v>872421</v>
      </c>
      <c r="G43" s="22">
        <v>407555</v>
      </c>
      <c r="H43" s="22">
        <v>106581</v>
      </c>
      <c r="I43" s="179">
        <v>35410</v>
      </c>
    </row>
    <row r="44" spans="1:9" ht="11.25" customHeight="1">
      <c r="A44" s="35">
        <v>1996</v>
      </c>
      <c r="B44" s="39">
        <f t="shared" si="1"/>
        <v>2348998</v>
      </c>
      <c r="C44" s="377">
        <v>33700</v>
      </c>
      <c r="D44" s="39">
        <f t="shared" si="2"/>
        <v>2315298</v>
      </c>
      <c r="E44" s="22">
        <v>824484</v>
      </c>
      <c r="F44" s="22">
        <v>927968</v>
      </c>
      <c r="G44" s="22">
        <v>415379</v>
      </c>
      <c r="H44" s="22">
        <v>110094</v>
      </c>
      <c r="I44" s="179">
        <v>37373</v>
      </c>
    </row>
    <row r="45" spans="1:9" ht="11.25" customHeight="1">
      <c r="A45" s="35">
        <v>1997</v>
      </c>
      <c r="B45" s="39">
        <f t="shared" si="1"/>
        <v>2403305</v>
      </c>
      <c r="C45" s="377">
        <v>12300</v>
      </c>
      <c r="D45" s="39">
        <f t="shared" si="2"/>
        <v>2391005</v>
      </c>
      <c r="E45" s="22">
        <v>834487</v>
      </c>
      <c r="F45" s="22">
        <v>948789</v>
      </c>
      <c r="G45" s="22">
        <v>487922</v>
      </c>
      <c r="H45" s="22">
        <v>75837</v>
      </c>
      <c r="I45" s="179">
        <v>43970</v>
      </c>
    </row>
    <row r="46" spans="1:9" ht="11.25" customHeight="1">
      <c r="A46" s="170">
        <v>1998</v>
      </c>
      <c r="B46" s="39">
        <f t="shared" si="1"/>
        <v>2634624</v>
      </c>
      <c r="C46" s="377">
        <v>5600</v>
      </c>
      <c r="D46" s="39">
        <f t="shared" si="2"/>
        <v>2629024</v>
      </c>
      <c r="E46" s="22">
        <v>904348</v>
      </c>
      <c r="F46" s="22">
        <v>1050017</v>
      </c>
      <c r="G46" s="22">
        <v>544145</v>
      </c>
      <c r="H46" s="22">
        <v>85075</v>
      </c>
      <c r="I46" s="179">
        <v>45439</v>
      </c>
    </row>
    <row r="47" spans="1:9" ht="11.25" customHeight="1">
      <c r="A47" s="35">
        <v>1999</v>
      </c>
      <c r="B47" s="39">
        <f t="shared" si="1"/>
        <v>2789995</v>
      </c>
      <c r="C47" s="377">
        <v>4581</v>
      </c>
      <c r="D47" s="39">
        <f t="shared" si="2"/>
        <v>2785414</v>
      </c>
      <c r="E47" s="22">
        <v>951682</v>
      </c>
      <c r="F47" s="22">
        <v>1129163</v>
      </c>
      <c r="G47" s="22">
        <v>567042</v>
      </c>
      <c r="H47" s="22">
        <v>88709</v>
      </c>
      <c r="I47" s="179">
        <v>48818</v>
      </c>
    </row>
    <row r="48" spans="1:9" ht="11.25" customHeight="1">
      <c r="A48" s="35">
        <v>2000</v>
      </c>
      <c r="B48" s="39">
        <f t="shared" si="1"/>
        <v>3017186</v>
      </c>
      <c r="C48" s="377">
        <v>5955</v>
      </c>
      <c r="D48" s="39">
        <f t="shared" si="2"/>
        <v>3011231</v>
      </c>
      <c r="E48" s="22">
        <v>1054942</v>
      </c>
      <c r="F48" s="22">
        <v>1215003</v>
      </c>
      <c r="G48" s="22">
        <v>593756</v>
      </c>
      <c r="H48" s="22">
        <v>94890</v>
      </c>
      <c r="I48" s="179">
        <v>52640</v>
      </c>
    </row>
    <row r="49" spans="1:9" ht="11.25" customHeight="1">
      <c r="A49" s="35">
        <v>2001</v>
      </c>
      <c r="B49" s="39">
        <f t="shared" si="1"/>
        <v>3131014</v>
      </c>
      <c r="C49" s="377">
        <v>6261</v>
      </c>
      <c r="D49" s="39">
        <f>SUM(E49:I49)</f>
        <v>3124753</v>
      </c>
      <c r="E49" s="22">
        <v>1041826</v>
      </c>
      <c r="F49" s="22">
        <v>1290228</v>
      </c>
      <c r="G49" s="22">
        <v>647568</v>
      </c>
      <c r="H49" s="22">
        <v>92574</v>
      </c>
      <c r="I49" s="179">
        <v>52557</v>
      </c>
    </row>
    <row r="50" spans="1:9" ht="11.25" customHeight="1">
      <c r="A50" s="35">
        <v>2002</v>
      </c>
      <c r="B50" s="39">
        <f t="shared" si="1"/>
        <v>3407137</v>
      </c>
      <c r="C50" s="377">
        <v>6000</v>
      </c>
      <c r="D50" s="39">
        <f t="shared" si="2"/>
        <v>3401137</v>
      </c>
      <c r="E50" s="22">
        <v>1156677</v>
      </c>
      <c r="F50" s="22">
        <v>1382461</v>
      </c>
      <c r="G50" s="22">
        <v>707117</v>
      </c>
      <c r="H50" s="22">
        <v>100884</v>
      </c>
      <c r="I50" s="179">
        <v>53998</v>
      </c>
    </row>
    <row r="51" spans="1:9" ht="11.25" customHeight="1">
      <c r="A51" s="35">
        <v>2003</v>
      </c>
      <c r="B51" s="39">
        <f>SUM(C51:D51)</f>
        <v>3662635</v>
      </c>
      <c r="C51" s="377">
        <v>6611</v>
      </c>
      <c r="D51" s="39">
        <f>SUM(E51:I51)</f>
        <v>3656024</v>
      </c>
      <c r="E51" s="22">
        <v>1294103</v>
      </c>
      <c r="F51" s="22">
        <v>1469264</v>
      </c>
      <c r="G51" s="22">
        <v>721190</v>
      </c>
      <c r="H51" s="22">
        <v>113050</v>
      </c>
      <c r="I51" s="179">
        <v>58417</v>
      </c>
    </row>
    <row r="52" spans="1:9" ht="11.25" customHeight="1">
      <c r="A52" s="35">
        <v>2004</v>
      </c>
      <c r="B52" s="39">
        <f>SUM(C52:D52)</f>
        <v>3736861</v>
      </c>
      <c r="C52" s="377">
        <v>7564</v>
      </c>
      <c r="D52" s="39">
        <f aca="true" t="shared" si="3" ref="D52:D58">SUM(E52:I52)</f>
        <v>3729297</v>
      </c>
      <c r="E52" s="22">
        <v>1316033</v>
      </c>
      <c r="F52" s="22">
        <v>1515748</v>
      </c>
      <c r="G52" s="22">
        <v>722371</v>
      </c>
      <c r="H52" s="22">
        <v>117278</v>
      </c>
      <c r="I52" s="179">
        <v>57867</v>
      </c>
    </row>
    <row r="53" spans="1:9" ht="11.25" customHeight="1">
      <c r="A53" s="35">
        <v>2005</v>
      </c>
      <c r="B53" s="39">
        <f aca="true" t="shared" si="4" ref="B53:B58">SUM(C53:D53)</f>
        <v>3937357</v>
      </c>
      <c r="C53" s="377">
        <v>6650</v>
      </c>
      <c r="D53" s="39">
        <f t="shared" si="3"/>
        <v>3930707</v>
      </c>
      <c r="E53" s="22">
        <v>1432830</v>
      </c>
      <c r="F53" s="22">
        <v>1585922</v>
      </c>
      <c r="G53" s="22">
        <v>725392</v>
      </c>
      <c r="H53" s="22">
        <v>120648</v>
      </c>
      <c r="I53" s="179">
        <v>65915</v>
      </c>
    </row>
    <row r="54" spans="1:10" ht="11.25" customHeight="1">
      <c r="A54" s="35">
        <v>2006</v>
      </c>
      <c r="B54" s="39">
        <f t="shared" si="4"/>
        <v>4142322</v>
      </c>
      <c r="C54" s="377">
        <v>7300</v>
      </c>
      <c r="D54" s="39">
        <f t="shared" si="3"/>
        <v>4135022</v>
      </c>
      <c r="E54" s="22">
        <v>1500511</v>
      </c>
      <c r="F54" s="22">
        <v>1713921</v>
      </c>
      <c r="G54" s="22">
        <v>723038</v>
      </c>
      <c r="H54" s="22">
        <v>128701</v>
      </c>
      <c r="I54" s="179">
        <v>68851</v>
      </c>
      <c r="J54" s="181"/>
    </row>
    <row r="55" spans="1:10" ht="11.25" customHeight="1">
      <c r="A55" s="35">
        <v>2007</v>
      </c>
      <c r="B55" s="39">
        <f t="shared" si="4"/>
        <v>4306195</v>
      </c>
      <c r="C55" s="378">
        <v>7876</v>
      </c>
      <c r="D55" s="39">
        <f t="shared" si="3"/>
        <v>4298319</v>
      </c>
      <c r="E55" s="23">
        <v>1607048</v>
      </c>
      <c r="F55" s="23">
        <v>1783885</v>
      </c>
      <c r="G55" s="23">
        <v>699746</v>
      </c>
      <c r="H55" s="23">
        <v>137339</v>
      </c>
      <c r="I55" s="180">
        <v>70301</v>
      </c>
      <c r="J55" s="181"/>
    </row>
    <row r="56" spans="1:10" ht="11.25" customHeight="1">
      <c r="A56" s="35">
        <v>2008</v>
      </c>
      <c r="B56" s="39">
        <f t="shared" si="4"/>
        <v>4564368</v>
      </c>
      <c r="C56" s="378">
        <v>8539</v>
      </c>
      <c r="D56" s="39">
        <f t="shared" si="3"/>
        <v>4555829</v>
      </c>
      <c r="E56" s="23">
        <v>1682327</v>
      </c>
      <c r="F56" s="23">
        <v>1881173</v>
      </c>
      <c r="G56" s="23">
        <v>757803</v>
      </c>
      <c r="H56" s="23">
        <v>156930</v>
      </c>
      <c r="I56" s="180">
        <v>77596</v>
      </c>
      <c r="J56" s="181"/>
    </row>
    <row r="57" spans="1:10" ht="11.25" customHeight="1">
      <c r="A57" s="35">
        <v>2009</v>
      </c>
      <c r="B57" s="39">
        <f t="shared" si="4"/>
        <v>4664097</v>
      </c>
      <c r="C57" s="378">
        <v>8351</v>
      </c>
      <c r="D57" s="39">
        <f t="shared" si="3"/>
        <v>4655746</v>
      </c>
      <c r="E57" s="23">
        <v>1720777</v>
      </c>
      <c r="F57" s="23">
        <v>1918932</v>
      </c>
      <c r="G57" s="23">
        <v>791640</v>
      </c>
      <c r="H57" s="23">
        <v>143971</v>
      </c>
      <c r="I57" s="180">
        <v>80426</v>
      </c>
      <c r="J57" s="181"/>
    </row>
    <row r="58" spans="1:10" ht="11.25" customHeight="1">
      <c r="A58" s="35">
        <v>2010</v>
      </c>
      <c r="B58" s="39">
        <f t="shared" si="4"/>
        <v>4789797</v>
      </c>
      <c r="C58" s="379">
        <v>7825</v>
      </c>
      <c r="D58" s="39">
        <f t="shared" si="3"/>
        <v>4781972</v>
      </c>
      <c r="E58" s="23">
        <v>1737474</v>
      </c>
      <c r="F58" s="23">
        <v>1990994</v>
      </c>
      <c r="G58" s="23">
        <v>816074</v>
      </c>
      <c r="H58" s="23">
        <v>152642</v>
      </c>
      <c r="I58" s="180">
        <v>84788</v>
      </c>
      <c r="J58" s="181"/>
    </row>
    <row r="59" spans="1:10" ht="11.25" customHeight="1">
      <c r="A59" s="35">
        <v>2011</v>
      </c>
      <c r="B59" s="39">
        <f>SUM(C59:D59)</f>
        <v>4601862</v>
      </c>
      <c r="C59" s="379">
        <v>6981</v>
      </c>
      <c r="D59" s="39">
        <f>SUM(E59:I59)</f>
        <v>4594881</v>
      </c>
      <c r="E59" s="23">
        <v>1721663</v>
      </c>
      <c r="F59" s="23">
        <v>1854782</v>
      </c>
      <c r="G59" s="23">
        <v>796187</v>
      </c>
      <c r="H59" s="23">
        <v>136747</v>
      </c>
      <c r="I59" s="180">
        <v>85502</v>
      </c>
      <c r="J59" s="181"/>
    </row>
    <row r="60" spans="1:10" ht="11.25" customHeight="1">
      <c r="A60" s="35">
        <v>2012</v>
      </c>
      <c r="B60" s="39">
        <f>SUM(C60:D60)</f>
        <v>4362122</v>
      </c>
      <c r="C60" s="379">
        <v>6522</v>
      </c>
      <c r="D60" s="39">
        <f>SUM(E60:I60)</f>
        <v>4355600</v>
      </c>
      <c r="E60" s="23">
        <v>1671095</v>
      </c>
      <c r="F60" s="23">
        <v>1836756</v>
      </c>
      <c r="G60" s="23">
        <v>631829</v>
      </c>
      <c r="H60" s="23">
        <v>128590</v>
      </c>
      <c r="I60" s="180">
        <v>87330</v>
      </c>
      <c r="J60" s="181"/>
    </row>
    <row r="61" spans="1:10" ht="11.25" customHeight="1">
      <c r="A61" s="35">
        <v>2013</v>
      </c>
      <c r="B61" s="39">
        <f>SUM(C61:D61)</f>
        <v>3896280</v>
      </c>
      <c r="C61" s="379">
        <v>6492</v>
      </c>
      <c r="D61" s="39">
        <f>SUM(E61:I61)</f>
        <v>3889788</v>
      </c>
      <c r="E61" s="23">
        <v>1435231</v>
      </c>
      <c r="F61" s="23">
        <v>1655761</v>
      </c>
      <c r="G61" s="23">
        <v>581860</v>
      </c>
      <c r="H61" s="23">
        <v>129129</v>
      </c>
      <c r="I61" s="180">
        <v>87807</v>
      </c>
      <c r="J61" s="181"/>
    </row>
    <row r="62" spans="1:10" ht="11.25" customHeight="1">
      <c r="A62" s="35">
        <v>2014</v>
      </c>
      <c r="B62" s="39">
        <f>SUM(C62:D62)</f>
        <v>3921377</v>
      </c>
      <c r="C62" s="379">
        <v>5898</v>
      </c>
      <c r="D62" s="39">
        <f>SUM(E62:I62)</f>
        <v>3915479</v>
      </c>
      <c r="E62" s="23">
        <v>1407656</v>
      </c>
      <c r="F62" s="23">
        <v>1630789</v>
      </c>
      <c r="G62" s="23">
        <v>656097</v>
      </c>
      <c r="H62" s="23">
        <v>135680</v>
      </c>
      <c r="I62" s="180">
        <v>85257</v>
      </c>
      <c r="J62" s="181"/>
    </row>
    <row r="63" spans="1:10" ht="11.25" customHeight="1">
      <c r="A63" s="35">
        <v>2015</v>
      </c>
      <c r="B63" s="39">
        <f>SUM(C63:D63)</f>
        <v>4038086</v>
      </c>
      <c r="C63" s="379">
        <v>2004</v>
      </c>
      <c r="D63" s="39">
        <f>SUM(E63:I63)</f>
        <v>4036082</v>
      </c>
      <c r="E63" s="23">
        <v>1475972</v>
      </c>
      <c r="F63" s="23">
        <v>1659588</v>
      </c>
      <c r="G63" s="23">
        <v>685864</v>
      </c>
      <c r="H63" s="23">
        <v>129447</v>
      </c>
      <c r="I63" s="180">
        <v>85211</v>
      </c>
      <c r="J63" s="181"/>
    </row>
    <row r="64" spans="1:10" ht="11.25" customHeight="1">
      <c r="A64" s="35">
        <v>2016</v>
      </c>
      <c r="B64" s="39">
        <f>SUM(C64:D64)</f>
        <v>4361387</v>
      </c>
      <c r="C64" s="379">
        <v>2896</v>
      </c>
      <c r="D64" s="39">
        <f>SUM(E64:I64)</f>
        <v>4358491</v>
      </c>
      <c r="E64" s="23">
        <v>1567312</v>
      </c>
      <c r="F64" s="23">
        <v>1728200</v>
      </c>
      <c r="G64" s="23">
        <v>819693</v>
      </c>
      <c r="H64" s="23">
        <v>155638</v>
      </c>
      <c r="I64" s="180">
        <v>87648</v>
      </c>
      <c r="J64" s="181"/>
    </row>
    <row r="65" spans="1:10" ht="11.25" customHeight="1">
      <c r="A65" s="35">
        <v>2017</v>
      </c>
      <c r="B65" s="39">
        <f>SUM(C65:D65)</f>
        <v>4499266</v>
      </c>
      <c r="C65" s="379">
        <v>3686</v>
      </c>
      <c r="D65" s="39">
        <f>SUM(E65:I65)</f>
        <v>4495580</v>
      </c>
      <c r="E65" s="23">
        <v>1641033</v>
      </c>
      <c r="F65" s="23">
        <v>1755094</v>
      </c>
      <c r="G65" s="23">
        <v>856422</v>
      </c>
      <c r="H65" s="23">
        <v>156453</v>
      </c>
      <c r="I65" s="180">
        <v>86578</v>
      </c>
      <c r="J65" s="181"/>
    </row>
    <row r="66" spans="1:10" ht="11.25" customHeight="1">
      <c r="A66" s="35">
        <v>2018</v>
      </c>
      <c r="B66" s="411">
        <f>SUM(C66:D66)</f>
        <v>4572478</v>
      </c>
      <c r="C66" s="379">
        <v>3814</v>
      </c>
      <c r="D66" s="38">
        <f>SUM(E66:I66)</f>
        <v>4568664</v>
      </c>
      <c r="E66" s="23">
        <v>1622544</v>
      </c>
      <c r="F66" s="23">
        <v>1816143</v>
      </c>
      <c r="G66" s="23">
        <v>883962</v>
      </c>
      <c r="H66" s="23">
        <v>154878</v>
      </c>
      <c r="I66" s="180">
        <v>91137</v>
      </c>
      <c r="J66" s="181"/>
    </row>
    <row r="67" spans="1:9" ht="3" customHeight="1">
      <c r="A67" s="171"/>
      <c r="B67" s="172"/>
      <c r="C67" s="173"/>
      <c r="D67" s="174"/>
      <c r="E67" s="15"/>
      <c r="F67" s="15"/>
      <c r="G67" s="15"/>
      <c r="H67" s="15"/>
      <c r="I67" s="182"/>
    </row>
    <row r="68" spans="1:9" ht="11.25" customHeight="1">
      <c r="A68" s="335"/>
      <c r="B68" s="336"/>
      <c r="C68" s="337"/>
      <c r="D68" s="338"/>
      <c r="E68" s="339"/>
      <c r="F68" s="339"/>
      <c r="G68" s="339"/>
      <c r="H68" s="339"/>
      <c r="I68" s="54" t="s">
        <v>56</v>
      </c>
    </row>
    <row r="69" spans="1:11" s="177" customFormat="1" ht="11.25" customHeight="1">
      <c r="A69" s="436" t="s">
        <v>515</v>
      </c>
      <c r="B69" s="514" t="s">
        <v>519</v>
      </c>
      <c r="C69" s="514"/>
      <c r="D69" s="514"/>
      <c r="E69" s="514"/>
      <c r="F69" s="514"/>
      <c r="G69" s="514"/>
      <c r="H69" s="514"/>
      <c r="I69" s="514"/>
      <c r="J69" s="417"/>
      <c r="K69" s="392"/>
    </row>
    <row r="70" spans="1:11" s="177" customFormat="1" ht="11.25" customHeight="1">
      <c r="A70" s="261" t="s">
        <v>518</v>
      </c>
      <c r="B70" s="514"/>
      <c r="C70" s="514"/>
      <c r="D70" s="514"/>
      <c r="E70" s="514"/>
      <c r="F70" s="514"/>
      <c r="G70" s="514"/>
      <c r="H70" s="514"/>
      <c r="I70" s="514"/>
      <c r="J70" s="417"/>
      <c r="K70" s="392"/>
    </row>
    <row r="71" spans="1:11" s="176" customFormat="1" ht="11.25" customHeight="1">
      <c r="A71" s="436" t="s">
        <v>515</v>
      </c>
      <c r="B71" s="514" t="s">
        <v>521</v>
      </c>
      <c r="C71" s="514"/>
      <c r="D71" s="514"/>
      <c r="E71" s="514"/>
      <c r="F71" s="514"/>
      <c r="G71" s="514"/>
      <c r="H71" s="514"/>
      <c r="I71" s="514"/>
      <c r="J71" s="417"/>
      <c r="K71" s="260"/>
    </row>
    <row r="72" spans="1:11" s="176" customFormat="1" ht="11.25" customHeight="1">
      <c r="A72" s="360" t="s">
        <v>520</v>
      </c>
      <c r="B72" s="514"/>
      <c r="C72" s="514"/>
      <c r="D72" s="514"/>
      <c r="E72" s="514"/>
      <c r="F72" s="514"/>
      <c r="G72" s="514"/>
      <c r="H72" s="514"/>
      <c r="I72" s="514"/>
      <c r="J72" s="417"/>
      <c r="K72" s="260"/>
    </row>
    <row r="73" spans="1:11" s="176" customFormat="1" ht="7.5" customHeight="1">
      <c r="A73" s="360"/>
      <c r="B73" s="435"/>
      <c r="C73" s="435"/>
      <c r="D73" s="435"/>
      <c r="E73" s="435"/>
      <c r="F73" s="435"/>
      <c r="G73" s="435"/>
      <c r="H73" s="435"/>
      <c r="I73" s="435"/>
      <c r="J73" s="417"/>
      <c r="K73" s="260"/>
    </row>
    <row r="74" spans="1:12" s="185" customFormat="1" ht="11.25" customHeight="1">
      <c r="A74" s="380" t="s">
        <v>451</v>
      </c>
      <c r="B74" s="260" t="s">
        <v>345</v>
      </c>
      <c r="C74" s="260"/>
      <c r="D74" s="260"/>
      <c r="E74" s="260"/>
      <c r="F74" s="260"/>
      <c r="G74" s="260"/>
      <c r="H74" s="260"/>
      <c r="I74" s="260"/>
      <c r="J74" s="260"/>
      <c r="K74" s="260"/>
      <c r="L74" s="260"/>
    </row>
    <row r="75" spans="1:12" s="185" customFormat="1" ht="11.25" customHeight="1">
      <c r="A75" s="175"/>
      <c r="B75" s="260" t="s">
        <v>346</v>
      </c>
      <c r="C75" s="260"/>
      <c r="D75" s="260"/>
      <c r="E75" s="260"/>
      <c r="F75" s="260"/>
      <c r="G75" s="260"/>
      <c r="H75" s="260"/>
      <c r="I75" s="260"/>
      <c r="J75" s="260"/>
      <c r="K75" s="260"/>
      <c r="L75" s="260"/>
    </row>
    <row r="76" spans="1:12" ht="11.25" customHeight="1">
      <c r="A76" s="415" t="s">
        <v>115</v>
      </c>
      <c r="B76" s="261" t="s">
        <v>347</v>
      </c>
      <c r="C76" s="260"/>
      <c r="D76" s="260"/>
      <c r="E76" s="260"/>
      <c r="F76" s="260"/>
      <c r="G76" s="260"/>
      <c r="H76" s="260"/>
      <c r="I76" s="260"/>
      <c r="J76" s="260"/>
      <c r="K76" s="260"/>
      <c r="L76" s="176"/>
    </row>
    <row r="77" spans="1:12" ht="10.5" customHeight="1">
      <c r="A77" s="415"/>
      <c r="B77" s="261" t="s">
        <v>348</v>
      </c>
      <c r="C77" s="260"/>
      <c r="D77" s="260"/>
      <c r="E77" s="260"/>
      <c r="F77" s="260"/>
      <c r="G77" s="260"/>
      <c r="H77" s="260"/>
      <c r="I77" s="260"/>
      <c r="J77" s="260"/>
      <c r="K77" s="260"/>
      <c r="L77" s="176"/>
    </row>
    <row r="78" spans="1:12" ht="11.25" customHeight="1">
      <c r="A78" s="415" t="s">
        <v>116</v>
      </c>
      <c r="B78" s="261" t="s">
        <v>349</v>
      </c>
      <c r="C78" s="260"/>
      <c r="D78" s="260"/>
      <c r="E78" s="260"/>
      <c r="F78" s="260"/>
      <c r="G78" s="260"/>
      <c r="H78" s="260"/>
      <c r="I78" s="260"/>
      <c r="J78" s="260"/>
      <c r="K78" s="260"/>
      <c r="L78" s="176"/>
    </row>
    <row r="79" spans="1:12" ht="10.5" customHeight="1">
      <c r="A79" s="415"/>
      <c r="B79" s="261" t="s">
        <v>350</v>
      </c>
      <c r="C79" s="260"/>
      <c r="D79" s="260"/>
      <c r="E79" s="260"/>
      <c r="F79" s="260"/>
      <c r="G79" s="260"/>
      <c r="H79" s="260"/>
      <c r="I79" s="260"/>
      <c r="J79" s="260"/>
      <c r="K79" s="260"/>
      <c r="L79" s="176"/>
    </row>
    <row r="80" spans="1:12" ht="11.25" customHeight="1">
      <c r="A80" s="415" t="s">
        <v>117</v>
      </c>
      <c r="B80" s="261" t="s">
        <v>351</v>
      </c>
      <c r="C80" s="260"/>
      <c r="D80" s="260"/>
      <c r="E80" s="260"/>
      <c r="F80" s="260"/>
      <c r="G80" s="260"/>
      <c r="H80" s="260"/>
      <c r="I80" s="260"/>
      <c r="J80" s="260"/>
      <c r="K80" s="260"/>
      <c r="L80" s="176"/>
    </row>
    <row r="81" spans="1:12" s="185" customFormat="1" ht="11.25" customHeight="1">
      <c r="A81" s="381" t="s">
        <v>421</v>
      </c>
      <c r="B81" s="260" t="s">
        <v>352</v>
      </c>
      <c r="C81" s="260"/>
      <c r="D81" s="260"/>
      <c r="E81" s="260"/>
      <c r="F81" s="260"/>
      <c r="G81" s="260"/>
      <c r="H81" s="260"/>
      <c r="I81" s="260"/>
      <c r="J81" s="260"/>
      <c r="K81" s="260"/>
      <c r="L81" s="260"/>
    </row>
    <row r="82" spans="1:12" s="185" customFormat="1" ht="11.25" customHeight="1">
      <c r="A82" s="261"/>
      <c r="B82" s="260" t="s">
        <v>353</v>
      </c>
      <c r="C82" s="260"/>
      <c r="D82" s="260"/>
      <c r="E82" s="260"/>
      <c r="F82" s="260"/>
      <c r="G82" s="260"/>
      <c r="H82" s="260"/>
      <c r="I82" s="260"/>
      <c r="J82" s="260"/>
      <c r="K82" s="260"/>
      <c r="L82" s="260"/>
    </row>
    <row r="83" spans="1:12" ht="11.25" customHeight="1">
      <c r="A83" s="415" t="s">
        <v>115</v>
      </c>
      <c r="B83" s="261" t="s">
        <v>354</v>
      </c>
      <c r="C83" s="260"/>
      <c r="D83" s="260"/>
      <c r="E83" s="260"/>
      <c r="F83" s="260"/>
      <c r="G83" s="260"/>
      <c r="H83" s="260"/>
      <c r="I83" s="260"/>
      <c r="J83" s="260"/>
      <c r="K83" s="260"/>
      <c r="L83" s="176"/>
    </row>
    <row r="84" spans="1:12" ht="10.5" customHeight="1">
      <c r="A84" s="416"/>
      <c r="B84" s="260" t="s">
        <v>355</v>
      </c>
      <c r="C84" s="417"/>
      <c r="D84" s="417"/>
      <c r="E84" s="260"/>
      <c r="F84" s="260"/>
      <c r="G84" s="260"/>
      <c r="H84" s="260"/>
      <c r="I84" s="260"/>
      <c r="J84" s="260"/>
      <c r="K84" s="260"/>
      <c r="L84" s="176"/>
    </row>
    <row r="85" spans="1:12" ht="11.25" customHeight="1">
      <c r="A85" s="415" t="s">
        <v>116</v>
      </c>
      <c r="B85" s="261" t="s">
        <v>356</v>
      </c>
      <c r="C85" s="260"/>
      <c r="D85" s="260"/>
      <c r="E85" s="260"/>
      <c r="F85" s="260"/>
      <c r="G85" s="260"/>
      <c r="H85" s="260"/>
      <c r="I85" s="260"/>
      <c r="J85" s="260"/>
      <c r="K85" s="260"/>
      <c r="L85" s="176"/>
    </row>
    <row r="86" spans="1:12" ht="10.5" customHeight="1">
      <c r="A86" s="415"/>
      <c r="B86" s="261" t="s">
        <v>357</v>
      </c>
      <c r="C86" s="260"/>
      <c r="D86" s="260"/>
      <c r="E86" s="260"/>
      <c r="F86" s="260"/>
      <c r="G86" s="260"/>
      <c r="H86" s="260"/>
      <c r="I86" s="260"/>
      <c r="J86" s="260"/>
      <c r="K86" s="260"/>
      <c r="L86" s="176"/>
    </row>
    <row r="87" spans="1:12" ht="10.5" customHeight="1">
      <c r="A87" s="415" t="s">
        <v>117</v>
      </c>
      <c r="B87" s="261" t="s">
        <v>358</v>
      </c>
      <c r="C87" s="260"/>
      <c r="D87" s="260"/>
      <c r="E87" s="260"/>
      <c r="F87" s="260"/>
      <c r="G87" s="260"/>
      <c r="H87" s="260"/>
      <c r="I87" s="260"/>
      <c r="J87" s="260"/>
      <c r="K87" s="260"/>
      <c r="L87" s="176"/>
    </row>
    <row r="88" spans="1:11" ht="12.75" customHeight="1">
      <c r="A88" s="185"/>
      <c r="B88" s="185"/>
      <c r="C88" s="185"/>
      <c r="D88" s="185"/>
      <c r="E88" s="185"/>
      <c r="F88" s="185"/>
      <c r="G88" s="185"/>
      <c r="H88" s="185"/>
      <c r="I88" s="185"/>
      <c r="J88" s="185"/>
      <c r="K88" s="185"/>
    </row>
  </sheetData>
  <sheetProtection/>
  <mergeCells count="2">
    <mergeCell ref="B69:I70"/>
    <mergeCell ref="B71:I72"/>
  </mergeCells>
  <printOptions horizontalCentered="1"/>
  <pageMargins left="0.15748031496062992" right="0.15748031496062992" top="0.5511811023622047" bottom="0.5511811023622047" header="0.31496062992125984" footer="0.31496062992125984"/>
  <pageSetup horizontalDpi="600" verticalDpi="600" orientation="portrait" paperSize="9" scale="98" r:id="rId2"/>
  <rowBreaks count="1" manualBreakCount="1">
    <brk id="68" max="8" man="1"/>
  </rowBreaks>
  <ignoredErrors>
    <ignoredError sqref="B8:B22" formulaRange="1"/>
  </ignoredErrors>
  <drawing r:id="rId1"/>
</worksheet>
</file>

<file path=xl/worksheets/sheet11.xml><?xml version="1.0" encoding="utf-8"?>
<worksheet xmlns="http://schemas.openxmlformats.org/spreadsheetml/2006/main" xmlns:r="http://schemas.openxmlformats.org/officeDocument/2006/relationships">
  <dimension ref="A1:Q93"/>
  <sheetViews>
    <sheetView zoomScalePageLayoutView="0" workbookViewId="0" topLeftCell="A1">
      <selection activeCell="A1" sqref="A1"/>
    </sheetView>
  </sheetViews>
  <sheetFormatPr defaultColWidth="10.75390625" defaultRowHeight="12.75" customHeight="1"/>
  <cols>
    <col min="1" max="1" width="11.625" style="13" customWidth="1"/>
    <col min="2" max="2" width="12.375" style="13" customWidth="1"/>
    <col min="3" max="4" width="13.875" style="13" customWidth="1"/>
    <col min="5" max="5" width="13.625" style="13" customWidth="1"/>
    <col min="6" max="6" width="12.875" style="13" customWidth="1"/>
    <col min="7" max="7" width="13.375" style="13" customWidth="1"/>
    <col min="8" max="8" width="2.625" style="13" customWidth="1"/>
    <col min="9" max="16384" width="10.75390625" style="13" customWidth="1"/>
  </cols>
  <sheetData>
    <row r="1" spans="1:7" s="5" customFormat="1" ht="15" customHeight="1">
      <c r="A1" s="186" t="s">
        <v>499</v>
      </c>
      <c r="B1" s="186"/>
      <c r="C1" s="186"/>
      <c r="D1" s="186"/>
      <c r="E1" s="186"/>
      <c r="F1" s="186"/>
      <c r="G1" s="186"/>
    </row>
    <row r="2" spans="1:7" s="1" customFormat="1" ht="15" customHeight="1">
      <c r="A2" s="186" t="s">
        <v>500</v>
      </c>
      <c r="B2" s="186"/>
      <c r="C2" s="186"/>
      <c r="D2" s="186"/>
      <c r="E2" s="186"/>
      <c r="F2" s="186"/>
      <c r="G2" s="186"/>
    </row>
    <row r="3" spans="1:7" ht="11.25" customHeight="1">
      <c r="A3" s="183"/>
      <c r="B3" s="184"/>
      <c r="C3" s="184"/>
      <c r="D3" s="184"/>
      <c r="E3" s="184"/>
      <c r="F3" s="184"/>
      <c r="G3" s="81" t="s">
        <v>147</v>
      </c>
    </row>
    <row r="4" spans="1:7" s="5" customFormat="1" ht="24.75" customHeight="1">
      <c r="A4" s="106" t="s">
        <v>31</v>
      </c>
      <c r="B4" s="30" t="s">
        <v>32</v>
      </c>
      <c r="C4" s="106" t="s">
        <v>135</v>
      </c>
      <c r="D4" s="31" t="s">
        <v>136</v>
      </c>
      <c r="E4" s="106" t="s">
        <v>137</v>
      </c>
      <c r="F4" s="31" t="s">
        <v>138</v>
      </c>
      <c r="G4" s="106" t="s">
        <v>446</v>
      </c>
    </row>
    <row r="5" spans="1:7" s="5" customFormat="1" ht="27" customHeight="1">
      <c r="A5" s="11" t="s">
        <v>33</v>
      </c>
      <c r="B5" s="27" t="s">
        <v>34</v>
      </c>
      <c r="C5" s="11" t="s">
        <v>142</v>
      </c>
      <c r="D5" s="29" t="s">
        <v>143</v>
      </c>
      <c r="E5" s="11" t="s">
        <v>144</v>
      </c>
      <c r="F5" s="29" t="s">
        <v>145</v>
      </c>
      <c r="G5" s="11" t="s">
        <v>445</v>
      </c>
    </row>
    <row r="6" spans="1:7" s="5" customFormat="1" ht="5.25" customHeight="1">
      <c r="A6" s="150"/>
      <c r="B6" s="152"/>
      <c r="C6" s="114"/>
      <c r="D6" s="114"/>
      <c r="E6" s="114"/>
      <c r="F6" s="114"/>
      <c r="G6" s="116"/>
    </row>
    <row r="7" spans="1:7" ht="11.25" customHeight="1">
      <c r="A7" s="117">
        <v>1960</v>
      </c>
      <c r="B7" s="38">
        <v>3113.071826187393</v>
      </c>
      <c r="C7" s="21">
        <v>992.6974374395583</v>
      </c>
      <c r="D7" s="21">
        <v>1353.2123415699314</v>
      </c>
      <c r="E7" s="21">
        <v>601.427707364414</v>
      </c>
      <c r="F7" s="21">
        <v>104.22468792394675</v>
      </c>
      <c r="G7" s="179">
        <v>61.50965188954234</v>
      </c>
    </row>
    <row r="8" spans="1:7" ht="11.25" customHeight="1">
      <c r="A8" s="117">
        <v>1961</v>
      </c>
      <c r="B8" s="38">
        <v>3400.1168683385904</v>
      </c>
      <c r="C8" s="21">
        <v>1110.5909368945145</v>
      </c>
      <c r="D8" s="21">
        <v>1489.9004568800256</v>
      </c>
      <c r="E8" s="21">
        <v>633.8911347505613</v>
      </c>
      <c r="F8" s="21">
        <v>95.68168071706586</v>
      </c>
      <c r="G8" s="179">
        <v>70.05265909642321</v>
      </c>
    </row>
    <row r="9" spans="1:7" ht="11.25" customHeight="1">
      <c r="A9" s="117">
        <v>1962</v>
      </c>
      <c r="B9" s="38">
        <v>3634.1952658071264</v>
      </c>
      <c r="C9" s="21">
        <v>1231.901639232223</v>
      </c>
      <c r="D9" s="21">
        <v>1553.118710210944</v>
      </c>
      <c r="E9" s="21">
        <v>671.4803664608372</v>
      </c>
      <c r="F9" s="21">
        <v>99.09888359981821</v>
      </c>
      <c r="G9" s="179">
        <v>78.5956663033041</v>
      </c>
    </row>
    <row r="10" spans="1:7" ht="11.25" customHeight="1">
      <c r="A10" s="117">
        <v>1963</v>
      </c>
      <c r="B10" s="38">
        <v>3940.0349238134622</v>
      </c>
      <c r="C10" s="21">
        <v>1360.046747335436</v>
      </c>
      <c r="D10" s="21">
        <v>1626.5885721901195</v>
      </c>
      <c r="E10" s="21">
        <v>762.0362428537745</v>
      </c>
      <c r="F10" s="21">
        <v>102.51608648257056</v>
      </c>
      <c r="G10" s="179">
        <v>88.84727495156116</v>
      </c>
    </row>
    <row r="11" spans="1:7" ht="11.25" customHeight="1">
      <c r="A11" s="117">
        <v>1964</v>
      </c>
      <c r="B11" s="38">
        <v>3929.7833151652053</v>
      </c>
      <c r="C11" s="21">
        <v>1295.1198925631415</v>
      </c>
      <c r="D11" s="21">
        <v>1712.0186442589284</v>
      </c>
      <c r="E11" s="21">
        <v>691.9835837573513</v>
      </c>
      <c r="F11" s="21">
        <v>129.85370954458938</v>
      </c>
      <c r="G11" s="179">
        <v>100.80748504119438</v>
      </c>
    </row>
    <row r="12" spans="1:7" ht="11.25" customHeight="1">
      <c r="A12" s="117">
        <v>1965</v>
      </c>
      <c r="B12" s="38">
        <v>4230.497168847412</v>
      </c>
      <c r="C12" s="21">
        <v>1440.3510150801164</v>
      </c>
      <c r="D12" s="21">
        <v>1836.7465494793892</v>
      </c>
      <c r="E12" s="21">
        <v>729.5728154676272</v>
      </c>
      <c r="F12" s="21">
        <v>107.6418908066991</v>
      </c>
      <c r="G12" s="179">
        <v>116.18489801357997</v>
      </c>
    </row>
    <row r="13" spans="1:7" ht="11.25" customHeight="1">
      <c r="A13" s="117">
        <v>1966</v>
      </c>
      <c r="B13" s="38">
        <v>4561.96584847439</v>
      </c>
      <c r="C13" s="21">
        <v>1491.6090583214018</v>
      </c>
      <c r="D13" s="21">
        <v>1925.5938244309505</v>
      </c>
      <c r="E13" s="21">
        <v>893.5985538397401</v>
      </c>
      <c r="F13" s="21">
        <v>123.01930377908468</v>
      </c>
      <c r="G13" s="179">
        <v>128.1451081032132</v>
      </c>
    </row>
    <row r="14" spans="1:7" ht="11.25" customHeight="1">
      <c r="A14" s="117">
        <v>1967</v>
      </c>
      <c r="B14" s="38">
        <v>5493.153634024406</v>
      </c>
      <c r="C14" s="21">
        <v>1809.4089264173704</v>
      </c>
      <c r="D14" s="21">
        <v>2212.638866582148</v>
      </c>
      <c r="E14" s="21">
        <v>1207.9812190529565</v>
      </c>
      <c r="F14" s="21">
        <v>100.80748504119438</v>
      </c>
      <c r="G14" s="179">
        <v>162.31713693073672</v>
      </c>
    </row>
    <row r="15" spans="1:7" ht="11.25" customHeight="1">
      <c r="A15" s="117">
        <v>1968</v>
      </c>
      <c r="B15" s="38">
        <v>6345.745753271118</v>
      </c>
      <c r="C15" s="21">
        <v>1997.35508496875</v>
      </c>
      <c r="D15" s="21">
        <v>2504.8097130574743</v>
      </c>
      <c r="E15" s="21">
        <v>1500.1520655282825</v>
      </c>
      <c r="F15" s="21">
        <v>150.3569268411035</v>
      </c>
      <c r="G15" s="179">
        <v>193.0719628755079</v>
      </c>
    </row>
    <row r="16" spans="1:7" ht="11.25" customHeight="1">
      <c r="A16" s="117">
        <v>1969</v>
      </c>
      <c r="B16" s="38">
        <v>7092.404583152507</v>
      </c>
      <c r="C16" s="21">
        <v>2269.0227141475616</v>
      </c>
      <c r="D16" s="21">
        <v>2796.9805595328003</v>
      </c>
      <c r="E16" s="21">
        <v>1653.9261952521383</v>
      </c>
      <c r="F16" s="21">
        <v>150.3569268411035</v>
      </c>
      <c r="G16" s="179">
        <v>222.1181873789029</v>
      </c>
    </row>
    <row r="17" spans="1:7" ht="11.25" customHeight="1">
      <c r="A17" s="117">
        <v>1970</v>
      </c>
      <c r="B17" s="38">
        <v>8095.353629240322</v>
      </c>
      <c r="C17" s="21">
        <v>2515.061321705731</v>
      </c>
      <c r="D17" s="21">
        <v>3097.694413215007</v>
      </c>
      <c r="E17" s="21">
        <v>1997.35508496875</v>
      </c>
      <c r="F17" s="21">
        <v>222.1181873789029</v>
      </c>
      <c r="G17" s="179">
        <v>263.1246219719311</v>
      </c>
    </row>
    <row r="18" spans="1:7" ht="11.25" customHeight="1">
      <c r="A18" s="117">
        <v>1971</v>
      </c>
      <c r="B18" s="38">
        <v>9248.659602169242</v>
      </c>
      <c r="C18" s="21">
        <v>2851.655805656838</v>
      </c>
      <c r="D18" s="21">
        <v>3560.7254038279507</v>
      </c>
      <c r="E18" s="21">
        <v>2282.691525678571</v>
      </c>
      <c r="F18" s="21">
        <v>246.03860755816936</v>
      </c>
      <c r="G18" s="179">
        <v>307.5482594477117</v>
      </c>
    </row>
    <row r="19" spans="1:7" ht="11.25" customHeight="1">
      <c r="A19" s="117">
        <v>1972</v>
      </c>
      <c r="B19" s="38">
        <v>10513.02466878761</v>
      </c>
      <c r="C19" s="21">
        <v>3244.6341371733583</v>
      </c>
      <c r="D19" s="21">
        <v>3861.439257510158</v>
      </c>
      <c r="E19" s="21">
        <v>2769.6429364707815</v>
      </c>
      <c r="F19" s="21">
        <v>312.6740637718402</v>
      </c>
      <c r="G19" s="179">
        <v>324.63427386147345</v>
      </c>
    </row>
    <row r="20" spans="1:7" ht="11.25" customHeight="1">
      <c r="A20" s="117">
        <v>1973</v>
      </c>
      <c r="B20" s="38">
        <v>11504.013504785793</v>
      </c>
      <c r="C20" s="21">
        <v>3557.3082009451987</v>
      </c>
      <c r="D20" s="21">
        <v>4244.165980378421</v>
      </c>
      <c r="E20" s="21">
        <v>2902.913848898123</v>
      </c>
      <c r="F20" s="21">
        <v>452.77938196468665</v>
      </c>
      <c r="G20" s="179">
        <v>346.8460925993637</v>
      </c>
    </row>
    <row r="21" spans="1:7" ht="11.25" customHeight="1">
      <c r="A21" s="117">
        <v>1974</v>
      </c>
      <c r="B21" s="38">
        <v>13976.35979045712</v>
      </c>
      <c r="C21" s="21">
        <v>4032.2994016477755</v>
      </c>
      <c r="D21" s="21">
        <v>5351.339714390183</v>
      </c>
      <c r="E21" s="21">
        <v>3885.359677689424</v>
      </c>
      <c r="F21" s="21">
        <v>278.5020349443167</v>
      </c>
      <c r="G21" s="179">
        <v>428.8589617854202</v>
      </c>
    </row>
    <row r="22" spans="1:7" ht="11.25" customHeight="1">
      <c r="A22" s="117">
        <v>1975</v>
      </c>
      <c r="B22" s="38">
        <v>14750.356243400527</v>
      </c>
      <c r="C22" s="21">
        <v>3683.7447076070357</v>
      </c>
      <c r="D22" s="21">
        <v>5383.80314177633</v>
      </c>
      <c r="E22" s="21">
        <v>4995.950614583939</v>
      </c>
      <c r="F22" s="21">
        <v>184.52895566862702</v>
      </c>
      <c r="G22" s="179">
        <v>502.32882376459577</v>
      </c>
    </row>
    <row r="23" spans="1:7" ht="11.25" customHeight="1">
      <c r="A23" s="117">
        <v>1976</v>
      </c>
      <c r="B23" s="38">
        <v>17395.271274650848</v>
      </c>
      <c r="C23" s="21">
        <v>4251.000386143926</v>
      </c>
      <c r="D23" s="21">
        <v>5802.4104949134935</v>
      </c>
      <c r="E23" s="21">
        <v>6579.824150739654</v>
      </c>
      <c r="F23" s="21">
        <v>239.20420179266466</v>
      </c>
      <c r="G23" s="179">
        <v>522.8320410611099</v>
      </c>
    </row>
    <row r="24" spans="1:7" ht="11.25" customHeight="1">
      <c r="A24" s="117">
        <v>1977</v>
      </c>
      <c r="B24" s="38">
        <v>21273.796546574766</v>
      </c>
      <c r="C24" s="21">
        <v>5146.3075414250425</v>
      </c>
      <c r="D24" s="21">
        <v>6820.736953973695</v>
      </c>
      <c r="E24" s="21">
        <v>8269.630976260692</v>
      </c>
      <c r="F24" s="21">
        <v>413.4815488130346</v>
      </c>
      <c r="G24" s="179">
        <v>623.6395261023042</v>
      </c>
    </row>
    <row r="25" spans="1:7" ht="11.25" customHeight="1">
      <c r="A25" s="117">
        <v>1978</v>
      </c>
      <c r="B25" s="38">
        <v>23421.50855838462</v>
      </c>
      <c r="C25" s="21">
        <v>5969.853436168359</v>
      </c>
      <c r="D25" s="21">
        <v>7531.515153586184</v>
      </c>
      <c r="E25" s="21">
        <v>8850.555466328591</v>
      </c>
      <c r="F25" s="21">
        <v>433.98476610954873</v>
      </c>
      <c r="G25" s="179">
        <v>635.5997361919375</v>
      </c>
    </row>
    <row r="26" spans="1:7" ht="11.25" customHeight="1">
      <c r="A26" s="117">
        <v>1979</v>
      </c>
      <c r="B26" s="38">
        <v>30380.642229109788</v>
      </c>
      <c r="C26" s="21">
        <v>7596.442008358479</v>
      </c>
      <c r="D26" s="21">
        <v>10207.185010781275</v>
      </c>
      <c r="E26" s="21">
        <v>10518.15047311174</v>
      </c>
      <c r="F26" s="21">
        <v>1262.656465176994</v>
      </c>
      <c r="G26" s="179">
        <v>796.208271681298</v>
      </c>
    </row>
    <row r="27" spans="1:7" ht="11.25" customHeight="1">
      <c r="A27" s="117">
        <v>1980</v>
      </c>
      <c r="B27" s="38">
        <v>43183.19282934147</v>
      </c>
      <c r="C27" s="21">
        <v>10771.023486435413</v>
      </c>
      <c r="D27" s="21">
        <v>14031.035036581157</v>
      </c>
      <c r="E27" s="21">
        <v>15303.94311040641</v>
      </c>
      <c r="F27" s="21">
        <v>1917.0508172240695</v>
      </c>
      <c r="G27" s="179">
        <v>1160.1403786944236</v>
      </c>
    </row>
    <row r="28" spans="1:7" ht="11.25" customHeight="1">
      <c r="A28" s="117">
        <v>1981</v>
      </c>
      <c r="B28" s="38">
        <v>64052.05083431009</v>
      </c>
      <c r="C28" s="21">
        <v>16315.435163701106</v>
      </c>
      <c r="D28" s="21">
        <v>21495.914733953672</v>
      </c>
      <c r="E28" s="21">
        <v>21313.09437972642</v>
      </c>
      <c r="F28" s="21">
        <v>3176.2900795183114</v>
      </c>
      <c r="G28" s="179">
        <v>1751.3164774105805</v>
      </c>
    </row>
    <row r="29" spans="1:7" ht="11.25" customHeight="1">
      <c r="A29" s="117">
        <v>1982</v>
      </c>
      <c r="B29" s="38">
        <v>72372.93985381207</v>
      </c>
      <c r="C29" s="21">
        <v>18656.219138386467</v>
      </c>
      <c r="D29" s="21">
        <v>24843.0649576096</v>
      </c>
      <c r="E29" s="21">
        <v>23262.608624336637</v>
      </c>
      <c r="F29" s="21">
        <v>3805.055409944744</v>
      </c>
      <c r="G29" s="179">
        <v>1805.9917235346181</v>
      </c>
    </row>
    <row r="30" spans="1:7" ht="11.25" customHeight="1">
      <c r="A30" s="117">
        <v>1983</v>
      </c>
      <c r="B30" s="38">
        <v>83372.91593339188</v>
      </c>
      <c r="C30" s="21">
        <v>22404.890700765798</v>
      </c>
      <c r="D30" s="21">
        <v>29657.903819407664</v>
      </c>
      <c r="E30" s="21">
        <v>24991.71328300933</v>
      </c>
      <c r="F30" s="21">
        <v>4449.198153343563</v>
      </c>
      <c r="G30" s="179">
        <v>1869.2099768655366</v>
      </c>
    </row>
    <row r="31" spans="1:7" ht="11.25" customHeight="1">
      <c r="A31" s="117">
        <v>1984</v>
      </c>
      <c r="B31" s="38">
        <v>101923.20178241303</v>
      </c>
      <c r="C31" s="21">
        <v>28229.51301441718</v>
      </c>
      <c r="D31" s="21">
        <v>38769.87530626681</v>
      </c>
      <c r="E31" s="21">
        <v>26992.48557086083</v>
      </c>
      <c r="F31" s="21">
        <v>5757.986857437713</v>
      </c>
      <c r="G31" s="179">
        <v>2173.341033430496</v>
      </c>
    </row>
    <row r="32" spans="1:7" ht="11.25" customHeight="1">
      <c r="A32" s="117">
        <v>1985</v>
      </c>
      <c r="B32" s="38">
        <v>110958.28620441025</v>
      </c>
      <c r="C32" s="21">
        <v>31873.959888872563</v>
      </c>
      <c r="D32" s="21">
        <v>43003.789677996974</v>
      </c>
      <c r="E32" s="21">
        <v>27621.25090128726</v>
      </c>
      <c r="F32" s="21">
        <v>6161.216797602491</v>
      </c>
      <c r="G32" s="179">
        <v>2298.0689386509566</v>
      </c>
    </row>
    <row r="33" spans="1:7" ht="11.25" customHeight="1">
      <c r="A33" s="117">
        <v>1986</v>
      </c>
      <c r="B33" s="38">
        <v>81987.24016443582</v>
      </c>
      <c r="C33" s="21">
        <v>23484.72681171554</v>
      </c>
      <c r="D33" s="21">
        <v>31974.767373913757</v>
      </c>
      <c r="E33" s="21">
        <v>20819.308563168706</v>
      </c>
      <c r="F33" s="21">
        <v>4117.729473716584</v>
      </c>
      <c r="G33" s="179">
        <v>1590.7079419212198</v>
      </c>
    </row>
    <row r="34" spans="1:7" ht="11.25" customHeight="1">
      <c r="A34" s="117">
        <v>1987</v>
      </c>
      <c r="B34" s="38">
        <v>86335.63083273818</v>
      </c>
      <c r="C34" s="21">
        <v>24125.452352231605</v>
      </c>
      <c r="D34" s="21">
        <v>34431.7362466127</v>
      </c>
      <c r="E34" s="21">
        <v>22116.137057173222</v>
      </c>
      <c r="F34" s="21">
        <v>4138.232691013099</v>
      </c>
      <c r="G34" s="179">
        <v>1524.072485707549</v>
      </c>
    </row>
    <row r="35" spans="1:7" ht="11.25" customHeight="1">
      <c r="A35" s="117">
        <v>1988</v>
      </c>
      <c r="B35" s="38">
        <v>87876.7893328595</v>
      </c>
      <c r="C35" s="21">
        <v>25401.77762893961</v>
      </c>
      <c r="D35" s="21">
        <v>35644.84326998978</v>
      </c>
      <c r="E35" s="21">
        <v>21770.999566015234</v>
      </c>
      <c r="F35" s="21">
        <v>3630.778062924374</v>
      </c>
      <c r="G35" s="179">
        <v>1428.3908049904833</v>
      </c>
    </row>
    <row r="36" spans="1:7" ht="11.25" customHeight="1">
      <c r="A36" s="117">
        <v>1989</v>
      </c>
      <c r="B36" s="38">
        <v>99196.27388197665</v>
      </c>
      <c r="C36" s="21">
        <v>28682.29239638187</v>
      </c>
      <c r="D36" s="21">
        <v>41435.293554813645</v>
      </c>
      <c r="E36" s="21">
        <v>23489.85261603967</v>
      </c>
      <c r="F36" s="21">
        <v>4127.981082364841</v>
      </c>
      <c r="G36" s="179">
        <v>1460.8542323766305</v>
      </c>
    </row>
    <row r="37" spans="1:7" ht="11.25" customHeight="1">
      <c r="A37" s="117">
        <v>1990</v>
      </c>
      <c r="B37" s="38">
        <v>110949.74319720337</v>
      </c>
      <c r="C37" s="21">
        <v>33100.73572378066</v>
      </c>
      <c r="D37" s="21">
        <v>46376.568923273546</v>
      </c>
      <c r="E37" s="21">
        <v>25042.971326250612</v>
      </c>
      <c r="F37" s="21">
        <v>4890.017325218616</v>
      </c>
      <c r="G37" s="179">
        <v>1539.4498986799347</v>
      </c>
    </row>
    <row r="38" spans="1:7" ht="11.25" customHeight="1">
      <c r="A38" s="117">
        <v>1991</v>
      </c>
      <c r="B38" s="38">
        <v>124155.52373759984</v>
      </c>
      <c r="C38" s="21">
        <v>38194.07662052304</v>
      </c>
      <c r="D38" s="21">
        <v>52006.41067260805</v>
      </c>
      <c r="E38" s="21">
        <v>26806.248013750825</v>
      </c>
      <c r="F38" s="21">
        <v>5347.922511507431</v>
      </c>
      <c r="G38" s="179">
        <v>1800.8659192104897</v>
      </c>
    </row>
    <row r="39" spans="1:7" ht="11.25" customHeight="1">
      <c r="A39" s="117">
        <v>1992</v>
      </c>
      <c r="B39" s="38">
        <v>131280.39174813847</v>
      </c>
      <c r="C39" s="21">
        <v>41346.44627986209</v>
      </c>
      <c r="D39" s="21">
        <v>57682.3846608597</v>
      </c>
      <c r="E39" s="21">
        <v>25909.232257028332</v>
      </c>
      <c r="F39" s="21">
        <v>4591.0120729777855</v>
      </c>
      <c r="G39" s="179">
        <v>1751.3164774105805</v>
      </c>
    </row>
    <row r="40" spans="1:7" ht="11.25" customHeight="1">
      <c r="A40" s="117">
        <v>1993</v>
      </c>
      <c r="B40" s="38">
        <v>140315.47617013572</v>
      </c>
      <c r="C40" s="21">
        <v>45300.15001520656</v>
      </c>
      <c r="D40" s="21">
        <v>62022.23232195519</v>
      </c>
      <c r="E40" s="21">
        <v>26314.170798634488</v>
      </c>
      <c r="F40" s="21">
        <v>4775.541028646412</v>
      </c>
      <c r="G40" s="179">
        <v>1903.3820056930601</v>
      </c>
    </row>
    <row r="41" spans="1:7" ht="11.25" customHeight="1">
      <c r="A41" s="117">
        <v>1994</v>
      </c>
      <c r="B41" s="38">
        <v>150105.76242922118</v>
      </c>
      <c r="C41" s="21">
        <v>46079.27227247409</v>
      </c>
      <c r="D41" s="21">
        <v>69358.96691122449</v>
      </c>
      <c r="E41" s="21">
        <v>27491.39719174267</v>
      </c>
      <c r="F41" s="21">
        <v>5141.181737100914</v>
      </c>
      <c r="G41" s="179">
        <v>2034.9443166790256</v>
      </c>
    </row>
    <row r="42" spans="1:7" ht="11.25" customHeight="1">
      <c r="A42" s="117">
        <v>1995</v>
      </c>
      <c r="B42" s="38">
        <v>170986.58064427946</v>
      </c>
      <c r="C42" s="21">
        <v>55459.4941856293</v>
      </c>
      <c r="D42" s="21">
        <v>77635.43229325069</v>
      </c>
      <c r="E42" s="21">
        <v>29531.467312745826</v>
      </c>
      <c r="F42" s="21">
        <v>6043.323298147535</v>
      </c>
      <c r="G42" s="179">
        <v>2316.8635545060947</v>
      </c>
    </row>
    <row r="43" spans="1:7" ht="11.25" customHeight="1">
      <c r="A43" s="117">
        <v>1996</v>
      </c>
      <c r="B43" s="38">
        <v>184590.46532051658</v>
      </c>
      <c r="C43" s="21">
        <v>60686.10599479902</v>
      </c>
      <c r="D43" s="21">
        <v>84237.46826272823</v>
      </c>
      <c r="E43" s="21">
        <v>30570.296989102542</v>
      </c>
      <c r="F43" s="21">
        <v>6602.035969477544</v>
      </c>
      <c r="G43" s="179">
        <v>2494.558104409217</v>
      </c>
    </row>
    <row r="44" spans="1:7" ht="11.25" customHeight="1">
      <c r="A44" s="117">
        <v>1997</v>
      </c>
      <c r="B44" s="38">
        <v>196104.7304339506</v>
      </c>
      <c r="C44" s="21">
        <v>64149.44111646853</v>
      </c>
      <c r="D44" s="21">
        <v>87873.37212997673</v>
      </c>
      <c r="E44" s="21">
        <v>35697.80991467245</v>
      </c>
      <c r="F44" s="21">
        <v>5252.240830790365</v>
      </c>
      <c r="G44" s="179">
        <v>3131.8664420425307</v>
      </c>
    </row>
    <row r="45" spans="1:7" ht="11.25" customHeight="1">
      <c r="A45" s="117">
        <v>1998</v>
      </c>
      <c r="B45" s="38">
        <v>192552.54803732954</v>
      </c>
      <c r="C45" s="21">
        <v>62639.03744229199</v>
      </c>
      <c r="D45" s="21">
        <v>87082.28966261956</v>
      </c>
      <c r="E45" s="21">
        <v>34805.919962274085</v>
      </c>
      <c r="F45" s="21">
        <v>5144.598939983666</v>
      </c>
      <c r="G45" s="179">
        <v>2880.702030160233</v>
      </c>
    </row>
    <row r="46" spans="1:7" ht="11.25" customHeight="1">
      <c r="A46" s="117">
        <v>1999</v>
      </c>
      <c r="B46" s="38">
        <v>213320.59855725695</v>
      </c>
      <c r="C46" s="21">
        <v>66505.60250412628</v>
      </c>
      <c r="D46" s="21">
        <v>98967.32128883225</v>
      </c>
      <c r="E46" s="21">
        <v>38773.29250914956</v>
      </c>
      <c r="F46" s="21">
        <v>5903.217979954688</v>
      </c>
      <c r="G46" s="179">
        <v>3171.1642751941827</v>
      </c>
    </row>
    <row r="47" spans="1:7" ht="11.25" customHeight="1">
      <c r="A47" s="117">
        <v>2000</v>
      </c>
      <c r="B47" s="38">
        <v>310760.430157499</v>
      </c>
      <c r="C47" s="21">
        <v>103069.67334957645</v>
      </c>
      <c r="D47" s="21">
        <v>139488.51307250964</v>
      </c>
      <c r="E47" s="21">
        <v>54690.62353701002</v>
      </c>
      <c r="F47" s="21">
        <v>8765.125394259783</v>
      </c>
      <c r="G47" s="179">
        <v>4746.494804143017</v>
      </c>
    </row>
    <row r="48" spans="1:7" ht="11.25" customHeight="1">
      <c r="A48" s="117">
        <v>2001</v>
      </c>
      <c r="B48" s="38">
        <v>308968.10724549525</v>
      </c>
      <c r="C48" s="21">
        <v>100288.07020301603</v>
      </c>
      <c r="D48" s="21">
        <v>139497.0560797165</v>
      </c>
      <c r="E48" s="21">
        <v>56392.390572620694</v>
      </c>
      <c r="F48" s="21">
        <v>8175.6578969850025</v>
      </c>
      <c r="G48" s="179">
        <v>4614.932493157052</v>
      </c>
    </row>
    <row r="49" spans="1:7" ht="11.25" customHeight="1">
      <c r="A49" s="117">
        <v>2002</v>
      </c>
      <c r="B49" s="38">
        <v>328237.7143013358</v>
      </c>
      <c r="C49" s="21">
        <v>107455.65324958909</v>
      </c>
      <c r="D49" s="21">
        <v>147173.80235581967</v>
      </c>
      <c r="E49" s="21">
        <v>60159.85675085516</v>
      </c>
      <c r="F49" s="21">
        <v>8855.68127065272</v>
      </c>
      <c r="G49" s="179">
        <v>4592.720674419162</v>
      </c>
    </row>
    <row r="50" spans="1:7" ht="11.25" customHeight="1">
      <c r="A50" s="117">
        <v>2003</v>
      </c>
      <c r="B50" s="38">
        <v>373093.6279417846</v>
      </c>
      <c r="C50" s="21">
        <v>127842.68564808962</v>
      </c>
      <c r="D50" s="21">
        <v>163707.93850401693</v>
      </c>
      <c r="E50" s="21">
        <v>66233.93487494746</v>
      </c>
      <c r="F50" s="21">
        <v>10186.681793484762</v>
      </c>
      <c r="G50" s="179">
        <v>5122.387121245776</v>
      </c>
    </row>
    <row r="51" spans="1:7" ht="11.25" customHeight="1">
      <c r="A51" s="117">
        <v>2004</v>
      </c>
      <c r="B51" s="38">
        <v>363141.0245457683</v>
      </c>
      <c r="C51" s="21">
        <v>127663.28249674512</v>
      </c>
      <c r="D51" s="21">
        <v>158882.8480335706</v>
      </c>
      <c r="E51" s="21">
        <v>61567.74433854913</v>
      </c>
      <c r="F51" s="21">
        <v>10145.675358891733</v>
      </c>
      <c r="G51" s="179">
        <v>4881.474318011735</v>
      </c>
    </row>
    <row r="52" spans="1:7" ht="11.25" customHeight="1">
      <c r="A52" s="117">
        <v>2005</v>
      </c>
      <c r="B52" s="38">
        <v>431650.81654062885</v>
      </c>
      <c r="C52" s="21">
        <v>154040.67154871052</v>
      </c>
      <c r="D52" s="21">
        <v>187730.87476976597</v>
      </c>
      <c r="E52" s="21">
        <v>71633.11542969618</v>
      </c>
      <c r="F52" s="21">
        <v>12069.560581881307</v>
      </c>
      <c r="G52" s="179">
        <v>6176.594210574876</v>
      </c>
    </row>
    <row r="53" spans="1:7" ht="11.25" customHeight="1">
      <c r="A53" s="117">
        <v>2006</v>
      </c>
      <c r="B53" s="38">
        <v>513104.92507440964</v>
      </c>
      <c r="C53" s="21">
        <v>187507</v>
      </c>
      <c r="D53" s="21">
        <v>222981.03110679786</v>
      </c>
      <c r="E53" s="21">
        <v>80340.14837494917</v>
      </c>
      <c r="F53" s="21">
        <v>14716.184214573004</v>
      </c>
      <c r="G53" s="179">
        <v>7560.561378089579</v>
      </c>
    </row>
    <row r="54" spans="1:7" ht="11.25" customHeight="1">
      <c r="A54" s="117">
        <v>2007</v>
      </c>
      <c r="B54" s="38">
        <v>546736.3935934281</v>
      </c>
      <c r="C54" s="21">
        <v>204876</v>
      </c>
      <c r="D54" s="21">
        <v>237755.30777037767</v>
      </c>
      <c r="E54" s="21">
        <v>80174.41403513569</v>
      </c>
      <c r="F54" s="21">
        <v>16033.515925874037</v>
      </c>
      <c r="G54" s="179">
        <v>7897.155862040686</v>
      </c>
    </row>
    <row r="55" spans="1:7" ht="11.25" customHeight="1">
      <c r="A55" s="117">
        <v>2008</v>
      </c>
      <c r="B55" s="38">
        <v>736214.7609461552</v>
      </c>
      <c r="C55" s="21">
        <v>268134</v>
      </c>
      <c r="D55" s="21">
        <v>319453.7942912209</v>
      </c>
      <c r="E55" s="21">
        <v>113329.82500504039</v>
      </c>
      <c r="F55" s="21">
        <v>24004.141649893896</v>
      </c>
      <c r="G55" s="179">
        <v>11293</v>
      </c>
    </row>
    <row r="56" spans="1:7" ht="11.25" customHeight="1">
      <c r="A56" s="117">
        <v>2009</v>
      </c>
      <c r="B56" s="38">
        <v>627252</v>
      </c>
      <c r="C56" s="21">
        <v>229227</v>
      </c>
      <c r="D56" s="21">
        <v>272417</v>
      </c>
      <c r="E56" s="21">
        <v>97573</v>
      </c>
      <c r="F56" s="21">
        <v>18280</v>
      </c>
      <c r="G56" s="179">
        <v>9755</v>
      </c>
    </row>
    <row r="57" spans="1:7" ht="11.25" customHeight="1">
      <c r="A57" s="117">
        <v>2010</v>
      </c>
      <c r="B57" s="38">
        <f>SUM(C57:G57)</f>
        <v>776218</v>
      </c>
      <c r="C57" s="21">
        <v>281335</v>
      </c>
      <c r="D57" s="21">
        <v>336581</v>
      </c>
      <c r="E57" s="21">
        <v>122261</v>
      </c>
      <c r="F57" s="21">
        <v>23568</v>
      </c>
      <c r="G57" s="179">
        <v>12473</v>
      </c>
    </row>
    <row r="58" spans="1:7" ht="11.25" customHeight="1">
      <c r="A58" s="117">
        <v>2011</v>
      </c>
      <c r="B58" s="38">
        <f>SUM(C58:G58)</f>
        <v>875986</v>
      </c>
      <c r="C58" s="21">
        <v>327220</v>
      </c>
      <c r="D58" s="21">
        <v>367747</v>
      </c>
      <c r="E58" s="21">
        <v>140124</v>
      </c>
      <c r="F58" s="21">
        <v>25624</v>
      </c>
      <c r="G58" s="179">
        <v>15271</v>
      </c>
    </row>
    <row r="59" spans="1:7" ht="11.25" customHeight="1">
      <c r="A59" s="117">
        <v>2012</v>
      </c>
      <c r="B59" s="38">
        <f>SUM(C59:G59)</f>
        <v>1028096</v>
      </c>
      <c r="C59" s="21">
        <v>399572</v>
      </c>
      <c r="D59" s="21">
        <v>440096</v>
      </c>
      <c r="E59" s="21">
        <v>139612</v>
      </c>
      <c r="F59" s="21">
        <v>29772</v>
      </c>
      <c r="G59" s="179">
        <v>19044</v>
      </c>
    </row>
    <row r="60" spans="1:7" ht="11.25" customHeight="1">
      <c r="A60" s="117">
        <v>2013</v>
      </c>
      <c r="B60" s="38">
        <f>SUM(C60:G60)</f>
        <v>804972</v>
      </c>
      <c r="C60" s="21">
        <v>304227</v>
      </c>
      <c r="D60" s="21">
        <v>346820</v>
      </c>
      <c r="E60" s="21">
        <v>111096</v>
      </c>
      <c r="F60" s="21">
        <v>25469</v>
      </c>
      <c r="G60" s="179">
        <v>17360</v>
      </c>
    </row>
    <row r="61" spans="1:7" ht="11.25" customHeight="1">
      <c r="A61" s="117">
        <v>2014</v>
      </c>
      <c r="B61" s="38">
        <f>SUM(C61:G61)</f>
        <v>721136</v>
      </c>
      <c r="C61" s="21">
        <v>262708</v>
      </c>
      <c r="D61" s="21">
        <v>308602</v>
      </c>
      <c r="E61" s="21">
        <v>110380</v>
      </c>
      <c r="F61" s="21">
        <v>24651</v>
      </c>
      <c r="G61" s="179">
        <v>14795</v>
      </c>
    </row>
    <row r="62" spans="1:7" ht="11.25" customHeight="1">
      <c r="A62" s="117">
        <v>2015</v>
      </c>
      <c r="B62" s="38">
        <f>SUM(C62:G62)</f>
        <v>576379</v>
      </c>
      <c r="C62" s="21">
        <v>216284</v>
      </c>
      <c r="D62" s="21">
        <v>244471</v>
      </c>
      <c r="E62" s="21">
        <v>85948</v>
      </c>
      <c r="F62" s="21">
        <v>18287</v>
      </c>
      <c r="G62" s="179">
        <v>11389</v>
      </c>
    </row>
    <row r="63" spans="1:7" ht="11.25" customHeight="1">
      <c r="A63" s="117">
        <v>2016</v>
      </c>
      <c r="B63" s="38">
        <f>SUM(C63:G63)</f>
        <v>521141</v>
      </c>
      <c r="C63" s="21">
        <v>194607</v>
      </c>
      <c r="D63" s="21">
        <v>215991</v>
      </c>
      <c r="E63" s="21">
        <v>82618</v>
      </c>
      <c r="F63" s="21">
        <v>18671</v>
      </c>
      <c r="G63" s="179">
        <v>9254</v>
      </c>
    </row>
    <row r="64" spans="1:7" ht="11.25" customHeight="1">
      <c r="A64" s="117">
        <v>2017</v>
      </c>
      <c r="B64" s="38">
        <f>SUM(C64:G64)</f>
        <v>634836</v>
      </c>
      <c r="C64" s="21">
        <v>240898</v>
      </c>
      <c r="D64" s="21">
        <v>254539</v>
      </c>
      <c r="E64" s="21">
        <v>105834</v>
      </c>
      <c r="F64" s="21">
        <v>21794</v>
      </c>
      <c r="G64" s="179">
        <v>11771</v>
      </c>
    </row>
    <row r="65" spans="1:7" ht="11.25" customHeight="1">
      <c r="A65" s="117">
        <v>2018</v>
      </c>
      <c r="B65" s="38">
        <f>SUM(C65:G65)</f>
        <v>731690</v>
      </c>
      <c r="C65" s="21">
        <v>272944</v>
      </c>
      <c r="D65" s="21">
        <v>292812</v>
      </c>
      <c r="E65" s="21">
        <v>126911</v>
      </c>
      <c r="F65" s="21">
        <v>24666</v>
      </c>
      <c r="G65" s="179">
        <v>14357</v>
      </c>
    </row>
    <row r="66" spans="1:7" ht="3" customHeight="1">
      <c r="A66" s="401"/>
      <c r="B66" s="402"/>
      <c r="C66" s="403"/>
      <c r="D66" s="403"/>
      <c r="E66" s="403"/>
      <c r="F66" s="403"/>
      <c r="G66" s="404"/>
    </row>
    <row r="67" spans="1:7" ht="11.25" customHeight="1">
      <c r="A67" s="400"/>
      <c r="B67" s="386"/>
      <c r="C67" s="386"/>
      <c r="D67" s="386"/>
      <c r="E67" s="386"/>
      <c r="F67" s="386"/>
      <c r="G67" s="54" t="s">
        <v>56</v>
      </c>
    </row>
    <row r="68" s="176" customFormat="1" ht="11.25" customHeight="1">
      <c r="A68" s="175" t="s">
        <v>537</v>
      </c>
    </row>
    <row r="69" s="176" customFormat="1" ht="11.25" customHeight="1">
      <c r="A69" s="175" t="s">
        <v>536</v>
      </c>
    </row>
    <row r="70" spans="1:17" s="263" customFormat="1" ht="11.25" customHeight="1">
      <c r="A70" s="385" t="s">
        <v>428</v>
      </c>
      <c r="B70" s="260"/>
      <c r="C70" s="260"/>
      <c r="D70" s="260"/>
      <c r="E70" s="260"/>
      <c r="F70" s="260"/>
      <c r="G70" s="260"/>
      <c r="H70" s="260"/>
      <c r="I70" s="260"/>
      <c r="J70" s="260"/>
      <c r="K70" s="260"/>
      <c r="L70" s="260"/>
      <c r="M70" s="260"/>
      <c r="N70" s="260"/>
      <c r="O70" s="260"/>
      <c r="P70" s="260"/>
      <c r="Q70" s="260"/>
    </row>
    <row r="71" spans="1:17" s="263" customFormat="1" ht="11.25" customHeight="1">
      <c r="A71" s="385" t="s">
        <v>453</v>
      </c>
      <c r="B71" s="260"/>
      <c r="C71" s="260"/>
      <c r="D71" s="260"/>
      <c r="E71" s="260"/>
      <c r="F71" s="260"/>
      <c r="G71" s="260"/>
      <c r="H71" s="260"/>
      <c r="I71" s="260"/>
      <c r="J71" s="260"/>
      <c r="K71" s="260"/>
      <c r="L71" s="260"/>
      <c r="M71" s="260"/>
      <c r="N71" s="260"/>
      <c r="O71" s="260"/>
      <c r="P71" s="260"/>
      <c r="Q71" s="260"/>
    </row>
    <row r="72" spans="1:17" s="263" customFormat="1" ht="11.25" customHeight="1">
      <c r="A72" s="385" t="s">
        <v>454</v>
      </c>
      <c r="B72" s="260"/>
      <c r="C72" s="260"/>
      <c r="D72" s="260"/>
      <c r="E72" s="260"/>
      <c r="F72" s="260"/>
      <c r="G72" s="260"/>
      <c r="H72" s="260"/>
      <c r="I72" s="260"/>
      <c r="J72" s="260"/>
      <c r="K72" s="260"/>
      <c r="L72" s="260"/>
      <c r="M72" s="260"/>
      <c r="N72" s="260"/>
      <c r="O72" s="260"/>
      <c r="P72" s="260"/>
      <c r="Q72" s="260"/>
    </row>
    <row r="73" spans="1:17" s="263" customFormat="1" ht="11.25" customHeight="1">
      <c r="A73" s="385" t="s">
        <v>533</v>
      </c>
      <c r="B73" s="260"/>
      <c r="C73" s="260"/>
      <c r="D73" s="260"/>
      <c r="E73" s="260"/>
      <c r="F73" s="260"/>
      <c r="G73" s="260"/>
      <c r="H73" s="260"/>
      <c r="I73" s="260"/>
      <c r="J73" s="260"/>
      <c r="K73" s="260"/>
      <c r="L73" s="260"/>
      <c r="M73" s="260"/>
      <c r="N73" s="260"/>
      <c r="O73" s="260"/>
      <c r="P73" s="260"/>
      <c r="Q73" s="260"/>
    </row>
    <row r="74" s="176" customFormat="1" ht="11.25" customHeight="1">
      <c r="A74" s="385" t="s">
        <v>512</v>
      </c>
    </row>
    <row r="75" spans="1:13" s="176" customFormat="1" ht="11.25" customHeight="1">
      <c r="A75" s="385" t="s">
        <v>513</v>
      </c>
      <c r="B75" s="260"/>
      <c r="C75" s="260"/>
      <c r="D75" s="260"/>
      <c r="E75" s="260"/>
      <c r="F75" s="260"/>
      <c r="G75" s="260"/>
      <c r="H75" s="260"/>
      <c r="I75" s="260"/>
      <c r="J75" s="260"/>
      <c r="K75" s="260"/>
      <c r="L75" s="260"/>
      <c r="M75" s="260"/>
    </row>
    <row r="76" spans="1:13" s="176" customFormat="1" ht="11.25" customHeight="1">
      <c r="A76" s="385" t="s">
        <v>535</v>
      </c>
      <c r="B76" s="260"/>
      <c r="C76" s="260"/>
      <c r="D76" s="260"/>
      <c r="E76" s="260"/>
      <c r="F76" s="260"/>
      <c r="G76" s="260"/>
      <c r="H76" s="260"/>
      <c r="I76" s="260"/>
      <c r="J76" s="260"/>
      <c r="K76" s="260"/>
      <c r="L76" s="260"/>
      <c r="M76" s="260"/>
    </row>
    <row r="77" spans="1:13" s="176" customFormat="1" ht="11.25" customHeight="1">
      <c r="A77" s="385" t="s">
        <v>534</v>
      </c>
      <c r="B77" s="260"/>
      <c r="C77" s="260"/>
      <c r="D77" s="260"/>
      <c r="E77" s="260"/>
      <c r="F77" s="260"/>
      <c r="G77" s="260"/>
      <c r="H77" s="260"/>
      <c r="I77" s="260"/>
      <c r="J77" s="260"/>
      <c r="K77" s="260"/>
      <c r="L77" s="260"/>
      <c r="M77" s="260"/>
    </row>
    <row r="78" spans="1:13" s="176" customFormat="1" ht="7.5" customHeight="1">
      <c r="A78" s="385"/>
      <c r="B78" s="260"/>
      <c r="C78" s="260"/>
      <c r="D78" s="260"/>
      <c r="E78" s="260"/>
      <c r="F78" s="260"/>
      <c r="G78" s="260"/>
      <c r="H78" s="260"/>
      <c r="I78" s="260"/>
      <c r="J78" s="260"/>
      <c r="K78" s="260"/>
      <c r="L78" s="260"/>
      <c r="M78" s="260"/>
    </row>
    <row r="79" spans="1:13" s="176" customFormat="1" ht="11.25" customHeight="1">
      <c r="A79" s="385" t="s">
        <v>539</v>
      </c>
      <c r="B79" s="260"/>
      <c r="C79" s="260"/>
      <c r="D79" s="260"/>
      <c r="E79" s="260"/>
      <c r="F79" s="260"/>
      <c r="G79" s="260"/>
      <c r="H79" s="260"/>
      <c r="I79" s="260"/>
      <c r="J79" s="260"/>
      <c r="K79" s="260"/>
      <c r="L79" s="260"/>
      <c r="M79" s="260"/>
    </row>
    <row r="80" spans="1:13" s="176" customFormat="1" ht="11.25" customHeight="1">
      <c r="A80" s="385" t="s">
        <v>538</v>
      </c>
      <c r="B80" s="260"/>
      <c r="C80" s="260"/>
      <c r="D80" s="260"/>
      <c r="E80" s="260"/>
      <c r="F80" s="260"/>
      <c r="G80" s="260"/>
      <c r="H80" s="260"/>
      <c r="I80" s="260"/>
      <c r="J80" s="260"/>
      <c r="K80" s="260"/>
      <c r="L80" s="260"/>
      <c r="M80" s="260"/>
    </row>
    <row r="81" spans="1:13" s="176" customFormat="1" ht="11.25" customHeight="1">
      <c r="A81" s="385" t="s">
        <v>455</v>
      </c>
      <c r="B81" s="260"/>
      <c r="C81" s="260"/>
      <c r="D81" s="260"/>
      <c r="E81" s="260"/>
      <c r="F81" s="260"/>
      <c r="G81" s="260"/>
      <c r="H81" s="260"/>
      <c r="I81" s="260"/>
      <c r="J81" s="260"/>
      <c r="K81" s="260"/>
      <c r="L81" s="260"/>
      <c r="M81" s="260"/>
    </row>
    <row r="82" spans="1:13" s="176" customFormat="1" ht="11.25" customHeight="1">
      <c r="A82" s="385" t="s">
        <v>514</v>
      </c>
      <c r="B82" s="260"/>
      <c r="C82" s="260"/>
      <c r="D82" s="260"/>
      <c r="E82" s="260"/>
      <c r="F82" s="260"/>
      <c r="G82" s="260"/>
      <c r="H82" s="260"/>
      <c r="I82" s="260"/>
      <c r="J82" s="260"/>
      <c r="K82" s="260"/>
      <c r="L82" s="260"/>
      <c r="M82" s="260"/>
    </row>
    <row r="83" spans="1:13" s="176" customFormat="1" ht="11.25" customHeight="1">
      <c r="A83" s="385" t="s">
        <v>456</v>
      </c>
      <c r="B83" s="260"/>
      <c r="C83" s="260"/>
      <c r="D83" s="260"/>
      <c r="E83" s="260"/>
      <c r="F83" s="260"/>
      <c r="G83" s="260"/>
      <c r="H83" s="260"/>
      <c r="I83" s="260"/>
      <c r="J83" s="260"/>
      <c r="K83" s="260"/>
      <c r="L83" s="260"/>
      <c r="M83" s="260"/>
    </row>
    <row r="84" spans="1:13" s="176" customFormat="1" ht="11.25" customHeight="1">
      <c r="A84" s="385" t="s">
        <v>457</v>
      </c>
      <c r="B84" s="260"/>
      <c r="C84" s="260"/>
      <c r="D84" s="260"/>
      <c r="E84" s="260"/>
      <c r="F84" s="260"/>
      <c r="G84" s="260"/>
      <c r="H84" s="260"/>
      <c r="I84" s="260"/>
      <c r="J84" s="260"/>
      <c r="K84" s="260"/>
      <c r="L84" s="260"/>
      <c r="M84" s="260"/>
    </row>
    <row r="85" spans="1:13" s="176" customFormat="1" ht="11.25" customHeight="1">
      <c r="A85" s="385" t="s">
        <v>540</v>
      </c>
      <c r="B85" s="260"/>
      <c r="C85" s="260"/>
      <c r="D85" s="260"/>
      <c r="E85" s="260"/>
      <c r="F85" s="260"/>
      <c r="G85" s="260"/>
      <c r="H85" s="260"/>
      <c r="I85" s="260"/>
      <c r="J85" s="260"/>
      <c r="K85" s="260"/>
      <c r="L85" s="260"/>
      <c r="M85" s="260"/>
    </row>
    <row r="86" s="176" customFormat="1" ht="11.25" customHeight="1">
      <c r="A86" s="176" t="s">
        <v>542</v>
      </c>
    </row>
    <row r="87" s="176" customFormat="1" ht="11.25" customHeight="1">
      <c r="A87" s="176" t="s">
        <v>541</v>
      </c>
    </row>
    <row r="88" s="176" customFormat="1" ht="7.5" customHeight="1"/>
    <row r="89" spans="1:13" s="176" customFormat="1" ht="12" customHeight="1">
      <c r="A89" s="175" t="s">
        <v>543</v>
      </c>
      <c r="B89" s="175"/>
      <c r="C89" s="175"/>
      <c r="D89" s="175"/>
      <c r="E89" s="175"/>
      <c r="F89" s="175"/>
      <c r="G89" s="175"/>
      <c r="H89" s="175"/>
      <c r="I89" s="175"/>
      <c r="J89" s="175"/>
      <c r="K89" s="175"/>
      <c r="L89" s="175"/>
      <c r="M89" s="175"/>
    </row>
    <row r="90" spans="1:13" s="176" customFormat="1" ht="12" customHeight="1">
      <c r="A90" s="175" t="s">
        <v>545</v>
      </c>
      <c r="B90" s="175"/>
      <c r="C90" s="175"/>
      <c r="D90" s="175"/>
      <c r="E90" s="175"/>
      <c r="F90" s="175"/>
      <c r="G90" s="175"/>
      <c r="H90" s="175"/>
      <c r="I90" s="175"/>
      <c r="J90" s="175"/>
      <c r="K90" s="175"/>
      <c r="L90" s="175"/>
      <c r="M90" s="175"/>
    </row>
    <row r="91" spans="1:13" s="176" customFormat="1" ht="7.5" customHeight="1">
      <c r="A91" s="175"/>
      <c r="B91" s="175"/>
      <c r="C91" s="175"/>
      <c r="D91" s="175"/>
      <c r="E91" s="175"/>
      <c r="F91" s="175"/>
      <c r="G91" s="175"/>
      <c r="H91" s="175"/>
      <c r="I91" s="175"/>
      <c r="J91" s="175"/>
      <c r="K91" s="175"/>
      <c r="L91" s="175"/>
      <c r="M91" s="175"/>
    </row>
    <row r="92" s="176" customFormat="1" ht="12" customHeight="1">
      <c r="A92" s="176" t="s">
        <v>544</v>
      </c>
    </row>
    <row r="93" s="185" customFormat="1" ht="12.75" customHeight="1">
      <c r="A93" s="260" t="s">
        <v>546</v>
      </c>
    </row>
  </sheetData>
  <sheetProtection/>
  <printOptions horizontalCentered="1"/>
  <pageMargins left="0.17" right="0.16" top="0.5511811023622047" bottom="0.5511811023622047" header="0.31496062992125984" footer="0.31496062992125984"/>
  <pageSetup horizontalDpi="600" verticalDpi="600" orientation="portrait" paperSize="9" scale="97" r:id="rId2"/>
  <rowBreaks count="1" manualBreakCount="1">
    <brk id="67" max="6" man="1"/>
  </rowBreaks>
  <drawing r:id="rId1"/>
</worksheet>
</file>

<file path=xl/worksheets/sheet12.xml><?xml version="1.0" encoding="utf-8"?>
<worksheet xmlns="http://schemas.openxmlformats.org/spreadsheetml/2006/main" xmlns:r="http://schemas.openxmlformats.org/officeDocument/2006/relationships">
  <dimension ref="A1:G83"/>
  <sheetViews>
    <sheetView zoomScalePageLayoutView="0" workbookViewId="0" topLeftCell="A1">
      <selection activeCell="A1" sqref="A1"/>
    </sheetView>
  </sheetViews>
  <sheetFormatPr defaultColWidth="10.75390625" defaultRowHeight="12.75" customHeight="1"/>
  <cols>
    <col min="1" max="1" width="11.625" style="13" customWidth="1"/>
    <col min="2" max="7" width="12.375" style="13" customWidth="1"/>
    <col min="8" max="8" width="5.75390625" style="13" customWidth="1"/>
    <col min="9" max="16384" width="10.75390625" style="13" customWidth="1"/>
  </cols>
  <sheetData>
    <row r="1" spans="1:7" s="5" customFormat="1" ht="15" customHeight="1">
      <c r="A1" s="186" t="s">
        <v>501</v>
      </c>
      <c r="B1" s="186"/>
      <c r="C1" s="186"/>
      <c r="D1" s="186"/>
      <c r="E1" s="186"/>
      <c r="F1" s="186"/>
      <c r="G1" s="186"/>
    </row>
    <row r="2" spans="1:7" s="1" customFormat="1" ht="15" customHeight="1">
      <c r="A2" s="186" t="s">
        <v>502</v>
      </c>
      <c r="B2" s="186"/>
      <c r="C2" s="186"/>
      <c r="D2" s="186"/>
      <c r="E2" s="186"/>
      <c r="F2" s="186"/>
      <c r="G2" s="186"/>
    </row>
    <row r="3" spans="1:7" s="326" customFormat="1" ht="18" customHeight="1">
      <c r="A3" s="326" t="s">
        <v>386</v>
      </c>
      <c r="B3" s="327"/>
      <c r="C3" s="327"/>
      <c r="D3" s="327"/>
      <c r="E3" s="327"/>
      <c r="F3" s="327"/>
      <c r="G3" s="328" t="s">
        <v>387</v>
      </c>
    </row>
    <row r="4" spans="1:7" s="5" customFormat="1" ht="25.5" customHeight="1">
      <c r="A4" s="106" t="s">
        <v>31</v>
      </c>
      <c r="B4" s="30" t="s">
        <v>32</v>
      </c>
      <c r="C4" s="106" t="s">
        <v>135</v>
      </c>
      <c r="D4" s="31" t="s">
        <v>136</v>
      </c>
      <c r="E4" s="106" t="s">
        <v>137</v>
      </c>
      <c r="F4" s="31" t="s">
        <v>138</v>
      </c>
      <c r="G4" s="106" t="s">
        <v>446</v>
      </c>
    </row>
    <row r="5" spans="1:7" s="5" customFormat="1" ht="25.5" customHeight="1">
      <c r="A5" s="11" t="s">
        <v>33</v>
      </c>
      <c r="B5" s="27" t="s">
        <v>34</v>
      </c>
      <c r="C5" s="11" t="s">
        <v>142</v>
      </c>
      <c r="D5" s="29" t="s">
        <v>143</v>
      </c>
      <c r="E5" s="11" t="s">
        <v>144</v>
      </c>
      <c r="F5" s="29" t="s">
        <v>145</v>
      </c>
      <c r="G5" s="11" t="s">
        <v>445</v>
      </c>
    </row>
    <row r="6" spans="1:7" s="5" customFormat="1" ht="5.25" customHeight="1">
      <c r="A6" s="112"/>
      <c r="B6" s="151"/>
      <c r="C6" s="114"/>
      <c r="D6" s="114"/>
      <c r="E6" s="114"/>
      <c r="F6" s="114"/>
      <c r="G6" s="116"/>
    </row>
    <row r="7" spans="1:7" ht="11.25" customHeight="1">
      <c r="A7" s="190">
        <v>1960</v>
      </c>
      <c r="B7" s="187">
        <v>1.7427734702036997</v>
      </c>
      <c r="C7" s="188">
        <v>2.3407839746853614</v>
      </c>
      <c r="D7" s="188">
        <v>1.8965475999275556</v>
      </c>
      <c r="E7" s="188">
        <v>1.1276769513082763</v>
      </c>
      <c r="F7" s="188">
        <v>1.418139196342226</v>
      </c>
      <c r="G7" s="189">
        <v>1.5206552828247968</v>
      </c>
    </row>
    <row r="8" spans="1:7" ht="11.25" customHeight="1">
      <c r="A8" s="190">
        <v>1961</v>
      </c>
      <c r="B8" s="187">
        <v>1.7427734702036997</v>
      </c>
      <c r="C8" s="188">
        <v>2.238267888202791</v>
      </c>
      <c r="D8" s="188">
        <v>1.9478056431688406</v>
      </c>
      <c r="E8" s="188">
        <v>1.1105909368945144</v>
      </c>
      <c r="F8" s="188">
        <v>1.3839671675147027</v>
      </c>
      <c r="G8" s="189">
        <v>1.5206552828247968</v>
      </c>
    </row>
    <row r="9" spans="1:7" ht="11.25" customHeight="1">
      <c r="A9" s="190">
        <v>1962</v>
      </c>
      <c r="B9" s="187">
        <v>1.7427734702036997</v>
      </c>
      <c r="C9" s="188">
        <v>2.2211818737890288</v>
      </c>
      <c r="D9" s="188">
        <v>1.9307196287550787</v>
      </c>
      <c r="E9" s="188">
        <v>1.1276769513082763</v>
      </c>
      <c r="F9" s="188">
        <v>1.4010531819284642</v>
      </c>
      <c r="G9" s="189">
        <v>1.4864832539972732</v>
      </c>
    </row>
    <row r="10" spans="1:7" ht="11.25" customHeight="1">
      <c r="A10" s="190">
        <v>1963</v>
      </c>
      <c r="B10" s="187">
        <v>1.7256874557899378</v>
      </c>
      <c r="C10" s="188">
        <v>2.2211818737890288</v>
      </c>
      <c r="D10" s="188">
        <v>1.8965475999275556</v>
      </c>
      <c r="E10" s="188">
        <v>1.1105909368945144</v>
      </c>
      <c r="F10" s="188">
        <v>1.418139196342226</v>
      </c>
      <c r="G10" s="189">
        <v>1.4352252107559877</v>
      </c>
    </row>
    <row r="11" spans="1:7" ht="11.25" customHeight="1">
      <c r="A11" s="190">
        <v>1964</v>
      </c>
      <c r="B11" s="187">
        <v>1.7598594846174613</v>
      </c>
      <c r="C11" s="188">
        <v>2.238267888202791</v>
      </c>
      <c r="D11" s="188">
        <v>1.8965475999275556</v>
      </c>
      <c r="E11" s="188">
        <v>1.1789349945495613</v>
      </c>
      <c r="F11" s="188">
        <v>1.4010531819284642</v>
      </c>
      <c r="G11" s="189">
        <v>1.4352252107559877</v>
      </c>
    </row>
    <row r="12" spans="1:7" ht="11.25" customHeight="1">
      <c r="A12" s="190">
        <v>1965</v>
      </c>
      <c r="B12" s="187">
        <v>1.7769454990312232</v>
      </c>
      <c r="C12" s="188">
        <v>2.2211818737890288</v>
      </c>
      <c r="D12" s="188">
        <v>1.8965475999275556</v>
      </c>
      <c r="E12" s="188">
        <v>1.2131070233770849</v>
      </c>
      <c r="F12" s="188">
        <v>1.4010531819284642</v>
      </c>
      <c r="G12" s="189">
        <v>1.4352252107559877</v>
      </c>
    </row>
    <row r="13" spans="1:7" ht="11.25" customHeight="1">
      <c r="A13" s="190">
        <v>1966</v>
      </c>
      <c r="B13" s="187">
        <v>1.7427734702036997</v>
      </c>
      <c r="C13" s="188">
        <v>2.2724399170303142</v>
      </c>
      <c r="D13" s="188">
        <v>1.8452895566862704</v>
      </c>
      <c r="E13" s="188">
        <v>1.1960210089633232</v>
      </c>
      <c r="F13" s="188">
        <v>1.3668811531009408</v>
      </c>
      <c r="G13" s="189">
        <v>1.418139196342226</v>
      </c>
    </row>
    <row r="14" spans="1:7" ht="11.25" customHeight="1">
      <c r="A14" s="190">
        <v>1967</v>
      </c>
      <c r="B14" s="187">
        <v>1.6915154269624142</v>
      </c>
      <c r="C14" s="188">
        <v>2.13575180172022</v>
      </c>
      <c r="D14" s="188">
        <v>1.862375571100032</v>
      </c>
      <c r="E14" s="188">
        <v>1.1789349945495613</v>
      </c>
      <c r="F14" s="188">
        <v>1.3497951386871792</v>
      </c>
      <c r="G14" s="189">
        <v>1.418139196342226</v>
      </c>
    </row>
    <row r="15" spans="1:7" ht="11.25" customHeight="1">
      <c r="A15" s="190">
        <v>1968</v>
      </c>
      <c r="B15" s="187">
        <v>1.7427734702036997</v>
      </c>
      <c r="C15" s="188">
        <v>2.1699238305477437</v>
      </c>
      <c r="D15" s="188">
        <v>1.9478056431688406</v>
      </c>
      <c r="E15" s="188">
        <v>1.2643650666183703</v>
      </c>
      <c r="F15" s="188">
        <v>1.3668811531009408</v>
      </c>
      <c r="G15" s="189">
        <v>1.5206552828247968</v>
      </c>
    </row>
    <row r="16" spans="1:7" ht="11.25" customHeight="1">
      <c r="A16" s="190">
        <v>1969</v>
      </c>
      <c r="B16" s="187">
        <v>1.7256874557899378</v>
      </c>
      <c r="C16" s="188">
        <v>2.1186657873064583</v>
      </c>
      <c r="D16" s="188">
        <v>1.9136336143413173</v>
      </c>
      <c r="E16" s="188">
        <v>1.2643650666183703</v>
      </c>
      <c r="F16" s="188">
        <v>1.3668811531009408</v>
      </c>
      <c r="G16" s="189">
        <v>1.5377412972385585</v>
      </c>
    </row>
    <row r="17" spans="1:7" ht="11.25" customHeight="1">
      <c r="A17" s="190">
        <v>1970</v>
      </c>
      <c r="B17" s="187">
        <v>1.7598594846174613</v>
      </c>
      <c r="C17" s="188">
        <v>2.1015797728926966</v>
      </c>
      <c r="D17" s="188">
        <v>1.9648916575826023</v>
      </c>
      <c r="E17" s="188">
        <v>1.3327091242734175</v>
      </c>
      <c r="F17" s="188">
        <v>1.3668811531009408</v>
      </c>
      <c r="G17" s="189">
        <v>1.588999340479844</v>
      </c>
    </row>
    <row r="18" spans="1:7" ht="11.25" customHeight="1">
      <c r="A18" s="190">
        <v>1971</v>
      </c>
      <c r="B18" s="187">
        <v>1.8452895566862704</v>
      </c>
      <c r="C18" s="188">
        <v>2.0332357152376495</v>
      </c>
      <c r="D18" s="188">
        <v>2.0332357152376495</v>
      </c>
      <c r="E18" s="188">
        <v>1.4864832539972732</v>
      </c>
      <c r="F18" s="188">
        <v>1.3668811531009408</v>
      </c>
      <c r="G18" s="189">
        <v>1.7598594846174613</v>
      </c>
    </row>
    <row r="19" spans="1:7" ht="11.25" customHeight="1">
      <c r="A19" s="190">
        <v>1972</v>
      </c>
      <c r="B19" s="187">
        <v>1.7769454990312232</v>
      </c>
      <c r="C19" s="188">
        <v>1.981977671996364</v>
      </c>
      <c r="D19" s="188">
        <v>2.016149700823888</v>
      </c>
      <c r="E19" s="188">
        <v>1.4352252107559877</v>
      </c>
      <c r="F19" s="188">
        <v>1.3668811531009408</v>
      </c>
      <c r="G19" s="189">
        <v>1.708601441376176</v>
      </c>
    </row>
    <row r="20" spans="1:7" ht="11.25" customHeight="1">
      <c r="A20" s="190">
        <v>1973</v>
      </c>
      <c r="B20" s="187">
        <v>1.7598594846174613</v>
      </c>
      <c r="C20" s="188">
        <v>1.9478056431688406</v>
      </c>
      <c r="D20" s="188">
        <v>1.8794615855137937</v>
      </c>
      <c r="E20" s="188">
        <v>1.4352252107559877</v>
      </c>
      <c r="F20" s="188">
        <v>1.3668811531009408</v>
      </c>
      <c r="G20" s="189">
        <v>1.6744294125486525</v>
      </c>
    </row>
    <row r="21" spans="1:7" ht="11.25" customHeight="1">
      <c r="A21" s="190">
        <v>1974</v>
      </c>
      <c r="B21" s="187">
        <v>2.477472089995455</v>
      </c>
      <c r="C21" s="188">
        <v>2.477472089995455</v>
      </c>
      <c r="D21" s="188">
        <v>2.853364407098214</v>
      </c>
      <c r="E21" s="188">
        <v>2.2553539026165526</v>
      </c>
      <c r="F21" s="188">
        <v>1.5206552828247968</v>
      </c>
      <c r="G21" s="189">
        <v>2.3407839746853614</v>
      </c>
    </row>
    <row r="22" spans="1:7" ht="11.25" customHeight="1">
      <c r="A22" s="190">
        <v>1975</v>
      </c>
      <c r="B22" s="187">
        <v>3.1096546233046407</v>
      </c>
      <c r="C22" s="188">
        <v>3.0242245512358314</v>
      </c>
      <c r="D22" s="188">
        <v>3.3830308539248284</v>
      </c>
      <c r="E22" s="188">
        <v>3.0071385368220698</v>
      </c>
      <c r="F22" s="188">
        <v>1.6744294125486525</v>
      </c>
      <c r="G22" s="189">
        <v>3.0413105656495936</v>
      </c>
    </row>
    <row r="23" spans="1:7" ht="11.25" customHeight="1">
      <c r="A23" s="190">
        <v>1976</v>
      </c>
      <c r="B23" s="187">
        <v>3.2463427386147345</v>
      </c>
      <c r="C23" s="188">
        <v>3.263428753028496</v>
      </c>
      <c r="D23" s="188">
        <v>3.6051490413037315</v>
      </c>
      <c r="E23" s="188">
        <v>3.0583965800633552</v>
      </c>
      <c r="F23" s="188">
        <v>1.7769454990312232</v>
      </c>
      <c r="G23" s="189">
        <v>3.1096546233046407</v>
      </c>
    </row>
    <row r="24" spans="1:7" ht="11.25" customHeight="1">
      <c r="A24" s="190">
        <v>1977</v>
      </c>
      <c r="B24" s="187">
        <v>3.656407084545017</v>
      </c>
      <c r="C24" s="188">
        <v>3.5368049836486843</v>
      </c>
      <c r="D24" s="188">
        <v>4.049385416061537</v>
      </c>
      <c r="E24" s="188">
        <v>3.5538909980624465</v>
      </c>
      <c r="F24" s="188">
        <v>2.289525931444076</v>
      </c>
      <c r="G24" s="189">
        <v>3.58806302688997</v>
      </c>
    </row>
    <row r="25" spans="1:7" ht="11.25" customHeight="1">
      <c r="A25" s="190">
        <v>1978</v>
      </c>
      <c r="B25" s="187">
        <v>3.707665127786302</v>
      </c>
      <c r="C25" s="188">
        <v>3.656407084545017</v>
      </c>
      <c r="D25" s="188">
        <v>4.117729473716585</v>
      </c>
      <c r="E25" s="188">
        <v>3.5709770124762077</v>
      </c>
      <c r="F25" s="188">
        <v>2.204095859375267</v>
      </c>
      <c r="G25" s="189">
        <v>3.5026329548211605</v>
      </c>
    </row>
    <row r="26" spans="1:7" ht="11.25" customHeight="1">
      <c r="A26" s="190">
        <v>1979</v>
      </c>
      <c r="B26" s="187">
        <v>4.459449761991819</v>
      </c>
      <c r="C26" s="188">
        <v>4.3398476610954875</v>
      </c>
      <c r="D26" s="188">
        <v>4.869514107922102</v>
      </c>
      <c r="E26" s="188">
        <v>4.356933675509248</v>
      </c>
      <c r="F26" s="188">
        <v>3.3659448395110667</v>
      </c>
      <c r="G26" s="189">
        <v>4.27150360344044</v>
      </c>
    </row>
    <row r="27" spans="1:7" ht="11.25" customHeight="1">
      <c r="A27" s="190">
        <v>1980</v>
      </c>
      <c r="B27" s="187">
        <v>6.0142770736441395</v>
      </c>
      <c r="C27" s="188">
        <v>5.877588958334045</v>
      </c>
      <c r="D27" s="188">
        <v>6.4243414195744215</v>
      </c>
      <c r="E27" s="188">
        <v>5.945933015989093</v>
      </c>
      <c r="F27" s="188">
        <v>4.818256064680816</v>
      </c>
      <c r="G27" s="189">
        <v>5.8605029439202845</v>
      </c>
    </row>
    <row r="28" spans="1:7" ht="11.25" customHeight="1">
      <c r="A28" s="190">
        <v>1981</v>
      </c>
      <c r="B28" s="187">
        <v>8.765125394259783</v>
      </c>
      <c r="C28" s="188">
        <v>8.508835178053358</v>
      </c>
      <c r="D28" s="188">
        <v>9.192275754603827</v>
      </c>
      <c r="E28" s="188">
        <v>8.782211408673545</v>
      </c>
      <c r="F28" s="188">
        <v>7.552018370882698</v>
      </c>
      <c r="G28" s="189">
        <v>8.508835178053358</v>
      </c>
    </row>
    <row r="29" spans="1:7" ht="11.25" customHeight="1">
      <c r="A29" s="190">
        <v>1982</v>
      </c>
      <c r="B29" s="187">
        <v>9.346049884327682</v>
      </c>
      <c r="C29" s="188">
        <v>9.055587639293734</v>
      </c>
      <c r="D29" s="188">
        <v>9.773200244671727</v>
      </c>
      <c r="E29" s="188">
        <v>9.43147995639649</v>
      </c>
      <c r="F29" s="188">
        <v>7.944996702399219</v>
      </c>
      <c r="G29" s="189">
        <v>9.12393169694878</v>
      </c>
    </row>
    <row r="30" spans="1:7" ht="11.25" customHeight="1">
      <c r="A30" s="190">
        <v>1983</v>
      </c>
      <c r="B30" s="187">
        <v>10.132006547360724</v>
      </c>
      <c r="C30" s="188">
        <v>9.80737227349925</v>
      </c>
      <c r="D30" s="188">
        <v>10.66167299418734</v>
      </c>
      <c r="E30" s="188">
        <v>10.251608648257056</v>
      </c>
      <c r="F30" s="188">
        <v>8.406319091570786</v>
      </c>
      <c r="G30" s="189">
        <v>9.756114230257966</v>
      </c>
    </row>
    <row r="31" spans="1:7" ht="11.25" customHeight="1">
      <c r="A31" s="190">
        <v>1984</v>
      </c>
      <c r="B31" s="187">
        <v>12.04564016170204</v>
      </c>
      <c r="C31" s="188">
        <v>12.062726176115802</v>
      </c>
      <c r="D31" s="188">
        <v>12.934112911217653</v>
      </c>
      <c r="E31" s="188">
        <v>11.618489801357997</v>
      </c>
      <c r="F31" s="188">
        <v>9.756114230257966</v>
      </c>
      <c r="G31" s="189">
        <v>10.422468792394673</v>
      </c>
    </row>
    <row r="32" spans="1:7" ht="11.25" customHeight="1">
      <c r="A32" s="190">
        <v>1985</v>
      </c>
      <c r="B32" s="187">
        <v>12.50696255087361</v>
      </c>
      <c r="C32" s="188">
        <v>12.575306608528656</v>
      </c>
      <c r="D32" s="188">
        <v>13.29291921390665</v>
      </c>
      <c r="E32" s="188">
        <v>12.250672334667183</v>
      </c>
      <c r="F32" s="188">
        <v>9.89280234556806</v>
      </c>
      <c r="G32" s="189">
        <v>10.524984878877245</v>
      </c>
    </row>
    <row r="33" spans="1:7" ht="11.25" customHeight="1">
      <c r="A33" s="190">
        <v>1986</v>
      </c>
      <c r="B33" s="187">
        <v>8.491749163639595</v>
      </c>
      <c r="C33" s="188">
        <v>8.713867351018497</v>
      </c>
      <c r="D33" s="188">
        <v>9.243533797845112</v>
      </c>
      <c r="E33" s="188">
        <v>8.04751278888179</v>
      </c>
      <c r="F33" s="188">
        <v>5.945933015989093</v>
      </c>
      <c r="G33" s="189">
        <v>7.124868010538654</v>
      </c>
    </row>
    <row r="34" spans="1:7" ht="11.25" customHeight="1">
      <c r="A34" s="190">
        <v>1987</v>
      </c>
      <c r="B34" s="187">
        <v>7.979168731226742</v>
      </c>
      <c r="C34" s="188">
        <v>7.722878515020315</v>
      </c>
      <c r="D34" s="188">
        <v>8.935985538397402</v>
      </c>
      <c r="E34" s="188">
        <v>7.603276414123984</v>
      </c>
      <c r="F34" s="188">
        <v>5.8605029439202845</v>
      </c>
      <c r="G34" s="189">
        <v>6.458513448401945</v>
      </c>
    </row>
    <row r="35" spans="1:7" ht="11.25" customHeight="1">
      <c r="A35" s="190">
        <v>1988</v>
      </c>
      <c r="B35" s="187">
        <v>7.244470111434987</v>
      </c>
      <c r="C35" s="188">
        <v>7.005265909642321</v>
      </c>
      <c r="D35" s="188">
        <v>8.098770832123074</v>
      </c>
      <c r="E35" s="188">
        <v>6.868577794332227</v>
      </c>
      <c r="F35" s="188">
        <v>5.125804324128528</v>
      </c>
      <c r="G35" s="189">
        <v>5.894674972747808</v>
      </c>
    </row>
    <row r="36" spans="1:7" ht="11.25" customHeight="1">
      <c r="A36" s="190">
        <v>1989</v>
      </c>
      <c r="B36" s="187">
        <v>7.500760327641412</v>
      </c>
      <c r="C36" s="188">
        <v>7.039437938469845</v>
      </c>
      <c r="D36" s="188">
        <v>8.508835178053358</v>
      </c>
      <c r="E36" s="188">
        <v>7.159040039366178</v>
      </c>
      <c r="F36" s="188">
        <v>5.416266569162478</v>
      </c>
      <c r="G36" s="189">
        <v>6.1680512033679955</v>
      </c>
    </row>
    <row r="37" spans="1:7" ht="11.25" customHeight="1">
      <c r="A37" s="190">
        <v>1990</v>
      </c>
      <c r="B37" s="187">
        <v>7.671620471779031</v>
      </c>
      <c r="C37" s="188">
        <v>7.364072212331318</v>
      </c>
      <c r="D37" s="188">
        <v>8.611351264535928</v>
      </c>
      <c r="E37" s="188">
        <v>7.329900183503796</v>
      </c>
      <c r="F37" s="188">
        <v>5.347922511507431</v>
      </c>
      <c r="G37" s="189">
        <v>6.492685477229469</v>
      </c>
    </row>
    <row r="38" spans="1:7" ht="11.25" customHeight="1">
      <c r="A38" s="190">
        <v>1991</v>
      </c>
      <c r="B38" s="187">
        <v>8.252544961846931</v>
      </c>
      <c r="C38" s="188">
        <v>8.081684817709313</v>
      </c>
      <c r="D38" s="188">
        <v>9.106845682535019</v>
      </c>
      <c r="E38" s="188">
        <v>7.808308587089125</v>
      </c>
      <c r="F38" s="188">
        <v>5.877588958334045</v>
      </c>
      <c r="G38" s="189">
        <v>6.954007866401037</v>
      </c>
    </row>
    <row r="39" spans="1:7" ht="11.25" customHeight="1">
      <c r="A39" s="190">
        <v>1992</v>
      </c>
      <c r="B39" s="187">
        <v>7.483674313227651</v>
      </c>
      <c r="C39" s="188">
        <v>7.056523952883607</v>
      </c>
      <c r="D39" s="188">
        <v>8.525921192467118</v>
      </c>
      <c r="E39" s="188">
        <v>6.919835837573513</v>
      </c>
      <c r="F39" s="188">
        <v>5.245406425024861</v>
      </c>
      <c r="G39" s="189">
        <v>6.270567289850566</v>
      </c>
    </row>
    <row r="40" spans="1:7" ht="11.25" customHeight="1">
      <c r="A40" s="190">
        <v>1993</v>
      </c>
      <c r="B40" s="187">
        <v>7.346986197917556</v>
      </c>
      <c r="C40" s="188">
        <v>6.971093880814799</v>
      </c>
      <c r="D40" s="188">
        <v>8.33797503391574</v>
      </c>
      <c r="E40" s="188">
        <v>6.714803664608372</v>
      </c>
      <c r="F40" s="188">
        <v>5.125804324128528</v>
      </c>
      <c r="G40" s="189">
        <v>6.099707145712948</v>
      </c>
    </row>
    <row r="41" spans="1:7" ht="11.25" customHeight="1">
      <c r="A41" s="190">
        <v>1994</v>
      </c>
      <c r="B41" s="187">
        <v>7.3811582267450815</v>
      </c>
      <c r="C41" s="188">
        <v>6.817319751090943</v>
      </c>
      <c r="D41" s="188">
        <v>8.44049112039831</v>
      </c>
      <c r="E41" s="188">
        <v>6.783147722263419</v>
      </c>
      <c r="F41" s="188">
        <v>5.33083649709367</v>
      </c>
      <c r="G41" s="189">
        <v>6.048449102471663</v>
      </c>
    </row>
    <row r="42" spans="1:7" ht="11.25" customHeight="1">
      <c r="A42" s="190">
        <v>1995</v>
      </c>
      <c r="B42" s="187">
        <v>7.842480615916648</v>
      </c>
      <c r="C42" s="188">
        <v>7.312814169090034</v>
      </c>
      <c r="D42" s="188">
        <v>8.901813509569877</v>
      </c>
      <c r="E42" s="188">
        <v>7.244470111434987</v>
      </c>
      <c r="F42" s="188">
        <v>5.672556785368904</v>
      </c>
      <c r="G42" s="189">
        <v>6.543943520470754</v>
      </c>
    </row>
    <row r="43" spans="1:7" ht="11.25" customHeight="1">
      <c r="A43" s="190">
        <v>1996</v>
      </c>
      <c r="B43" s="187">
        <v>7.979168731226742</v>
      </c>
      <c r="C43" s="188">
        <v>7.364072212331318</v>
      </c>
      <c r="D43" s="188">
        <v>9.072673653707493</v>
      </c>
      <c r="E43" s="188">
        <v>7.364072212331318</v>
      </c>
      <c r="F43" s="188">
        <v>5.997191059230378</v>
      </c>
      <c r="G43" s="189">
        <v>6.680631635780848</v>
      </c>
    </row>
    <row r="44" spans="1:7" ht="11.25" customHeight="1">
      <c r="A44" s="190">
        <v>1997</v>
      </c>
      <c r="B44" s="187">
        <v>8.201286918605645</v>
      </c>
      <c r="C44" s="188">
        <v>7.6887064861927925</v>
      </c>
      <c r="D44" s="188">
        <v>9.260619812258874</v>
      </c>
      <c r="E44" s="188">
        <v>7.312814169090034</v>
      </c>
      <c r="F44" s="188">
        <v>6.919835837573513</v>
      </c>
      <c r="G44" s="189">
        <v>7.124868010538654</v>
      </c>
    </row>
    <row r="45" spans="1:7" ht="11.25" customHeight="1">
      <c r="A45" s="191">
        <v>1998</v>
      </c>
      <c r="B45" s="187">
        <v>7.329900183503796</v>
      </c>
      <c r="C45" s="188">
        <v>6.919835837573513</v>
      </c>
      <c r="D45" s="188">
        <v>8.286716990674453</v>
      </c>
      <c r="E45" s="188">
        <v>6.390169390746899</v>
      </c>
      <c r="F45" s="188">
        <v>6.048449102471663</v>
      </c>
      <c r="G45" s="189">
        <v>6.338911347505613</v>
      </c>
    </row>
    <row r="46" spans="1:7" ht="11.25" customHeight="1">
      <c r="A46" s="190">
        <v>1999</v>
      </c>
      <c r="B46" s="187">
        <v>7.654534457365269</v>
      </c>
      <c r="C46" s="188">
        <v>6.988179895228559</v>
      </c>
      <c r="D46" s="188">
        <v>8.765125394259783</v>
      </c>
      <c r="E46" s="188">
        <v>6.834405765504704</v>
      </c>
      <c r="F46" s="188">
        <v>6.646459606953325</v>
      </c>
      <c r="G46" s="189">
        <v>6.492685477229469</v>
      </c>
    </row>
    <row r="47" spans="1:7" ht="11.25" customHeight="1">
      <c r="A47" s="190">
        <v>2000</v>
      </c>
      <c r="B47" s="187">
        <v>10.319952705912103</v>
      </c>
      <c r="C47" s="188">
        <v>9.773200244671727</v>
      </c>
      <c r="D47" s="188">
        <v>11.481801686047902</v>
      </c>
      <c r="E47" s="188">
        <v>9.209361769017589</v>
      </c>
      <c r="F47" s="188">
        <v>9.243533797845112</v>
      </c>
      <c r="G47" s="189">
        <v>9.02141561046621</v>
      </c>
    </row>
    <row r="48" spans="1:7" ht="11.25" customHeight="1">
      <c r="A48" s="190">
        <v>2001</v>
      </c>
      <c r="B48" s="187">
        <v>9.89280234556806</v>
      </c>
      <c r="C48" s="188">
        <v>9.61942611494787</v>
      </c>
      <c r="D48" s="188">
        <v>10.815447123911195</v>
      </c>
      <c r="E48" s="188">
        <v>8.713867351018497</v>
      </c>
      <c r="F48" s="188">
        <v>8.83346945191483</v>
      </c>
      <c r="G48" s="189">
        <v>8.782211408673545</v>
      </c>
    </row>
    <row r="49" spans="1:7" ht="11.25" customHeight="1">
      <c r="A49" s="190">
        <v>2002</v>
      </c>
      <c r="B49" s="187">
        <v>9.653598143775396</v>
      </c>
      <c r="C49" s="188">
        <v>9.294791841086399</v>
      </c>
      <c r="D49" s="188">
        <v>10.644586979773578</v>
      </c>
      <c r="E49" s="188">
        <v>8.508835178053358</v>
      </c>
      <c r="F49" s="188">
        <v>8.782211408673545</v>
      </c>
      <c r="G49" s="189">
        <v>8.508835178053358</v>
      </c>
    </row>
    <row r="50" spans="1:7" ht="11.25" customHeight="1">
      <c r="A50" s="190">
        <v>2003</v>
      </c>
      <c r="B50" s="187">
        <v>10.200350605015771</v>
      </c>
      <c r="C50" s="188">
        <v>9.875716331154297</v>
      </c>
      <c r="D50" s="188">
        <v>11.140081397772667</v>
      </c>
      <c r="E50" s="188">
        <v>9.192275754603827</v>
      </c>
      <c r="F50" s="188">
        <v>9.004329596052447</v>
      </c>
      <c r="G50" s="189">
        <v>8.765125394259783</v>
      </c>
    </row>
    <row r="51" spans="1:7" ht="11.25" customHeight="1">
      <c r="A51" s="190">
        <v>2004</v>
      </c>
      <c r="B51" s="384">
        <v>9.74</v>
      </c>
      <c r="C51" s="188">
        <v>9.704856187016679</v>
      </c>
      <c r="D51" s="188">
        <v>10.47372683563596</v>
      </c>
      <c r="E51" s="188">
        <v>8.525921192467118</v>
      </c>
      <c r="F51" s="188">
        <v>8.64552329336345</v>
      </c>
      <c r="G51" s="189">
        <v>8.44049112039831</v>
      </c>
    </row>
    <row r="52" spans="1:7" ht="11.25" customHeight="1">
      <c r="A52" s="190">
        <v>2005</v>
      </c>
      <c r="B52" s="187">
        <v>10.986307268048812</v>
      </c>
      <c r="C52" s="188">
        <v>10.747103066256148</v>
      </c>
      <c r="D52" s="188">
        <v>11.840607988736899</v>
      </c>
      <c r="E52" s="188">
        <v>9.875716331154297</v>
      </c>
      <c r="F52" s="188">
        <v>10.012404446464393</v>
      </c>
      <c r="G52" s="189">
        <v>9.363135898741445</v>
      </c>
    </row>
    <row r="53" spans="1:7" ht="11.25" customHeight="1">
      <c r="A53" s="190">
        <v>2006</v>
      </c>
      <c r="B53" s="187">
        <v>12.41</v>
      </c>
      <c r="C53" s="188">
        <v>12.5</v>
      </c>
      <c r="D53" s="188">
        <v>13.01</v>
      </c>
      <c r="E53" s="188">
        <v>11.105909368945145</v>
      </c>
      <c r="F53" s="188">
        <v>11.430543642806619</v>
      </c>
      <c r="G53" s="189">
        <v>10.98</v>
      </c>
    </row>
    <row r="54" spans="1:7" ht="11.25" customHeight="1">
      <c r="A54" s="190">
        <v>2007</v>
      </c>
      <c r="B54" s="187">
        <v>12.72</v>
      </c>
      <c r="C54" s="188">
        <v>12.746166752666273</v>
      </c>
      <c r="D54" s="188">
        <v>13.327091242734173</v>
      </c>
      <c r="E54" s="188">
        <v>11.464715671634142</v>
      </c>
      <c r="F54" s="188">
        <v>11.669747844599282</v>
      </c>
      <c r="G54" s="189">
        <v>11.225511469841477</v>
      </c>
    </row>
    <row r="55" spans="1:7" ht="11.25" customHeight="1">
      <c r="A55" s="190">
        <v>2008</v>
      </c>
      <c r="B55" s="187">
        <v>16.16</v>
      </c>
      <c r="C55" s="188">
        <v>15.94</v>
      </c>
      <c r="D55" s="188">
        <v>16.98349832727919</v>
      </c>
      <c r="E55" s="188">
        <v>14.96</v>
      </c>
      <c r="F55" s="188">
        <v>15.3</v>
      </c>
      <c r="G55" s="189">
        <v>14.56</v>
      </c>
    </row>
    <row r="56" spans="1:7" ht="11.25" customHeight="1">
      <c r="A56" s="190">
        <v>2009</v>
      </c>
      <c r="B56" s="187">
        <v>13.47</v>
      </c>
      <c r="C56" s="188">
        <v>13.32</v>
      </c>
      <c r="D56" s="188">
        <v>14.2</v>
      </c>
      <c r="E56" s="188">
        <v>12.33</v>
      </c>
      <c r="F56" s="188">
        <v>12.7</v>
      </c>
      <c r="G56" s="189">
        <v>12.13</v>
      </c>
    </row>
    <row r="57" spans="1:7" ht="11.25" customHeight="1">
      <c r="A57" s="190">
        <v>2010</v>
      </c>
      <c r="B57" s="187">
        <v>16.23</v>
      </c>
      <c r="C57" s="188">
        <v>16.19</v>
      </c>
      <c r="D57" s="188">
        <v>16.91</v>
      </c>
      <c r="E57" s="188">
        <v>14.98</v>
      </c>
      <c r="F57" s="188">
        <v>15.44</v>
      </c>
      <c r="G57" s="189">
        <v>14.71</v>
      </c>
    </row>
    <row r="58" spans="1:7" ht="11.25" customHeight="1">
      <c r="A58" s="190">
        <v>2011</v>
      </c>
      <c r="B58" s="187">
        <v>19.06</v>
      </c>
      <c r="C58" s="188">
        <v>19.01</v>
      </c>
      <c r="D58" s="188">
        <v>19.83</v>
      </c>
      <c r="E58" s="188">
        <v>17.6</v>
      </c>
      <c r="F58" s="188">
        <v>18.74</v>
      </c>
      <c r="G58" s="189">
        <v>17.86</v>
      </c>
    </row>
    <row r="59" spans="1:7" ht="11.25" customHeight="1">
      <c r="A59" s="190">
        <v>2012</v>
      </c>
      <c r="B59" s="187">
        <v>23.6</v>
      </c>
      <c r="C59" s="188">
        <v>23.91</v>
      </c>
      <c r="D59" s="188">
        <v>23.96</v>
      </c>
      <c r="E59" s="188">
        <v>22.1</v>
      </c>
      <c r="F59" s="188">
        <v>23.15</v>
      </c>
      <c r="G59" s="189">
        <v>21.81</v>
      </c>
    </row>
    <row r="60" spans="1:7" ht="11.25" customHeight="1">
      <c r="A60" s="190">
        <v>2013</v>
      </c>
      <c r="B60" s="187">
        <v>20.69</v>
      </c>
      <c r="C60" s="188">
        <v>21.2</v>
      </c>
      <c r="D60" s="188">
        <v>20.95</v>
      </c>
      <c r="E60" s="188">
        <v>19.09</v>
      </c>
      <c r="F60" s="188">
        <v>19.72</v>
      </c>
      <c r="G60" s="189">
        <v>19.77</v>
      </c>
    </row>
    <row r="61" spans="1:7" ht="11.25" customHeight="1">
      <c r="A61" s="190">
        <v>2014</v>
      </c>
      <c r="B61" s="187">
        <v>18.42</v>
      </c>
      <c r="C61" s="188">
        <v>18.66</v>
      </c>
      <c r="D61" s="188">
        <v>18.92</v>
      </c>
      <c r="E61" s="188">
        <v>16.82</v>
      </c>
      <c r="F61" s="188">
        <v>18.17</v>
      </c>
      <c r="G61" s="189">
        <v>17.35</v>
      </c>
    </row>
    <row r="62" spans="1:7" ht="11.25" customHeight="1">
      <c r="A62" s="190">
        <v>2015</v>
      </c>
      <c r="B62" s="187">
        <v>14.28</v>
      </c>
      <c r="C62" s="373">
        <v>14.65</v>
      </c>
      <c r="D62" s="373">
        <v>14.73</v>
      </c>
      <c r="E62" s="373">
        <v>12.53</v>
      </c>
      <c r="F62" s="373">
        <v>14.13</v>
      </c>
      <c r="G62" s="189">
        <v>13.37</v>
      </c>
    </row>
    <row r="63" spans="1:7" ht="11.25" customHeight="1">
      <c r="A63" s="190">
        <v>2016</v>
      </c>
      <c r="B63" s="187">
        <v>11.96</v>
      </c>
      <c r="C63" s="188">
        <v>12.42</v>
      </c>
      <c r="D63" s="188">
        <v>12.5</v>
      </c>
      <c r="E63" s="188">
        <v>10.08</v>
      </c>
      <c r="F63" s="188">
        <v>12</v>
      </c>
      <c r="G63" s="189">
        <v>10.56</v>
      </c>
    </row>
    <row r="64" spans="1:7" ht="11.25" customHeight="1">
      <c r="A64" s="190">
        <v>2017</v>
      </c>
      <c r="B64" s="187">
        <v>14.12</v>
      </c>
      <c r="C64" s="373">
        <v>14.68</v>
      </c>
      <c r="D64" s="373">
        <v>14.5</v>
      </c>
      <c r="E64" s="373">
        <v>12.36</v>
      </c>
      <c r="F64" s="373">
        <v>13.93</v>
      </c>
      <c r="G64" s="189">
        <v>13.6</v>
      </c>
    </row>
    <row r="65" spans="1:7" ht="11.25" customHeight="1">
      <c r="A65" s="190">
        <v>2018</v>
      </c>
      <c r="B65" s="187">
        <v>16.02</v>
      </c>
      <c r="C65" s="373">
        <v>16.82</v>
      </c>
      <c r="D65" s="373">
        <v>16.12</v>
      </c>
      <c r="E65" s="373">
        <v>14.36</v>
      </c>
      <c r="F65" s="373">
        <v>15.93</v>
      </c>
      <c r="G65" s="189">
        <v>15.75</v>
      </c>
    </row>
    <row r="66" spans="1:7" ht="3" customHeight="1">
      <c r="A66" s="405"/>
      <c r="B66" s="438"/>
      <c r="C66" s="406"/>
      <c r="D66" s="406"/>
      <c r="E66" s="406"/>
      <c r="F66" s="406"/>
      <c r="G66" s="407"/>
    </row>
    <row r="67" spans="1:7" s="185" customFormat="1" ht="14.25" customHeight="1">
      <c r="A67" s="418"/>
      <c r="B67" s="419"/>
      <c r="C67" s="420"/>
      <c r="D67" s="420"/>
      <c r="E67" s="420"/>
      <c r="F67" s="420"/>
      <c r="G67" s="421" t="s">
        <v>56</v>
      </c>
    </row>
    <row r="68" spans="1:7" ht="12.75" customHeight="1">
      <c r="A68" s="515" t="s">
        <v>547</v>
      </c>
      <c r="B68" s="515"/>
      <c r="C68" s="515"/>
      <c r="D68" s="515"/>
      <c r="E68" s="515"/>
      <c r="F68" s="515"/>
      <c r="G68" s="515"/>
    </row>
    <row r="69" spans="1:7" ht="12.75" customHeight="1">
      <c r="A69" s="515"/>
      <c r="B69" s="515"/>
      <c r="C69" s="515"/>
      <c r="D69" s="515"/>
      <c r="E69" s="515"/>
      <c r="F69" s="515"/>
      <c r="G69" s="515"/>
    </row>
    <row r="70" spans="1:7" ht="12.75" customHeight="1">
      <c r="A70" s="515"/>
      <c r="B70" s="515"/>
      <c r="C70" s="515"/>
      <c r="D70" s="515"/>
      <c r="E70" s="515"/>
      <c r="F70" s="515"/>
      <c r="G70" s="515"/>
    </row>
    <row r="71" spans="1:7" ht="12.75" customHeight="1">
      <c r="A71" s="515"/>
      <c r="B71" s="515"/>
      <c r="C71" s="515"/>
      <c r="D71" s="515"/>
      <c r="E71" s="515"/>
      <c r="F71" s="515"/>
      <c r="G71" s="515"/>
    </row>
    <row r="72" spans="1:7" ht="12.75" customHeight="1">
      <c r="A72" s="515"/>
      <c r="B72" s="515"/>
      <c r="C72" s="515"/>
      <c r="D72" s="515"/>
      <c r="E72" s="515"/>
      <c r="F72" s="515"/>
      <c r="G72" s="515"/>
    </row>
    <row r="73" spans="1:7" ht="7.5" customHeight="1">
      <c r="A73" s="515"/>
      <c r="B73" s="515"/>
      <c r="C73" s="515"/>
      <c r="D73" s="515"/>
      <c r="E73" s="515"/>
      <c r="F73" s="515"/>
      <c r="G73" s="515"/>
    </row>
    <row r="74" spans="1:7" ht="7.5" customHeight="1">
      <c r="A74" s="262"/>
      <c r="B74" s="263"/>
      <c r="C74" s="263"/>
      <c r="D74" s="263"/>
      <c r="E74" s="263"/>
      <c r="F74" s="263"/>
      <c r="G74" s="263"/>
    </row>
    <row r="75" spans="1:7" ht="12.75" customHeight="1">
      <c r="A75" s="515" t="s">
        <v>548</v>
      </c>
      <c r="B75" s="515"/>
      <c r="C75" s="515"/>
      <c r="D75" s="515"/>
      <c r="E75" s="515"/>
      <c r="F75" s="515"/>
      <c r="G75" s="515"/>
    </row>
    <row r="76" spans="1:7" ht="12.75" customHeight="1">
      <c r="A76" s="515"/>
      <c r="B76" s="515"/>
      <c r="C76" s="515"/>
      <c r="D76" s="515"/>
      <c r="E76" s="515"/>
      <c r="F76" s="515"/>
      <c r="G76" s="515"/>
    </row>
    <row r="77" spans="1:7" ht="12.75" customHeight="1">
      <c r="A77" s="515"/>
      <c r="B77" s="515"/>
      <c r="C77" s="515"/>
      <c r="D77" s="515"/>
      <c r="E77" s="515"/>
      <c r="F77" s="515"/>
      <c r="G77" s="515"/>
    </row>
    <row r="78" spans="1:7" ht="12.75" customHeight="1">
      <c r="A78" s="515"/>
      <c r="B78" s="515"/>
      <c r="C78" s="515"/>
      <c r="D78" s="515"/>
      <c r="E78" s="515"/>
      <c r="F78" s="515"/>
      <c r="G78" s="515"/>
    </row>
    <row r="79" spans="1:7" ht="7.5" customHeight="1">
      <c r="A79" s="515"/>
      <c r="B79" s="515"/>
      <c r="C79" s="515"/>
      <c r="D79" s="515"/>
      <c r="E79" s="515"/>
      <c r="F79" s="515"/>
      <c r="G79" s="515"/>
    </row>
    <row r="80" spans="1:7" ht="7.5" customHeight="1">
      <c r="A80" s="385"/>
      <c r="B80" s="385"/>
      <c r="C80" s="385"/>
      <c r="D80" s="385"/>
      <c r="E80" s="385"/>
      <c r="F80" s="385"/>
      <c r="G80" s="385"/>
    </row>
    <row r="81" spans="1:7" ht="12.75" customHeight="1">
      <c r="A81" s="374"/>
      <c r="B81" s="374"/>
      <c r="C81" s="374"/>
      <c r="D81" s="374"/>
      <c r="E81" s="374"/>
      <c r="F81" s="374"/>
      <c r="G81" s="374"/>
    </row>
    <row r="82" spans="1:7" ht="12.75" customHeight="1">
      <c r="A82" s="374"/>
      <c r="B82" s="374"/>
      <c r="C82" s="374"/>
      <c r="D82" s="374"/>
      <c r="E82" s="374"/>
      <c r="F82" s="374"/>
      <c r="G82" s="374"/>
    </row>
    <row r="83" spans="1:7" ht="12.75" customHeight="1">
      <c r="A83" s="374"/>
      <c r="B83" s="374"/>
      <c r="C83" s="374"/>
      <c r="D83" s="374"/>
      <c r="E83" s="374"/>
      <c r="F83" s="374"/>
      <c r="G83" s="374"/>
    </row>
  </sheetData>
  <sheetProtection/>
  <mergeCells count="2">
    <mergeCell ref="A68:G73"/>
    <mergeCell ref="A75:G79"/>
  </mergeCells>
  <printOptions horizontalCentered="1"/>
  <pageMargins left="0.7086614173228347" right="0.7086614173228347" top="0.5" bottom="0.36" header="0.31496062992125984" footer="0.31496062992125984"/>
  <pageSetup horizontalDpi="600" verticalDpi="600" orientation="portrait" paperSize="9" scale="99" r:id="rId2"/>
  <drawing r:id="rId1"/>
</worksheet>
</file>

<file path=xl/worksheets/sheet13.xml><?xml version="1.0" encoding="utf-8"?>
<worksheet xmlns="http://schemas.openxmlformats.org/spreadsheetml/2006/main" xmlns:r="http://schemas.openxmlformats.org/officeDocument/2006/relationships">
  <dimension ref="A1:O396"/>
  <sheetViews>
    <sheetView zoomScalePageLayoutView="0" workbookViewId="0" topLeftCell="A1">
      <selection activeCell="A1" sqref="A1"/>
    </sheetView>
  </sheetViews>
  <sheetFormatPr defaultColWidth="10.75390625" defaultRowHeight="12.75"/>
  <cols>
    <col min="1" max="1" width="44.75390625" style="1" customWidth="1"/>
    <col min="2" max="13" width="7.125" style="1" customWidth="1"/>
    <col min="14" max="14" width="7.125" style="278" customWidth="1"/>
    <col min="15" max="15" width="44.75390625" style="1" customWidth="1"/>
    <col min="16" max="16" width="6.00390625" style="1" customWidth="1"/>
    <col min="17" max="16384" width="10.75390625" style="1" customWidth="1"/>
  </cols>
  <sheetData>
    <row r="1" spans="1:15" ht="12.75">
      <c r="A1" s="250" t="s">
        <v>382</v>
      </c>
      <c r="B1" s="250"/>
      <c r="C1" s="250"/>
      <c r="D1" s="250"/>
      <c r="E1" s="250"/>
      <c r="F1" s="250"/>
      <c r="G1" s="250"/>
      <c r="H1" s="250"/>
      <c r="I1" s="250"/>
      <c r="J1" s="64"/>
      <c r="K1" s="64"/>
      <c r="L1" s="64"/>
      <c r="M1" s="64"/>
      <c r="N1" s="275"/>
      <c r="O1" s="64"/>
    </row>
    <row r="2" spans="1:15" ht="12.75">
      <c r="A2" s="250" t="s">
        <v>383</v>
      </c>
      <c r="B2" s="250"/>
      <c r="C2" s="250"/>
      <c r="D2" s="250"/>
      <c r="E2" s="250"/>
      <c r="F2" s="250"/>
      <c r="G2" s="250"/>
      <c r="H2" s="250"/>
      <c r="I2" s="250"/>
      <c r="J2" s="64"/>
      <c r="K2" s="64"/>
      <c r="L2" s="64"/>
      <c r="M2" s="64"/>
      <c r="N2" s="275"/>
      <c r="O2" s="64"/>
    </row>
    <row r="3" spans="1:15" s="5" customFormat="1" ht="12.75">
      <c r="A3" s="214" t="s">
        <v>161</v>
      </c>
      <c r="B3" s="214"/>
      <c r="C3" s="214"/>
      <c r="D3" s="214"/>
      <c r="E3" s="214"/>
      <c r="F3" s="214"/>
      <c r="G3" s="214"/>
      <c r="H3" s="214"/>
      <c r="I3" s="214"/>
      <c r="J3" s="215"/>
      <c r="K3" s="215"/>
      <c r="L3" s="215"/>
      <c r="M3" s="215"/>
      <c r="N3" s="276"/>
      <c r="O3" s="216" t="s">
        <v>162</v>
      </c>
    </row>
    <row r="4" spans="1:15" s="218" customFormat="1" ht="25.5" customHeight="1">
      <c r="A4" s="279" t="s">
        <v>367</v>
      </c>
      <c r="B4" s="287">
        <v>1997</v>
      </c>
      <c r="C4" s="288">
        <v>1998</v>
      </c>
      <c r="D4" s="288">
        <v>1999</v>
      </c>
      <c r="E4" s="288">
        <v>2000</v>
      </c>
      <c r="F4" s="288">
        <v>2001</v>
      </c>
      <c r="G4" s="288">
        <v>2002</v>
      </c>
      <c r="H4" s="288">
        <v>2003</v>
      </c>
      <c r="I4" s="288">
        <v>2004</v>
      </c>
      <c r="J4" s="288">
        <v>2005</v>
      </c>
      <c r="K4" s="288">
        <v>2006</v>
      </c>
      <c r="L4" s="288">
        <v>2007</v>
      </c>
      <c r="M4" s="288">
        <v>2008</v>
      </c>
      <c r="N4" s="289">
        <v>2009</v>
      </c>
      <c r="O4" s="279" t="s">
        <v>384</v>
      </c>
    </row>
    <row r="5" spans="1:15" s="218" customFormat="1" ht="3" customHeight="1">
      <c r="A5" s="439"/>
      <c r="B5" s="440"/>
      <c r="C5" s="441"/>
      <c r="D5" s="441"/>
      <c r="E5" s="441"/>
      <c r="F5" s="441"/>
      <c r="G5" s="441"/>
      <c r="H5" s="441"/>
      <c r="I5" s="441"/>
      <c r="J5" s="441"/>
      <c r="K5" s="441"/>
      <c r="L5" s="442"/>
      <c r="M5" s="441"/>
      <c r="N5" s="443"/>
      <c r="O5" s="439"/>
    </row>
    <row r="6" spans="1:15" s="5" customFormat="1" ht="14.25" customHeight="1">
      <c r="A6" s="219" t="s">
        <v>163</v>
      </c>
      <c r="B6" s="290">
        <v>2711</v>
      </c>
      <c r="C6" s="291">
        <v>2954</v>
      </c>
      <c r="D6" s="291">
        <v>3139</v>
      </c>
      <c r="E6" s="291">
        <v>3370</v>
      </c>
      <c r="F6" s="291">
        <v>3551</v>
      </c>
      <c r="G6" s="291">
        <v>3785</v>
      </c>
      <c r="H6" s="291">
        <v>4044</v>
      </c>
      <c r="I6" s="291">
        <v>4176</v>
      </c>
      <c r="J6" s="291">
        <v>4348</v>
      </c>
      <c r="K6" s="291">
        <v>4618</v>
      </c>
      <c r="L6" s="292">
        <v>4786</v>
      </c>
      <c r="M6" s="291">
        <v>4996</v>
      </c>
      <c r="N6" s="293">
        <v>5156</v>
      </c>
      <c r="O6" s="221" t="s">
        <v>164</v>
      </c>
    </row>
    <row r="7" spans="1:15" s="5" customFormat="1" ht="14.25" customHeight="1">
      <c r="A7" s="219" t="s">
        <v>165</v>
      </c>
      <c r="B7" s="290">
        <v>2576</v>
      </c>
      <c r="C7" s="291">
        <v>2811</v>
      </c>
      <c r="D7" s="291">
        <v>2986</v>
      </c>
      <c r="E7" s="291">
        <v>3205</v>
      </c>
      <c r="F7" s="291">
        <v>3364</v>
      </c>
      <c r="G7" s="291">
        <v>3574</v>
      </c>
      <c r="H7" s="291">
        <v>3822</v>
      </c>
      <c r="I7" s="291">
        <v>3950</v>
      </c>
      <c r="J7" s="291">
        <v>4102</v>
      </c>
      <c r="K7" s="291">
        <v>4363</v>
      </c>
      <c r="L7" s="291">
        <v>4521</v>
      </c>
      <c r="M7" s="291">
        <v>4720</v>
      </c>
      <c r="N7" s="294">
        <v>4876</v>
      </c>
      <c r="O7" s="221" t="s">
        <v>166</v>
      </c>
    </row>
    <row r="8" spans="1:15" s="96" customFormat="1" ht="14.25" customHeight="1">
      <c r="A8" s="224" t="s">
        <v>169</v>
      </c>
      <c r="B8" s="302">
        <v>173</v>
      </c>
      <c r="C8" s="303">
        <v>176</v>
      </c>
      <c r="D8" s="303">
        <v>196</v>
      </c>
      <c r="E8" s="303">
        <v>188</v>
      </c>
      <c r="F8" s="303">
        <v>233</v>
      </c>
      <c r="G8" s="303">
        <v>167</v>
      </c>
      <c r="H8" s="303">
        <v>159</v>
      </c>
      <c r="I8" s="303">
        <v>213</v>
      </c>
      <c r="J8" s="303">
        <v>164</v>
      </c>
      <c r="K8" s="303">
        <v>221</v>
      </c>
      <c r="L8" s="303">
        <v>215</v>
      </c>
      <c r="M8" s="303">
        <v>156</v>
      </c>
      <c r="N8" s="304">
        <v>212</v>
      </c>
      <c r="O8" s="226" t="s">
        <v>170</v>
      </c>
    </row>
    <row r="9" spans="1:15" s="5" customFormat="1" ht="14.25" customHeight="1">
      <c r="A9" s="219" t="s">
        <v>171</v>
      </c>
      <c r="B9" s="298">
        <v>2403</v>
      </c>
      <c r="C9" s="299">
        <v>2635</v>
      </c>
      <c r="D9" s="299">
        <v>2790</v>
      </c>
      <c r="E9" s="299">
        <v>3017</v>
      </c>
      <c r="F9" s="299">
        <v>3131</v>
      </c>
      <c r="G9" s="299">
        <v>3407</v>
      </c>
      <c r="H9" s="299">
        <v>3663</v>
      </c>
      <c r="I9" s="299">
        <v>3737</v>
      </c>
      <c r="J9" s="299">
        <v>3938</v>
      </c>
      <c r="K9" s="299">
        <v>4142</v>
      </c>
      <c r="L9" s="299">
        <v>4306</v>
      </c>
      <c r="M9" s="299">
        <v>4564</v>
      </c>
      <c r="N9" s="300">
        <v>4664</v>
      </c>
      <c r="O9" s="221" t="s">
        <v>172</v>
      </c>
    </row>
    <row r="10" spans="1:15" s="5" customFormat="1" ht="14.25" customHeight="1">
      <c r="A10" s="331" t="s">
        <v>396</v>
      </c>
      <c r="B10" s="295">
        <v>72</v>
      </c>
      <c r="C10" s="296">
        <v>81</v>
      </c>
      <c r="D10" s="296">
        <v>84</v>
      </c>
      <c r="E10" s="296">
        <v>90</v>
      </c>
      <c r="F10" s="296">
        <v>88</v>
      </c>
      <c r="G10" s="296">
        <v>96</v>
      </c>
      <c r="H10" s="296">
        <v>109</v>
      </c>
      <c r="I10" s="296">
        <v>114</v>
      </c>
      <c r="J10" s="296">
        <v>118</v>
      </c>
      <c r="K10" s="296">
        <v>126</v>
      </c>
      <c r="L10" s="296">
        <v>134</v>
      </c>
      <c r="M10" s="296">
        <v>154</v>
      </c>
      <c r="N10" s="297">
        <v>141</v>
      </c>
      <c r="O10" s="280" t="s">
        <v>368</v>
      </c>
    </row>
    <row r="11" spans="1:15" s="5" customFormat="1" ht="14.25" customHeight="1">
      <c r="A11" s="331" t="s">
        <v>397</v>
      </c>
      <c r="B11" s="295">
        <v>4</v>
      </c>
      <c r="C11" s="296">
        <v>4</v>
      </c>
      <c r="D11" s="296">
        <v>5</v>
      </c>
      <c r="E11" s="296">
        <v>5</v>
      </c>
      <c r="F11" s="296">
        <v>5</v>
      </c>
      <c r="G11" s="296">
        <v>5</v>
      </c>
      <c r="H11" s="296">
        <v>4</v>
      </c>
      <c r="I11" s="296">
        <v>3</v>
      </c>
      <c r="J11" s="296">
        <v>3</v>
      </c>
      <c r="K11" s="296">
        <v>3</v>
      </c>
      <c r="L11" s="296">
        <v>3</v>
      </c>
      <c r="M11" s="296">
        <v>3</v>
      </c>
      <c r="N11" s="297">
        <v>3</v>
      </c>
      <c r="O11" s="280" t="s">
        <v>369</v>
      </c>
    </row>
    <row r="12" spans="1:15" s="5" customFormat="1" ht="14.25" customHeight="1">
      <c r="A12" s="331" t="s">
        <v>175</v>
      </c>
      <c r="B12" s="295">
        <v>7</v>
      </c>
      <c r="C12" s="296">
        <v>8</v>
      </c>
      <c r="D12" s="296">
        <v>9</v>
      </c>
      <c r="E12" s="296">
        <v>9</v>
      </c>
      <c r="F12" s="296">
        <v>10</v>
      </c>
      <c r="G12" s="296">
        <v>12</v>
      </c>
      <c r="H12" s="296">
        <v>13</v>
      </c>
      <c r="I12" s="296">
        <v>20</v>
      </c>
      <c r="J12" s="296">
        <v>14</v>
      </c>
      <c r="K12" s="296">
        <v>15</v>
      </c>
      <c r="L12" s="296">
        <v>18</v>
      </c>
      <c r="M12" s="296">
        <v>24</v>
      </c>
      <c r="N12" s="297">
        <v>28</v>
      </c>
      <c r="O12" s="280" t="s">
        <v>176</v>
      </c>
    </row>
    <row r="13" spans="1:15" s="5" customFormat="1" ht="14.25" customHeight="1">
      <c r="A13" s="331" t="s">
        <v>177</v>
      </c>
      <c r="B13" s="295">
        <v>404</v>
      </c>
      <c r="C13" s="296">
        <v>427</v>
      </c>
      <c r="D13" s="296">
        <v>432</v>
      </c>
      <c r="E13" s="296">
        <v>460</v>
      </c>
      <c r="F13" s="296">
        <v>465</v>
      </c>
      <c r="G13" s="296">
        <v>486</v>
      </c>
      <c r="H13" s="296">
        <v>506</v>
      </c>
      <c r="I13" s="296">
        <v>495</v>
      </c>
      <c r="J13" s="296">
        <v>499</v>
      </c>
      <c r="K13" s="296">
        <v>510</v>
      </c>
      <c r="L13" s="296">
        <v>496</v>
      </c>
      <c r="M13" s="296">
        <v>532</v>
      </c>
      <c r="N13" s="297">
        <v>504</v>
      </c>
      <c r="O13" s="280" t="s">
        <v>178</v>
      </c>
    </row>
    <row r="14" spans="1:15" s="5" customFormat="1" ht="14.25" customHeight="1">
      <c r="A14" s="331" t="s">
        <v>398</v>
      </c>
      <c r="B14" s="295">
        <v>75</v>
      </c>
      <c r="C14" s="296">
        <v>106</v>
      </c>
      <c r="D14" s="296">
        <v>123</v>
      </c>
      <c r="E14" s="296">
        <v>121</v>
      </c>
      <c r="F14" s="296">
        <v>169</v>
      </c>
      <c r="G14" s="296">
        <v>205</v>
      </c>
      <c r="H14" s="296">
        <v>197</v>
      </c>
      <c r="I14" s="296">
        <v>200</v>
      </c>
      <c r="J14" s="296">
        <v>205</v>
      </c>
      <c r="K14" s="296">
        <v>189</v>
      </c>
      <c r="L14" s="296">
        <v>175</v>
      </c>
      <c r="M14" s="296">
        <v>190</v>
      </c>
      <c r="N14" s="297">
        <v>249</v>
      </c>
      <c r="O14" s="280" t="s">
        <v>370</v>
      </c>
    </row>
    <row r="15" spans="1:15" s="5" customFormat="1" ht="14.25" customHeight="1">
      <c r="A15" s="331" t="s">
        <v>183</v>
      </c>
      <c r="B15" s="295">
        <v>2</v>
      </c>
      <c r="C15" s="296">
        <v>3</v>
      </c>
      <c r="D15" s="296">
        <v>3</v>
      </c>
      <c r="E15" s="296">
        <v>3</v>
      </c>
      <c r="F15" s="296">
        <v>3</v>
      </c>
      <c r="G15" s="296">
        <v>4</v>
      </c>
      <c r="H15" s="296">
        <v>6</v>
      </c>
      <c r="I15" s="296">
        <v>7</v>
      </c>
      <c r="J15" s="296">
        <v>8</v>
      </c>
      <c r="K15" s="296">
        <v>9</v>
      </c>
      <c r="L15" s="296">
        <v>10</v>
      </c>
      <c r="M15" s="296">
        <v>12</v>
      </c>
      <c r="N15" s="297">
        <v>11</v>
      </c>
      <c r="O15" s="280" t="s">
        <v>184</v>
      </c>
    </row>
    <row r="16" spans="1:15" s="5" customFormat="1" ht="14.25" customHeight="1">
      <c r="A16" s="331" t="s">
        <v>399</v>
      </c>
      <c r="B16" s="295"/>
      <c r="C16" s="296"/>
      <c r="D16" s="296"/>
      <c r="E16" s="296"/>
      <c r="F16" s="296"/>
      <c r="G16" s="296"/>
      <c r="H16" s="296"/>
      <c r="I16" s="296"/>
      <c r="J16" s="296"/>
      <c r="K16" s="296"/>
      <c r="L16" s="296"/>
      <c r="M16" s="296"/>
      <c r="N16" s="297"/>
      <c r="O16" s="281" t="s">
        <v>380</v>
      </c>
    </row>
    <row r="17" spans="1:15" s="5" customFormat="1" ht="14.25" customHeight="1">
      <c r="A17" s="331" t="s">
        <v>400</v>
      </c>
      <c r="B17" s="295">
        <v>191</v>
      </c>
      <c r="C17" s="296">
        <v>213</v>
      </c>
      <c r="D17" s="296">
        <v>232</v>
      </c>
      <c r="E17" s="296">
        <v>253</v>
      </c>
      <c r="F17" s="296">
        <v>266</v>
      </c>
      <c r="G17" s="296">
        <v>300</v>
      </c>
      <c r="H17" s="296">
        <v>318</v>
      </c>
      <c r="I17" s="296">
        <v>326</v>
      </c>
      <c r="J17" s="296">
        <v>348</v>
      </c>
      <c r="K17" s="296">
        <v>370</v>
      </c>
      <c r="L17" s="296">
        <v>406</v>
      </c>
      <c r="M17" s="296">
        <v>450</v>
      </c>
      <c r="N17" s="297">
        <v>467</v>
      </c>
      <c r="O17" s="281" t="s">
        <v>412</v>
      </c>
    </row>
    <row r="18" spans="1:15" s="5" customFormat="1" ht="14.25" customHeight="1">
      <c r="A18" s="331" t="s">
        <v>401</v>
      </c>
      <c r="B18" s="295">
        <v>302</v>
      </c>
      <c r="C18" s="296">
        <v>342</v>
      </c>
      <c r="D18" s="296">
        <v>376</v>
      </c>
      <c r="E18" s="296">
        <v>399</v>
      </c>
      <c r="F18" s="296">
        <v>427</v>
      </c>
      <c r="G18" s="296">
        <v>439</v>
      </c>
      <c r="H18" s="296">
        <v>449</v>
      </c>
      <c r="I18" s="296">
        <v>459</v>
      </c>
      <c r="J18" s="296">
        <v>469</v>
      </c>
      <c r="K18" s="296">
        <v>486</v>
      </c>
      <c r="L18" s="296">
        <v>498</v>
      </c>
      <c r="M18" s="296">
        <v>498</v>
      </c>
      <c r="N18" s="297">
        <v>485</v>
      </c>
      <c r="O18" s="280" t="s">
        <v>371</v>
      </c>
    </row>
    <row r="19" spans="1:15" s="5" customFormat="1" ht="14.25" customHeight="1">
      <c r="A19" s="331" t="s">
        <v>402</v>
      </c>
      <c r="B19" s="295">
        <v>88</v>
      </c>
      <c r="C19" s="296">
        <v>98</v>
      </c>
      <c r="D19" s="296">
        <v>104</v>
      </c>
      <c r="E19" s="296">
        <v>109</v>
      </c>
      <c r="F19" s="296">
        <v>117</v>
      </c>
      <c r="G19" s="296">
        <v>127</v>
      </c>
      <c r="H19" s="296">
        <v>134</v>
      </c>
      <c r="I19" s="296">
        <v>138</v>
      </c>
      <c r="J19" s="296">
        <v>147</v>
      </c>
      <c r="K19" s="296">
        <v>151</v>
      </c>
      <c r="L19" s="296">
        <v>162</v>
      </c>
      <c r="M19" s="296">
        <v>174</v>
      </c>
      <c r="N19" s="297">
        <v>189</v>
      </c>
      <c r="O19" s="280" t="s">
        <v>372</v>
      </c>
    </row>
    <row r="20" spans="1:15" s="5" customFormat="1" ht="14.25" customHeight="1">
      <c r="A20" s="331" t="s">
        <v>403</v>
      </c>
      <c r="B20" s="295">
        <v>38</v>
      </c>
      <c r="C20" s="296">
        <v>43</v>
      </c>
      <c r="D20" s="296">
        <v>46</v>
      </c>
      <c r="E20" s="296">
        <v>53</v>
      </c>
      <c r="F20" s="296">
        <v>58</v>
      </c>
      <c r="G20" s="296">
        <v>61</v>
      </c>
      <c r="H20" s="296">
        <v>65</v>
      </c>
      <c r="I20" s="296">
        <v>69</v>
      </c>
      <c r="J20" s="296">
        <v>67</v>
      </c>
      <c r="K20" s="296">
        <v>69</v>
      </c>
      <c r="L20" s="296">
        <v>72</v>
      </c>
      <c r="M20" s="296">
        <v>75</v>
      </c>
      <c r="N20" s="297">
        <v>73</v>
      </c>
      <c r="O20" s="280" t="s">
        <v>373</v>
      </c>
    </row>
    <row r="21" spans="1:15" s="5" customFormat="1" ht="14.25" customHeight="1">
      <c r="A21" s="331" t="s">
        <v>404</v>
      </c>
      <c r="B21" s="295"/>
      <c r="C21" s="296"/>
      <c r="D21" s="296"/>
      <c r="E21" s="296"/>
      <c r="F21" s="296"/>
      <c r="G21" s="296"/>
      <c r="H21" s="296"/>
      <c r="I21" s="296"/>
      <c r="J21" s="296"/>
      <c r="K21" s="296"/>
      <c r="L21" s="296"/>
      <c r="M21" s="296"/>
      <c r="N21" s="297"/>
      <c r="O21" s="286"/>
    </row>
    <row r="22" spans="1:15" s="5" customFormat="1" ht="14.25" customHeight="1">
      <c r="A22" s="331" t="s">
        <v>405</v>
      </c>
      <c r="B22" s="295">
        <v>30</v>
      </c>
      <c r="C22" s="296">
        <v>35</v>
      </c>
      <c r="D22" s="296">
        <v>40</v>
      </c>
      <c r="E22" s="296">
        <v>49</v>
      </c>
      <c r="F22" s="296">
        <v>55</v>
      </c>
      <c r="G22" s="296">
        <v>62</v>
      </c>
      <c r="H22" s="296">
        <v>71</v>
      </c>
      <c r="I22" s="296">
        <v>79</v>
      </c>
      <c r="J22" s="296">
        <v>88</v>
      </c>
      <c r="K22" s="296">
        <v>98</v>
      </c>
      <c r="L22" s="296">
        <v>113</v>
      </c>
      <c r="M22" s="296">
        <v>128</v>
      </c>
      <c r="N22" s="297">
        <v>136</v>
      </c>
      <c r="O22" s="280" t="s">
        <v>374</v>
      </c>
    </row>
    <row r="23" spans="1:15" s="5" customFormat="1" ht="14.25" customHeight="1">
      <c r="A23" s="331" t="s">
        <v>406</v>
      </c>
      <c r="B23" s="295">
        <v>42</v>
      </c>
      <c r="C23" s="296">
        <v>47</v>
      </c>
      <c r="D23" s="296">
        <v>50</v>
      </c>
      <c r="E23" s="296">
        <v>55</v>
      </c>
      <c r="F23" s="296">
        <v>59</v>
      </c>
      <c r="G23" s="296">
        <v>65</v>
      </c>
      <c r="H23" s="296">
        <v>102</v>
      </c>
      <c r="I23" s="296">
        <v>112</v>
      </c>
      <c r="J23" s="296">
        <v>119</v>
      </c>
      <c r="K23" s="296">
        <v>127</v>
      </c>
      <c r="L23" s="296">
        <v>132</v>
      </c>
      <c r="M23" s="296">
        <v>133</v>
      </c>
      <c r="N23" s="297">
        <v>135</v>
      </c>
      <c r="O23" s="280" t="s">
        <v>375</v>
      </c>
    </row>
    <row r="24" spans="1:15" s="5" customFormat="1" ht="14.25" customHeight="1">
      <c r="A24" s="331" t="s">
        <v>205</v>
      </c>
      <c r="B24" s="295">
        <v>11</v>
      </c>
      <c r="C24" s="296">
        <v>13</v>
      </c>
      <c r="D24" s="296">
        <v>14</v>
      </c>
      <c r="E24" s="296">
        <v>16</v>
      </c>
      <c r="F24" s="296">
        <v>17</v>
      </c>
      <c r="G24" s="296">
        <v>19</v>
      </c>
      <c r="H24" s="296">
        <v>23</v>
      </c>
      <c r="I24" s="296">
        <v>24</v>
      </c>
      <c r="J24" s="296">
        <v>26</v>
      </c>
      <c r="K24" s="296">
        <v>29</v>
      </c>
      <c r="L24" s="296">
        <v>31</v>
      </c>
      <c r="M24" s="296">
        <v>35</v>
      </c>
      <c r="N24" s="297">
        <v>38</v>
      </c>
      <c r="O24" s="280" t="s">
        <v>206</v>
      </c>
    </row>
    <row r="25" spans="1:15" s="5" customFormat="1" ht="14.25" customHeight="1">
      <c r="A25" s="331" t="s">
        <v>407</v>
      </c>
      <c r="B25" s="295">
        <v>38</v>
      </c>
      <c r="C25" s="296">
        <v>41</v>
      </c>
      <c r="D25" s="296">
        <v>39</v>
      </c>
      <c r="E25" s="296">
        <v>40</v>
      </c>
      <c r="F25" s="296">
        <v>42</v>
      </c>
      <c r="G25" s="296">
        <v>44</v>
      </c>
      <c r="H25" s="296">
        <v>52</v>
      </c>
      <c r="I25" s="296">
        <v>57</v>
      </c>
      <c r="J25" s="296">
        <v>64</v>
      </c>
      <c r="K25" s="296">
        <v>79</v>
      </c>
      <c r="L25" s="296">
        <v>89</v>
      </c>
      <c r="M25" s="296">
        <v>92</v>
      </c>
      <c r="N25" s="297">
        <v>94</v>
      </c>
      <c r="O25" s="280" t="s">
        <v>376</v>
      </c>
    </row>
    <row r="26" spans="1:15" s="5" customFormat="1" ht="14.25" customHeight="1">
      <c r="A26" s="331" t="s">
        <v>408</v>
      </c>
      <c r="B26" s="295"/>
      <c r="C26" s="296"/>
      <c r="D26" s="296"/>
      <c r="E26" s="296"/>
      <c r="F26" s="296"/>
      <c r="G26" s="296"/>
      <c r="H26" s="296"/>
      <c r="I26" s="296"/>
      <c r="J26" s="296"/>
      <c r="K26" s="296"/>
      <c r="L26" s="296"/>
      <c r="M26" s="296"/>
      <c r="N26" s="297"/>
      <c r="O26" s="286"/>
    </row>
    <row r="27" spans="1:15" s="5" customFormat="1" ht="14.25" customHeight="1">
      <c r="A27" s="331" t="s">
        <v>381</v>
      </c>
      <c r="B27" s="295">
        <v>130</v>
      </c>
      <c r="C27" s="296">
        <v>139</v>
      </c>
      <c r="D27" s="296">
        <v>149</v>
      </c>
      <c r="E27" s="296">
        <v>160</v>
      </c>
      <c r="F27" s="296">
        <v>168</v>
      </c>
      <c r="G27" s="296">
        <v>181</v>
      </c>
      <c r="H27" s="296">
        <v>178</v>
      </c>
      <c r="I27" s="296">
        <v>177</v>
      </c>
      <c r="J27" s="296">
        <v>182</v>
      </c>
      <c r="K27" s="296">
        <v>192</v>
      </c>
      <c r="L27" s="296">
        <v>208</v>
      </c>
      <c r="M27" s="296">
        <v>224</v>
      </c>
      <c r="N27" s="297">
        <v>230</v>
      </c>
      <c r="O27" s="280" t="s">
        <v>377</v>
      </c>
    </row>
    <row r="28" spans="1:15" s="5" customFormat="1" ht="14.25" customHeight="1">
      <c r="A28" s="331" t="s">
        <v>214</v>
      </c>
      <c r="B28" s="295">
        <v>0</v>
      </c>
      <c r="C28" s="296">
        <v>0</v>
      </c>
      <c r="D28" s="296">
        <v>0</v>
      </c>
      <c r="E28" s="296">
        <v>0</v>
      </c>
      <c r="F28" s="296">
        <v>0</v>
      </c>
      <c r="G28" s="296">
        <v>0</v>
      </c>
      <c r="H28" s="296">
        <v>0</v>
      </c>
      <c r="I28" s="296">
        <v>0</v>
      </c>
      <c r="J28" s="296">
        <v>0</v>
      </c>
      <c r="K28" s="296">
        <v>0</v>
      </c>
      <c r="L28" s="296">
        <v>0</v>
      </c>
      <c r="M28" s="296">
        <v>0</v>
      </c>
      <c r="N28" s="297">
        <v>0</v>
      </c>
      <c r="O28" s="280" t="s">
        <v>378</v>
      </c>
    </row>
    <row r="29" spans="1:15" s="5" customFormat="1" ht="14.25" customHeight="1">
      <c r="A29" s="331" t="s">
        <v>216</v>
      </c>
      <c r="B29" s="295">
        <v>79</v>
      </c>
      <c r="C29" s="296">
        <v>80</v>
      </c>
      <c r="D29" s="296">
        <v>78</v>
      </c>
      <c r="E29" s="296">
        <v>81</v>
      </c>
      <c r="F29" s="296">
        <v>81</v>
      </c>
      <c r="G29" s="296">
        <v>84</v>
      </c>
      <c r="H29" s="296">
        <v>77</v>
      </c>
      <c r="I29" s="296">
        <v>75</v>
      </c>
      <c r="J29" s="296">
        <v>75</v>
      </c>
      <c r="K29" s="296">
        <v>72</v>
      </c>
      <c r="L29" s="296">
        <v>74</v>
      </c>
      <c r="M29" s="296">
        <v>71</v>
      </c>
      <c r="N29" s="297">
        <v>72</v>
      </c>
      <c r="O29" s="280" t="s">
        <v>379</v>
      </c>
    </row>
    <row r="30" spans="1:15" s="5" customFormat="1" ht="14.25" customHeight="1">
      <c r="A30" s="331" t="s">
        <v>218</v>
      </c>
      <c r="B30" s="295">
        <v>834</v>
      </c>
      <c r="C30" s="296">
        <v>904</v>
      </c>
      <c r="D30" s="296">
        <v>952</v>
      </c>
      <c r="E30" s="309">
        <v>1055</v>
      </c>
      <c r="F30" s="309">
        <v>1042</v>
      </c>
      <c r="G30" s="309">
        <v>1157</v>
      </c>
      <c r="H30" s="309">
        <v>1294</v>
      </c>
      <c r="I30" s="309">
        <v>1316</v>
      </c>
      <c r="J30" s="309">
        <v>1433</v>
      </c>
      <c r="K30" s="309">
        <v>1500</v>
      </c>
      <c r="L30" s="309">
        <v>1607</v>
      </c>
      <c r="M30" s="309">
        <v>1682</v>
      </c>
      <c r="N30" s="310">
        <v>1721</v>
      </c>
      <c r="O30" s="280" t="s">
        <v>219</v>
      </c>
    </row>
    <row r="31" spans="1:15" s="5" customFormat="1" ht="14.25" customHeight="1">
      <c r="A31" s="331" t="s">
        <v>388</v>
      </c>
      <c r="B31" s="305">
        <v>44</v>
      </c>
      <c r="C31" s="306">
        <v>45</v>
      </c>
      <c r="D31" s="306">
        <v>49</v>
      </c>
      <c r="E31" s="306">
        <v>53</v>
      </c>
      <c r="F31" s="306">
        <v>53</v>
      </c>
      <c r="G31" s="306">
        <v>54</v>
      </c>
      <c r="H31" s="306">
        <v>58</v>
      </c>
      <c r="I31" s="306">
        <v>58</v>
      </c>
      <c r="J31" s="306">
        <v>66</v>
      </c>
      <c r="K31" s="306">
        <v>69</v>
      </c>
      <c r="L31" s="306">
        <v>70</v>
      </c>
      <c r="M31" s="306">
        <v>78</v>
      </c>
      <c r="N31" s="307">
        <v>80</v>
      </c>
      <c r="O31" s="281" t="s">
        <v>220</v>
      </c>
    </row>
    <row r="32" spans="1:15" s="5" customFormat="1" ht="14.25" customHeight="1">
      <c r="A32" s="331"/>
      <c r="B32" s="305"/>
      <c r="C32" s="306"/>
      <c r="D32" s="306"/>
      <c r="E32" s="306"/>
      <c r="F32" s="306"/>
      <c r="G32" s="306"/>
      <c r="H32" s="306"/>
      <c r="I32" s="306"/>
      <c r="J32" s="306"/>
      <c r="K32" s="306"/>
      <c r="L32" s="306"/>
      <c r="M32" s="306"/>
      <c r="N32" s="307"/>
      <c r="O32" s="281" t="s">
        <v>410</v>
      </c>
    </row>
    <row r="33" spans="1:15" s="5" customFormat="1" ht="14.25" customHeight="1">
      <c r="A33" s="331" t="s">
        <v>409</v>
      </c>
      <c r="B33" s="305">
        <v>12</v>
      </c>
      <c r="C33" s="306">
        <v>6</v>
      </c>
      <c r="D33" s="306">
        <v>5</v>
      </c>
      <c r="E33" s="306">
        <v>6</v>
      </c>
      <c r="F33" s="306">
        <v>6</v>
      </c>
      <c r="G33" s="306">
        <v>6</v>
      </c>
      <c r="H33" s="306">
        <v>7</v>
      </c>
      <c r="I33" s="306">
        <v>8</v>
      </c>
      <c r="J33" s="306">
        <v>7</v>
      </c>
      <c r="K33" s="445" t="s">
        <v>390</v>
      </c>
      <c r="L33" s="306">
        <v>8</v>
      </c>
      <c r="M33" s="306">
        <v>9</v>
      </c>
      <c r="N33" s="307">
        <v>8</v>
      </c>
      <c r="O33" s="280" t="s">
        <v>411</v>
      </c>
    </row>
    <row r="34" spans="1:15" s="5" customFormat="1" ht="3" customHeight="1">
      <c r="A34" s="332"/>
      <c r="B34" s="308"/>
      <c r="C34" s="308"/>
      <c r="D34" s="308"/>
      <c r="E34" s="308"/>
      <c r="F34" s="308"/>
      <c r="G34" s="308"/>
      <c r="H34" s="308"/>
      <c r="I34" s="308"/>
      <c r="J34" s="308"/>
      <c r="K34" s="301"/>
      <c r="L34" s="308"/>
      <c r="M34" s="308"/>
      <c r="N34" s="308"/>
      <c r="O34" s="282"/>
    </row>
    <row r="35" spans="1:15" s="5" customFormat="1" ht="7.5" customHeight="1">
      <c r="A35" s="283"/>
      <c r="B35" s="283"/>
      <c r="C35" s="283"/>
      <c r="D35" s="283"/>
      <c r="E35" s="283"/>
      <c r="F35" s="283"/>
      <c r="G35" s="283"/>
      <c r="H35" s="283"/>
      <c r="I35" s="223"/>
      <c r="J35" s="223"/>
      <c r="K35" s="223"/>
      <c r="L35" s="223"/>
      <c r="M35" s="223"/>
      <c r="N35" s="223"/>
      <c r="O35" s="285"/>
    </row>
    <row r="36" spans="1:14" ht="12.75">
      <c r="A36" s="3" t="s">
        <v>551</v>
      </c>
      <c r="J36" s="14"/>
      <c r="K36" s="14"/>
      <c r="L36" s="14"/>
      <c r="M36" s="14"/>
      <c r="N36" s="277"/>
    </row>
    <row r="37" spans="1:14" ht="12.75">
      <c r="A37" s="3" t="s">
        <v>552</v>
      </c>
      <c r="J37" s="14"/>
      <c r="K37" s="14"/>
      <c r="L37" s="14"/>
      <c r="M37" s="14"/>
      <c r="N37" s="277"/>
    </row>
    <row r="38" spans="1:14" ht="6.75" customHeight="1">
      <c r="A38" s="3"/>
      <c r="J38" s="14"/>
      <c r="K38" s="14"/>
      <c r="L38" s="14"/>
      <c r="M38" s="14"/>
      <c r="N38" s="277"/>
    </row>
    <row r="39" spans="1:15" s="5" customFormat="1" ht="12.75">
      <c r="A39" s="234" t="s">
        <v>364</v>
      </c>
      <c r="B39" s="234"/>
      <c r="C39" s="234"/>
      <c r="D39" s="234"/>
      <c r="E39" s="234"/>
      <c r="F39" s="234"/>
      <c r="G39" s="234"/>
      <c r="H39" s="234"/>
      <c r="I39" s="273"/>
      <c r="J39" s="273"/>
      <c r="K39" s="273"/>
      <c r="L39" s="273"/>
      <c r="M39" s="273"/>
      <c r="N39" s="273"/>
      <c r="O39" s="274"/>
    </row>
    <row r="40" spans="1:15" s="5" customFormat="1" ht="12.75">
      <c r="A40" s="234" t="s">
        <v>365</v>
      </c>
      <c r="B40" s="234"/>
      <c r="C40" s="234"/>
      <c r="D40" s="234"/>
      <c r="E40" s="234"/>
      <c r="F40" s="234"/>
      <c r="G40" s="234"/>
      <c r="H40" s="234"/>
      <c r="I40" s="273"/>
      <c r="J40" s="273"/>
      <c r="K40" s="273"/>
      <c r="L40" s="273"/>
      <c r="M40" s="273"/>
      <c r="N40" s="273"/>
      <c r="O40" s="274"/>
    </row>
    <row r="41" spans="1:15" s="5" customFormat="1" ht="6.75" customHeight="1">
      <c r="A41" s="234"/>
      <c r="B41" s="234"/>
      <c r="C41" s="234"/>
      <c r="D41" s="234"/>
      <c r="E41" s="234"/>
      <c r="F41" s="234"/>
      <c r="G41" s="234"/>
      <c r="H41" s="234"/>
      <c r="I41" s="273"/>
      <c r="J41" s="273"/>
      <c r="K41" s="273"/>
      <c r="L41" s="273"/>
      <c r="M41" s="273"/>
      <c r="N41" s="273"/>
      <c r="O41" s="274"/>
    </row>
    <row r="42" spans="1:14" ht="12.75">
      <c r="A42" s="3" t="s">
        <v>630</v>
      </c>
      <c r="B42" s="3"/>
      <c r="C42" s="3"/>
      <c r="D42" s="3"/>
      <c r="E42" s="3"/>
      <c r="F42" s="3"/>
      <c r="G42" s="3"/>
      <c r="H42" s="3"/>
      <c r="I42" s="3"/>
      <c r="J42" s="14"/>
      <c r="K42" s="14"/>
      <c r="L42" s="14"/>
      <c r="M42" s="14"/>
      <c r="N42" s="277"/>
    </row>
    <row r="43" spans="1:14" ht="12.75">
      <c r="A43" s="3" t="s">
        <v>366</v>
      </c>
      <c r="B43" s="3"/>
      <c r="C43" s="3"/>
      <c r="D43" s="3"/>
      <c r="E43" s="3"/>
      <c r="F43" s="3"/>
      <c r="G43" s="3"/>
      <c r="H43" s="3"/>
      <c r="J43" s="14"/>
      <c r="K43" s="14"/>
      <c r="L43" s="14"/>
      <c r="M43" s="14"/>
      <c r="N43" s="277"/>
    </row>
    <row r="44" spans="1:14" ht="6.75" customHeight="1">
      <c r="A44" s="3"/>
      <c r="B44" s="3"/>
      <c r="C44" s="3"/>
      <c r="D44" s="3"/>
      <c r="E44" s="3"/>
      <c r="F44" s="3"/>
      <c r="G44" s="3"/>
      <c r="H44" s="3"/>
      <c r="J44" s="14"/>
      <c r="K44" s="14"/>
      <c r="L44" s="14"/>
      <c r="M44" s="14"/>
      <c r="N44" s="277"/>
    </row>
    <row r="45" spans="10:14" ht="12.75">
      <c r="J45" s="14"/>
      <c r="K45" s="14"/>
      <c r="L45" s="14"/>
      <c r="M45" s="14"/>
      <c r="N45" s="277"/>
    </row>
    <row r="46" spans="10:14" ht="12.75">
      <c r="J46" s="14"/>
      <c r="K46" s="14"/>
      <c r="L46" s="14"/>
      <c r="M46" s="14"/>
      <c r="N46" s="277"/>
    </row>
    <row r="47" spans="10:14" ht="12.75">
      <c r="J47" s="14"/>
      <c r="K47" s="14"/>
      <c r="L47" s="14"/>
      <c r="M47" s="14"/>
      <c r="N47" s="277"/>
    </row>
    <row r="48" spans="10:14" ht="12.75">
      <c r="J48" s="14"/>
      <c r="K48" s="14"/>
      <c r="L48" s="14"/>
      <c r="M48" s="14"/>
      <c r="N48" s="277"/>
    </row>
    <row r="49" spans="10:14" ht="12.75">
      <c r="J49" s="14"/>
      <c r="K49" s="14"/>
      <c r="L49" s="14"/>
      <c r="M49" s="14"/>
      <c r="N49" s="277"/>
    </row>
    <row r="50" spans="10:14" ht="12.75">
      <c r="J50" s="14"/>
      <c r="K50" s="14"/>
      <c r="L50" s="14"/>
      <c r="M50" s="14"/>
      <c r="N50" s="277"/>
    </row>
    <row r="51" spans="10:14" ht="12.75">
      <c r="J51" s="14"/>
      <c r="K51" s="14"/>
      <c r="L51" s="14"/>
      <c r="M51" s="14"/>
      <c r="N51" s="277"/>
    </row>
    <row r="52" spans="10:14" ht="12.75">
      <c r="J52" s="14"/>
      <c r="K52" s="14"/>
      <c r="L52" s="14"/>
      <c r="M52" s="14"/>
      <c r="N52" s="277"/>
    </row>
    <row r="53" spans="10:14" ht="12.75">
      <c r="J53" s="14"/>
      <c r="K53" s="14"/>
      <c r="L53" s="14"/>
      <c r="M53" s="14"/>
      <c r="N53" s="277"/>
    </row>
    <row r="54" spans="10:14" ht="12.75">
      <c r="J54" s="14"/>
      <c r="K54" s="14"/>
      <c r="L54" s="14"/>
      <c r="M54" s="14"/>
      <c r="N54" s="277"/>
    </row>
    <row r="55" spans="10:14" ht="12.75">
      <c r="J55" s="14"/>
      <c r="K55" s="14"/>
      <c r="L55" s="14"/>
      <c r="M55" s="14"/>
      <c r="N55" s="277"/>
    </row>
    <row r="56" spans="10:14" ht="12.75">
      <c r="J56" s="14"/>
      <c r="K56" s="14"/>
      <c r="L56" s="14"/>
      <c r="M56" s="14"/>
      <c r="N56" s="277"/>
    </row>
    <row r="57" spans="10:14" ht="12.75">
      <c r="J57" s="14"/>
      <c r="K57" s="14"/>
      <c r="L57" s="14"/>
      <c r="M57" s="14"/>
      <c r="N57" s="277"/>
    </row>
    <row r="58" spans="10:14" ht="12.75">
      <c r="J58" s="14"/>
      <c r="K58" s="14"/>
      <c r="L58" s="14"/>
      <c r="M58" s="14"/>
      <c r="N58" s="277"/>
    </row>
    <row r="59" spans="10:14" ht="12.75">
      <c r="J59" s="14"/>
      <c r="K59" s="14"/>
      <c r="L59" s="14"/>
      <c r="M59" s="14"/>
      <c r="N59" s="277"/>
    </row>
    <row r="60" spans="10:14" ht="12.75">
      <c r="J60" s="14"/>
      <c r="K60" s="14"/>
      <c r="L60" s="14"/>
      <c r="M60" s="14"/>
      <c r="N60" s="277"/>
    </row>
    <row r="61" spans="10:14" ht="12.75">
      <c r="J61" s="14"/>
      <c r="K61" s="14"/>
      <c r="L61" s="14"/>
      <c r="M61" s="14"/>
      <c r="N61" s="277"/>
    </row>
    <row r="62" spans="10:14" ht="12.75">
      <c r="J62" s="14"/>
      <c r="K62" s="14"/>
      <c r="L62" s="14"/>
      <c r="M62" s="14"/>
      <c r="N62" s="277"/>
    </row>
    <row r="63" spans="10:14" ht="12.75">
      <c r="J63" s="14"/>
      <c r="K63" s="14"/>
      <c r="L63" s="14"/>
      <c r="M63" s="14"/>
      <c r="N63" s="277"/>
    </row>
    <row r="64" spans="10:14" ht="12.75">
      <c r="J64" s="14"/>
      <c r="K64" s="14"/>
      <c r="L64" s="14"/>
      <c r="M64" s="14"/>
      <c r="N64" s="277"/>
    </row>
    <row r="65" spans="10:14" ht="12.75">
      <c r="J65" s="14"/>
      <c r="K65" s="14"/>
      <c r="L65" s="14"/>
      <c r="M65" s="14"/>
      <c r="N65" s="277"/>
    </row>
    <row r="66" spans="10:14" ht="12.75">
      <c r="J66" s="14"/>
      <c r="K66" s="14"/>
      <c r="L66" s="14"/>
      <c r="M66" s="14"/>
      <c r="N66" s="277"/>
    </row>
    <row r="67" spans="10:14" ht="12.75">
      <c r="J67" s="14"/>
      <c r="K67" s="14"/>
      <c r="L67" s="14"/>
      <c r="M67" s="14"/>
      <c r="N67" s="277"/>
    </row>
    <row r="68" spans="10:14" ht="12.75">
      <c r="J68" s="14"/>
      <c r="K68" s="14"/>
      <c r="L68" s="14"/>
      <c r="M68" s="14"/>
      <c r="N68" s="277"/>
    </row>
    <row r="69" spans="10:14" ht="12.75">
      <c r="J69" s="14"/>
      <c r="K69" s="14"/>
      <c r="L69" s="14"/>
      <c r="M69" s="14"/>
      <c r="N69" s="277"/>
    </row>
    <row r="70" spans="10:14" ht="12.75">
      <c r="J70" s="14"/>
      <c r="K70" s="14"/>
      <c r="L70" s="14"/>
      <c r="M70" s="14"/>
      <c r="N70" s="277"/>
    </row>
    <row r="71" spans="10:14" ht="12.75">
      <c r="J71" s="14"/>
      <c r="K71" s="14"/>
      <c r="L71" s="14"/>
      <c r="M71" s="14"/>
      <c r="N71" s="277"/>
    </row>
    <row r="72" spans="10:14" ht="12.75">
      <c r="J72" s="14"/>
      <c r="K72" s="14"/>
      <c r="L72" s="14"/>
      <c r="M72" s="14"/>
      <c r="N72" s="277"/>
    </row>
    <row r="73" spans="10:14" ht="12.75">
      <c r="J73" s="14"/>
      <c r="K73" s="14"/>
      <c r="L73" s="14"/>
      <c r="M73" s="14"/>
      <c r="N73" s="277"/>
    </row>
    <row r="74" spans="10:14" ht="12.75">
      <c r="J74" s="14"/>
      <c r="K74" s="14"/>
      <c r="L74" s="14"/>
      <c r="M74" s="14"/>
      <c r="N74" s="277"/>
    </row>
    <row r="75" spans="10:14" ht="12.75">
      <c r="J75" s="14"/>
      <c r="K75" s="14"/>
      <c r="L75" s="14"/>
      <c r="M75" s="14"/>
      <c r="N75" s="277"/>
    </row>
    <row r="76" spans="10:14" ht="12.75">
      <c r="J76" s="14"/>
      <c r="K76" s="14"/>
      <c r="L76" s="14"/>
      <c r="M76" s="14"/>
      <c r="N76" s="277"/>
    </row>
    <row r="77" spans="10:14" ht="12.75">
      <c r="J77" s="14"/>
      <c r="K77" s="14"/>
      <c r="L77" s="14"/>
      <c r="M77" s="14"/>
      <c r="N77" s="277"/>
    </row>
    <row r="78" spans="10:14" ht="12.75">
      <c r="J78" s="14"/>
      <c r="K78" s="14"/>
      <c r="L78" s="14"/>
      <c r="M78" s="14"/>
      <c r="N78" s="277"/>
    </row>
    <row r="79" spans="10:14" ht="12.75">
      <c r="J79" s="14"/>
      <c r="K79" s="14"/>
      <c r="L79" s="14"/>
      <c r="M79" s="14"/>
      <c r="N79" s="277"/>
    </row>
    <row r="80" spans="10:14" ht="12.75">
      <c r="J80" s="14"/>
      <c r="K80" s="14"/>
      <c r="L80" s="14"/>
      <c r="M80" s="14"/>
      <c r="N80" s="277"/>
    </row>
    <row r="81" spans="10:14" ht="12.75">
      <c r="J81" s="14"/>
      <c r="K81" s="14"/>
      <c r="L81" s="14"/>
      <c r="M81" s="14"/>
      <c r="N81" s="277"/>
    </row>
    <row r="82" spans="10:14" ht="12.75">
      <c r="J82" s="14"/>
      <c r="K82" s="14"/>
      <c r="L82" s="14"/>
      <c r="M82" s="14"/>
      <c r="N82" s="277"/>
    </row>
    <row r="83" spans="10:14" ht="12.75">
      <c r="J83" s="14"/>
      <c r="K83" s="14"/>
      <c r="L83" s="14"/>
      <c r="M83" s="14"/>
      <c r="N83" s="277"/>
    </row>
    <row r="84" spans="10:14" ht="12.75">
      <c r="J84" s="14"/>
      <c r="K84" s="14"/>
      <c r="L84" s="14"/>
      <c r="M84" s="14"/>
      <c r="N84" s="277"/>
    </row>
    <row r="85" spans="10:14" ht="12.75">
      <c r="J85" s="14"/>
      <c r="K85" s="14"/>
      <c r="L85" s="14"/>
      <c r="M85" s="14"/>
      <c r="N85" s="277"/>
    </row>
    <row r="86" spans="10:14" ht="12.75">
      <c r="J86" s="14"/>
      <c r="K86" s="14"/>
      <c r="L86" s="14"/>
      <c r="M86" s="14"/>
      <c r="N86" s="277"/>
    </row>
    <row r="87" spans="10:14" ht="12.75">
      <c r="J87" s="14"/>
      <c r="K87" s="14"/>
      <c r="L87" s="14"/>
      <c r="M87" s="14"/>
      <c r="N87" s="277"/>
    </row>
    <row r="88" spans="10:14" ht="12.75">
      <c r="J88" s="14"/>
      <c r="K88" s="14"/>
      <c r="L88" s="14"/>
      <c r="M88" s="14"/>
      <c r="N88" s="277"/>
    </row>
    <row r="89" spans="10:14" ht="12.75">
      <c r="J89" s="14"/>
      <c r="K89" s="14"/>
      <c r="L89" s="14"/>
      <c r="M89" s="14"/>
      <c r="N89" s="277"/>
    </row>
    <row r="90" spans="10:14" ht="12.75">
      <c r="J90" s="14"/>
      <c r="K90" s="14"/>
      <c r="L90" s="14"/>
      <c r="M90" s="14"/>
      <c r="N90" s="277"/>
    </row>
    <row r="91" spans="10:14" ht="12.75">
      <c r="J91" s="14"/>
      <c r="K91" s="14"/>
      <c r="L91" s="14"/>
      <c r="M91" s="14"/>
      <c r="N91" s="277"/>
    </row>
    <row r="92" spans="10:14" ht="12.75">
      <c r="J92" s="14"/>
      <c r="K92" s="14"/>
      <c r="L92" s="14"/>
      <c r="M92" s="14"/>
      <c r="N92" s="277"/>
    </row>
    <row r="93" spans="10:14" ht="12.75">
      <c r="J93" s="14"/>
      <c r="K93" s="14"/>
      <c r="L93" s="14"/>
      <c r="M93" s="14"/>
      <c r="N93" s="277"/>
    </row>
    <row r="94" spans="10:14" ht="12.75">
      <c r="J94" s="14"/>
      <c r="K94" s="14"/>
      <c r="L94" s="14"/>
      <c r="M94" s="14"/>
      <c r="N94" s="277"/>
    </row>
    <row r="95" spans="10:14" ht="12.75">
      <c r="J95" s="14"/>
      <c r="K95" s="14"/>
      <c r="L95" s="14"/>
      <c r="M95" s="14"/>
      <c r="N95" s="277"/>
    </row>
    <row r="96" spans="10:14" ht="12.75">
      <c r="J96" s="14"/>
      <c r="K96" s="14"/>
      <c r="L96" s="14"/>
      <c r="M96" s="14"/>
      <c r="N96" s="277"/>
    </row>
    <row r="97" spans="10:14" ht="12.75">
      <c r="J97" s="14"/>
      <c r="K97" s="14"/>
      <c r="L97" s="14"/>
      <c r="M97" s="14"/>
      <c r="N97" s="277"/>
    </row>
    <row r="98" spans="10:14" ht="12.75">
      <c r="J98" s="14"/>
      <c r="K98" s="14"/>
      <c r="L98" s="14"/>
      <c r="M98" s="14"/>
      <c r="N98" s="277"/>
    </row>
    <row r="99" spans="10:14" ht="12.75">
      <c r="J99" s="14"/>
      <c r="K99" s="14"/>
      <c r="L99" s="14"/>
      <c r="M99" s="14"/>
      <c r="N99" s="277"/>
    </row>
    <row r="100" spans="10:14" ht="12.75">
      <c r="J100" s="14"/>
      <c r="K100" s="14"/>
      <c r="L100" s="14"/>
      <c r="M100" s="14"/>
      <c r="N100" s="277"/>
    </row>
    <row r="101" spans="10:14" ht="12.75">
      <c r="J101" s="14"/>
      <c r="K101" s="14"/>
      <c r="L101" s="14"/>
      <c r="M101" s="14"/>
      <c r="N101" s="277"/>
    </row>
    <row r="102" spans="10:14" ht="12.75">
      <c r="J102" s="14"/>
      <c r="K102" s="14"/>
      <c r="L102" s="14"/>
      <c r="M102" s="14"/>
      <c r="N102" s="277"/>
    </row>
    <row r="103" spans="10:14" ht="12.75">
      <c r="J103" s="14"/>
      <c r="K103" s="14"/>
      <c r="L103" s="14"/>
      <c r="M103" s="14"/>
      <c r="N103" s="277"/>
    </row>
    <row r="104" spans="10:14" ht="12.75">
      <c r="J104" s="14"/>
      <c r="K104" s="14"/>
      <c r="L104" s="14"/>
      <c r="M104" s="14"/>
      <c r="N104" s="277"/>
    </row>
    <row r="105" spans="10:14" ht="12.75">
      <c r="J105" s="14"/>
      <c r="K105" s="14"/>
      <c r="L105" s="14"/>
      <c r="M105" s="14"/>
      <c r="N105" s="277"/>
    </row>
    <row r="106" spans="10:14" ht="12.75">
      <c r="J106" s="14"/>
      <c r="K106" s="14"/>
      <c r="L106" s="14"/>
      <c r="M106" s="14"/>
      <c r="N106" s="277"/>
    </row>
    <row r="107" spans="10:14" ht="12.75">
      <c r="J107" s="14"/>
      <c r="K107" s="14"/>
      <c r="L107" s="14"/>
      <c r="M107" s="14"/>
      <c r="N107" s="277"/>
    </row>
    <row r="108" spans="10:14" ht="12.75">
      <c r="J108" s="14"/>
      <c r="K108" s="14"/>
      <c r="L108" s="14"/>
      <c r="M108" s="14"/>
      <c r="N108" s="277"/>
    </row>
    <row r="109" spans="10:14" ht="12.75">
      <c r="J109" s="14"/>
      <c r="K109" s="14"/>
      <c r="L109" s="14"/>
      <c r="M109" s="14"/>
      <c r="N109" s="277"/>
    </row>
    <row r="110" spans="10:14" ht="12.75">
      <c r="J110" s="14"/>
      <c r="K110" s="14"/>
      <c r="L110" s="14"/>
      <c r="M110" s="14"/>
      <c r="N110" s="277"/>
    </row>
    <row r="111" spans="10:14" ht="12.75">
      <c r="J111" s="14"/>
      <c r="K111" s="14"/>
      <c r="L111" s="14"/>
      <c r="M111" s="14"/>
      <c r="N111" s="277"/>
    </row>
    <row r="112" spans="10:14" ht="12.75">
      <c r="J112" s="14"/>
      <c r="K112" s="14"/>
      <c r="L112" s="14"/>
      <c r="M112" s="14"/>
      <c r="N112" s="277"/>
    </row>
    <row r="113" spans="10:14" ht="12.75">
      <c r="J113" s="14"/>
      <c r="K113" s="14"/>
      <c r="L113" s="14"/>
      <c r="M113" s="14"/>
      <c r="N113" s="277"/>
    </row>
    <row r="114" spans="10:14" ht="12.75">
      <c r="J114" s="14"/>
      <c r="K114" s="14"/>
      <c r="L114" s="14"/>
      <c r="M114" s="14"/>
      <c r="N114" s="277"/>
    </row>
    <row r="115" spans="10:14" ht="12.75">
      <c r="J115" s="14"/>
      <c r="K115" s="14"/>
      <c r="L115" s="14"/>
      <c r="M115" s="14"/>
      <c r="N115" s="277"/>
    </row>
    <row r="116" spans="10:14" ht="12.75">
      <c r="J116" s="14"/>
      <c r="K116" s="14"/>
      <c r="L116" s="14"/>
      <c r="M116" s="14"/>
      <c r="N116" s="277"/>
    </row>
    <row r="117" spans="10:14" ht="12.75">
      <c r="J117" s="14"/>
      <c r="K117" s="14"/>
      <c r="L117" s="14"/>
      <c r="M117" s="14"/>
      <c r="N117" s="277"/>
    </row>
    <row r="118" spans="10:14" ht="12.75">
      <c r="J118" s="14"/>
      <c r="K118" s="14"/>
      <c r="L118" s="14"/>
      <c r="M118" s="14"/>
      <c r="N118" s="277"/>
    </row>
    <row r="119" spans="10:14" ht="12.75">
      <c r="J119" s="14"/>
      <c r="K119" s="14"/>
      <c r="L119" s="14"/>
      <c r="M119" s="14"/>
      <c r="N119" s="277"/>
    </row>
    <row r="120" spans="10:14" ht="12.75">
      <c r="J120" s="14"/>
      <c r="K120" s="14"/>
      <c r="L120" s="14"/>
      <c r="M120" s="14"/>
      <c r="N120" s="277"/>
    </row>
    <row r="121" spans="10:14" ht="12.75">
      <c r="J121" s="14"/>
      <c r="K121" s="14"/>
      <c r="L121" s="14"/>
      <c r="M121" s="14"/>
      <c r="N121" s="277"/>
    </row>
    <row r="122" spans="10:14" ht="12.75">
      <c r="J122" s="14"/>
      <c r="K122" s="14"/>
      <c r="L122" s="14"/>
      <c r="M122" s="14"/>
      <c r="N122" s="277"/>
    </row>
    <row r="123" spans="10:14" ht="12.75">
      <c r="J123" s="14"/>
      <c r="K123" s="14"/>
      <c r="L123" s="14"/>
      <c r="M123" s="14"/>
      <c r="N123" s="277"/>
    </row>
    <row r="124" spans="10:14" ht="12.75">
      <c r="J124" s="14"/>
      <c r="K124" s="14"/>
      <c r="L124" s="14"/>
      <c r="M124" s="14"/>
      <c r="N124" s="277"/>
    </row>
    <row r="125" spans="10:14" ht="12.75">
      <c r="J125" s="14"/>
      <c r="K125" s="14"/>
      <c r="L125" s="14"/>
      <c r="M125" s="14"/>
      <c r="N125" s="277"/>
    </row>
    <row r="126" spans="10:14" ht="12.75">
      <c r="J126" s="14"/>
      <c r="K126" s="14"/>
      <c r="L126" s="14"/>
      <c r="M126" s="14"/>
      <c r="N126" s="277"/>
    </row>
    <row r="127" spans="10:14" ht="12.75">
      <c r="J127" s="14"/>
      <c r="K127" s="14"/>
      <c r="L127" s="14"/>
      <c r="M127" s="14"/>
      <c r="N127" s="277"/>
    </row>
    <row r="128" spans="10:14" ht="12.75">
      <c r="J128" s="14"/>
      <c r="K128" s="14"/>
      <c r="L128" s="14"/>
      <c r="M128" s="14"/>
      <c r="N128" s="277"/>
    </row>
    <row r="129" spans="10:14" ht="12.75">
      <c r="J129" s="14"/>
      <c r="K129" s="14"/>
      <c r="L129" s="14"/>
      <c r="M129" s="14"/>
      <c r="N129" s="277"/>
    </row>
    <row r="130" spans="10:14" ht="12.75">
      <c r="J130" s="14"/>
      <c r="K130" s="14"/>
      <c r="L130" s="14"/>
      <c r="M130" s="14"/>
      <c r="N130" s="277"/>
    </row>
    <row r="131" spans="10:14" ht="12.75">
      <c r="J131" s="14"/>
      <c r="K131" s="14"/>
      <c r="L131" s="14"/>
      <c r="M131" s="14"/>
      <c r="N131" s="277"/>
    </row>
    <row r="132" spans="10:14" ht="12.75">
      <c r="J132" s="14"/>
      <c r="K132" s="14"/>
      <c r="L132" s="14"/>
      <c r="M132" s="14"/>
      <c r="N132" s="277"/>
    </row>
    <row r="133" spans="10:14" ht="12.75">
      <c r="J133" s="14"/>
      <c r="K133" s="14"/>
      <c r="L133" s="14"/>
      <c r="M133" s="14"/>
      <c r="N133" s="277"/>
    </row>
    <row r="134" spans="10:14" ht="12.75">
      <c r="J134" s="14"/>
      <c r="K134" s="14"/>
      <c r="L134" s="14"/>
      <c r="M134" s="14"/>
      <c r="N134" s="277"/>
    </row>
    <row r="135" spans="10:14" ht="12.75">
      <c r="J135" s="14"/>
      <c r="K135" s="14"/>
      <c r="L135" s="14"/>
      <c r="M135" s="14"/>
      <c r="N135" s="277"/>
    </row>
    <row r="136" spans="10:14" ht="12.75">
      <c r="J136" s="14"/>
      <c r="K136" s="14"/>
      <c r="L136" s="14"/>
      <c r="M136" s="14"/>
      <c r="N136" s="277"/>
    </row>
    <row r="137" spans="10:14" ht="12.75">
      <c r="J137" s="14"/>
      <c r="K137" s="14"/>
      <c r="L137" s="14"/>
      <c r="M137" s="14"/>
      <c r="N137" s="277"/>
    </row>
    <row r="138" spans="10:14" ht="12.75">
      <c r="J138" s="14"/>
      <c r="K138" s="14"/>
      <c r="L138" s="14"/>
      <c r="M138" s="14"/>
      <c r="N138" s="277"/>
    </row>
    <row r="139" spans="10:14" ht="12.75">
      <c r="J139" s="14"/>
      <c r="K139" s="14"/>
      <c r="L139" s="14"/>
      <c r="M139" s="14"/>
      <c r="N139" s="277"/>
    </row>
    <row r="140" spans="10:14" ht="12.75">
      <c r="J140" s="14"/>
      <c r="K140" s="14"/>
      <c r="L140" s="14"/>
      <c r="M140" s="14"/>
      <c r="N140" s="277"/>
    </row>
    <row r="141" spans="10:14" ht="12.75">
      <c r="J141" s="14"/>
      <c r="K141" s="14"/>
      <c r="L141" s="14"/>
      <c r="M141" s="14"/>
      <c r="N141" s="277"/>
    </row>
    <row r="142" spans="10:14" ht="12.75">
      <c r="J142" s="14"/>
      <c r="K142" s="14"/>
      <c r="L142" s="14"/>
      <c r="M142" s="14"/>
      <c r="N142" s="277"/>
    </row>
    <row r="143" spans="10:14" ht="12.75">
      <c r="J143" s="14"/>
      <c r="K143" s="14"/>
      <c r="L143" s="14"/>
      <c r="M143" s="14"/>
      <c r="N143" s="277"/>
    </row>
    <row r="144" spans="10:14" ht="12.75">
      <c r="J144" s="14"/>
      <c r="K144" s="14"/>
      <c r="L144" s="14"/>
      <c r="M144" s="14"/>
      <c r="N144" s="277"/>
    </row>
    <row r="145" spans="10:14" ht="12.75">
      <c r="J145" s="14"/>
      <c r="K145" s="14"/>
      <c r="L145" s="14"/>
      <c r="M145" s="14"/>
      <c r="N145" s="277"/>
    </row>
    <row r="146" spans="10:14" ht="12.75">
      <c r="J146" s="14"/>
      <c r="K146" s="14"/>
      <c r="L146" s="14"/>
      <c r="M146" s="14"/>
      <c r="N146" s="277"/>
    </row>
    <row r="147" spans="10:14" ht="12.75">
      <c r="J147" s="14"/>
      <c r="K147" s="14"/>
      <c r="L147" s="14"/>
      <c r="M147" s="14"/>
      <c r="N147" s="277"/>
    </row>
    <row r="148" spans="10:14" ht="12.75">
      <c r="J148" s="14"/>
      <c r="K148" s="14"/>
      <c r="L148" s="14"/>
      <c r="M148" s="14"/>
      <c r="N148" s="277"/>
    </row>
    <row r="149" spans="10:14" ht="12.75">
      <c r="J149" s="14"/>
      <c r="K149" s="14"/>
      <c r="L149" s="14"/>
      <c r="M149" s="14"/>
      <c r="N149" s="277"/>
    </row>
    <row r="150" spans="10:14" ht="12.75">
      <c r="J150" s="14"/>
      <c r="K150" s="14"/>
      <c r="L150" s="14"/>
      <c r="M150" s="14"/>
      <c r="N150" s="277"/>
    </row>
    <row r="151" spans="10:14" ht="12.75">
      <c r="J151" s="14"/>
      <c r="K151" s="14"/>
      <c r="L151" s="14"/>
      <c r="M151" s="14"/>
      <c r="N151" s="277"/>
    </row>
    <row r="152" spans="10:14" ht="12.75">
      <c r="J152" s="14"/>
      <c r="K152" s="14"/>
      <c r="L152" s="14"/>
      <c r="M152" s="14"/>
      <c r="N152" s="277"/>
    </row>
    <row r="153" spans="10:14" ht="12.75">
      <c r="J153" s="14"/>
      <c r="K153" s="14"/>
      <c r="L153" s="14"/>
      <c r="M153" s="14"/>
      <c r="N153" s="277"/>
    </row>
    <row r="154" spans="10:14" ht="12.75">
      <c r="J154" s="14"/>
      <c r="K154" s="14"/>
      <c r="L154" s="14"/>
      <c r="M154" s="14"/>
      <c r="N154" s="277"/>
    </row>
    <row r="155" spans="10:14" ht="12.75">
      <c r="J155" s="14"/>
      <c r="K155" s="14"/>
      <c r="L155" s="14"/>
      <c r="M155" s="14"/>
      <c r="N155" s="277"/>
    </row>
    <row r="156" spans="10:14" ht="12.75">
      <c r="J156" s="14"/>
      <c r="K156" s="14"/>
      <c r="L156" s="14"/>
      <c r="M156" s="14"/>
      <c r="N156" s="277"/>
    </row>
    <row r="157" spans="10:14" ht="12.75">
      <c r="J157" s="14"/>
      <c r="K157" s="14"/>
      <c r="L157" s="14"/>
      <c r="M157" s="14"/>
      <c r="N157" s="277"/>
    </row>
    <row r="158" spans="10:14" ht="12.75">
      <c r="J158" s="14"/>
      <c r="K158" s="14"/>
      <c r="L158" s="14"/>
      <c r="M158" s="14"/>
      <c r="N158" s="277"/>
    </row>
    <row r="159" spans="10:14" ht="12.75">
      <c r="J159" s="14"/>
      <c r="K159" s="14"/>
      <c r="L159" s="14"/>
      <c r="M159" s="14"/>
      <c r="N159" s="277"/>
    </row>
    <row r="160" spans="10:14" ht="12.75">
      <c r="J160" s="14"/>
      <c r="K160" s="14"/>
      <c r="L160" s="14"/>
      <c r="M160" s="14"/>
      <c r="N160" s="277"/>
    </row>
    <row r="161" spans="10:14" ht="12.75">
      <c r="J161" s="14"/>
      <c r="K161" s="14"/>
      <c r="L161" s="14"/>
      <c r="M161" s="14"/>
      <c r="N161" s="277"/>
    </row>
    <row r="162" spans="10:14" ht="12.75">
      <c r="J162" s="14"/>
      <c r="K162" s="14"/>
      <c r="L162" s="14"/>
      <c r="M162" s="14"/>
      <c r="N162" s="277"/>
    </row>
    <row r="163" spans="10:14" ht="12.75">
      <c r="J163" s="14"/>
      <c r="K163" s="14"/>
      <c r="L163" s="14"/>
      <c r="M163" s="14"/>
      <c r="N163" s="277"/>
    </row>
    <row r="164" spans="10:14" ht="12.75">
      <c r="J164" s="14"/>
      <c r="K164" s="14"/>
      <c r="L164" s="14"/>
      <c r="M164" s="14"/>
      <c r="N164" s="277"/>
    </row>
    <row r="165" spans="10:14" ht="12.75">
      <c r="J165" s="14"/>
      <c r="K165" s="14"/>
      <c r="L165" s="14"/>
      <c r="M165" s="14"/>
      <c r="N165" s="277"/>
    </row>
    <row r="166" spans="10:14" ht="12.75">
      <c r="J166" s="14"/>
      <c r="K166" s="14"/>
      <c r="L166" s="14"/>
      <c r="M166" s="14"/>
      <c r="N166" s="277"/>
    </row>
    <row r="167" spans="10:14" ht="12.75">
      <c r="J167" s="14"/>
      <c r="K167" s="14"/>
      <c r="L167" s="14"/>
      <c r="M167" s="14"/>
      <c r="N167" s="277"/>
    </row>
    <row r="168" spans="10:14" ht="12.75">
      <c r="J168" s="14"/>
      <c r="K168" s="14"/>
      <c r="L168" s="14"/>
      <c r="M168" s="14"/>
      <c r="N168" s="277"/>
    </row>
    <row r="169" spans="10:14" ht="12.75">
      <c r="J169" s="14"/>
      <c r="K169" s="14"/>
      <c r="L169" s="14"/>
      <c r="M169" s="14"/>
      <c r="N169" s="277"/>
    </row>
    <row r="170" spans="10:14" ht="12.75">
      <c r="J170" s="14"/>
      <c r="K170" s="14"/>
      <c r="L170" s="14"/>
      <c r="M170" s="14"/>
      <c r="N170" s="277"/>
    </row>
    <row r="171" spans="10:14" ht="12.75">
      <c r="J171" s="14"/>
      <c r="K171" s="14"/>
      <c r="L171" s="14"/>
      <c r="M171" s="14"/>
      <c r="N171" s="277"/>
    </row>
    <row r="172" spans="10:14" ht="12.75">
      <c r="J172" s="14"/>
      <c r="K172" s="14"/>
      <c r="L172" s="14"/>
      <c r="M172" s="14"/>
      <c r="N172" s="277"/>
    </row>
    <row r="173" spans="10:14" ht="12.75">
      <c r="J173" s="14"/>
      <c r="K173" s="14"/>
      <c r="L173" s="14"/>
      <c r="M173" s="14"/>
      <c r="N173" s="277"/>
    </row>
    <row r="174" spans="10:14" ht="12.75">
      <c r="J174" s="14"/>
      <c r="K174" s="14"/>
      <c r="L174" s="14"/>
      <c r="M174" s="14"/>
      <c r="N174" s="277"/>
    </row>
    <row r="175" spans="10:14" ht="12.75">
      <c r="J175" s="14"/>
      <c r="K175" s="14"/>
      <c r="L175" s="14"/>
      <c r="M175" s="14"/>
      <c r="N175" s="277"/>
    </row>
    <row r="176" spans="10:14" ht="12.75">
      <c r="J176" s="14"/>
      <c r="K176" s="14"/>
      <c r="L176" s="14"/>
      <c r="M176" s="14"/>
      <c r="N176" s="277"/>
    </row>
    <row r="177" spans="10:14" ht="12.75">
      <c r="J177" s="14"/>
      <c r="K177" s="14"/>
      <c r="L177" s="14"/>
      <c r="M177" s="14"/>
      <c r="N177" s="277"/>
    </row>
    <row r="178" spans="10:14" ht="12.75">
      <c r="J178" s="14"/>
      <c r="K178" s="14"/>
      <c r="L178" s="14"/>
      <c r="M178" s="14"/>
      <c r="N178" s="277"/>
    </row>
    <row r="179" spans="10:14" ht="12.75">
      <c r="J179" s="14"/>
      <c r="K179" s="14"/>
      <c r="L179" s="14"/>
      <c r="M179" s="14"/>
      <c r="N179" s="277"/>
    </row>
    <row r="180" spans="10:14" ht="12.75">
      <c r="J180" s="14"/>
      <c r="K180" s="14"/>
      <c r="L180" s="14"/>
      <c r="M180" s="14"/>
      <c r="N180" s="277"/>
    </row>
    <row r="181" spans="10:14" ht="12.75">
      <c r="J181" s="14"/>
      <c r="K181" s="14"/>
      <c r="L181" s="14"/>
      <c r="M181" s="14"/>
      <c r="N181" s="277"/>
    </row>
    <row r="182" spans="10:14" ht="12.75">
      <c r="J182" s="14"/>
      <c r="K182" s="14"/>
      <c r="L182" s="14"/>
      <c r="M182" s="14"/>
      <c r="N182" s="277"/>
    </row>
    <row r="183" spans="10:14" ht="12.75">
      <c r="J183" s="14"/>
      <c r="K183" s="14"/>
      <c r="L183" s="14"/>
      <c r="M183" s="14"/>
      <c r="N183" s="277"/>
    </row>
    <row r="184" spans="10:14" ht="12.75">
      <c r="J184" s="14"/>
      <c r="K184" s="14"/>
      <c r="L184" s="14"/>
      <c r="M184" s="14"/>
      <c r="N184" s="277"/>
    </row>
    <row r="185" spans="10:14" ht="12.75">
      <c r="J185" s="14"/>
      <c r="K185" s="14"/>
      <c r="L185" s="14"/>
      <c r="M185" s="14"/>
      <c r="N185" s="277"/>
    </row>
    <row r="186" spans="10:14" ht="12.75">
      <c r="J186" s="14"/>
      <c r="K186" s="14"/>
      <c r="L186" s="14"/>
      <c r="M186" s="14"/>
      <c r="N186" s="277"/>
    </row>
    <row r="187" spans="10:14" ht="12.75">
      <c r="J187" s="14"/>
      <c r="K187" s="14"/>
      <c r="L187" s="14"/>
      <c r="M187" s="14"/>
      <c r="N187" s="277"/>
    </row>
    <row r="188" spans="10:14" ht="12.75">
      <c r="J188" s="14"/>
      <c r="K188" s="14"/>
      <c r="L188" s="14"/>
      <c r="M188" s="14"/>
      <c r="N188" s="277"/>
    </row>
    <row r="189" spans="10:14" ht="12.75">
      <c r="J189" s="14"/>
      <c r="K189" s="14"/>
      <c r="L189" s="14"/>
      <c r="M189" s="14"/>
      <c r="N189" s="277"/>
    </row>
    <row r="190" spans="10:14" ht="12.75">
      <c r="J190" s="14"/>
      <c r="K190" s="14"/>
      <c r="L190" s="14"/>
      <c r="M190" s="14"/>
      <c r="N190" s="277"/>
    </row>
    <row r="191" spans="10:14" ht="12.75">
      <c r="J191" s="14"/>
      <c r="K191" s="14"/>
      <c r="L191" s="14"/>
      <c r="M191" s="14"/>
      <c r="N191" s="277"/>
    </row>
    <row r="192" spans="10:14" ht="12.75">
      <c r="J192" s="14"/>
      <c r="K192" s="14"/>
      <c r="L192" s="14"/>
      <c r="M192" s="14"/>
      <c r="N192" s="277"/>
    </row>
    <row r="193" spans="10:14" ht="12.75">
      <c r="J193" s="14"/>
      <c r="K193" s="14"/>
      <c r="L193" s="14"/>
      <c r="M193" s="14"/>
      <c r="N193" s="277"/>
    </row>
    <row r="194" spans="10:14" ht="12.75">
      <c r="J194" s="14"/>
      <c r="K194" s="14"/>
      <c r="L194" s="14"/>
      <c r="M194" s="14"/>
      <c r="N194" s="277"/>
    </row>
    <row r="195" spans="10:14" ht="12.75">
      <c r="J195" s="14"/>
      <c r="K195" s="14"/>
      <c r="L195" s="14"/>
      <c r="M195" s="14"/>
      <c r="N195" s="277"/>
    </row>
    <row r="196" spans="10:14" ht="12.75">
      <c r="J196" s="14"/>
      <c r="K196" s="14"/>
      <c r="L196" s="14"/>
      <c r="M196" s="14"/>
      <c r="N196" s="277"/>
    </row>
    <row r="197" spans="10:14" ht="12.75">
      <c r="J197" s="14"/>
      <c r="K197" s="14"/>
      <c r="L197" s="14"/>
      <c r="M197" s="14"/>
      <c r="N197" s="277"/>
    </row>
    <row r="198" spans="10:14" ht="12.75">
      <c r="J198" s="14"/>
      <c r="K198" s="14"/>
      <c r="L198" s="14"/>
      <c r="M198" s="14"/>
      <c r="N198" s="277"/>
    </row>
    <row r="199" spans="10:14" ht="12.75">
      <c r="J199" s="14"/>
      <c r="K199" s="14"/>
      <c r="L199" s="14"/>
      <c r="M199" s="14"/>
      <c r="N199" s="277"/>
    </row>
    <row r="200" spans="10:14" ht="12.75">
      <c r="J200" s="14"/>
      <c r="K200" s="14"/>
      <c r="L200" s="14"/>
      <c r="M200" s="14"/>
      <c r="N200" s="277"/>
    </row>
    <row r="201" spans="10:14" ht="12.75">
      <c r="J201" s="14"/>
      <c r="K201" s="14"/>
      <c r="L201" s="14"/>
      <c r="M201" s="14"/>
      <c r="N201" s="277"/>
    </row>
    <row r="202" spans="10:14" ht="12.75">
      <c r="J202" s="14"/>
      <c r="K202" s="14"/>
      <c r="L202" s="14"/>
      <c r="M202" s="14"/>
      <c r="N202" s="277"/>
    </row>
    <row r="203" spans="10:14" ht="12.75">
      <c r="J203" s="14"/>
      <c r="K203" s="14"/>
      <c r="L203" s="14"/>
      <c r="M203" s="14"/>
      <c r="N203" s="277"/>
    </row>
    <row r="204" spans="10:14" ht="12.75">
      <c r="J204" s="14"/>
      <c r="K204" s="14"/>
      <c r="L204" s="14"/>
      <c r="M204" s="14"/>
      <c r="N204" s="277"/>
    </row>
    <row r="205" spans="10:14" ht="12.75">
      <c r="J205" s="14"/>
      <c r="K205" s="14"/>
      <c r="L205" s="14"/>
      <c r="M205" s="14"/>
      <c r="N205" s="277"/>
    </row>
    <row r="206" spans="10:14" ht="12.75">
      <c r="J206" s="14"/>
      <c r="K206" s="14"/>
      <c r="L206" s="14"/>
      <c r="M206" s="14"/>
      <c r="N206" s="277"/>
    </row>
    <row r="207" spans="10:14" ht="12.75">
      <c r="J207" s="14"/>
      <c r="K207" s="14"/>
      <c r="L207" s="14"/>
      <c r="M207" s="14"/>
      <c r="N207" s="277"/>
    </row>
    <row r="208" spans="10:14" ht="12.75">
      <c r="J208" s="14"/>
      <c r="K208" s="14"/>
      <c r="L208" s="14"/>
      <c r="M208" s="14"/>
      <c r="N208" s="277"/>
    </row>
    <row r="209" spans="10:14" ht="12.75">
      <c r="J209" s="14"/>
      <c r="K209" s="14"/>
      <c r="L209" s="14"/>
      <c r="M209" s="14"/>
      <c r="N209" s="277"/>
    </row>
    <row r="210" spans="10:14" ht="12.75">
      <c r="J210" s="14"/>
      <c r="K210" s="14"/>
      <c r="L210" s="14"/>
      <c r="M210" s="14"/>
      <c r="N210" s="277"/>
    </row>
    <row r="211" spans="10:14" ht="12.75">
      <c r="J211" s="14"/>
      <c r="K211" s="14"/>
      <c r="L211" s="14"/>
      <c r="M211" s="14"/>
      <c r="N211" s="277"/>
    </row>
    <row r="212" spans="10:14" ht="12.75">
      <c r="J212" s="14"/>
      <c r="K212" s="14"/>
      <c r="L212" s="14"/>
      <c r="M212" s="14"/>
      <c r="N212" s="277"/>
    </row>
    <row r="213" spans="10:14" ht="12.75">
      <c r="J213" s="14"/>
      <c r="K213" s="14"/>
      <c r="L213" s="14"/>
      <c r="M213" s="14"/>
      <c r="N213" s="277"/>
    </row>
    <row r="214" spans="10:14" ht="12.75">
      <c r="J214" s="14"/>
      <c r="K214" s="14"/>
      <c r="L214" s="14"/>
      <c r="M214" s="14"/>
      <c r="N214" s="277"/>
    </row>
    <row r="215" spans="10:14" ht="12.75">
      <c r="J215" s="14"/>
      <c r="K215" s="14"/>
      <c r="L215" s="14"/>
      <c r="M215" s="14"/>
      <c r="N215" s="277"/>
    </row>
    <row r="216" spans="10:14" ht="12.75">
      <c r="J216" s="14"/>
      <c r="K216" s="14"/>
      <c r="L216" s="14"/>
      <c r="M216" s="14"/>
      <c r="N216" s="277"/>
    </row>
    <row r="217" spans="10:14" ht="12.75">
      <c r="J217" s="14"/>
      <c r="K217" s="14"/>
      <c r="L217" s="14"/>
      <c r="M217" s="14"/>
      <c r="N217" s="277"/>
    </row>
    <row r="218" spans="10:14" ht="12.75">
      <c r="J218" s="14"/>
      <c r="K218" s="14"/>
      <c r="L218" s="14"/>
      <c r="M218" s="14"/>
      <c r="N218" s="277"/>
    </row>
    <row r="219" spans="10:14" ht="12.75">
      <c r="J219" s="14"/>
      <c r="K219" s="14"/>
      <c r="L219" s="14"/>
      <c r="M219" s="14"/>
      <c r="N219" s="277"/>
    </row>
    <row r="220" spans="10:14" ht="12.75">
      <c r="J220" s="14"/>
      <c r="K220" s="14"/>
      <c r="L220" s="14"/>
      <c r="M220" s="14"/>
      <c r="N220" s="277"/>
    </row>
    <row r="221" spans="10:14" ht="12.75">
      <c r="J221" s="14"/>
      <c r="K221" s="14"/>
      <c r="L221" s="14"/>
      <c r="M221" s="14"/>
      <c r="N221" s="277"/>
    </row>
    <row r="222" spans="10:14" ht="12.75">
      <c r="J222" s="14"/>
      <c r="K222" s="14"/>
      <c r="L222" s="14"/>
      <c r="M222" s="14"/>
      <c r="N222" s="277"/>
    </row>
    <row r="223" spans="10:14" ht="12.75">
      <c r="J223" s="14"/>
      <c r="K223" s="14"/>
      <c r="L223" s="14"/>
      <c r="M223" s="14"/>
      <c r="N223" s="277"/>
    </row>
    <row r="224" spans="10:14" ht="12.75">
      <c r="J224" s="14"/>
      <c r="K224" s="14"/>
      <c r="L224" s="14"/>
      <c r="M224" s="14"/>
      <c r="N224" s="277"/>
    </row>
    <row r="225" spans="10:14" ht="12.75">
      <c r="J225" s="14"/>
      <c r="K225" s="14"/>
      <c r="L225" s="14"/>
      <c r="M225" s="14"/>
      <c r="N225" s="277"/>
    </row>
    <row r="226" spans="10:14" ht="12.75">
      <c r="J226" s="14"/>
      <c r="K226" s="14"/>
      <c r="L226" s="14"/>
      <c r="M226" s="14"/>
      <c r="N226" s="277"/>
    </row>
    <row r="227" spans="10:14" ht="12.75">
      <c r="J227" s="14"/>
      <c r="K227" s="14"/>
      <c r="L227" s="14"/>
      <c r="M227" s="14"/>
      <c r="N227" s="277"/>
    </row>
    <row r="228" spans="10:14" ht="12.75">
      <c r="J228" s="14"/>
      <c r="K228" s="14"/>
      <c r="L228" s="14"/>
      <c r="M228" s="14"/>
      <c r="N228" s="277"/>
    </row>
    <row r="229" spans="10:14" ht="12.75">
      <c r="J229" s="14"/>
      <c r="K229" s="14"/>
      <c r="L229" s="14"/>
      <c r="M229" s="14"/>
      <c r="N229" s="277"/>
    </row>
    <row r="230" spans="10:14" ht="12.75">
      <c r="J230" s="14"/>
      <c r="K230" s="14"/>
      <c r="L230" s="14"/>
      <c r="M230" s="14"/>
      <c r="N230" s="277"/>
    </row>
    <row r="231" spans="10:14" ht="12.75">
      <c r="J231" s="14"/>
      <c r="K231" s="14"/>
      <c r="L231" s="14"/>
      <c r="M231" s="14"/>
      <c r="N231" s="277"/>
    </row>
    <row r="232" spans="10:14" ht="12.75">
      <c r="J232" s="14"/>
      <c r="K232" s="14"/>
      <c r="L232" s="14"/>
      <c r="M232" s="14"/>
      <c r="N232" s="277"/>
    </row>
    <row r="233" spans="10:14" ht="12.75">
      <c r="J233" s="14"/>
      <c r="K233" s="14"/>
      <c r="L233" s="14"/>
      <c r="M233" s="14"/>
      <c r="N233" s="277"/>
    </row>
    <row r="234" spans="10:14" ht="12.75">
      <c r="J234" s="14"/>
      <c r="K234" s="14"/>
      <c r="L234" s="14"/>
      <c r="M234" s="14"/>
      <c r="N234" s="277"/>
    </row>
    <row r="235" spans="10:14" ht="12.75">
      <c r="J235" s="14"/>
      <c r="K235" s="14"/>
      <c r="L235" s="14"/>
      <c r="M235" s="14"/>
      <c r="N235" s="277"/>
    </row>
    <row r="236" spans="10:14" ht="12.75">
      <c r="J236" s="14"/>
      <c r="K236" s="14"/>
      <c r="L236" s="14"/>
      <c r="M236" s="14"/>
      <c r="N236" s="277"/>
    </row>
    <row r="237" spans="10:14" ht="12.75">
      <c r="J237" s="14"/>
      <c r="K237" s="14"/>
      <c r="L237" s="14"/>
      <c r="M237" s="14"/>
      <c r="N237" s="277"/>
    </row>
    <row r="238" spans="10:14" ht="12.75">
      <c r="J238" s="14"/>
      <c r="K238" s="14"/>
      <c r="L238" s="14"/>
      <c r="M238" s="14"/>
      <c r="N238" s="277"/>
    </row>
    <row r="239" spans="10:14" ht="12.75">
      <c r="J239" s="14"/>
      <c r="K239" s="14"/>
      <c r="L239" s="14"/>
      <c r="M239" s="14"/>
      <c r="N239" s="277"/>
    </row>
    <row r="240" spans="10:14" ht="12.75">
      <c r="J240" s="14"/>
      <c r="K240" s="14"/>
      <c r="L240" s="14"/>
      <c r="M240" s="14"/>
      <c r="N240" s="277"/>
    </row>
    <row r="241" spans="10:14" ht="12.75">
      <c r="J241" s="14"/>
      <c r="K241" s="14"/>
      <c r="L241" s="14"/>
      <c r="M241" s="14"/>
      <c r="N241" s="277"/>
    </row>
    <row r="242" spans="10:14" ht="12.75">
      <c r="J242" s="14"/>
      <c r="K242" s="14"/>
      <c r="L242" s="14"/>
      <c r="M242" s="14"/>
      <c r="N242" s="277"/>
    </row>
    <row r="243" spans="10:14" ht="12.75">
      <c r="J243" s="14"/>
      <c r="K243" s="14"/>
      <c r="L243" s="14"/>
      <c r="M243" s="14"/>
      <c r="N243" s="277"/>
    </row>
    <row r="244" spans="10:14" ht="12.75">
      <c r="J244" s="14"/>
      <c r="K244" s="14"/>
      <c r="L244" s="14"/>
      <c r="M244" s="14"/>
      <c r="N244" s="277"/>
    </row>
    <row r="245" spans="10:14" ht="12.75">
      <c r="J245" s="14"/>
      <c r="K245" s="14"/>
      <c r="L245" s="14"/>
      <c r="M245" s="14"/>
      <c r="N245" s="277"/>
    </row>
    <row r="246" spans="10:14" ht="12.75">
      <c r="J246" s="14"/>
      <c r="K246" s="14"/>
      <c r="L246" s="14"/>
      <c r="M246" s="14"/>
      <c r="N246" s="277"/>
    </row>
    <row r="247" spans="10:14" ht="12.75">
      <c r="J247" s="14"/>
      <c r="K247" s="14"/>
      <c r="L247" s="14"/>
      <c r="M247" s="14"/>
      <c r="N247" s="277"/>
    </row>
    <row r="248" spans="10:14" ht="12.75">
      <c r="J248" s="14"/>
      <c r="K248" s="14"/>
      <c r="L248" s="14"/>
      <c r="M248" s="14"/>
      <c r="N248" s="277"/>
    </row>
    <row r="249" spans="10:14" ht="12.75">
      <c r="J249" s="14"/>
      <c r="K249" s="14"/>
      <c r="L249" s="14"/>
      <c r="M249" s="14"/>
      <c r="N249" s="277"/>
    </row>
    <row r="250" spans="10:14" ht="12.75">
      <c r="J250" s="14"/>
      <c r="K250" s="14"/>
      <c r="L250" s="14"/>
      <c r="M250" s="14"/>
      <c r="N250" s="277"/>
    </row>
    <row r="251" spans="10:14" ht="12.75">
      <c r="J251" s="14"/>
      <c r="K251" s="14"/>
      <c r="L251" s="14"/>
      <c r="M251" s="14"/>
      <c r="N251" s="277"/>
    </row>
    <row r="252" spans="10:14" ht="12.75">
      <c r="J252" s="14"/>
      <c r="K252" s="14"/>
      <c r="L252" s="14"/>
      <c r="M252" s="14"/>
      <c r="N252" s="277"/>
    </row>
    <row r="253" spans="10:14" ht="12.75">
      <c r="J253" s="14"/>
      <c r="K253" s="14"/>
      <c r="L253" s="14"/>
      <c r="M253" s="14"/>
      <c r="N253" s="277"/>
    </row>
    <row r="254" spans="10:14" ht="12.75">
      <c r="J254" s="14"/>
      <c r="K254" s="14"/>
      <c r="L254" s="14"/>
      <c r="M254" s="14"/>
      <c r="N254" s="277"/>
    </row>
    <row r="255" spans="10:14" ht="12.75">
      <c r="J255" s="14"/>
      <c r="K255" s="14"/>
      <c r="L255" s="14"/>
      <c r="M255" s="14"/>
      <c r="N255" s="277"/>
    </row>
    <row r="256" spans="10:14" ht="12.75">
      <c r="J256" s="14"/>
      <c r="K256" s="14"/>
      <c r="L256" s="14"/>
      <c r="M256" s="14"/>
      <c r="N256" s="277"/>
    </row>
    <row r="257" spans="10:14" ht="12.75">
      <c r="J257" s="14"/>
      <c r="K257" s="14"/>
      <c r="L257" s="14"/>
      <c r="M257" s="14"/>
      <c r="N257" s="277"/>
    </row>
    <row r="258" spans="10:14" ht="12.75">
      <c r="J258" s="14"/>
      <c r="K258" s="14"/>
      <c r="L258" s="14"/>
      <c r="M258" s="14"/>
      <c r="N258" s="277"/>
    </row>
    <row r="259" spans="10:14" ht="12.75">
      <c r="J259" s="14"/>
      <c r="K259" s="14"/>
      <c r="L259" s="14"/>
      <c r="M259" s="14"/>
      <c r="N259" s="277"/>
    </row>
    <row r="260" spans="10:14" ht="12.75">
      <c r="J260" s="14"/>
      <c r="K260" s="14"/>
      <c r="L260" s="14"/>
      <c r="M260" s="14"/>
      <c r="N260" s="277"/>
    </row>
    <row r="261" spans="10:14" ht="12.75">
      <c r="J261" s="14"/>
      <c r="K261" s="14"/>
      <c r="L261" s="14"/>
      <c r="M261" s="14"/>
      <c r="N261" s="277"/>
    </row>
    <row r="262" spans="10:14" ht="12.75">
      <c r="J262" s="14"/>
      <c r="K262" s="14"/>
      <c r="L262" s="14"/>
      <c r="M262" s="14"/>
      <c r="N262" s="277"/>
    </row>
    <row r="263" spans="10:14" ht="12.75">
      <c r="J263" s="14"/>
      <c r="K263" s="14"/>
      <c r="L263" s="14"/>
      <c r="M263" s="14"/>
      <c r="N263" s="277"/>
    </row>
    <row r="264" spans="10:14" ht="12.75">
      <c r="J264" s="14"/>
      <c r="K264" s="14"/>
      <c r="L264" s="14"/>
      <c r="M264" s="14"/>
      <c r="N264" s="277"/>
    </row>
    <row r="265" spans="10:14" ht="12.75">
      <c r="J265" s="14"/>
      <c r="K265" s="14"/>
      <c r="L265" s="14"/>
      <c r="M265" s="14"/>
      <c r="N265" s="277"/>
    </row>
    <row r="266" spans="10:14" ht="12.75">
      <c r="J266" s="14"/>
      <c r="K266" s="14"/>
      <c r="L266" s="14"/>
      <c r="M266" s="14"/>
      <c r="N266" s="277"/>
    </row>
    <row r="267" spans="10:14" ht="12.75">
      <c r="J267" s="14"/>
      <c r="K267" s="14"/>
      <c r="L267" s="14"/>
      <c r="M267" s="14"/>
      <c r="N267" s="277"/>
    </row>
    <row r="268" spans="10:14" ht="12.75">
      <c r="J268" s="14"/>
      <c r="K268" s="14"/>
      <c r="L268" s="14"/>
      <c r="M268" s="14"/>
      <c r="N268" s="277"/>
    </row>
    <row r="269" spans="10:14" ht="12.75">
      <c r="J269" s="14"/>
      <c r="K269" s="14"/>
      <c r="L269" s="14"/>
      <c r="M269" s="14"/>
      <c r="N269" s="277"/>
    </row>
    <row r="270" spans="10:14" ht="12.75">
      <c r="J270" s="14"/>
      <c r="K270" s="14"/>
      <c r="L270" s="14"/>
      <c r="M270" s="14"/>
      <c r="N270" s="277"/>
    </row>
    <row r="271" spans="10:14" ht="12.75">
      <c r="J271" s="14"/>
      <c r="K271" s="14"/>
      <c r="L271" s="14"/>
      <c r="M271" s="14"/>
      <c r="N271" s="277"/>
    </row>
    <row r="272" spans="10:14" ht="12.75">
      <c r="J272" s="14"/>
      <c r="K272" s="14"/>
      <c r="L272" s="14"/>
      <c r="M272" s="14"/>
      <c r="N272" s="277"/>
    </row>
    <row r="273" spans="10:14" ht="12.75">
      <c r="J273" s="14"/>
      <c r="K273" s="14"/>
      <c r="L273" s="14"/>
      <c r="M273" s="14"/>
      <c r="N273" s="277"/>
    </row>
    <row r="274" spans="10:14" ht="12.75">
      <c r="J274" s="14"/>
      <c r="K274" s="14"/>
      <c r="L274" s="14"/>
      <c r="M274" s="14"/>
      <c r="N274" s="277"/>
    </row>
    <row r="275" spans="10:14" ht="12.75">
      <c r="J275" s="14"/>
      <c r="K275" s="14"/>
      <c r="L275" s="14"/>
      <c r="M275" s="14"/>
      <c r="N275" s="277"/>
    </row>
    <row r="276" spans="10:14" ht="12.75">
      <c r="J276" s="14"/>
      <c r="K276" s="14"/>
      <c r="L276" s="14"/>
      <c r="M276" s="14"/>
      <c r="N276" s="277"/>
    </row>
    <row r="277" spans="10:14" ht="12.75">
      <c r="J277" s="14"/>
      <c r="K277" s="14"/>
      <c r="L277" s="14"/>
      <c r="M277" s="14"/>
      <c r="N277" s="277"/>
    </row>
    <row r="278" spans="10:14" ht="12.75">
      <c r="J278" s="14"/>
      <c r="K278" s="14"/>
      <c r="L278" s="14"/>
      <c r="M278" s="14"/>
      <c r="N278" s="277"/>
    </row>
    <row r="279" spans="10:14" ht="12.75">
      <c r="J279" s="14"/>
      <c r="K279" s="14"/>
      <c r="L279" s="14"/>
      <c r="M279" s="14"/>
      <c r="N279" s="277"/>
    </row>
    <row r="280" spans="10:14" ht="12.75">
      <c r="J280" s="14"/>
      <c r="K280" s="14"/>
      <c r="L280" s="14"/>
      <c r="M280" s="14"/>
      <c r="N280" s="277"/>
    </row>
    <row r="281" spans="10:14" ht="12.75">
      <c r="J281" s="14"/>
      <c r="K281" s="14"/>
      <c r="L281" s="14"/>
      <c r="M281" s="14"/>
      <c r="N281" s="277"/>
    </row>
    <row r="282" spans="10:14" ht="12.75">
      <c r="J282" s="14"/>
      <c r="K282" s="14"/>
      <c r="L282" s="14"/>
      <c r="M282" s="14"/>
      <c r="N282" s="277"/>
    </row>
    <row r="283" spans="10:14" ht="12.75">
      <c r="J283" s="14"/>
      <c r="K283" s="14"/>
      <c r="L283" s="14"/>
      <c r="M283" s="14"/>
      <c r="N283" s="277"/>
    </row>
    <row r="284" spans="10:14" ht="12.75">
      <c r="J284" s="14"/>
      <c r="K284" s="14"/>
      <c r="L284" s="14"/>
      <c r="M284" s="14"/>
      <c r="N284" s="277"/>
    </row>
    <row r="285" spans="10:14" ht="12.75">
      <c r="J285" s="14"/>
      <c r="K285" s="14"/>
      <c r="L285" s="14"/>
      <c r="M285" s="14"/>
      <c r="N285" s="277"/>
    </row>
    <row r="286" spans="10:14" ht="12.75">
      <c r="J286" s="14"/>
      <c r="K286" s="14"/>
      <c r="L286" s="14"/>
      <c r="M286" s="14"/>
      <c r="N286" s="277"/>
    </row>
    <row r="287" spans="10:14" ht="12.75">
      <c r="J287" s="14"/>
      <c r="K287" s="14"/>
      <c r="L287" s="14"/>
      <c r="M287" s="14"/>
      <c r="N287" s="277"/>
    </row>
    <row r="288" spans="10:14" ht="12.75">
      <c r="J288" s="14"/>
      <c r="K288" s="14"/>
      <c r="L288" s="14"/>
      <c r="M288" s="14"/>
      <c r="N288" s="277"/>
    </row>
    <row r="289" spans="10:14" ht="12.75">
      <c r="J289" s="14"/>
      <c r="K289" s="14"/>
      <c r="L289" s="14"/>
      <c r="M289" s="14"/>
      <c r="N289" s="277"/>
    </row>
    <row r="290" spans="10:14" ht="12.75">
      <c r="J290" s="14"/>
      <c r="K290" s="14"/>
      <c r="L290" s="14"/>
      <c r="M290" s="14"/>
      <c r="N290" s="277"/>
    </row>
    <row r="291" spans="10:14" ht="12.75">
      <c r="J291" s="14"/>
      <c r="K291" s="14"/>
      <c r="L291" s="14"/>
      <c r="M291" s="14"/>
      <c r="N291" s="277"/>
    </row>
    <row r="292" spans="10:14" ht="12.75">
      <c r="J292" s="14"/>
      <c r="K292" s="14"/>
      <c r="L292" s="14"/>
      <c r="M292" s="14"/>
      <c r="N292" s="277"/>
    </row>
    <row r="293" spans="10:14" ht="12.75">
      <c r="J293" s="14"/>
      <c r="K293" s="14"/>
      <c r="L293" s="14"/>
      <c r="M293" s="14"/>
      <c r="N293" s="277"/>
    </row>
    <row r="294" spans="10:14" ht="12.75">
      <c r="J294" s="14"/>
      <c r="K294" s="14"/>
      <c r="L294" s="14"/>
      <c r="M294" s="14"/>
      <c r="N294" s="277"/>
    </row>
    <row r="295" spans="10:14" ht="12.75">
      <c r="J295" s="14"/>
      <c r="K295" s="14"/>
      <c r="L295" s="14"/>
      <c r="M295" s="14"/>
      <c r="N295" s="277"/>
    </row>
    <row r="296" spans="10:14" ht="12.75">
      <c r="J296" s="14"/>
      <c r="K296" s="14"/>
      <c r="L296" s="14"/>
      <c r="M296" s="14"/>
      <c r="N296" s="277"/>
    </row>
    <row r="297" spans="10:14" ht="12.75">
      <c r="J297" s="14"/>
      <c r="K297" s="14"/>
      <c r="L297" s="14"/>
      <c r="M297" s="14"/>
      <c r="N297" s="277"/>
    </row>
    <row r="298" spans="10:14" ht="12.75">
      <c r="J298" s="14"/>
      <c r="K298" s="14"/>
      <c r="L298" s="14"/>
      <c r="M298" s="14"/>
      <c r="N298" s="277"/>
    </row>
    <row r="299" spans="10:14" ht="12.75">
      <c r="J299" s="14"/>
      <c r="K299" s="14"/>
      <c r="L299" s="14"/>
      <c r="M299" s="14"/>
      <c r="N299" s="277"/>
    </row>
    <row r="300" spans="10:14" ht="12.75">
      <c r="J300" s="14"/>
      <c r="K300" s="14"/>
      <c r="L300" s="14"/>
      <c r="M300" s="14"/>
      <c r="N300" s="277"/>
    </row>
    <row r="301" spans="10:14" ht="12.75">
      <c r="J301" s="14"/>
      <c r="K301" s="14"/>
      <c r="L301" s="14"/>
      <c r="M301" s="14"/>
      <c r="N301" s="277"/>
    </row>
    <row r="302" spans="10:14" ht="12.75">
      <c r="J302" s="14"/>
      <c r="K302" s="14"/>
      <c r="L302" s="14"/>
      <c r="M302" s="14"/>
      <c r="N302" s="277"/>
    </row>
    <row r="303" spans="10:14" ht="12.75">
      <c r="J303" s="14"/>
      <c r="K303" s="14"/>
      <c r="L303" s="14"/>
      <c r="M303" s="14"/>
      <c r="N303" s="277"/>
    </row>
    <row r="304" spans="10:14" ht="12.75">
      <c r="J304" s="14"/>
      <c r="K304" s="14"/>
      <c r="L304" s="14"/>
      <c r="M304" s="14"/>
      <c r="N304" s="277"/>
    </row>
    <row r="305" spans="10:14" ht="12.75">
      <c r="J305" s="14"/>
      <c r="K305" s="14"/>
      <c r="L305" s="14"/>
      <c r="M305" s="14"/>
      <c r="N305" s="277"/>
    </row>
    <row r="306" spans="10:14" ht="12.75">
      <c r="J306" s="14"/>
      <c r="K306" s="14"/>
      <c r="L306" s="14"/>
      <c r="M306" s="14"/>
      <c r="N306" s="277"/>
    </row>
    <row r="307" spans="10:14" ht="12.75">
      <c r="J307" s="14"/>
      <c r="K307" s="14"/>
      <c r="L307" s="14"/>
      <c r="M307" s="14"/>
      <c r="N307" s="277"/>
    </row>
    <row r="308" spans="10:14" ht="12.75">
      <c r="J308" s="14"/>
      <c r="K308" s="14"/>
      <c r="L308" s="14"/>
      <c r="M308" s="14"/>
      <c r="N308" s="277"/>
    </row>
    <row r="309" spans="10:14" ht="12.75">
      <c r="J309" s="14"/>
      <c r="K309" s="14"/>
      <c r="L309" s="14"/>
      <c r="M309" s="14"/>
      <c r="N309" s="277"/>
    </row>
    <row r="310" spans="10:14" ht="12.75">
      <c r="J310" s="14"/>
      <c r="K310" s="14"/>
      <c r="L310" s="14"/>
      <c r="M310" s="14"/>
      <c r="N310" s="277"/>
    </row>
    <row r="311" spans="10:14" ht="12.75">
      <c r="J311" s="14"/>
      <c r="K311" s="14"/>
      <c r="L311" s="14"/>
      <c r="M311" s="14"/>
      <c r="N311" s="277"/>
    </row>
    <row r="312" spans="10:14" ht="12.75">
      <c r="J312" s="14"/>
      <c r="K312" s="14"/>
      <c r="L312" s="14"/>
      <c r="M312" s="14"/>
      <c r="N312" s="277"/>
    </row>
    <row r="313" spans="10:14" ht="12.75">
      <c r="J313" s="14"/>
      <c r="K313" s="14"/>
      <c r="L313" s="14"/>
      <c r="M313" s="14"/>
      <c r="N313" s="277"/>
    </row>
    <row r="314" spans="10:14" ht="12.75">
      <c r="J314" s="14"/>
      <c r="K314" s="14"/>
      <c r="L314" s="14"/>
      <c r="M314" s="14"/>
      <c r="N314" s="277"/>
    </row>
    <row r="315" spans="10:14" ht="12.75">
      <c r="J315" s="14"/>
      <c r="K315" s="14"/>
      <c r="L315" s="14"/>
      <c r="M315" s="14"/>
      <c r="N315" s="277"/>
    </row>
    <row r="316" spans="10:14" ht="12.75">
      <c r="J316" s="14"/>
      <c r="K316" s="14"/>
      <c r="L316" s="14"/>
      <c r="M316" s="14"/>
      <c r="N316" s="277"/>
    </row>
    <row r="317" spans="10:14" ht="12.75">
      <c r="J317" s="14"/>
      <c r="K317" s="14"/>
      <c r="L317" s="14"/>
      <c r="M317" s="14"/>
      <c r="N317" s="277"/>
    </row>
    <row r="318" spans="10:14" ht="12.75">
      <c r="J318" s="14"/>
      <c r="K318" s="14"/>
      <c r="L318" s="14"/>
      <c r="M318" s="14"/>
      <c r="N318" s="277"/>
    </row>
    <row r="319" spans="10:14" ht="12.75">
      <c r="J319" s="14"/>
      <c r="K319" s="14"/>
      <c r="L319" s="14"/>
      <c r="M319" s="14"/>
      <c r="N319" s="277"/>
    </row>
    <row r="320" spans="10:14" ht="12.75">
      <c r="J320" s="14"/>
      <c r="K320" s="14"/>
      <c r="L320" s="14"/>
      <c r="M320" s="14"/>
      <c r="N320" s="277"/>
    </row>
    <row r="321" spans="10:14" ht="12.75">
      <c r="J321" s="14"/>
      <c r="K321" s="14"/>
      <c r="L321" s="14"/>
      <c r="M321" s="14"/>
      <c r="N321" s="277"/>
    </row>
    <row r="322" spans="10:14" ht="12.75">
      <c r="J322" s="14"/>
      <c r="K322" s="14"/>
      <c r="L322" s="14"/>
      <c r="M322" s="14"/>
      <c r="N322" s="277"/>
    </row>
    <row r="323" spans="10:14" ht="12.75">
      <c r="J323" s="14"/>
      <c r="K323" s="14"/>
      <c r="L323" s="14"/>
      <c r="M323" s="14"/>
      <c r="N323" s="277"/>
    </row>
    <row r="324" spans="10:14" ht="12.75">
      <c r="J324" s="14"/>
      <c r="K324" s="14"/>
      <c r="L324" s="14"/>
      <c r="M324" s="14"/>
      <c r="N324" s="277"/>
    </row>
    <row r="325" spans="10:14" ht="12.75">
      <c r="J325" s="14"/>
      <c r="K325" s="14"/>
      <c r="L325" s="14"/>
      <c r="M325" s="14"/>
      <c r="N325" s="277"/>
    </row>
    <row r="326" spans="10:14" ht="12.75">
      <c r="J326" s="14"/>
      <c r="K326" s="14"/>
      <c r="L326" s="14"/>
      <c r="M326" s="14"/>
      <c r="N326" s="277"/>
    </row>
    <row r="327" spans="10:14" ht="12.75">
      <c r="J327" s="14"/>
      <c r="K327" s="14"/>
      <c r="L327" s="14"/>
      <c r="M327" s="14"/>
      <c r="N327" s="277"/>
    </row>
    <row r="328" spans="10:14" ht="12.75">
      <c r="J328" s="14"/>
      <c r="K328" s="14"/>
      <c r="L328" s="14"/>
      <c r="M328" s="14"/>
      <c r="N328" s="277"/>
    </row>
    <row r="329" spans="10:14" ht="12.75">
      <c r="J329" s="14"/>
      <c r="K329" s="14"/>
      <c r="L329" s="14"/>
      <c r="M329" s="14"/>
      <c r="N329" s="277"/>
    </row>
    <row r="330" spans="10:14" ht="12.75">
      <c r="J330" s="14"/>
      <c r="K330" s="14"/>
      <c r="L330" s="14"/>
      <c r="M330" s="14"/>
      <c r="N330" s="277"/>
    </row>
    <row r="331" spans="10:14" ht="12.75">
      <c r="J331" s="14"/>
      <c r="K331" s="14"/>
      <c r="L331" s="14"/>
      <c r="M331" s="14"/>
      <c r="N331" s="277"/>
    </row>
    <row r="332" spans="10:14" ht="12.75">
      <c r="J332" s="14"/>
      <c r="K332" s="14"/>
      <c r="L332" s="14"/>
      <c r="M332" s="14"/>
      <c r="N332" s="277"/>
    </row>
    <row r="333" spans="10:14" ht="12.75">
      <c r="J333" s="14"/>
      <c r="K333" s="14"/>
      <c r="L333" s="14"/>
      <c r="M333" s="14"/>
      <c r="N333" s="277"/>
    </row>
    <row r="334" spans="10:14" ht="12.75">
      <c r="J334" s="14"/>
      <c r="K334" s="14"/>
      <c r="L334" s="14"/>
      <c r="M334" s="14"/>
      <c r="N334" s="277"/>
    </row>
    <row r="335" spans="10:14" ht="12.75">
      <c r="J335" s="14"/>
      <c r="K335" s="14"/>
      <c r="L335" s="14"/>
      <c r="M335" s="14"/>
      <c r="N335" s="277"/>
    </row>
    <row r="336" spans="10:14" ht="12.75">
      <c r="J336" s="14"/>
      <c r="K336" s="14"/>
      <c r="L336" s="14"/>
      <c r="M336" s="14"/>
      <c r="N336" s="277"/>
    </row>
    <row r="337" spans="10:14" ht="12.75">
      <c r="J337" s="14"/>
      <c r="K337" s="14"/>
      <c r="L337" s="14"/>
      <c r="M337" s="14"/>
      <c r="N337" s="277"/>
    </row>
    <row r="338" spans="10:14" ht="12.75">
      <c r="J338" s="14"/>
      <c r="K338" s="14"/>
      <c r="L338" s="14"/>
      <c r="M338" s="14"/>
      <c r="N338" s="277"/>
    </row>
    <row r="339" spans="10:14" ht="12.75">
      <c r="J339" s="14"/>
      <c r="K339" s="14"/>
      <c r="L339" s="14"/>
      <c r="M339" s="14"/>
      <c r="N339" s="277"/>
    </row>
    <row r="340" spans="10:14" ht="12.75">
      <c r="J340" s="14"/>
      <c r="K340" s="14"/>
      <c r="L340" s="14"/>
      <c r="M340" s="14"/>
      <c r="N340" s="277"/>
    </row>
    <row r="341" spans="10:14" ht="12.75">
      <c r="J341" s="14"/>
      <c r="K341" s="14"/>
      <c r="L341" s="14"/>
      <c r="M341" s="14"/>
      <c r="N341" s="277"/>
    </row>
    <row r="342" spans="10:14" ht="12.75">
      <c r="J342" s="14"/>
      <c r="K342" s="14"/>
      <c r="L342" s="14"/>
      <c r="M342" s="14"/>
      <c r="N342" s="277"/>
    </row>
    <row r="343" spans="10:14" ht="12.75">
      <c r="J343" s="14"/>
      <c r="K343" s="14"/>
      <c r="L343" s="14"/>
      <c r="M343" s="14"/>
      <c r="N343" s="277"/>
    </row>
    <row r="344" spans="10:14" ht="12.75">
      <c r="J344" s="14"/>
      <c r="K344" s="14"/>
      <c r="L344" s="14"/>
      <c r="M344" s="14"/>
      <c r="N344" s="277"/>
    </row>
    <row r="345" spans="10:14" ht="12.75">
      <c r="J345" s="14"/>
      <c r="K345" s="14"/>
      <c r="L345" s="14"/>
      <c r="M345" s="14"/>
      <c r="N345" s="277"/>
    </row>
    <row r="346" spans="10:14" ht="12.75">
      <c r="J346" s="14"/>
      <c r="K346" s="14"/>
      <c r="L346" s="14"/>
      <c r="M346" s="14"/>
      <c r="N346" s="277"/>
    </row>
    <row r="347" spans="10:14" ht="12.75">
      <c r="J347" s="14"/>
      <c r="K347" s="14"/>
      <c r="L347" s="14"/>
      <c r="M347" s="14"/>
      <c r="N347" s="277"/>
    </row>
    <row r="348" spans="10:14" ht="12.75">
      <c r="J348" s="14"/>
      <c r="K348" s="14"/>
      <c r="L348" s="14"/>
      <c r="M348" s="14"/>
      <c r="N348" s="277"/>
    </row>
    <row r="349" spans="10:14" ht="12.75">
      <c r="J349" s="14"/>
      <c r="K349" s="14"/>
      <c r="L349" s="14"/>
      <c r="M349" s="14"/>
      <c r="N349" s="277"/>
    </row>
    <row r="350" spans="10:14" ht="12.75">
      <c r="J350" s="14"/>
      <c r="K350" s="14"/>
      <c r="L350" s="14"/>
      <c r="M350" s="14"/>
      <c r="N350" s="277"/>
    </row>
    <row r="351" spans="10:14" ht="12.75">
      <c r="J351" s="14"/>
      <c r="K351" s="14"/>
      <c r="L351" s="14"/>
      <c r="M351" s="14"/>
      <c r="N351" s="277"/>
    </row>
    <row r="352" spans="10:14" ht="12.75">
      <c r="J352" s="14"/>
      <c r="K352" s="14"/>
      <c r="L352" s="14"/>
      <c r="M352" s="14"/>
      <c r="N352" s="277"/>
    </row>
    <row r="353" spans="10:14" ht="12.75">
      <c r="J353" s="14"/>
      <c r="K353" s="14"/>
      <c r="L353" s="14"/>
      <c r="M353" s="14"/>
      <c r="N353" s="277"/>
    </row>
    <row r="354" spans="10:14" ht="12.75">
      <c r="J354" s="14"/>
      <c r="K354" s="14"/>
      <c r="L354" s="14"/>
      <c r="M354" s="14"/>
      <c r="N354" s="277"/>
    </row>
    <row r="355" spans="10:14" ht="12.75">
      <c r="J355" s="14"/>
      <c r="K355" s="14"/>
      <c r="L355" s="14"/>
      <c r="M355" s="14"/>
      <c r="N355" s="277"/>
    </row>
    <row r="356" spans="10:14" ht="12.75">
      <c r="J356" s="14"/>
      <c r="K356" s="14"/>
      <c r="L356" s="14"/>
      <c r="M356" s="14"/>
      <c r="N356" s="277"/>
    </row>
    <row r="357" spans="10:14" ht="12.75">
      <c r="J357" s="14"/>
      <c r="K357" s="14"/>
      <c r="L357" s="14"/>
      <c r="M357" s="14"/>
      <c r="N357" s="277"/>
    </row>
    <row r="358" spans="10:14" ht="12.75">
      <c r="J358" s="14"/>
      <c r="K358" s="14"/>
      <c r="L358" s="14"/>
      <c r="M358" s="14"/>
      <c r="N358" s="277"/>
    </row>
    <row r="359" spans="10:14" ht="12.75">
      <c r="J359" s="14"/>
      <c r="K359" s="14"/>
      <c r="L359" s="14"/>
      <c r="M359" s="14"/>
      <c r="N359" s="277"/>
    </row>
    <row r="360" spans="10:14" ht="12.75">
      <c r="J360" s="14"/>
      <c r="K360" s="14"/>
      <c r="L360" s="14"/>
      <c r="M360" s="14"/>
      <c r="N360" s="277"/>
    </row>
    <row r="361" spans="10:14" ht="12.75">
      <c r="J361" s="14"/>
      <c r="K361" s="14"/>
      <c r="L361" s="14"/>
      <c r="M361" s="14"/>
      <c r="N361" s="277"/>
    </row>
    <row r="362" spans="10:14" ht="12.75">
      <c r="J362" s="14"/>
      <c r="K362" s="14"/>
      <c r="L362" s="14"/>
      <c r="M362" s="14"/>
      <c r="N362" s="277"/>
    </row>
    <row r="363" spans="10:14" ht="12.75">
      <c r="J363" s="14"/>
      <c r="K363" s="14"/>
      <c r="L363" s="14"/>
      <c r="M363" s="14"/>
      <c r="N363" s="277"/>
    </row>
    <row r="364" spans="10:14" ht="12.75">
      <c r="J364" s="14"/>
      <c r="K364" s="14"/>
      <c r="L364" s="14"/>
      <c r="M364" s="14"/>
      <c r="N364" s="277"/>
    </row>
    <row r="365" spans="10:14" ht="12.75">
      <c r="J365" s="14"/>
      <c r="K365" s="14"/>
      <c r="L365" s="14"/>
      <c r="M365" s="14"/>
      <c r="N365" s="277"/>
    </row>
    <row r="366" spans="10:14" ht="12.75">
      <c r="J366" s="14"/>
      <c r="K366" s="14"/>
      <c r="L366" s="14"/>
      <c r="M366" s="14"/>
      <c r="N366" s="277"/>
    </row>
    <row r="367" spans="10:14" ht="12.75">
      <c r="J367" s="14"/>
      <c r="K367" s="14"/>
      <c r="L367" s="14"/>
      <c r="M367" s="14"/>
      <c r="N367" s="277"/>
    </row>
    <row r="368" spans="10:14" ht="12.75">
      <c r="J368" s="14"/>
      <c r="K368" s="14"/>
      <c r="L368" s="14"/>
      <c r="M368" s="14"/>
      <c r="N368" s="277"/>
    </row>
    <row r="369" spans="10:14" ht="12.75">
      <c r="J369" s="14"/>
      <c r="K369" s="14"/>
      <c r="L369" s="14"/>
      <c r="M369" s="14"/>
      <c r="N369" s="277"/>
    </row>
    <row r="370" spans="10:14" ht="12.75">
      <c r="J370" s="14"/>
      <c r="K370" s="14"/>
      <c r="L370" s="14"/>
      <c r="M370" s="14"/>
      <c r="N370" s="277"/>
    </row>
    <row r="371" spans="10:14" ht="12.75">
      <c r="J371" s="14"/>
      <c r="K371" s="14"/>
      <c r="L371" s="14"/>
      <c r="M371" s="14"/>
      <c r="N371" s="277"/>
    </row>
    <row r="372" spans="10:14" ht="12.75">
      <c r="J372" s="14"/>
      <c r="K372" s="14"/>
      <c r="L372" s="14"/>
      <c r="M372" s="14"/>
      <c r="N372" s="277"/>
    </row>
    <row r="373" spans="10:14" ht="12.75">
      <c r="J373" s="14"/>
      <c r="K373" s="14"/>
      <c r="L373" s="14"/>
      <c r="M373" s="14"/>
      <c r="N373" s="277"/>
    </row>
    <row r="374" spans="10:14" ht="12.75">
      <c r="J374" s="14"/>
      <c r="K374" s="14"/>
      <c r="L374" s="14"/>
      <c r="M374" s="14"/>
      <c r="N374" s="277"/>
    </row>
    <row r="375" spans="10:14" ht="12.75">
      <c r="J375" s="14"/>
      <c r="K375" s="14"/>
      <c r="L375" s="14"/>
      <c r="M375" s="14"/>
      <c r="N375" s="277"/>
    </row>
    <row r="376" spans="10:14" ht="12.75">
      <c r="J376" s="14"/>
      <c r="K376" s="14"/>
      <c r="L376" s="14"/>
      <c r="M376" s="14"/>
      <c r="N376" s="277"/>
    </row>
    <row r="377" spans="10:14" ht="12.75">
      <c r="J377" s="14"/>
      <c r="K377" s="14"/>
      <c r="L377" s="14"/>
      <c r="M377" s="14"/>
      <c r="N377" s="277"/>
    </row>
    <row r="378" spans="10:14" ht="12.75">
      <c r="J378" s="14"/>
      <c r="K378" s="14"/>
      <c r="L378" s="14"/>
      <c r="M378" s="14"/>
      <c r="N378" s="277"/>
    </row>
    <row r="379" spans="10:14" ht="12.75">
      <c r="J379" s="14"/>
      <c r="K379" s="14"/>
      <c r="L379" s="14"/>
      <c r="M379" s="14"/>
      <c r="N379" s="277"/>
    </row>
    <row r="380" spans="10:14" ht="12.75">
      <c r="J380" s="14"/>
      <c r="K380" s="14"/>
      <c r="L380" s="14"/>
      <c r="M380" s="14"/>
      <c r="N380" s="277"/>
    </row>
    <row r="381" spans="10:14" ht="12.75">
      <c r="J381" s="14"/>
      <c r="K381" s="14"/>
      <c r="L381" s="14"/>
      <c r="M381" s="14"/>
      <c r="N381" s="277"/>
    </row>
    <row r="382" spans="10:14" ht="12.75">
      <c r="J382" s="14"/>
      <c r="K382" s="14"/>
      <c r="L382" s="14"/>
      <c r="M382" s="14"/>
      <c r="N382" s="277"/>
    </row>
    <row r="383" spans="10:14" ht="12.75">
      <c r="J383" s="14"/>
      <c r="K383" s="14"/>
      <c r="L383" s="14"/>
      <c r="M383" s="14"/>
      <c r="N383" s="277"/>
    </row>
    <row r="384" spans="10:14" ht="12.75">
      <c r="J384" s="14"/>
      <c r="K384" s="14"/>
      <c r="L384" s="14"/>
      <c r="M384" s="14"/>
      <c r="N384" s="277"/>
    </row>
    <row r="385" spans="10:14" ht="12.75">
      <c r="J385" s="14"/>
      <c r="K385" s="14"/>
      <c r="L385" s="14"/>
      <c r="M385" s="14"/>
      <c r="N385" s="277"/>
    </row>
    <row r="386" spans="10:14" ht="12.75">
      <c r="J386" s="14"/>
      <c r="K386" s="14"/>
      <c r="L386" s="14"/>
      <c r="M386" s="14"/>
      <c r="N386" s="277"/>
    </row>
    <row r="387" spans="10:14" ht="12.75">
      <c r="J387" s="14"/>
      <c r="K387" s="14"/>
      <c r="L387" s="14"/>
      <c r="M387" s="14"/>
      <c r="N387" s="277"/>
    </row>
    <row r="388" spans="10:14" ht="12.75">
      <c r="J388" s="14"/>
      <c r="K388" s="14"/>
      <c r="L388" s="14"/>
      <c r="M388" s="14"/>
      <c r="N388" s="277"/>
    </row>
    <row r="389" spans="10:14" ht="12.75">
      <c r="J389" s="14"/>
      <c r="K389" s="14"/>
      <c r="L389" s="14"/>
      <c r="M389" s="14"/>
      <c r="N389" s="277"/>
    </row>
    <row r="390" spans="10:14" ht="12.75">
      <c r="J390" s="14"/>
      <c r="K390" s="14"/>
      <c r="L390" s="14"/>
      <c r="M390" s="14"/>
      <c r="N390" s="277"/>
    </row>
    <row r="391" spans="10:14" ht="12.75">
      <c r="J391" s="14"/>
      <c r="K391" s="14"/>
      <c r="L391" s="14"/>
      <c r="M391" s="14"/>
      <c r="N391" s="277"/>
    </row>
    <row r="392" spans="10:14" ht="12.75">
      <c r="J392" s="14"/>
      <c r="K392" s="14"/>
      <c r="L392" s="14"/>
      <c r="M392" s="14"/>
      <c r="N392" s="277"/>
    </row>
    <row r="393" spans="10:14" ht="12.75">
      <c r="J393" s="14"/>
      <c r="K393" s="14"/>
      <c r="L393" s="14"/>
      <c r="M393" s="14"/>
      <c r="N393" s="277"/>
    </row>
    <row r="394" spans="10:14" ht="12.75">
      <c r="J394" s="14"/>
      <c r="K394" s="14"/>
      <c r="L394" s="14"/>
      <c r="M394" s="14"/>
      <c r="N394" s="277"/>
    </row>
    <row r="395" spans="10:14" ht="12.75">
      <c r="J395" s="14"/>
      <c r="K395" s="14"/>
      <c r="L395" s="14"/>
      <c r="M395" s="14"/>
      <c r="N395" s="277"/>
    </row>
    <row r="396" spans="10:14" ht="12.75">
      <c r="J396" s="14"/>
      <c r="K396" s="14"/>
      <c r="L396" s="14"/>
      <c r="M396" s="14"/>
      <c r="N396" s="277"/>
    </row>
  </sheetData>
  <sheetProtection/>
  <printOptions horizontalCentered="1"/>
  <pageMargins left="0.15748031496062992" right="0.15748031496062992" top="0.7480314960629921" bottom="0.5511811023622047" header="0.31496062992125984" footer="0.31496062992125984"/>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N471"/>
  <sheetViews>
    <sheetView zoomScalePageLayoutView="0" workbookViewId="0" topLeftCell="A1">
      <selection activeCell="A1" sqref="A1"/>
    </sheetView>
  </sheetViews>
  <sheetFormatPr defaultColWidth="10.75390625" defaultRowHeight="12.75"/>
  <cols>
    <col min="1" max="1" width="48.25390625" style="1" customWidth="1"/>
    <col min="2" max="9" width="7.75390625" style="1" customWidth="1"/>
    <col min="10" max="11" width="7.75390625" style="278" customWidth="1"/>
    <col min="12" max="12" width="45.75390625" style="1" customWidth="1"/>
    <col min="13" max="16384" width="10.75390625" style="1" customWidth="1"/>
  </cols>
  <sheetData>
    <row r="1" spans="1:12" ht="13.5" customHeight="1">
      <c r="A1" s="250" t="s">
        <v>503</v>
      </c>
      <c r="B1" s="250"/>
      <c r="C1" s="64"/>
      <c r="D1" s="64"/>
      <c r="E1" s="64"/>
      <c r="F1" s="64"/>
      <c r="G1" s="64"/>
      <c r="H1" s="64"/>
      <c r="I1" s="64"/>
      <c r="J1" s="275"/>
      <c r="K1" s="275"/>
      <c r="L1" s="64"/>
    </row>
    <row r="2" spans="1:12" ht="13.5" customHeight="1">
      <c r="A2" s="250" t="s">
        <v>504</v>
      </c>
      <c r="B2" s="250"/>
      <c r="C2" s="64"/>
      <c r="D2" s="64"/>
      <c r="E2" s="64"/>
      <c r="F2" s="64"/>
      <c r="G2" s="64"/>
      <c r="H2" s="64"/>
      <c r="I2" s="64"/>
      <c r="J2" s="275"/>
      <c r="K2" s="275"/>
      <c r="L2" s="64"/>
    </row>
    <row r="3" spans="1:12" s="5" customFormat="1" ht="12.75" customHeight="1">
      <c r="A3" s="95" t="s">
        <v>161</v>
      </c>
      <c r="B3" s="214"/>
      <c r="C3" s="215"/>
      <c r="D3" s="215"/>
      <c r="E3" s="215"/>
      <c r="F3" s="215"/>
      <c r="G3" s="215"/>
      <c r="H3" s="215"/>
      <c r="I3" s="215"/>
      <c r="J3" s="276"/>
      <c r="K3" s="276"/>
      <c r="L3" s="216" t="s">
        <v>162</v>
      </c>
    </row>
    <row r="4" spans="1:12" s="218" customFormat="1" ht="24" customHeight="1">
      <c r="A4" s="279" t="s">
        <v>413</v>
      </c>
      <c r="B4" s="269">
        <v>2009</v>
      </c>
      <c r="C4" s="269">
        <v>2010</v>
      </c>
      <c r="D4" s="217">
        <v>2011</v>
      </c>
      <c r="E4" s="217">
        <v>2012</v>
      </c>
      <c r="F4" s="217">
        <v>2013</v>
      </c>
      <c r="G4" s="217">
        <v>2014</v>
      </c>
      <c r="H4" s="217">
        <v>2015</v>
      </c>
      <c r="I4" s="217">
        <v>2016</v>
      </c>
      <c r="J4" s="217">
        <v>2017</v>
      </c>
      <c r="K4" s="217">
        <v>2018</v>
      </c>
      <c r="L4" s="279" t="s">
        <v>414</v>
      </c>
    </row>
    <row r="5" spans="1:12" s="218" customFormat="1" ht="3" customHeight="1">
      <c r="A5" s="439"/>
      <c r="B5" s="444"/>
      <c r="C5" s="444"/>
      <c r="D5" s="434"/>
      <c r="E5" s="434"/>
      <c r="F5" s="434"/>
      <c r="G5" s="434"/>
      <c r="H5" s="434"/>
      <c r="I5" s="434"/>
      <c r="J5" s="434"/>
      <c r="K5" s="434"/>
      <c r="L5" s="439"/>
    </row>
    <row r="6" spans="1:12" s="5" customFormat="1" ht="12.75" customHeight="1">
      <c r="A6" s="219" t="s">
        <v>163</v>
      </c>
      <c r="B6" s="220">
        <v>5156</v>
      </c>
      <c r="C6" s="220">
        <v>5268</v>
      </c>
      <c r="D6" s="220">
        <v>4891</v>
      </c>
      <c r="E6" s="220">
        <v>4686</v>
      </c>
      <c r="F6" s="220">
        <v>4253</v>
      </c>
      <c r="G6" s="220">
        <v>4299</v>
      </c>
      <c r="H6" s="220">
        <v>4497</v>
      </c>
      <c r="I6" s="220">
        <v>4844</v>
      </c>
      <c r="J6" s="220">
        <v>4954</v>
      </c>
      <c r="K6" s="220">
        <v>4999</v>
      </c>
      <c r="L6" s="221" t="s">
        <v>164</v>
      </c>
    </row>
    <row r="7" spans="1:12" s="5" customFormat="1" ht="12.75" customHeight="1">
      <c r="A7" s="219" t="s">
        <v>165</v>
      </c>
      <c r="B7" s="220">
        <v>4876</v>
      </c>
      <c r="C7" s="220">
        <v>5032</v>
      </c>
      <c r="D7" s="220">
        <v>4673</v>
      </c>
      <c r="E7" s="220">
        <v>4525</v>
      </c>
      <c r="F7" s="220">
        <v>4082</v>
      </c>
      <c r="G7" s="220">
        <v>4094</v>
      </c>
      <c r="H7" s="220">
        <v>4276</v>
      </c>
      <c r="I7" s="220">
        <v>4624</v>
      </c>
      <c r="J7" s="220">
        <v>4728</v>
      </c>
      <c r="K7" s="220">
        <v>4765</v>
      </c>
      <c r="L7" s="221" t="s">
        <v>166</v>
      </c>
    </row>
    <row r="8" spans="1:12" s="5" customFormat="1" ht="12.75" customHeight="1">
      <c r="A8" s="224" t="s">
        <v>167</v>
      </c>
      <c r="B8" s="225">
        <v>0</v>
      </c>
      <c r="C8" s="225">
        <v>0</v>
      </c>
      <c r="D8" s="225">
        <v>139</v>
      </c>
      <c r="E8" s="225">
        <v>33</v>
      </c>
      <c r="F8" s="225">
        <v>0</v>
      </c>
      <c r="G8" s="225">
        <v>0</v>
      </c>
      <c r="H8" s="225">
        <v>0</v>
      </c>
      <c r="I8" s="225">
        <v>0</v>
      </c>
      <c r="J8" s="225">
        <v>0</v>
      </c>
      <c r="K8" s="225">
        <v>0</v>
      </c>
      <c r="L8" s="221" t="s">
        <v>168</v>
      </c>
    </row>
    <row r="9" spans="1:12" s="96" customFormat="1" ht="12.75" customHeight="1">
      <c r="A9" s="224" t="s">
        <v>169</v>
      </c>
      <c r="B9" s="225">
        <v>212</v>
      </c>
      <c r="C9" s="225">
        <v>242</v>
      </c>
      <c r="D9" s="225">
        <v>210</v>
      </c>
      <c r="E9" s="225">
        <v>196</v>
      </c>
      <c r="F9" s="225">
        <v>186</v>
      </c>
      <c r="G9" s="225">
        <v>173</v>
      </c>
      <c r="H9" s="225">
        <v>238</v>
      </c>
      <c r="I9" s="225">
        <v>263</v>
      </c>
      <c r="J9" s="225">
        <v>228</v>
      </c>
      <c r="K9" s="412">
        <v>193</v>
      </c>
      <c r="L9" s="226" t="s">
        <v>170</v>
      </c>
    </row>
    <row r="10" spans="1:12" s="5" customFormat="1" ht="12.75" customHeight="1">
      <c r="A10" s="219" t="s">
        <v>171</v>
      </c>
      <c r="B10" s="227">
        <v>4664</v>
      </c>
      <c r="C10" s="227">
        <v>4790</v>
      </c>
      <c r="D10" s="227">
        <v>4602</v>
      </c>
      <c r="E10" s="227">
        <v>4362</v>
      </c>
      <c r="F10" s="227">
        <v>3896</v>
      </c>
      <c r="G10" s="227">
        <v>3921</v>
      </c>
      <c r="H10" s="227">
        <v>4038</v>
      </c>
      <c r="I10" s="227">
        <v>4361</v>
      </c>
      <c r="J10" s="227">
        <v>4499</v>
      </c>
      <c r="K10" s="227">
        <v>4572</v>
      </c>
      <c r="L10" s="221" t="s">
        <v>172</v>
      </c>
    </row>
    <row r="11" spans="1:14" s="5" customFormat="1" ht="12.75" customHeight="1">
      <c r="A11" s="222" t="s">
        <v>173</v>
      </c>
      <c r="B11" s="223">
        <v>144</v>
      </c>
      <c r="C11" s="223">
        <v>153</v>
      </c>
      <c r="D11" s="223">
        <v>137</v>
      </c>
      <c r="E11" s="223">
        <v>129</v>
      </c>
      <c r="F11" s="223">
        <v>129</v>
      </c>
      <c r="G11" s="223">
        <v>136</v>
      </c>
      <c r="H11" s="223">
        <v>130</v>
      </c>
      <c r="I11" s="223">
        <v>156</v>
      </c>
      <c r="J11" s="223">
        <v>156</v>
      </c>
      <c r="K11" s="413">
        <v>155</v>
      </c>
      <c r="L11" s="228" t="s">
        <v>174</v>
      </c>
      <c r="N11" s="343"/>
    </row>
    <row r="12" spans="1:12" s="5" customFormat="1" ht="12.75" customHeight="1">
      <c r="A12" s="222" t="s">
        <v>175</v>
      </c>
      <c r="B12" s="223">
        <v>28</v>
      </c>
      <c r="C12" s="223">
        <v>26</v>
      </c>
      <c r="D12" s="223">
        <v>25</v>
      </c>
      <c r="E12" s="223">
        <v>26</v>
      </c>
      <c r="F12" s="223">
        <v>16</v>
      </c>
      <c r="G12" s="223">
        <v>9</v>
      </c>
      <c r="H12" s="223">
        <v>18</v>
      </c>
      <c r="I12" s="223">
        <v>21</v>
      </c>
      <c r="J12" s="223">
        <v>20</v>
      </c>
      <c r="K12" s="223">
        <v>22</v>
      </c>
      <c r="L12" s="228" t="s">
        <v>176</v>
      </c>
    </row>
    <row r="13" spans="1:12" s="5" customFormat="1" ht="12.75" customHeight="1">
      <c r="A13" s="222" t="s">
        <v>177</v>
      </c>
      <c r="B13" s="223">
        <v>503</v>
      </c>
      <c r="C13" s="223">
        <v>503</v>
      </c>
      <c r="D13" s="223">
        <v>473</v>
      </c>
      <c r="E13" s="223">
        <v>426</v>
      </c>
      <c r="F13" s="223">
        <v>419</v>
      </c>
      <c r="G13" s="223">
        <v>431</v>
      </c>
      <c r="H13" s="223">
        <v>433</v>
      </c>
      <c r="I13" s="223">
        <v>455</v>
      </c>
      <c r="J13" s="223">
        <v>486</v>
      </c>
      <c r="K13" s="223">
        <v>493</v>
      </c>
      <c r="L13" s="228" t="s">
        <v>178</v>
      </c>
    </row>
    <row r="14" spans="1:12" s="5" customFormat="1" ht="12.75" customHeight="1">
      <c r="A14" s="222" t="s">
        <v>179</v>
      </c>
      <c r="B14" s="223">
        <v>4</v>
      </c>
      <c r="C14" s="223">
        <v>4</v>
      </c>
      <c r="D14" s="223">
        <v>5</v>
      </c>
      <c r="E14" s="223">
        <v>5</v>
      </c>
      <c r="F14" s="223">
        <v>11</v>
      </c>
      <c r="G14" s="223">
        <v>4.107099999999998</v>
      </c>
      <c r="H14" s="223">
        <v>2.6275999999999984</v>
      </c>
      <c r="I14" s="223">
        <v>2</v>
      </c>
      <c r="J14" s="223">
        <v>3</v>
      </c>
      <c r="K14" s="413">
        <v>4</v>
      </c>
      <c r="L14" s="228" t="s">
        <v>180</v>
      </c>
    </row>
    <row r="15" spans="1:12" s="5" customFormat="1" ht="12.75" customHeight="1">
      <c r="A15" s="222" t="s">
        <v>181</v>
      </c>
      <c r="B15" s="223">
        <v>270</v>
      </c>
      <c r="C15" s="223">
        <v>304</v>
      </c>
      <c r="D15" s="223">
        <v>282</v>
      </c>
      <c r="E15" s="223">
        <v>164</v>
      </c>
      <c r="F15" s="223">
        <v>137</v>
      </c>
      <c r="G15" s="223">
        <v>214.7439</v>
      </c>
      <c r="H15" s="223">
        <v>235</v>
      </c>
      <c r="I15" s="223">
        <v>344</v>
      </c>
      <c r="J15" s="223">
        <v>345</v>
      </c>
      <c r="K15" s="413">
        <v>359</v>
      </c>
      <c r="L15" s="228" t="s">
        <v>182</v>
      </c>
    </row>
    <row r="16" spans="1:12" s="5" customFormat="1" ht="12.75" customHeight="1">
      <c r="A16" s="222" t="s">
        <v>183</v>
      </c>
      <c r="B16" s="223">
        <v>13</v>
      </c>
      <c r="C16" s="223">
        <v>12</v>
      </c>
      <c r="D16" s="223">
        <v>12</v>
      </c>
      <c r="E16" s="223">
        <v>10</v>
      </c>
      <c r="F16" s="223">
        <v>6</v>
      </c>
      <c r="G16" s="223">
        <v>5</v>
      </c>
      <c r="H16" s="223">
        <v>4</v>
      </c>
      <c r="I16" s="223">
        <v>4</v>
      </c>
      <c r="J16" s="223">
        <v>5</v>
      </c>
      <c r="K16" s="223">
        <v>7</v>
      </c>
      <c r="L16" s="228" t="s">
        <v>184</v>
      </c>
    </row>
    <row r="17" spans="1:12" s="5" customFormat="1" ht="12.75" customHeight="1">
      <c r="A17" s="222" t="s">
        <v>185</v>
      </c>
      <c r="B17" s="223"/>
      <c r="C17" s="223"/>
      <c r="D17" s="223"/>
      <c r="E17" s="223"/>
      <c r="F17" s="223"/>
      <c r="G17" s="223"/>
      <c r="H17" s="223"/>
      <c r="I17" s="223"/>
      <c r="J17" s="223"/>
      <c r="K17" s="223"/>
      <c r="L17" s="228" t="s">
        <v>186</v>
      </c>
    </row>
    <row r="18" spans="1:12" s="5" customFormat="1" ht="10.5" customHeight="1">
      <c r="A18" s="222" t="s">
        <v>187</v>
      </c>
      <c r="B18" s="223">
        <v>466</v>
      </c>
      <c r="C18" s="223">
        <v>493</v>
      </c>
      <c r="D18" s="223">
        <v>466</v>
      </c>
      <c r="E18" s="223">
        <v>442</v>
      </c>
      <c r="F18" s="223">
        <v>374</v>
      </c>
      <c r="G18" s="223">
        <v>371</v>
      </c>
      <c r="H18" s="223">
        <v>375</v>
      </c>
      <c r="I18" s="223">
        <v>387</v>
      </c>
      <c r="J18" s="223">
        <v>394</v>
      </c>
      <c r="K18" s="223">
        <v>410</v>
      </c>
      <c r="L18" s="228" t="s">
        <v>188</v>
      </c>
    </row>
    <row r="19" spans="1:12" s="5" customFormat="1" ht="12.75" customHeight="1">
      <c r="A19" s="222" t="s">
        <v>189</v>
      </c>
      <c r="B19" s="223">
        <v>123</v>
      </c>
      <c r="C19" s="223">
        <v>134</v>
      </c>
      <c r="D19" s="223">
        <v>126</v>
      </c>
      <c r="E19" s="223">
        <v>123</v>
      </c>
      <c r="F19" s="223">
        <v>110</v>
      </c>
      <c r="G19" s="223">
        <v>109</v>
      </c>
      <c r="H19" s="223">
        <v>110</v>
      </c>
      <c r="I19" s="223">
        <v>112</v>
      </c>
      <c r="J19" s="223">
        <v>114</v>
      </c>
      <c r="K19" s="223">
        <v>117</v>
      </c>
      <c r="L19" s="228" t="s">
        <v>190</v>
      </c>
    </row>
    <row r="20" spans="1:12" s="5" customFormat="1" ht="12.75" customHeight="1">
      <c r="A20" s="222" t="s">
        <v>191</v>
      </c>
      <c r="B20" s="223">
        <v>487</v>
      </c>
      <c r="C20" s="223">
        <v>490</v>
      </c>
      <c r="D20" s="223">
        <v>469</v>
      </c>
      <c r="E20" s="223">
        <v>467</v>
      </c>
      <c r="F20" s="223">
        <v>425</v>
      </c>
      <c r="G20" s="223">
        <v>423</v>
      </c>
      <c r="H20" s="223">
        <v>429</v>
      </c>
      <c r="I20" s="223">
        <v>466</v>
      </c>
      <c r="J20" s="223">
        <v>483</v>
      </c>
      <c r="K20" s="223">
        <v>511</v>
      </c>
      <c r="L20" s="228" t="s">
        <v>192</v>
      </c>
    </row>
    <row r="21" spans="1:12" s="5" customFormat="1" ht="12.75" customHeight="1">
      <c r="A21" s="222" t="s">
        <v>193</v>
      </c>
      <c r="B21" s="223">
        <v>109</v>
      </c>
      <c r="C21" s="223">
        <v>113</v>
      </c>
      <c r="D21" s="223">
        <v>107</v>
      </c>
      <c r="E21" s="223">
        <v>108</v>
      </c>
      <c r="F21" s="223">
        <v>103</v>
      </c>
      <c r="G21" s="223">
        <v>100</v>
      </c>
      <c r="H21" s="223">
        <v>101</v>
      </c>
      <c r="I21" s="223">
        <v>96</v>
      </c>
      <c r="J21" s="223">
        <v>94</v>
      </c>
      <c r="K21" s="223">
        <v>98</v>
      </c>
      <c r="L21" s="228" t="s">
        <v>194</v>
      </c>
    </row>
    <row r="22" spans="1:12" s="5" customFormat="1" ht="12.75" customHeight="1">
      <c r="A22" s="222" t="s">
        <v>195</v>
      </c>
      <c r="B22" s="223">
        <v>73</v>
      </c>
      <c r="C22" s="223">
        <v>72</v>
      </c>
      <c r="D22" s="223">
        <v>65</v>
      </c>
      <c r="E22" s="223">
        <v>67</v>
      </c>
      <c r="F22" s="223">
        <v>61</v>
      </c>
      <c r="G22" s="223">
        <v>57</v>
      </c>
      <c r="H22" s="223">
        <v>57</v>
      </c>
      <c r="I22" s="223">
        <v>56</v>
      </c>
      <c r="J22" s="223">
        <v>53</v>
      </c>
      <c r="K22" s="223">
        <v>52</v>
      </c>
      <c r="L22" s="228" t="s">
        <v>196</v>
      </c>
    </row>
    <row r="23" spans="1:12" s="5" customFormat="1" ht="12.75" customHeight="1">
      <c r="A23" s="222" t="s">
        <v>197</v>
      </c>
      <c r="B23" s="223">
        <v>3</v>
      </c>
      <c r="C23" s="223">
        <v>3</v>
      </c>
      <c r="D23" s="223">
        <v>3</v>
      </c>
      <c r="E23" s="223">
        <v>3</v>
      </c>
      <c r="F23" s="223">
        <v>4</v>
      </c>
      <c r="G23" s="223">
        <v>4</v>
      </c>
      <c r="H23" s="223">
        <v>4</v>
      </c>
      <c r="I23" s="223">
        <v>4</v>
      </c>
      <c r="J23" s="223">
        <v>4</v>
      </c>
      <c r="K23" s="223">
        <v>4</v>
      </c>
      <c r="L23" s="228" t="s">
        <v>198</v>
      </c>
    </row>
    <row r="24" spans="1:12" s="5" customFormat="1" ht="12.75" customHeight="1">
      <c r="A24" s="229" t="s">
        <v>199</v>
      </c>
      <c r="B24" s="223">
        <v>123</v>
      </c>
      <c r="C24" s="223">
        <v>134</v>
      </c>
      <c r="D24" s="223">
        <v>128</v>
      </c>
      <c r="E24" s="223">
        <v>130</v>
      </c>
      <c r="F24" s="223">
        <v>117</v>
      </c>
      <c r="G24" s="223">
        <v>113</v>
      </c>
      <c r="H24" s="223">
        <v>120</v>
      </c>
      <c r="I24" s="223">
        <v>127</v>
      </c>
      <c r="J24" s="223">
        <v>133</v>
      </c>
      <c r="K24" s="223">
        <v>137</v>
      </c>
      <c r="L24" s="228" t="s">
        <v>200</v>
      </c>
    </row>
    <row r="25" spans="1:12" s="5" customFormat="1" ht="12.75" customHeight="1">
      <c r="A25" s="222" t="s">
        <v>201</v>
      </c>
      <c r="B25" s="223">
        <v>12</v>
      </c>
      <c r="C25" s="223">
        <v>11</v>
      </c>
      <c r="D25" s="223">
        <v>11</v>
      </c>
      <c r="E25" s="223">
        <v>10</v>
      </c>
      <c r="F25" s="223">
        <v>8</v>
      </c>
      <c r="G25" s="223">
        <v>8</v>
      </c>
      <c r="H25" s="223">
        <v>7</v>
      </c>
      <c r="I25" s="223">
        <v>7</v>
      </c>
      <c r="J25" s="223">
        <v>7</v>
      </c>
      <c r="K25" s="413">
        <v>7</v>
      </c>
      <c r="L25" s="228" t="s">
        <v>202</v>
      </c>
    </row>
    <row r="26" spans="1:12" s="5" customFormat="1" ht="12.75" customHeight="1">
      <c r="A26" s="222" t="s">
        <v>203</v>
      </c>
      <c r="B26" s="223">
        <v>135</v>
      </c>
      <c r="C26" s="223">
        <v>135</v>
      </c>
      <c r="D26" s="223">
        <v>123</v>
      </c>
      <c r="E26" s="223">
        <v>129</v>
      </c>
      <c r="F26" s="223">
        <v>126</v>
      </c>
      <c r="G26" s="223">
        <v>124</v>
      </c>
      <c r="H26" s="223">
        <v>129</v>
      </c>
      <c r="I26" s="223">
        <v>131</v>
      </c>
      <c r="J26" s="223">
        <v>132</v>
      </c>
      <c r="K26" s="223">
        <v>132</v>
      </c>
      <c r="L26" s="228" t="s">
        <v>204</v>
      </c>
    </row>
    <row r="27" spans="1:12" s="5" customFormat="1" ht="12.75" customHeight="1">
      <c r="A27" s="222" t="s">
        <v>205</v>
      </c>
      <c r="B27" s="223">
        <v>38</v>
      </c>
      <c r="C27" s="223">
        <v>41</v>
      </c>
      <c r="D27" s="223">
        <v>39</v>
      </c>
      <c r="E27" s="223">
        <v>41</v>
      </c>
      <c r="F27" s="223">
        <v>38</v>
      </c>
      <c r="G27" s="223">
        <v>37</v>
      </c>
      <c r="H27" s="223">
        <v>40</v>
      </c>
      <c r="I27" s="223">
        <v>41</v>
      </c>
      <c r="J27" s="223">
        <v>43</v>
      </c>
      <c r="K27" s="223">
        <v>44</v>
      </c>
      <c r="L27" s="228" t="s">
        <v>206</v>
      </c>
    </row>
    <row r="28" spans="1:12" s="5" customFormat="1" ht="13.5" customHeight="1">
      <c r="A28" s="222" t="s">
        <v>207</v>
      </c>
      <c r="B28" s="223"/>
      <c r="C28" s="223"/>
      <c r="D28" s="223"/>
      <c r="E28" s="223"/>
      <c r="F28" s="223"/>
      <c r="G28" s="223"/>
      <c r="H28" s="223"/>
      <c r="I28" s="223"/>
      <c r="J28" s="223"/>
      <c r="K28" s="223"/>
      <c r="L28" s="228"/>
    </row>
    <row r="29" spans="1:12" s="5" customFormat="1" ht="10.5" customHeight="1">
      <c r="A29" s="222" t="s">
        <v>208</v>
      </c>
      <c r="B29" s="223">
        <v>93</v>
      </c>
      <c r="C29" s="223">
        <v>97</v>
      </c>
      <c r="D29" s="223">
        <v>94</v>
      </c>
      <c r="E29" s="223">
        <v>96</v>
      </c>
      <c r="F29" s="223">
        <v>89</v>
      </c>
      <c r="G29" s="223">
        <v>90</v>
      </c>
      <c r="H29" s="223">
        <v>93</v>
      </c>
      <c r="I29" s="223">
        <v>96</v>
      </c>
      <c r="J29" s="223">
        <v>98</v>
      </c>
      <c r="K29" s="223">
        <v>103</v>
      </c>
      <c r="L29" s="228" t="s">
        <v>209</v>
      </c>
    </row>
    <row r="30" spans="1:12" s="5" customFormat="1" ht="12.75" customHeight="1">
      <c r="A30" s="222" t="s">
        <v>210</v>
      </c>
      <c r="B30" s="223">
        <v>54</v>
      </c>
      <c r="C30" s="223">
        <v>56</v>
      </c>
      <c r="D30" s="223">
        <v>55</v>
      </c>
      <c r="E30" s="223">
        <v>55</v>
      </c>
      <c r="F30" s="223">
        <v>49</v>
      </c>
      <c r="G30" s="223">
        <v>48</v>
      </c>
      <c r="H30" s="223">
        <v>49</v>
      </c>
      <c r="I30" s="223">
        <v>52</v>
      </c>
      <c r="J30" s="223">
        <v>52</v>
      </c>
      <c r="K30" s="223">
        <v>55</v>
      </c>
      <c r="L30" s="228" t="s">
        <v>211</v>
      </c>
    </row>
    <row r="31" spans="1:12" s="5" customFormat="1" ht="12.75" customHeight="1">
      <c r="A31" s="222" t="s">
        <v>212</v>
      </c>
      <c r="B31" s="223">
        <v>105</v>
      </c>
      <c r="C31" s="223">
        <v>108</v>
      </c>
      <c r="D31" s="223">
        <v>102</v>
      </c>
      <c r="E31" s="223">
        <v>98</v>
      </c>
      <c r="F31" s="223">
        <v>91</v>
      </c>
      <c r="G31" s="223">
        <v>87</v>
      </c>
      <c r="H31" s="223">
        <v>88</v>
      </c>
      <c r="I31" s="223">
        <v>91</v>
      </c>
      <c r="J31" s="223">
        <v>94</v>
      </c>
      <c r="K31" s="223">
        <v>95</v>
      </c>
      <c r="L31" s="228" t="s">
        <v>213</v>
      </c>
    </row>
    <row r="32" spans="1:12" s="5" customFormat="1" ht="12.75" customHeight="1">
      <c r="A32" s="222" t="s">
        <v>214</v>
      </c>
      <c r="B32" s="223">
        <v>0</v>
      </c>
      <c r="C32" s="223">
        <v>0</v>
      </c>
      <c r="D32" s="223">
        <v>0</v>
      </c>
      <c r="E32" s="223">
        <v>0</v>
      </c>
      <c r="F32" s="223">
        <v>0</v>
      </c>
      <c r="G32" s="223">
        <v>0</v>
      </c>
      <c r="H32" s="223">
        <v>0</v>
      </c>
      <c r="I32" s="223">
        <v>0</v>
      </c>
      <c r="J32" s="223">
        <v>0</v>
      </c>
      <c r="K32" s="223">
        <v>0</v>
      </c>
      <c r="L32" s="228" t="s">
        <v>215</v>
      </c>
    </row>
    <row r="33" spans="1:12" s="5" customFormat="1" ht="12.75" customHeight="1">
      <c r="A33" s="222" t="s">
        <v>216</v>
      </c>
      <c r="B33" s="223">
        <v>72</v>
      </c>
      <c r="C33" s="223">
        <v>70</v>
      </c>
      <c r="D33" s="223">
        <v>66</v>
      </c>
      <c r="E33" s="223">
        <v>67</v>
      </c>
      <c r="F33" s="223">
        <v>56</v>
      </c>
      <c r="G33" s="223">
        <v>52</v>
      </c>
      <c r="H33" s="223">
        <v>50</v>
      </c>
      <c r="I33" s="223">
        <v>51</v>
      </c>
      <c r="J33" s="223">
        <v>51</v>
      </c>
      <c r="K33" s="223">
        <v>49</v>
      </c>
      <c r="L33" s="228" t="s">
        <v>217</v>
      </c>
    </row>
    <row r="34" spans="1:12" s="5" customFormat="1" ht="12.75" customHeight="1">
      <c r="A34" s="222" t="s">
        <v>218</v>
      </c>
      <c r="B34" s="223">
        <v>1721</v>
      </c>
      <c r="C34" s="223">
        <v>1737</v>
      </c>
      <c r="D34" s="223">
        <v>1722</v>
      </c>
      <c r="E34" s="223">
        <v>1671</v>
      </c>
      <c r="F34" s="223">
        <v>1435</v>
      </c>
      <c r="G34" s="223">
        <v>1408</v>
      </c>
      <c r="H34" s="223">
        <v>1476</v>
      </c>
      <c r="I34" s="223">
        <v>1567</v>
      </c>
      <c r="J34" s="223">
        <v>1641</v>
      </c>
      <c r="K34" s="223">
        <v>1623</v>
      </c>
      <c r="L34" s="228" t="s">
        <v>219</v>
      </c>
    </row>
    <row r="35" spans="1:12" s="5" customFormat="1" ht="12.75" customHeight="1">
      <c r="A35" s="222" t="s">
        <v>388</v>
      </c>
      <c r="B35" s="223">
        <v>80</v>
      </c>
      <c r="C35" s="223">
        <v>85</v>
      </c>
      <c r="D35" s="223">
        <v>86</v>
      </c>
      <c r="E35" s="223">
        <v>87</v>
      </c>
      <c r="F35" s="223">
        <v>88</v>
      </c>
      <c r="G35" s="223">
        <v>85</v>
      </c>
      <c r="H35" s="223">
        <v>85</v>
      </c>
      <c r="I35" s="223">
        <v>88</v>
      </c>
      <c r="J35" s="223">
        <v>87</v>
      </c>
      <c r="K35" s="223">
        <v>91</v>
      </c>
      <c r="L35" s="230" t="s">
        <v>220</v>
      </c>
    </row>
    <row r="36" spans="1:12" s="5" customFormat="1" ht="12.75" customHeight="1">
      <c r="A36" s="222" t="s">
        <v>385</v>
      </c>
      <c r="B36" s="223"/>
      <c r="C36" s="223"/>
      <c r="D36" s="223"/>
      <c r="E36" s="223"/>
      <c r="F36" s="223"/>
      <c r="G36" s="223"/>
      <c r="H36" s="223"/>
      <c r="I36" s="223"/>
      <c r="J36" s="223"/>
      <c r="K36" s="387"/>
      <c r="L36" s="228" t="s">
        <v>363</v>
      </c>
    </row>
    <row r="37" spans="1:12" s="5" customFormat="1" ht="12.75" customHeight="1">
      <c r="A37" s="446" t="s">
        <v>362</v>
      </c>
      <c r="B37" s="447">
        <v>8</v>
      </c>
      <c r="C37" s="273">
        <v>8</v>
      </c>
      <c r="D37" s="273">
        <v>7</v>
      </c>
      <c r="E37" s="273">
        <v>7</v>
      </c>
      <c r="F37" s="273">
        <v>6</v>
      </c>
      <c r="G37" s="273">
        <v>6</v>
      </c>
      <c r="H37" s="273">
        <v>2</v>
      </c>
      <c r="I37" s="273">
        <v>7</v>
      </c>
      <c r="J37" s="273">
        <v>5</v>
      </c>
      <c r="K37" s="273">
        <v>4</v>
      </c>
      <c r="L37" s="448" t="s">
        <v>221</v>
      </c>
    </row>
    <row r="38" spans="1:12" s="5" customFormat="1" ht="3" customHeight="1">
      <c r="A38" s="271"/>
      <c r="B38" s="272"/>
      <c r="C38" s="272"/>
      <c r="D38" s="272"/>
      <c r="E38" s="272"/>
      <c r="F38" s="272"/>
      <c r="G38" s="272"/>
      <c r="H38" s="272"/>
      <c r="I38" s="272"/>
      <c r="J38" s="272"/>
      <c r="K38" s="272"/>
      <c r="L38" s="123"/>
    </row>
    <row r="39" spans="1:12" ht="7.5" customHeight="1">
      <c r="A39" s="422"/>
      <c r="B39" s="422"/>
      <c r="C39" s="423"/>
      <c r="D39" s="423"/>
      <c r="E39" s="423"/>
      <c r="F39" s="423"/>
      <c r="G39" s="423"/>
      <c r="H39" s="423"/>
      <c r="I39" s="423"/>
      <c r="J39" s="424"/>
      <c r="K39" s="424"/>
      <c r="L39" s="422"/>
    </row>
    <row r="40" spans="1:12" s="5" customFormat="1" ht="12.75" customHeight="1">
      <c r="A40" s="425" t="s">
        <v>553</v>
      </c>
      <c r="B40" s="426"/>
      <c r="C40" s="426"/>
      <c r="D40" s="426"/>
      <c r="E40" s="426"/>
      <c r="F40" s="427"/>
      <c r="G40" s="428"/>
      <c r="H40" s="428"/>
      <c r="I40" s="428"/>
      <c r="J40" s="428"/>
      <c r="K40" s="428"/>
      <c r="L40" s="428"/>
    </row>
    <row r="41" spans="1:12" s="19" customFormat="1" ht="12.75" customHeight="1">
      <c r="A41" s="437" t="s">
        <v>554</v>
      </c>
      <c r="B41" s="437"/>
      <c r="C41" s="437"/>
      <c r="D41" s="437"/>
      <c r="E41" s="437"/>
      <c r="F41" s="437"/>
      <c r="G41" s="437"/>
      <c r="H41" s="437"/>
      <c r="I41" s="437"/>
      <c r="J41" s="437"/>
      <c r="K41" s="437"/>
      <c r="L41" s="437"/>
    </row>
    <row r="42" spans="1:12" s="3" customFormat="1" ht="12.75" customHeight="1">
      <c r="A42" s="437" t="s">
        <v>555</v>
      </c>
      <c r="B42" s="437"/>
      <c r="C42" s="437"/>
      <c r="D42" s="437"/>
      <c r="E42" s="437"/>
      <c r="F42" s="437"/>
      <c r="G42" s="437"/>
      <c r="H42" s="437"/>
      <c r="I42" s="437"/>
      <c r="J42" s="437"/>
      <c r="K42" s="437"/>
      <c r="L42" s="437"/>
    </row>
    <row r="43" spans="1:12" s="5" customFormat="1" ht="6.75" customHeight="1">
      <c r="A43" s="425"/>
      <c r="B43" s="426"/>
      <c r="C43" s="426"/>
      <c r="D43" s="426"/>
      <c r="E43" s="426"/>
      <c r="F43" s="427"/>
      <c r="G43" s="428"/>
      <c r="H43" s="428"/>
      <c r="I43" s="428"/>
      <c r="J43" s="428"/>
      <c r="K43" s="428"/>
      <c r="L43" s="428"/>
    </row>
    <row r="44" spans="1:12" s="5" customFormat="1" ht="12.75" customHeight="1">
      <c r="A44" s="429" t="s">
        <v>560</v>
      </c>
      <c r="B44" s="426"/>
      <c r="C44" s="426"/>
      <c r="D44" s="426"/>
      <c r="E44" s="426"/>
      <c r="F44" s="427"/>
      <c r="G44" s="428"/>
      <c r="H44" s="428"/>
      <c r="I44" s="428"/>
      <c r="J44" s="428"/>
      <c r="K44" s="428"/>
      <c r="L44" s="428"/>
    </row>
    <row r="45" spans="1:12" s="3" customFormat="1" ht="12.75" customHeight="1">
      <c r="A45" s="429" t="s">
        <v>592</v>
      </c>
      <c r="B45" s="429"/>
      <c r="C45" s="429"/>
      <c r="D45" s="429"/>
      <c r="E45" s="429"/>
      <c r="F45" s="429"/>
      <c r="G45" s="429"/>
      <c r="H45" s="429"/>
      <c r="I45" s="429"/>
      <c r="J45" s="429"/>
      <c r="K45" s="429"/>
      <c r="L45" s="429"/>
    </row>
    <row r="46" spans="1:12" s="3" customFormat="1" ht="12.75" customHeight="1">
      <c r="A46" s="429" t="s">
        <v>556</v>
      </c>
      <c r="B46" s="429"/>
      <c r="C46" s="429"/>
      <c r="D46" s="429"/>
      <c r="E46" s="429"/>
      <c r="F46" s="429"/>
      <c r="G46" s="429"/>
      <c r="H46" s="429"/>
      <c r="I46" s="429"/>
      <c r="J46" s="429"/>
      <c r="K46" s="429"/>
      <c r="L46" s="429"/>
    </row>
    <row r="47" spans="1:12" s="3" customFormat="1" ht="6.75" customHeight="1">
      <c r="A47" s="433"/>
      <c r="B47" s="433"/>
      <c r="C47" s="433"/>
      <c r="D47" s="433"/>
      <c r="E47" s="433"/>
      <c r="F47" s="433"/>
      <c r="G47" s="433"/>
      <c r="H47" s="433"/>
      <c r="I47" s="433"/>
      <c r="J47" s="433"/>
      <c r="K47" s="433"/>
      <c r="L47" s="430"/>
    </row>
    <row r="48" spans="1:12" ht="12.75" customHeight="1">
      <c r="A48" s="427" t="s">
        <v>558</v>
      </c>
      <c r="B48" s="422"/>
      <c r="C48" s="423"/>
      <c r="D48" s="423"/>
      <c r="E48" s="423"/>
      <c r="F48" s="423"/>
      <c r="G48" s="423"/>
      <c r="H48" s="423"/>
      <c r="I48" s="423"/>
      <c r="J48" s="424"/>
      <c r="K48" s="424"/>
      <c r="L48" s="422"/>
    </row>
    <row r="49" spans="1:12" ht="12.75" customHeight="1">
      <c r="A49" s="431" t="s">
        <v>559</v>
      </c>
      <c r="B49" s="422"/>
      <c r="C49" s="423"/>
      <c r="D49" s="423"/>
      <c r="E49" s="423"/>
      <c r="F49" s="423"/>
      <c r="G49" s="423"/>
      <c r="H49" s="423"/>
      <c r="I49" s="423"/>
      <c r="J49" s="424"/>
      <c r="K49" s="424"/>
      <c r="L49" s="422"/>
    </row>
    <row r="50" spans="1:12" ht="6.75" customHeight="1">
      <c r="A50" s="432"/>
      <c r="B50" s="422"/>
      <c r="C50" s="423"/>
      <c r="D50" s="423"/>
      <c r="E50" s="423"/>
      <c r="F50" s="423"/>
      <c r="G50" s="423"/>
      <c r="H50" s="423"/>
      <c r="I50" s="423"/>
      <c r="J50" s="424"/>
      <c r="K50" s="424"/>
      <c r="L50" s="422"/>
    </row>
    <row r="51" spans="1:12" ht="12.75" customHeight="1">
      <c r="A51" s="430" t="s">
        <v>557</v>
      </c>
      <c r="B51" s="422"/>
      <c r="C51" s="423"/>
      <c r="D51" s="423"/>
      <c r="E51" s="423"/>
      <c r="F51" s="423"/>
      <c r="G51" s="423"/>
      <c r="H51" s="423"/>
      <c r="I51" s="423"/>
      <c r="J51" s="424"/>
      <c r="K51" s="424"/>
      <c r="L51" s="422"/>
    </row>
    <row r="52" spans="1:12" ht="12.75" customHeight="1">
      <c r="A52" s="430" t="s">
        <v>631</v>
      </c>
      <c r="B52" s="422"/>
      <c r="C52" s="423"/>
      <c r="D52" s="423"/>
      <c r="E52" s="423"/>
      <c r="F52" s="423"/>
      <c r="G52" s="423"/>
      <c r="H52" s="423"/>
      <c r="I52" s="423"/>
      <c r="J52" s="424"/>
      <c r="K52" s="424"/>
      <c r="L52" s="422"/>
    </row>
    <row r="53" spans="3:11" ht="12.75">
      <c r="C53" s="14"/>
      <c r="D53" s="14"/>
      <c r="E53" s="14"/>
      <c r="F53" s="14"/>
      <c r="G53" s="14"/>
      <c r="H53" s="14"/>
      <c r="I53" s="14"/>
      <c r="J53" s="277"/>
      <c r="K53" s="277"/>
    </row>
    <row r="54" spans="3:11" ht="12.75">
      <c r="C54" s="14"/>
      <c r="D54" s="14"/>
      <c r="E54" s="14"/>
      <c r="F54" s="14"/>
      <c r="G54" s="14"/>
      <c r="H54" s="14"/>
      <c r="I54" s="14"/>
      <c r="J54" s="277"/>
      <c r="K54" s="277"/>
    </row>
    <row r="55" spans="3:11" ht="12.75">
      <c r="C55" s="14"/>
      <c r="D55" s="14"/>
      <c r="E55" s="14"/>
      <c r="F55" s="14"/>
      <c r="G55" s="14"/>
      <c r="H55" s="14"/>
      <c r="I55" s="14"/>
      <c r="J55" s="277"/>
      <c r="K55" s="277"/>
    </row>
    <row r="56" spans="3:11" ht="12.75">
      <c r="C56" s="14"/>
      <c r="D56" s="14"/>
      <c r="E56" s="14"/>
      <c r="F56" s="14"/>
      <c r="G56" s="14"/>
      <c r="H56" s="14"/>
      <c r="I56" s="14"/>
      <c r="J56" s="277"/>
      <c r="K56" s="277"/>
    </row>
    <row r="57" spans="3:11" ht="12.75">
      <c r="C57" s="14"/>
      <c r="D57" s="14"/>
      <c r="E57" s="14"/>
      <c r="F57" s="14"/>
      <c r="G57" s="14"/>
      <c r="H57" s="14"/>
      <c r="I57" s="14"/>
      <c r="J57" s="277"/>
      <c r="K57" s="277"/>
    </row>
    <row r="58" spans="3:11" ht="12.75">
      <c r="C58" s="14"/>
      <c r="D58" s="14"/>
      <c r="E58" s="14"/>
      <c r="F58" s="14"/>
      <c r="G58" s="14"/>
      <c r="H58" s="14"/>
      <c r="I58" s="14"/>
      <c r="J58" s="277"/>
      <c r="K58" s="277"/>
    </row>
    <row r="59" spans="3:11" ht="12.75">
      <c r="C59" s="14"/>
      <c r="D59" s="14"/>
      <c r="E59" s="14"/>
      <c r="F59" s="14"/>
      <c r="G59" s="14"/>
      <c r="H59" s="14"/>
      <c r="I59" s="14"/>
      <c r="J59" s="277"/>
      <c r="K59" s="277"/>
    </row>
    <row r="60" spans="3:11" ht="12.75">
      <c r="C60" s="14"/>
      <c r="D60" s="14"/>
      <c r="E60" s="14"/>
      <c r="F60" s="14"/>
      <c r="G60" s="14"/>
      <c r="H60" s="14"/>
      <c r="I60" s="14"/>
      <c r="J60" s="277"/>
      <c r="K60" s="277"/>
    </row>
    <row r="61" spans="3:11" ht="12.75">
      <c r="C61" s="14"/>
      <c r="D61" s="14"/>
      <c r="E61" s="14"/>
      <c r="F61" s="14"/>
      <c r="G61" s="14"/>
      <c r="H61" s="14"/>
      <c r="I61" s="14"/>
      <c r="J61" s="277"/>
      <c r="K61" s="277"/>
    </row>
    <row r="62" spans="3:11" ht="12.75">
      <c r="C62" s="14"/>
      <c r="D62" s="14"/>
      <c r="E62" s="14"/>
      <c r="F62" s="14"/>
      <c r="G62" s="14"/>
      <c r="H62" s="14"/>
      <c r="I62" s="14"/>
      <c r="J62" s="277"/>
      <c r="K62" s="277"/>
    </row>
    <row r="63" spans="3:11" ht="12.75">
      <c r="C63" s="14"/>
      <c r="D63" s="14"/>
      <c r="E63" s="14"/>
      <c r="F63" s="14"/>
      <c r="G63" s="14"/>
      <c r="H63" s="14"/>
      <c r="I63" s="14"/>
      <c r="J63" s="277"/>
      <c r="K63" s="277"/>
    </row>
    <row r="64" spans="3:11" ht="12.75">
      <c r="C64" s="14"/>
      <c r="D64" s="14"/>
      <c r="E64" s="14"/>
      <c r="F64" s="14"/>
      <c r="G64" s="14"/>
      <c r="H64" s="14"/>
      <c r="I64" s="14"/>
      <c r="J64" s="277"/>
      <c r="K64" s="277"/>
    </row>
    <row r="65" spans="3:11" ht="12.75">
      <c r="C65" s="14"/>
      <c r="D65" s="14"/>
      <c r="E65" s="14"/>
      <c r="F65" s="14"/>
      <c r="G65" s="14"/>
      <c r="H65" s="14"/>
      <c r="I65" s="14"/>
      <c r="J65" s="277"/>
      <c r="K65" s="277"/>
    </row>
    <row r="66" spans="3:11" ht="12.75">
      <c r="C66" s="14"/>
      <c r="D66" s="14"/>
      <c r="E66" s="14"/>
      <c r="F66" s="14"/>
      <c r="G66" s="14"/>
      <c r="H66" s="14"/>
      <c r="I66" s="14"/>
      <c r="J66" s="277"/>
      <c r="K66" s="277"/>
    </row>
    <row r="67" spans="3:11" ht="12.75">
      <c r="C67" s="14"/>
      <c r="D67" s="14"/>
      <c r="E67" s="14"/>
      <c r="F67" s="14"/>
      <c r="G67" s="14"/>
      <c r="H67" s="14"/>
      <c r="I67" s="14"/>
      <c r="J67" s="277"/>
      <c r="K67" s="277"/>
    </row>
    <row r="68" spans="3:11" ht="12.75">
      <c r="C68" s="14"/>
      <c r="D68" s="14"/>
      <c r="E68" s="14"/>
      <c r="F68" s="14"/>
      <c r="G68" s="14"/>
      <c r="H68" s="14"/>
      <c r="I68" s="14"/>
      <c r="J68" s="277"/>
      <c r="K68" s="277"/>
    </row>
    <row r="69" spans="3:11" ht="12.75">
      <c r="C69" s="14"/>
      <c r="D69" s="14"/>
      <c r="E69" s="14"/>
      <c r="F69" s="14"/>
      <c r="G69" s="14"/>
      <c r="H69" s="14"/>
      <c r="I69" s="14"/>
      <c r="J69" s="277"/>
      <c r="K69" s="277"/>
    </row>
    <row r="70" spans="3:11" ht="12.75">
      <c r="C70" s="14"/>
      <c r="D70" s="14"/>
      <c r="E70" s="14"/>
      <c r="F70" s="14"/>
      <c r="G70" s="14"/>
      <c r="H70" s="14"/>
      <c r="I70" s="14"/>
      <c r="J70" s="277"/>
      <c r="K70" s="277"/>
    </row>
    <row r="71" spans="3:11" ht="12.75">
      <c r="C71" s="14"/>
      <c r="D71" s="14"/>
      <c r="E71" s="14"/>
      <c r="F71" s="14"/>
      <c r="G71" s="14"/>
      <c r="H71" s="14"/>
      <c r="I71" s="14"/>
      <c r="J71" s="277"/>
      <c r="K71" s="277"/>
    </row>
    <row r="72" spans="3:11" ht="12.75">
      <c r="C72" s="14"/>
      <c r="D72" s="14"/>
      <c r="E72" s="14"/>
      <c r="F72" s="14"/>
      <c r="G72" s="14"/>
      <c r="H72" s="14"/>
      <c r="I72" s="14"/>
      <c r="J72" s="277"/>
      <c r="K72" s="277"/>
    </row>
    <row r="73" spans="3:11" ht="12.75">
      <c r="C73" s="14"/>
      <c r="D73" s="14"/>
      <c r="E73" s="14"/>
      <c r="F73" s="14"/>
      <c r="G73" s="14"/>
      <c r="H73" s="14"/>
      <c r="I73" s="14"/>
      <c r="J73" s="277"/>
      <c r="K73" s="277"/>
    </row>
    <row r="74" spans="3:11" ht="12.75">
      <c r="C74" s="14"/>
      <c r="D74" s="14"/>
      <c r="E74" s="14"/>
      <c r="F74" s="14"/>
      <c r="G74" s="14"/>
      <c r="H74" s="14"/>
      <c r="I74" s="14"/>
      <c r="J74" s="277"/>
      <c r="K74" s="277"/>
    </row>
    <row r="75" spans="3:11" ht="12.75">
      <c r="C75" s="14"/>
      <c r="D75" s="14"/>
      <c r="E75" s="14"/>
      <c r="F75" s="14"/>
      <c r="G75" s="14"/>
      <c r="H75" s="14"/>
      <c r="I75" s="14"/>
      <c r="J75" s="277"/>
      <c r="K75" s="277"/>
    </row>
    <row r="76" spans="3:11" ht="12.75">
      <c r="C76" s="14"/>
      <c r="D76" s="14"/>
      <c r="E76" s="14"/>
      <c r="F76" s="14"/>
      <c r="G76" s="14"/>
      <c r="H76" s="14"/>
      <c r="I76" s="14"/>
      <c r="J76" s="277"/>
      <c r="K76" s="277"/>
    </row>
    <row r="77" spans="3:11" ht="12.75">
      <c r="C77" s="14"/>
      <c r="D77" s="14"/>
      <c r="E77" s="14"/>
      <c r="F77" s="14"/>
      <c r="G77" s="14"/>
      <c r="H77" s="14"/>
      <c r="I77" s="14"/>
      <c r="J77" s="277"/>
      <c r="K77" s="277"/>
    </row>
    <row r="78" spans="3:11" ht="12.75">
      <c r="C78" s="14"/>
      <c r="D78" s="14"/>
      <c r="E78" s="14"/>
      <c r="F78" s="14"/>
      <c r="G78" s="14"/>
      <c r="H78" s="14"/>
      <c r="I78" s="14"/>
      <c r="J78" s="277"/>
      <c r="K78" s="277"/>
    </row>
    <row r="79" spans="3:11" ht="12.75">
      <c r="C79" s="14"/>
      <c r="D79" s="14"/>
      <c r="E79" s="14"/>
      <c r="F79" s="14"/>
      <c r="G79" s="14"/>
      <c r="H79" s="14"/>
      <c r="I79" s="14"/>
      <c r="J79" s="277"/>
      <c r="K79" s="277"/>
    </row>
    <row r="80" spans="3:11" ht="12.75">
      <c r="C80" s="14"/>
      <c r="D80" s="14"/>
      <c r="E80" s="14"/>
      <c r="F80" s="14"/>
      <c r="G80" s="14"/>
      <c r="H80" s="14"/>
      <c r="I80" s="14"/>
      <c r="J80" s="277"/>
      <c r="K80" s="277"/>
    </row>
    <row r="81" spans="3:11" ht="12.75">
      <c r="C81" s="14"/>
      <c r="D81" s="14"/>
      <c r="E81" s="14"/>
      <c r="F81" s="14"/>
      <c r="G81" s="14"/>
      <c r="H81" s="14"/>
      <c r="I81" s="14"/>
      <c r="J81" s="277"/>
      <c r="K81" s="277"/>
    </row>
    <row r="82" spans="3:11" ht="12.75">
      <c r="C82" s="14"/>
      <c r="D82" s="14"/>
      <c r="E82" s="14"/>
      <c r="F82" s="14"/>
      <c r="G82" s="14"/>
      <c r="H82" s="14"/>
      <c r="I82" s="14"/>
      <c r="J82" s="277"/>
      <c r="K82" s="277"/>
    </row>
    <row r="83" spans="3:11" ht="12.75">
      <c r="C83" s="14"/>
      <c r="D83" s="14"/>
      <c r="E83" s="14"/>
      <c r="F83" s="14"/>
      <c r="G83" s="14"/>
      <c r="H83" s="14"/>
      <c r="I83" s="14"/>
      <c r="J83" s="277"/>
      <c r="K83" s="277"/>
    </row>
    <row r="84" spans="3:11" ht="12.75">
      <c r="C84" s="14"/>
      <c r="D84" s="14"/>
      <c r="E84" s="14"/>
      <c r="F84" s="14"/>
      <c r="G84" s="14"/>
      <c r="H84" s="14"/>
      <c r="I84" s="14"/>
      <c r="J84" s="277"/>
      <c r="K84" s="277"/>
    </row>
    <row r="85" spans="3:11" ht="12.75">
      <c r="C85" s="14"/>
      <c r="D85" s="14"/>
      <c r="E85" s="14"/>
      <c r="F85" s="14"/>
      <c r="G85" s="14"/>
      <c r="H85" s="14"/>
      <c r="I85" s="14"/>
      <c r="J85" s="277"/>
      <c r="K85" s="277"/>
    </row>
    <row r="86" spans="3:11" ht="12.75">
      <c r="C86" s="14"/>
      <c r="D86" s="14"/>
      <c r="E86" s="14"/>
      <c r="F86" s="14"/>
      <c r="G86" s="14"/>
      <c r="H86" s="14"/>
      <c r="I86" s="14"/>
      <c r="J86" s="277"/>
      <c r="K86" s="277"/>
    </row>
    <row r="87" spans="3:11" ht="12.75">
      <c r="C87" s="14"/>
      <c r="D87" s="14"/>
      <c r="E87" s="14"/>
      <c r="F87" s="14"/>
      <c r="G87" s="14"/>
      <c r="H87" s="14"/>
      <c r="I87" s="14"/>
      <c r="J87" s="277"/>
      <c r="K87" s="277"/>
    </row>
    <row r="88" spans="3:11" ht="12.75">
      <c r="C88" s="14"/>
      <c r="D88" s="14"/>
      <c r="E88" s="14"/>
      <c r="F88" s="14"/>
      <c r="G88" s="14"/>
      <c r="H88" s="14"/>
      <c r="I88" s="14"/>
      <c r="J88" s="277"/>
      <c r="K88" s="277"/>
    </row>
    <row r="89" spans="3:11" ht="12.75">
      <c r="C89" s="14"/>
      <c r="D89" s="14"/>
      <c r="E89" s="14"/>
      <c r="F89" s="14"/>
      <c r="G89" s="14"/>
      <c r="H89" s="14"/>
      <c r="I89" s="14"/>
      <c r="J89" s="277"/>
      <c r="K89" s="277"/>
    </row>
    <row r="90" spans="3:11" ht="12.75">
      <c r="C90" s="14"/>
      <c r="D90" s="14"/>
      <c r="E90" s="14"/>
      <c r="F90" s="14"/>
      <c r="G90" s="14"/>
      <c r="H90" s="14"/>
      <c r="I90" s="14"/>
      <c r="J90" s="277"/>
      <c r="K90" s="277"/>
    </row>
    <row r="91" spans="3:11" ht="12.75">
      <c r="C91" s="14"/>
      <c r="D91" s="14"/>
      <c r="E91" s="14"/>
      <c r="F91" s="14"/>
      <c r="G91" s="14"/>
      <c r="H91" s="14"/>
      <c r="I91" s="14"/>
      <c r="J91" s="277"/>
      <c r="K91" s="277"/>
    </row>
    <row r="92" spans="3:11" ht="12.75">
      <c r="C92" s="14"/>
      <c r="D92" s="14"/>
      <c r="E92" s="14"/>
      <c r="F92" s="14"/>
      <c r="G92" s="14"/>
      <c r="H92" s="14"/>
      <c r="I92" s="14"/>
      <c r="J92" s="277"/>
      <c r="K92" s="277"/>
    </row>
    <row r="93" spans="3:11" ht="12.75">
      <c r="C93" s="14"/>
      <c r="D93" s="14"/>
      <c r="E93" s="14"/>
      <c r="F93" s="14"/>
      <c r="G93" s="14"/>
      <c r="H93" s="14"/>
      <c r="I93" s="14"/>
      <c r="J93" s="277"/>
      <c r="K93" s="277"/>
    </row>
    <row r="94" spans="3:11" ht="12.75">
      <c r="C94" s="14"/>
      <c r="D94" s="14"/>
      <c r="E94" s="14"/>
      <c r="F94" s="14"/>
      <c r="G94" s="14"/>
      <c r="H94" s="14"/>
      <c r="I94" s="14"/>
      <c r="J94" s="277"/>
      <c r="K94" s="277"/>
    </row>
    <row r="95" spans="3:11" ht="12.75">
      <c r="C95" s="14"/>
      <c r="D95" s="14"/>
      <c r="E95" s="14"/>
      <c r="F95" s="14"/>
      <c r="G95" s="14"/>
      <c r="H95" s="14"/>
      <c r="I95" s="14"/>
      <c r="J95" s="277"/>
      <c r="K95" s="277"/>
    </row>
    <row r="96" spans="3:11" ht="12.75">
      <c r="C96" s="14"/>
      <c r="D96" s="14"/>
      <c r="E96" s="14"/>
      <c r="F96" s="14"/>
      <c r="G96" s="14"/>
      <c r="H96" s="14"/>
      <c r="I96" s="14"/>
      <c r="J96" s="277"/>
      <c r="K96" s="277"/>
    </row>
    <row r="97" spans="3:11" ht="12.75">
      <c r="C97" s="14"/>
      <c r="D97" s="14"/>
      <c r="E97" s="14"/>
      <c r="F97" s="14"/>
      <c r="G97" s="14"/>
      <c r="H97" s="14"/>
      <c r="I97" s="14"/>
      <c r="J97" s="277"/>
      <c r="K97" s="277"/>
    </row>
    <row r="98" spans="3:11" ht="12.75">
      <c r="C98" s="14"/>
      <c r="D98" s="14"/>
      <c r="E98" s="14"/>
      <c r="F98" s="14"/>
      <c r="G98" s="14"/>
      <c r="H98" s="14"/>
      <c r="I98" s="14"/>
      <c r="J98" s="277"/>
      <c r="K98" s="277"/>
    </row>
    <row r="99" spans="3:11" ht="12.75">
      <c r="C99" s="14"/>
      <c r="D99" s="14"/>
      <c r="E99" s="14"/>
      <c r="F99" s="14"/>
      <c r="G99" s="14"/>
      <c r="H99" s="14"/>
      <c r="I99" s="14"/>
      <c r="J99" s="277"/>
      <c r="K99" s="277"/>
    </row>
    <row r="100" spans="3:11" ht="12.75">
      <c r="C100" s="14"/>
      <c r="D100" s="14"/>
      <c r="E100" s="14"/>
      <c r="F100" s="14"/>
      <c r="G100" s="14"/>
      <c r="H100" s="14"/>
      <c r="I100" s="14"/>
      <c r="J100" s="277"/>
      <c r="K100" s="277"/>
    </row>
    <row r="101" spans="3:11" ht="12.75">
      <c r="C101" s="14"/>
      <c r="D101" s="14"/>
      <c r="E101" s="14"/>
      <c r="F101" s="14"/>
      <c r="G101" s="14"/>
      <c r="H101" s="14"/>
      <c r="I101" s="14"/>
      <c r="J101" s="277"/>
      <c r="K101" s="277"/>
    </row>
    <row r="102" spans="3:11" ht="12.75">
      <c r="C102" s="14"/>
      <c r="D102" s="14"/>
      <c r="E102" s="14"/>
      <c r="F102" s="14"/>
      <c r="G102" s="14"/>
      <c r="H102" s="14"/>
      <c r="I102" s="14"/>
      <c r="J102" s="277"/>
      <c r="K102" s="277"/>
    </row>
    <row r="103" spans="3:11" ht="12.75">
      <c r="C103" s="14"/>
      <c r="D103" s="14"/>
      <c r="E103" s="14"/>
      <c r="F103" s="14"/>
      <c r="G103" s="14"/>
      <c r="H103" s="14"/>
      <c r="I103" s="14"/>
      <c r="J103" s="277"/>
      <c r="K103" s="277"/>
    </row>
    <row r="104" spans="3:11" ht="12.75">
      <c r="C104" s="14"/>
      <c r="D104" s="14"/>
      <c r="E104" s="14"/>
      <c r="F104" s="14"/>
      <c r="G104" s="14"/>
      <c r="H104" s="14"/>
      <c r="I104" s="14"/>
      <c r="J104" s="277"/>
      <c r="K104" s="277"/>
    </row>
    <row r="105" spans="3:11" ht="12.75">
      <c r="C105" s="14"/>
      <c r="D105" s="14"/>
      <c r="E105" s="14"/>
      <c r="F105" s="14"/>
      <c r="G105" s="14"/>
      <c r="H105" s="14"/>
      <c r="I105" s="14"/>
      <c r="J105" s="277"/>
      <c r="K105" s="277"/>
    </row>
    <row r="106" spans="3:11" ht="12.75">
      <c r="C106" s="14"/>
      <c r="D106" s="14"/>
      <c r="E106" s="14"/>
      <c r="F106" s="14"/>
      <c r="G106" s="14"/>
      <c r="H106" s="14"/>
      <c r="I106" s="14"/>
      <c r="J106" s="277"/>
      <c r="K106" s="277"/>
    </row>
    <row r="107" spans="3:11" ht="12.75">
      <c r="C107" s="14"/>
      <c r="D107" s="14"/>
      <c r="E107" s="14"/>
      <c r="F107" s="14"/>
      <c r="G107" s="14"/>
      <c r="H107" s="14"/>
      <c r="I107" s="14"/>
      <c r="J107" s="277"/>
      <c r="K107" s="277"/>
    </row>
    <row r="108" spans="3:11" ht="12.75">
      <c r="C108" s="14"/>
      <c r="D108" s="14"/>
      <c r="E108" s="14"/>
      <c r="F108" s="14"/>
      <c r="G108" s="14"/>
      <c r="H108" s="14"/>
      <c r="I108" s="14"/>
      <c r="J108" s="277"/>
      <c r="K108" s="277"/>
    </row>
    <row r="109" spans="3:11" ht="12.75">
      <c r="C109" s="14"/>
      <c r="D109" s="14"/>
      <c r="E109" s="14"/>
      <c r="F109" s="14"/>
      <c r="G109" s="14"/>
      <c r="H109" s="14"/>
      <c r="I109" s="14"/>
      <c r="J109" s="277"/>
      <c r="K109" s="277"/>
    </row>
    <row r="110" spans="3:11" ht="12.75">
      <c r="C110" s="14"/>
      <c r="D110" s="14"/>
      <c r="E110" s="14"/>
      <c r="F110" s="14"/>
      <c r="G110" s="14"/>
      <c r="H110" s="14"/>
      <c r="I110" s="14"/>
      <c r="J110" s="277"/>
      <c r="K110" s="277"/>
    </row>
    <row r="111" spans="3:11" ht="12.75">
      <c r="C111" s="14"/>
      <c r="D111" s="14"/>
      <c r="E111" s="14"/>
      <c r="F111" s="14"/>
      <c r="G111" s="14"/>
      <c r="H111" s="14"/>
      <c r="I111" s="14"/>
      <c r="J111" s="277"/>
      <c r="K111" s="277"/>
    </row>
    <row r="112" spans="3:11" ht="12.75">
      <c r="C112" s="14"/>
      <c r="D112" s="14"/>
      <c r="E112" s="14"/>
      <c r="F112" s="14"/>
      <c r="G112" s="14"/>
      <c r="H112" s="14"/>
      <c r="I112" s="14"/>
      <c r="J112" s="277"/>
      <c r="K112" s="277"/>
    </row>
    <row r="113" spans="3:11" ht="12.75">
      <c r="C113" s="14"/>
      <c r="D113" s="14"/>
      <c r="E113" s="14"/>
      <c r="F113" s="14"/>
      <c r="G113" s="14"/>
      <c r="H113" s="14"/>
      <c r="I113" s="14"/>
      <c r="J113" s="277"/>
      <c r="K113" s="277"/>
    </row>
    <row r="114" spans="3:11" ht="12.75">
      <c r="C114" s="14"/>
      <c r="D114" s="14"/>
      <c r="E114" s="14"/>
      <c r="F114" s="14"/>
      <c r="G114" s="14"/>
      <c r="H114" s="14"/>
      <c r="I114" s="14"/>
      <c r="J114" s="277"/>
      <c r="K114" s="277"/>
    </row>
    <row r="115" spans="3:11" ht="12.75">
      <c r="C115" s="14"/>
      <c r="D115" s="14"/>
      <c r="E115" s="14"/>
      <c r="F115" s="14"/>
      <c r="G115" s="14"/>
      <c r="H115" s="14"/>
      <c r="I115" s="14"/>
      <c r="J115" s="277"/>
      <c r="K115" s="277"/>
    </row>
    <row r="116" spans="3:11" ht="12.75">
      <c r="C116" s="14"/>
      <c r="D116" s="14"/>
      <c r="E116" s="14"/>
      <c r="F116" s="14"/>
      <c r="G116" s="14"/>
      <c r="H116" s="14"/>
      <c r="I116" s="14"/>
      <c r="J116" s="277"/>
      <c r="K116" s="277"/>
    </row>
    <row r="117" spans="3:11" ht="12.75">
      <c r="C117" s="14"/>
      <c r="D117" s="14"/>
      <c r="E117" s="14"/>
      <c r="F117" s="14"/>
      <c r="G117" s="14"/>
      <c r="H117" s="14"/>
      <c r="I117" s="14"/>
      <c r="J117" s="277"/>
      <c r="K117" s="277"/>
    </row>
    <row r="118" spans="3:11" ht="12.75">
      <c r="C118" s="14"/>
      <c r="D118" s="14"/>
      <c r="E118" s="14"/>
      <c r="F118" s="14"/>
      <c r="G118" s="14"/>
      <c r="H118" s="14"/>
      <c r="I118" s="14"/>
      <c r="J118" s="277"/>
      <c r="K118" s="277"/>
    </row>
    <row r="119" spans="3:11" ht="12.75">
      <c r="C119" s="14"/>
      <c r="D119" s="14"/>
      <c r="E119" s="14"/>
      <c r="F119" s="14"/>
      <c r="G119" s="14"/>
      <c r="H119" s="14"/>
      <c r="I119" s="14"/>
      <c r="J119" s="277"/>
      <c r="K119" s="277"/>
    </row>
    <row r="120" spans="3:11" ht="12.75">
      <c r="C120" s="14"/>
      <c r="D120" s="14"/>
      <c r="E120" s="14"/>
      <c r="F120" s="14"/>
      <c r="G120" s="14"/>
      <c r="H120" s="14"/>
      <c r="I120" s="14"/>
      <c r="J120" s="277"/>
      <c r="K120" s="277"/>
    </row>
    <row r="121" spans="3:11" ht="12.75">
      <c r="C121" s="14"/>
      <c r="D121" s="14"/>
      <c r="E121" s="14"/>
      <c r="F121" s="14"/>
      <c r="G121" s="14"/>
      <c r="H121" s="14"/>
      <c r="I121" s="14"/>
      <c r="J121" s="277"/>
      <c r="K121" s="277"/>
    </row>
    <row r="122" spans="3:11" ht="12.75">
      <c r="C122" s="14"/>
      <c r="D122" s="14"/>
      <c r="E122" s="14"/>
      <c r="F122" s="14"/>
      <c r="G122" s="14"/>
      <c r="H122" s="14"/>
      <c r="I122" s="14"/>
      <c r="J122" s="277"/>
      <c r="K122" s="277"/>
    </row>
    <row r="123" spans="3:11" ht="12.75">
      <c r="C123" s="14"/>
      <c r="D123" s="14"/>
      <c r="E123" s="14"/>
      <c r="F123" s="14"/>
      <c r="G123" s="14"/>
      <c r="H123" s="14"/>
      <c r="I123" s="14"/>
      <c r="J123" s="277"/>
      <c r="K123" s="277"/>
    </row>
    <row r="124" spans="3:11" ht="12.75">
      <c r="C124" s="14"/>
      <c r="D124" s="14"/>
      <c r="E124" s="14"/>
      <c r="F124" s="14"/>
      <c r="G124" s="14"/>
      <c r="H124" s="14"/>
      <c r="I124" s="14"/>
      <c r="J124" s="277"/>
      <c r="K124" s="277"/>
    </row>
    <row r="125" spans="3:11" ht="12.75">
      <c r="C125" s="14"/>
      <c r="D125" s="14"/>
      <c r="E125" s="14"/>
      <c r="F125" s="14"/>
      <c r="G125" s="14"/>
      <c r="H125" s="14"/>
      <c r="I125" s="14"/>
      <c r="J125" s="277"/>
      <c r="K125" s="277"/>
    </row>
    <row r="126" spans="3:11" ht="12.75">
      <c r="C126" s="14"/>
      <c r="D126" s="14"/>
      <c r="E126" s="14"/>
      <c r="F126" s="14"/>
      <c r="G126" s="14"/>
      <c r="H126" s="14"/>
      <c r="I126" s="14"/>
      <c r="J126" s="277"/>
      <c r="K126" s="277"/>
    </row>
    <row r="127" spans="3:11" ht="12.75">
      <c r="C127" s="14"/>
      <c r="D127" s="14"/>
      <c r="E127" s="14"/>
      <c r="F127" s="14"/>
      <c r="G127" s="14"/>
      <c r="H127" s="14"/>
      <c r="I127" s="14"/>
      <c r="J127" s="277"/>
      <c r="K127" s="277"/>
    </row>
    <row r="128" spans="3:11" ht="12.75">
      <c r="C128" s="14"/>
      <c r="D128" s="14"/>
      <c r="E128" s="14"/>
      <c r="F128" s="14"/>
      <c r="G128" s="14"/>
      <c r="H128" s="14"/>
      <c r="I128" s="14"/>
      <c r="J128" s="277"/>
      <c r="K128" s="277"/>
    </row>
    <row r="129" spans="3:11" ht="12.75">
      <c r="C129" s="14"/>
      <c r="D129" s="14"/>
      <c r="E129" s="14"/>
      <c r="F129" s="14"/>
      <c r="G129" s="14"/>
      <c r="H129" s="14"/>
      <c r="I129" s="14"/>
      <c r="J129" s="277"/>
      <c r="K129" s="277"/>
    </row>
    <row r="130" spans="3:11" ht="12.75">
      <c r="C130" s="14"/>
      <c r="D130" s="14"/>
      <c r="E130" s="14"/>
      <c r="F130" s="14"/>
      <c r="G130" s="14"/>
      <c r="H130" s="14"/>
      <c r="I130" s="14"/>
      <c r="J130" s="277"/>
      <c r="K130" s="277"/>
    </row>
    <row r="131" spans="3:11" ht="12.75">
      <c r="C131" s="14"/>
      <c r="D131" s="14"/>
      <c r="E131" s="14"/>
      <c r="F131" s="14"/>
      <c r="G131" s="14"/>
      <c r="H131" s="14"/>
      <c r="I131" s="14"/>
      <c r="J131" s="277"/>
      <c r="K131" s="277"/>
    </row>
    <row r="132" spans="3:11" ht="12.75">
      <c r="C132" s="14"/>
      <c r="D132" s="14"/>
      <c r="E132" s="14"/>
      <c r="F132" s="14"/>
      <c r="G132" s="14"/>
      <c r="H132" s="14"/>
      <c r="I132" s="14"/>
      <c r="J132" s="277"/>
      <c r="K132" s="277"/>
    </row>
    <row r="133" spans="3:11" ht="12.75">
      <c r="C133" s="14"/>
      <c r="D133" s="14"/>
      <c r="E133" s="14"/>
      <c r="F133" s="14"/>
      <c r="G133" s="14"/>
      <c r="H133" s="14"/>
      <c r="I133" s="14"/>
      <c r="J133" s="277"/>
      <c r="K133" s="277"/>
    </row>
    <row r="134" spans="3:11" ht="12.75">
      <c r="C134" s="14"/>
      <c r="D134" s="14"/>
      <c r="E134" s="14"/>
      <c r="F134" s="14"/>
      <c r="G134" s="14"/>
      <c r="H134" s="14"/>
      <c r="I134" s="14"/>
      <c r="J134" s="277"/>
      <c r="K134" s="277"/>
    </row>
    <row r="135" spans="3:11" ht="12.75">
      <c r="C135" s="14"/>
      <c r="D135" s="14"/>
      <c r="E135" s="14"/>
      <c r="F135" s="14"/>
      <c r="G135" s="14"/>
      <c r="H135" s="14"/>
      <c r="I135" s="14"/>
      <c r="J135" s="277"/>
      <c r="K135" s="277"/>
    </row>
    <row r="136" spans="3:11" ht="12.75">
      <c r="C136" s="14"/>
      <c r="D136" s="14"/>
      <c r="E136" s="14"/>
      <c r="F136" s="14"/>
      <c r="G136" s="14"/>
      <c r="H136" s="14"/>
      <c r="I136" s="14"/>
      <c r="J136" s="277"/>
      <c r="K136" s="277"/>
    </row>
    <row r="137" spans="3:11" ht="12.75">
      <c r="C137" s="14"/>
      <c r="D137" s="14"/>
      <c r="E137" s="14"/>
      <c r="F137" s="14"/>
      <c r="G137" s="14"/>
      <c r="H137" s="14"/>
      <c r="I137" s="14"/>
      <c r="J137" s="277"/>
      <c r="K137" s="277"/>
    </row>
    <row r="138" spans="3:11" ht="12.75">
      <c r="C138" s="14"/>
      <c r="D138" s="14"/>
      <c r="E138" s="14"/>
      <c r="F138" s="14"/>
      <c r="G138" s="14"/>
      <c r="H138" s="14"/>
      <c r="I138" s="14"/>
      <c r="J138" s="277"/>
      <c r="K138" s="277"/>
    </row>
    <row r="139" spans="3:11" ht="12.75">
      <c r="C139" s="14"/>
      <c r="D139" s="14"/>
      <c r="E139" s="14"/>
      <c r="F139" s="14"/>
      <c r="G139" s="14"/>
      <c r="H139" s="14"/>
      <c r="I139" s="14"/>
      <c r="J139" s="277"/>
      <c r="K139" s="277"/>
    </row>
    <row r="140" spans="3:11" ht="12.75">
      <c r="C140" s="14"/>
      <c r="D140" s="14"/>
      <c r="E140" s="14"/>
      <c r="F140" s="14"/>
      <c r="G140" s="14"/>
      <c r="H140" s="14"/>
      <c r="I140" s="14"/>
      <c r="J140" s="277"/>
      <c r="K140" s="277"/>
    </row>
    <row r="141" spans="3:11" ht="12.75">
      <c r="C141" s="14"/>
      <c r="D141" s="14"/>
      <c r="E141" s="14"/>
      <c r="F141" s="14"/>
      <c r="G141" s="14"/>
      <c r="H141" s="14"/>
      <c r="I141" s="14"/>
      <c r="J141" s="277"/>
      <c r="K141" s="277"/>
    </row>
    <row r="142" spans="3:11" ht="12.75">
      <c r="C142" s="14"/>
      <c r="D142" s="14"/>
      <c r="E142" s="14"/>
      <c r="F142" s="14"/>
      <c r="G142" s="14"/>
      <c r="H142" s="14"/>
      <c r="I142" s="14"/>
      <c r="J142" s="277"/>
      <c r="K142" s="277"/>
    </row>
    <row r="143" spans="3:11" ht="12.75">
      <c r="C143" s="14"/>
      <c r="D143" s="14"/>
      <c r="E143" s="14"/>
      <c r="F143" s="14"/>
      <c r="G143" s="14"/>
      <c r="H143" s="14"/>
      <c r="I143" s="14"/>
      <c r="J143" s="277"/>
      <c r="K143" s="277"/>
    </row>
    <row r="144" spans="3:11" ht="12.75">
      <c r="C144" s="14"/>
      <c r="D144" s="14"/>
      <c r="E144" s="14"/>
      <c r="F144" s="14"/>
      <c r="G144" s="14"/>
      <c r="H144" s="14"/>
      <c r="I144" s="14"/>
      <c r="J144" s="277"/>
      <c r="K144" s="277"/>
    </row>
    <row r="145" spans="3:11" ht="12.75">
      <c r="C145" s="14"/>
      <c r="D145" s="14"/>
      <c r="E145" s="14"/>
      <c r="F145" s="14"/>
      <c r="G145" s="14"/>
      <c r="H145" s="14"/>
      <c r="I145" s="14"/>
      <c r="J145" s="277"/>
      <c r="K145" s="277"/>
    </row>
    <row r="146" spans="3:11" ht="12.75">
      <c r="C146" s="14"/>
      <c r="D146" s="14"/>
      <c r="E146" s="14"/>
      <c r="F146" s="14"/>
      <c r="G146" s="14"/>
      <c r="H146" s="14"/>
      <c r="I146" s="14"/>
      <c r="J146" s="277"/>
      <c r="K146" s="277"/>
    </row>
    <row r="147" spans="3:11" ht="12.75">
      <c r="C147" s="14"/>
      <c r="D147" s="14"/>
      <c r="E147" s="14"/>
      <c r="F147" s="14"/>
      <c r="G147" s="14"/>
      <c r="H147" s="14"/>
      <c r="I147" s="14"/>
      <c r="J147" s="277"/>
      <c r="K147" s="277"/>
    </row>
    <row r="148" spans="3:11" ht="12.75">
      <c r="C148" s="14"/>
      <c r="D148" s="14"/>
      <c r="E148" s="14"/>
      <c r="F148" s="14"/>
      <c r="G148" s="14"/>
      <c r="H148" s="14"/>
      <c r="I148" s="14"/>
      <c r="J148" s="277"/>
      <c r="K148" s="277"/>
    </row>
    <row r="149" spans="3:11" ht="12.75">
      <c r="C149" s="14"/>
      <c r="D149" s="14"/>
      <c r="E149" s="14"/>
      <c r="F149" s="14"/>
      <c r="G149" s="14"/>
      <c r="H149" s="14"/>
      <c r="I149" s="14"/>
      <c r="J149" s="277"/>
      <c r="K149" s="277"/>
    </row>
    <row r="150" spans="3:11" ht="12.75">
      <c r="C150" s="14"/>
      <c r="D150" s="14"/>
      <c r="E150" s="14"/>
      <c r="F150" s="14"/>
      <c r="G150" s="14"/>
      <c r="H150" s="14"/>
      <c r="I150" s="14"/>
      <c r="J150" s="277"/>
      <c r="K150" s="277"/>
    </row>
    <row r="151" spans="3:11" ht="12.75">
      <c r="C151" s="14"/>
      <c r="D151" s="14"/>
      <c r="E151" s="14"/>
      <c r="F151" s="14"/>
      <c r="G151" s="14"/>
      <c r="H151" s="14"/>
      <c r="I151" s="14"/>
      <c r="J151" s="277"/>
      <c r="K151" s="277"/>
    </row>
    <row r="152" spans="3:11" ht="12.75">
      <c r="C152" s="14"/>
      <c r="D152" s="14"/>
      <c r="E152" s="14"/>
      <c r="F152" s="14"/>
      <c r="G152" s="14"/>
      <c r="H152" s="14"/>
      <c r="I152" s="14"/>
      <c r="J152" s="277"/>
      <c r="K152" s="277"/>
    </row>
    <row r="153" spans="3:11" ht="12.75">
      <c r="C153" s="14"/>
      <c r="D153" s="14"/>
      <c r="E153" s="14"/>
      <c r="F153" s="14"/>
      <c r="G153" s="14"/>
      <c r="H153" s="14"/>
      <c r="I153" s="14"/>
      <c r="J153" s="277"/>
      <c r="K153" s="277"/>
    </row>
    <row r="154" spans="3:11" ht="12.75">
      <c r="C154" s="14"/>
      <c r="D154" s="14"/>
      <c r="E154" s="14"/>
      <c r="F154" s="14"/>
      <c r="G154" s="14"/>
      <c r="H154" s="14"/>
      <c r="I154" s="14"/>
      <c r="J154" s="277"/>
      <c r="K154" s="277"/>
    </row>
    <row r="155" spans="3:11" ht="12.75">
      <c r="C155" s="14"/>
      <c r="D155" s="14"/>
      <c r="E155" s="14"/>
      <c r="F155" s="14"/>
      <c r="G155" s="14"/>
      <c r="H155" s="14"/>
      <c r="I155" s="14"/>
      <c r="J155" s="277"/>
      <c r="K155" s="277"/>
    </row>
    <row r="156" spans="3:11" ht="12.75">
      <c r="C156" s="14"/>
      <c r="D156" s="14"/>
      <c r="E156" s="14"/>
      <c r="F156" s="14"/>
      <c r="G156" s="14"/>
      <c r="H156" s="14"/>
      <c r="I156" s="14"/>
      <c r="J156" s="277"/>
      <c r="K156" s="277"/>
    </row>
    <row r="157" spans="3:11" ht="12.75">
      <c r="C157" s="14"/>
      <c r="D157" s="14"/>
      <c r="E157" s="14"/>
      <c r="F157" s="14"/>
      <c r="G157" s="14"/>
      <c r="H157" s="14"/>
      <c r="I157" s="14"/>
      <c r="J157" s="277"/>
      <c r="K157" s="277"/>
    </row>
    <row r="158" spans="3:11" ht="12.75">
      <c r="C158" s="14"/>
      <c r="D158" s="14"/>
      <c r="E158" s="14"/>
      <c r="F158" s="14"/>
      <c r="G158" s="14"/>
      <c r="H158" s="14"/>
      <c r="I158" s="14"/>
      <c r="J158" s="277"/>
      <c r="K158" s="277"/>
    </row>
    <row r="159" spans="3:11" ht="12.75">
      <c r="C159" s="14"/>
      <c r="D159" s="14"/>
      <c r="E159" s="14"/>
      <c r="F159" s="14"/>
      <c r="G159" s="14"/>
      <c r="H159" s="14"/>
      <c r="I159" s="14"/>
      <c r="J159" s="277"/>
      <c r="K159" s="277"/>
    </row>
    <row r="160" spans="3:11" ht="12.75">
      <c r="C160" s="14"/>
      <c r="D160" s="14"/>
      <c r="E160" s="14"/>
      <c r="F160" s="14"/>
      <c r="G160" s="14"/>
      <c r="H160" s="14"/>
      <c r="I160" s="14"/>
      <c r="J160" s="277"/>
      <c r="K160" s="277"/>
    </row>
    <row r="161" spans="3:11" ht="12.75">
      <c r="C161" s="14"/>
      <c r="D161" s="14"/>
      <c r="E161" s="14"/>
      <c r="F161" s="14"/>
      <c r="G161" s="14"/>
      <c r="H161" s="14"/>
      <c r="I161" s="14"/>
      <c r="J161" s="277"/>
      <c r="K161" s="277"/>
    </row>
    <row r="162" spans="3:11" ht="12.75">
      <c r="C162" s="14"/>
      <c r="D162" s="14"/>
      <c r="E162" s="14"/>
      <c r="F162" s="14"/>
      <c r="G162" s="14"/>
      <c r="H162" s="14"/>
      <c r="I162" s="14"/>
      <c r="J162" s="277"/>
      <c r="K162" s="277"/>
    </row>
    <row r="163" spans="3:11" ht="12.75">
      <c r="C163" s="14"/>
      <c r="D163" s="14"/>
      <c r="E163" s="14"/>
      <c r="F163" s="14"/>
      <c r="G163" s="14"/>
      <c r="H163" s="14"/>
      <c r="I163" s="14"/>
      <c r="J163" s="277"/>
      <c r="K163" s="277"/>
    </row>
    <row r="164" spans="3:11" ht="12.75">
      <c r="C164" s="14"/>
      <c r="D164" s="14"/>
      <c r="E164" s="14"/>
      <c r="F164" s="14"/>
      <c r="G164" s="14"/>
      <c r="H164" s="14"/>
      <c r="I164" s="14"/>
      <c r="J164" s="277"/>
      <c r="K164" s="277"/>
    </row>
    <row r="165" spans="3:11" ht="12.75">
      <c r="C165" s="14"/>
      <c r="D165" s="14"/>
      <c r="E165" s="14"/>
      <c r="F165" s="14"/>
      <c r="G165" s="14"/>
      <c r="H165" s="14"/>
      <c r="I165" s="14"/>
      <c r="J165" s="277"/>
      <c r="K165" s="277"/>
    </row>
    <row r="166" spans="3:11" ht="12.75">
      <c r="C166" s="14"/>
      <c r="D166" s="14"/>
      <c r="E166" s="14"/>
      <c r="F166" s="14"/>
      <c r="G166" s="14"/>
      <c r="H166" s="14"/>
      <c r="I166" s="14"/>
      <c r="J166" s="277"/>
      <c r="K166" s="277"/>
    </row>
    <row r="167" spans="3:11" ht="12.75">
      <c r="C167" s="14"/>
      <c r="D167" s="14"/>
      <c r="E167" s="14"/>
      <c r="F167" s="14"/>
      <c r="G167" s="14"/>
      <c r="H167" s="14"/>
      <c r="I167" s="14"/>
      <c r="J167" s="277"/>
      <c r="K167" s="277"/>
    </row>
    <row r="168" spans="3:11" ht="12.75">
      <c r="C168" s="14"/>
      <c r="D168" s="14"/>
      <c r="E168" s="14"/>
      <c r="F168" s="14"/>
      <c r="G168" s="14"/>
      <c r="H168" s="14"/>
      <c r="I168" s="14"/>
      <c r="J168" s="277"/>
      <c r="K168" s="277"/>
    </row>
    <row r="169" spans="3:11" ht="12.75">
      <c r="C169" s="14"/>
      <c r="D169" s="14"/>
      <c r="E169" s="14"/>
      <c r="F169" s="14"/>
      <c r="G169" s="14"/>
      <c r="H169" s="14"/>
      <c r="I169" s="14"/>
      <c r="J169" s="277"/>
      <c r="K169" s="277"/>
    </row>
    <row r="170" spans="3:11" ht="12.75">
      <c r="C170" s="14"/>
      <c r="D170" s="14"/>
      <c r="E170" s="14"/>
      <c r="F170" s="14"/>
      <c r="G170" s="14"/>
      <c r="H170" s="14"/>
      <c r="I170" s="14"/>
      <c r="J170" s="277"/>
      <c r="K170" s="277"/>
    </row>
    <row r="171" spans="3:11" ht="12.75">
      <c r="C171" s="14"/>
      <c r="D171" s="14"/>
      <c r="E171" s="14"/>
      <c r="F171" s="14"/>
      <c r="G171" s="14"/>
      <c r="H171" s="14"/>
      <c r="I171" s="14"/>
      <c r="J171" s="277"/>
      <c r="K171" s="277"/>
    </row>
    <row r="172" spans="3:11" ht="12.75">
      <c r="C172" s="14"/>
      <c r="D172" s="14"/>
      <c r="E172" s="14"/>
      <c r="F172" s="14"/>
      <c r="G172" s="14"/>
      <c r="H172" s="14"/>
      <c r="I172" s="14"/>
      <c r="J172" s="277"/>
      <c r="K172" s="277"/>
    </row>
    <row r="173" spans="3:11" ht="12.75">
      <c r="C173" s="14"/>
      <c r="D173" s="14"/>
      <c r="E173" s="14"/>
      <c r="F173" s="14"/>
      <c r="G173" s="14"/>
      <c r="H173" s="14"/>
      <c r="I173" s="14"/>
      <c r="J173" s="277"/>
      <c r="K173" s="277"/>
    </row>
    <row r="174" spans="3:11" ht="12.75">
      <c r="C174" s="14"/>
      <c r="D174" s="14"/>
      <c r="E174" s="14"/>
      <c r="F174" s="14"/>
      <c r="G174" s="14"/>
      <c r="H174" s="14"/>
      <c r="I174" s="14"/>
      <c r="J174" s="277"/>
      <c r="K174" s="277"/>
    </row>
    <row r="175" spans="3:11" ht="12.75">
      <c r="C175" s="14"/>
      <c r="D175" s="14"/>
      <c r="E175" s="14"/>
      <c r="F175" s="14"/>
      <c r="G175" s="14"/>
      <c r="H175" s="14"/>
      <c r="I175" s="14"/>
      <c r="J175" s="277"/>
      <c r="K175" s="277"/>
    </row>
    <row r="176" spans="3:11" ht="12.75">
      <c r="C176" s="14"/>
      <c r="D176" s="14"/>
      <c r="E176" s="14"/>
      <c r="F176" s="14"/>
      <c r="G176" s="14"/>
      <c r="H176" s="14"/>
      <c r="I176" s="14"/>
      <c r="J176" s="277"/>
      <c r="K176" s="277"/>
    </row>
    <row r="177" spans="3:11" ht="12.75">
      <c r="C177" s="14"/>
      <c r="D177" s="14"/>
      <c r="E177" s="14"/>
      <c r="F177" s="14"/>
      <c r="G177" s="14"/>
      <c r="H177" s="14"/>
      <c r="I177" s="14"/>
      <c r="J177" s="277"/>
      <c r="K177" s="277"/>
    </row>
    <row r="178" spans="3:11" ht="12.75">
      <c r="C178" s="14"/>
      <c r="D178" s="14"/>
      <c r="E178" s="14"/>
      <c r="F178" s="14"/>
      <c r="G178" s="14"/>
      <c r="H178" s="14"/>
      <c r="I178" s="14"/>
      <c r="J178" s="277"/>
      <c r="K178" s="277"/>
    </row>
    <row r="179" spans="3:11" ht="12.75">
      <c r="C179" s="14"/>
      <c r="D179" s="14"/>
      <c r="E179" s="14"/>
      <c r="F179" s="14"/>
      <c r="G179" s="14"/>
      <c r="H179" s="14"/>
      <c r="I179" s="14"/>
      <c r="J179" s="277"/>
      <c r="K179" s="277"/>
    </row>
    <row r="180" spans="3:11" ht="12.75">
      <c r="C180" s="14"/>
      <c r="D180" s="14"/>
      <c r="E180" s="14"/>
      <c r="F180" s="14"/>
      <c r="G180" s="14"/>
      <c r="H180" s="14"/>
      <c r="I180" s="14"/>
      <c r="J180" s="277"/>
      <c r="K180" s="277"/>
    </row>
    <row r="181" spans="3:11" ht="12.75">
      <c r="C181" s="14"/>
      <c r="D181" s="14"/>
      <c r="E181" s="14"/>
      <c r="F181" s="14"/>
      <c r="G181" s="14"/>
      <c r="H181" s="14"/>
      <c r="I181" s="14"/>
      <c r="J181" s="277"/>
      <c r="K181" s="277"/>
    </row>
    <row r="182" spans="3:11" ht="12.75">
      <c r="C182" s="14"/>
      <c r="D182" s="14"/>
      <c r="E182" s="14"/>
      <c r="F182" s="14"/>
      <c r="G182" s="14"/>
      <c r="H182" s="14"/>
      <c r="I182" s="14"/>
      <c r="J182" s="277"/>
      <c r="K182" s="277"/>
    </row>
    <row r="183" spans="3:11" ht="12.75">
      <c r="C183" s="14"/>
      <c r="D183" s="14"/>
      <c r="E183" s="14"/>
      <c r="F183" s="14"/>
      <c r="G183" s="14"/>
      <c r="H183" s="14"/>
      <c r="I183" s="14"/>
      <c r="J183" s="277"/>
      <c r="K183" s="277"/>
    </row>
    <row r="184" spans="3:11" ht="12.75">
      <c r="C184" s="14"/>
      <c r="D184" s="14"/>
      <c r="E184" s="14"/>
      <c r="F184" s="14"/>
      <c r="G184" s="14"/>
      <c r="H184" s="14"/>
      <c r="I184" s="14"/>
      <c r="J184" s="277"/>
      <c r="K184" s="277"/>
    </row>
    <row r="185" spans="3:11" ht="12.75">
      <c r="C185" s="14"/>
      <c r="D185" s="14"/>
      <c r="E185" s="14"/>
      <c r="F185" s="14"/>
      <c r="G185" s="14"/>
      <c r="H185" s="14"/>
      <c r="I185" s="14"/>
      <c r="J185" s="277"/>
      <c r="K185" s="277"/>
    </row>
    <row r="186" spans="3:11" ht="12.75">
      <c r="C186" s="14"/>
      <c r="D186" s="14"/>
      <c r="E186" s="14"/>
      <c r="F186" s="14"/>
      <c r="G186" s="14"/>
      <c r="H186" s="14"/>
      <c r="I186" s="14"/>
      <c r="J186" s="277"/>
      <c r="K186" s="277"/>
    </row>
    <row r="187" spans="3:11" ht="12.75">
      <c r="C187" s="14"/>
      <c r="D187" s="14"/>
      <c r="E187" s="14"/>
      <c r="F187" s="14"/>
      <c r="G187" s="14"/>
      <c r="H187" s="14"/>
      <c r="I187" s="14"/>
      <c r="J187" s="277"/>
      <c r="K187" s="277"/>
    </row>
    <row r="188" spans="3:11" ht="12.75">
      <c r="C188" s="14"/>
      <c r="D188" s="14"/>
      <c r="E188" s="14"/>
      <c r="F188" s="14"/>
      <c r="G188" s="14"/>
      <c r="H188" s="14"/>
      <c r="I188" s="14"/>
      <c r="J188" s="277"/>
      <c r="K188" s="277"/>
    </row>
    <row r="189" spans="3:11" ht="12.75">
      <c r="C189" s="14"/>
      <c r="D189" s="14"/>
      <c r="E189" s="14"/>
      <c r="F189" s="14"/>
      <c r="G189" s="14"/>
      <c r="H189" s="14"/>
      <c r="I189" s="14"/>
      <c r="J189" s="277"/>
      <c r="K189" s="277"/>
    </row>
    <row r="190" spans="3:11" ht="12.75">
      <c r="C190" s="14"/>
      <c r="D190" s="14"/>
      <c r="E190" s="14"/>
      <c r="F190" s="14"/>
      <c r="G190" s="14"/>
      <c r="H190" s="14"/>
      <c r="I190" s="14"/>
      <c r="J190" s="277"/>
      <c r="K190" s="277"/>
    </row>
    <row r="191" spans="3:11" ht="12.75">
      <c r="C191" s="14"/>
      <c r="D191" s="14"/>
      <c r="E191" s="14"/>
      <c r="F191" s="14"/>
      <c r="G191" s="14"/>
      <c r="H191" s="14"/>
      <c r="I191" s="14"/>
      <c r="J191" s="277"/>
      <c r="K191" s="277"/>
    </row>
    <row r="192" spans="3:11" ht="12.75">
      <c r="C192" s="14"/>
      <c r="D192" s="14"/>
      <c r="E192" s="14"/>
      <c r="F192" s="14"/>
      <c r="G192" s="14"/>
      <c r="H192" s="14"/>
      <c r="I192" s="14"/>
      <c r="J192" s="277"/>
      <c r="K192" s="277"/>
    </row>
    <row r="193" spans="3:11" ht="12.75">
      <c r="C193" s="14"/>
      <c r="D193" s="14"/>
      <c r="E193" s="14"/>
      <c r="F193" s="14"/>
      <c r="G193" s="14"/>
      <c r="H193" s="14"/>
      <c r="I193" s="14"/>
      <c r="J193" s="277"/>
      <c r="K193" s="277"/>
    </row>
    <row r="194" spans="3:11" ht="12.75">
      <c r="C194" s="14"/>
      <c r="D194" s="14"/>
      <c r="E194" s="14"/>
      <c r="F194" s="14"/>
      <c r="G194" s="14"/>
      <c r="H194" s="14"/>
      <c r="I194" s="14"/>
      <c r="J194" s="277"/>
      <c r="K194" s="277"/>
    </row>
    <row r="195" spans="3:11" ht="12.75">
      <c r="C195" s="14"/>
      <c r="D195" s="14"/>
      <c r="E195" s="14"/>
      <c r="F195" s="14"/>
      <c r="G195" s="14"/>
      <c r="H195" s="14"/>
      <c r="I195" s="14"/>
      <c r="J195" s="277"/>
      <c r="K195" s="277"/>
    </row>
    <row r="196" spans="3:11" ht="12.75">
      <c r="C196" s="14"/>
      <c r="D196" s="14"/>
      <c r="E196" s="14"/>
      <c r="F196" s="14"/>
      <c r="G196" s="14"/>
      <c r="H196" s="14"/>
      <c r="I196" s="14"/>
      <c r="J196" s="277"/>
      <c r="K196" s="277"/>
    </row>
    <row r="197" spans="3:11" ht="12.75">
      <c r="C197" s="14"/>
      <c r="D197" s="14"/>
      <c r="E197" s="14"/>
      <c r="F197" s="14"/>
      <c r="G197" s="14"/>
      <c r="H197" s="14"/>
      <c r="I197" s="14"/>
      <c r="J197" s="277"/>
      <c r="K197" s="277"/>
    </row>
    <row r="198" spans="3:11" ht="12.75">
      <c r="C198" s="14"/>
      <c r="D198" s="14"/>
      <c r="E198" s="14"/>
      <c r="F198" s="14"/>
      <c r="G198" s="14"/>
      <c r="H198" s="14"/>
      <c r="I198" s="14"/>
      <c r="J198" s="277"/>
      <c r="K198" s="277"/>
    </row>
    <row r="199" spans="3:11" ht="12.75">
      <c r="C199" s="14"/>
      <c r="D199" s="14"/>
      <c r="E199" s="14"/>
      <c r="F199" s="14"/>
      <c r="G199" s="14"/>
      <c r="H199" s="14"/>
      <c r="I199" s="14"/>
      <c r="J199" s="277"/>
      <c r="K199" s="277"/>
    </row>
    <row r="200" spans="3:11" ht="12.75">
      <c r="C200" s="14"/>
      <c r="D200" s="14"/>
      <c r="E200" s="14"/>
      <c r="F200" s="14"/>
      <c r="G200" s="14"/>
      <c r="H200" s="14"/>
      <c r="I200" s="14"/>
      <c r="J200" s="277"/>
      <c r="K200" s="277"/>
    </row>
    <row r="201" spans="3:11" ht="12.75">
      <c r="C201" s="14"/>
      <c r="D201" s="14"/>
      <c r="E201" s="14"/>
      <c r="F201" s="14"/>
      <c r="G201" s="14"/>
      <c r="H201" s="14"/>
      <c r="I201" s="14"/>
      <c r="J201" s="277"/>
      <c r="K201" s="277"/>
    </row>
    <row r="202" spans="3:11" ht="12.75">
      <c r="C202" s="14"/>
      <c r="D202" s="14"/>
      <c r="E202" s="14"/>
      <c r="F202" s="14"/>
      <c r="G202" s="14"/>
      <c r="H202" s="14"/>
      <c r="I202" s="14"/>
      <c r="J202" s="277"/>
      <c r="K202" s="277"/>
    </row>
    <row r="203" spans="3:11" ht="12.75">
      <c r="C203" s="14"/>
      <c r="D203" s="14"/>
      <c r="E203" s="14"/>
      <c r="F203" s="14"/>
      <c r="G203" s="14"/>
      <c r="H203" s="14"/>
      <c r="I203" s="14"/>
      <c r="J203" s="277"/>
      <c r="K203" s="277"/>
    </row>
    <row r="204" spans="3:11" ht="12.75">
      <c r="C204" s="14"/>
      <c r="D204" s="14"/>
      <c r="E204" s="14"/>
      <c r="F204" s="14"/>
      <c r="G204" s="14"/>
      <c r="H204" s="14"/>
      <c r="I204" s="14"/>
      <c r="J204" s="277"/>
      <c r="K204" s="277"/>
    </row>
    <row r="205" spans="3:11" ht="12.75">
      <c r="C205" s="14"/>
      <c r="D205" s="14"/>
      <c r="E205" s="14"/>
      <c r="F205" s="14"/>
      <c r="G205" s="14"/>
      <c r="H205" s="14"/>
      <c r="I205" s="14"/>
      <c r="J205" s="277"/>
      <c r="K205" s="277"/>
    </row>
    <row r="206" spans="3:11" ht="12.75">
      <c r="C206" s="14"/>
      <c r="D206" s="14"/>
      <c r="E206" s="14"/>
      <c r="F206" s="14"/>
      <c r="G206" s="14"/>
      <c r="H206" s="14"/>
      <c r="I206" s="14"/>
      <c r="J206" s="277"/>
      <c r="K206" s="277"/>
    </row>
    <row r="207" spans="3:11" ht="12.75">
      <c r="C207" s="14"/>
      <c r="D207" s="14"/>
      <c r="E207" s="14"/>
      <c r="F207" s="14"/>
      <c r="G207" s="14"/>
      <c r="H207" s="14"/>
      <c r="I207" s="14"/>
      <c r="J207" s="277"/>
      <c r="K207" s="277"/>
    </row>
    <row r="208" spans="3:11" ht="12.75">
      <c r="C208" s="14"/>
      <c r="D208" s="14"/>
      <c r="E208" s="14"/>
      <c r="F208" s="14"/>
      <c r="G208" s="14"/>
      <c r="H208" s="14"/>
      <c r="I208" s="14"/>
      <c r="J208" s="277"/>
      <c r="K208" s="277"/>
    </row>
    <row r="209" spans="3:11" ht="12.75">
      <c r="C209" s="14"/>
      <c r="D209" s="14"/>
      <c r="E209" s="14"/>
      <c r="F209" s="14"/>
      <c r="G209" s="14"/>
      <c r="H209" s="14"/>
      <c r="I209" s="14"/>
      <c r="J209" s="277"/>
      <c r="K209" s="277"/>
    </row>
    <row r="210" spans="3:11" ht="12.75">
      <c r="C210" s="14"/>
      <c r="D210" s="14"/>
      <c r="E210" s="14"/>
      <c r="F210" s="14"/>
      <c r="G210" s="14"/>
      <c r="H210" s="14"/>
      <c r="I210" s="14"/>
      <c r="J210" s="277"/>
      <c r="K210" s="277"/>
    </row>
    <row r="211" spans="3:11" ht="12.75">
      <c r="C211" s="14"/>
      <c r="D211" s="14"/>
      <c r="E211" s="14"/>
      <c r="F211" s="14"/>
      <c r="G211" s="14"/>
      <c r="H211" s="14"/>
      <c r="I211" s="14"/>
      <c r="J211" s="277"/>
      <c r="K211" s="277"/>
    </row>
    <row r="212" spans="3:11" ht="12.75">
      <c r="C212" s="14"/>
      <c r="D212" s="14"/>
      <c r="E212" s="14"/>
      <c r="F212" s="14"/>
      <c r="G212" s="14"/>
      <c r="H212" s="14"/>
      <c r="I212" s="14"/>
      <c r="J212" s="277"/>
      <c r="K212" s="277"/>
    </row>
    <row r="213" spans="3:11" ht="12.75">
      <c r="C213" s="14"/>
      <c r="D213" s="14"/>
      <c r="E213" s="14"/>
      <c r="F213" s="14"/>
      <c r="G213" s="14"/>
      <c r="H213" s="14"/>
      <c r="I213" s="14"/>
      <c r="J213" s="277"/>
      <c r="K213" s="277"/>
    </row>
    <row r="214" spans="3:11" ht="12.75">
      <c r="C214" s="14"/>
      <c r="D214" s="14"/>
      <c r="E214" s="14"/>
      <c r="F214" s="14"/>
      <c r="G214" s="14"/>
      <c r="H214" s="14"/>
      <c r="I214" s="14"/>
      <c r="J214" s="277"/>
      <c r="K214" s="277"/>
    </row>
    <row r="215" spans="3:11" ht="12.75">
      <c r="C215" s="14"/>
      <c r="D215" s="14"/>
      <c r="E215" s="14"/>
      <c r="F215" s="14"/>
      <c r="G215" s="14"/>
      <c r="H215" s="14"/>
      <c r="I215" s="14"/>
      <c r="J215" s="277"/>
      <c r="K215" s="277"/>
    </row>
    <row r="216" spans="3:11" ht="12.75">
      <c r="C216" s="14"/>
      <c r="D216" s="14"/>
      <c r="E216" s="14"/>
      <c r="F216" s="14"/>
      <c r="G216" s="14"/>
      <c r="H216" s="14"/>
      <c r="I216" s="14"/>
      <c r="J216" s="277"/>
      <c r="K216" s="277"/>
    </row>
    <row r="217" spans="3:11" ht="12.75">
      <c r="C217" s="14"/>
      <c r="D217" s="14"/>
      <c r="E217" s="14"/>
      <c r="F217" s="14"/>
      <c r="G217" s="14"/>
      <c r="H217" s="14"/>
      <c r="I217" s="14"/>
      <c r="J217" s="277"/>
      <c r="K217" s="277"/>
    </row>
    <row r="218" spans="3:11" ht="12.75">
      <c r="C218" s="14"/>
      <c r="D218" s="14"/>
      <c r="E218" s="14"/>
      <c r="F218" s="14"/>
      <c r="G218" s="14"/>
      <c r="H218" s="14"/>
      <c r="I218" s="14"/>
      <c r="J218" s="277"/>
      <c r="K218" s="277"/>
    </row>
    <row r="219" spans="3:11" ht="12.75">
      <c r="C219" s="14"/>
      <c r="D219" s="14"/>
      <c r="E219" s="14"/>
      <c r="F219" s="14"/>
      <c r="G219" s="14"/>
      <c r="H219" s="14"/>
      <c r="I219" s="14"/>
      <c r="J219" s="277"/>
      <c r="K219" s="277"/>
    </row>
    <row r="220" spans="3:11" ht="12.75">
      <c r="C220" s="14"/>
      <c r="D220" s="14"/>
      <c r="E220" s="14"/>
      <c r="F220" s="14"/>
      <c r="G220" s="14"/>
      <c r="H220" s="14"/>
      <c r="I220" s="14"/>
      <c r="J220" s="277"/>
      <c r="K220" s="277"/>
    </row>
    <row r="221" spans="3:11" ht="12.75">
      <c r="C221" s="14"/>
      <c r="D221" s="14"/>
      <c r="E221" s="14"/>
      <c r="F221" s="14"/>
      <c r="G221" s="14"/>
      <c r="H221" s="14"/>
      <c r="I221" s="14"/>
      <c r="J221" s="277"/>
      <c r="K221" s="277"/>
    </row>
    <row r="222" spans="3:11" ht="12.75">
      <c r="C222" s="14"/>
      <c r="D222" s="14"/>
      <c r="E222" s="14"/>
      <c r="F222" s="14"/>
      <c r="G222" s="14"/>
      <c r="H222" s="14"/>
      <c r="I222" s="14"/>
      <c r="J222" s="277"/>
      <c r="K222" s="277"/>
    </row>
    <row r="223" spans="3:11" ht="12.75">
      <c r="C223" s="14"/>
      <c r="D223" s="14"/>
      <c r="E223" s="14"/>
      <c r="F223" s="14"/>
      <c r="G223" s="14"/>
      <c r="H223" s="14"/>
      <c r="I223" s="14"/>
      <c r="J223" s="277"/>
      <c r="K223" s="277"/>
    </row>
    <row r="224" spans="3:11" ht="12.75">
      <c r="C224" s="14"/>
      <c r="D224" s="14"/>
      <c r="E224" s="14"/>
      <c r="F224" s="14"/>
      <c r="G224" s="14"/>
      <c r="H224" s="14"/>
      <c r="I224" s="14"/>
      <c r="J224" s="277"/>
      <c r="K224" s="277"/>
    </row>
    <row r="225" spans="3:11" ht="12.75">
      <c r="C225" s="14"/>
      <c r="D225" s="14"/>
      <c r="E225" s="14"/>
      <c r="F225" s="14"/>
      <c r="G225" s="14"/>
      <c r="H225" s="14"/>
      <c r="I225" s="14"/>
      <c r="J225" s="277"/>
      <c r="K225" s="277"/>
    </row>
    <row r="226" spans="3:11" ht="12.75">
      <c r="C226" s="14"/>
      <c r="D226" s="14"/>
      <c r="E226" s="14"/>
      <c r="F226" s="14"/>
      <c r="G226" s="14"/>
      <c r="H226" s="14"/>
      <c r="I226" s="14"/>
      <c r="J226" s="277"/>
      <c r="K226" s="277"/>
    </row>
    <row r="227" spans="3:11" ht="12.75">
      <c r="C227" s="14"/>
      <c r="D227" s="14"/>
      <c r="E227" s="14"/>
      <c r="F227" s="14"/>
      <c r="G227" s="14"/>
      <c r="H227" s="14"/>
      <c r="I227" s="14"/>
      <c r="J227" s="277"/>
      <c r="K227" s="277"/>
    </row>
    <row r="228" spans="3:11" ht="12.75">
      <c r="C228" s="14"/>
      <c r="D228" s="14"/>
      <c r="E228" s="14"/>
      <c r="F228" s="14"/>
      <c r="G228" s="14"/>
      <c r="H228" s="14"/>
      <c r="I228" s="14"/>
      <c r="J228" s="277"/>
      <c r="K228" s="277"/>
    </row>
    <row r="229" spans="3:11" ht="12.75">
      <c r="C229" s="14"/>
      <c r="D229" s="14"/>
      <c r="E229" s="14"/>
      <c r="F229" s="14"/>
      <c r="G229" s="14"/>
      <c r="H229" s="14"/>
      <c r="I229" s="14"/>
      <c r="J229" s="277"/>
      <c r="K229" s="277"/>
    </row>
    <row r="230" spans="3:11" ht="12.75">
      <c r="C230" s="14"/>
      <c r="D230" s="14"/>
      <c r="E230" s="14"/>
      <c r="F230" s="14"/>
      <c r="G230" s="14"/>
      <c r="H230" s="14"/>
      <c r="I230" s="14"/>
      <c r="J230" s="277"/>
      <c r="K230" s="277"/>
    </row>
    <row r="231" spans="3:11" ht="12.75">
      <c r="C231" s="14"/>
      <c r="D231" s="14"/>
      <c r="E231" s="14"/>
      <c r="F231" s="14"/>
      <c r="G231" s="14"/>
      <c r="H231" s="14"/>
      <c r="I231" s="14"/>
      <c r="J231" s="277"/>
      <c r="K231" s="277"/>
    </row>
    <row r="232" spans="3:11" ht="12.75">
      <c r="C232" s="14"/>
      <c r="D232" s="14"/>
      <c r="E232" s="14"/>
      <c r="F232" s="14"/>
      <c r="G232" s="14"/>
      <c r="H232" s="14"/>
      <c r="I232" s="14"/>
      <c r="J232" s="277"/>
      <c r="K232" s="277"/>
    </row>
    <row r="233" spans="3:11" ht="12.75">
      <c r="C233" s="14"/>
      <c r="D233" s="14"/>
      <c r="E233" s="14"/>
      <c r="F233" s="14"/>
      <c r="G233" s="14"/>
      <c r="H233" s="14"/>
      <c r="I233" s="14"/>
      <c r="J233" s="277"/>
      <c r="K233" s="277"/>
    </row>
    <row r="234" spans="3:11" ht="12.75">
      <c r="C234" s="14"/>
      <c r="D234" s="14"/>
      <c r="E234" s="14"/>
      <c r="F234" s="14"/>
      <c r="G234" s="14"/>
      <c r="H234" s="14"/>
      <c r="I234" s="14"/>
      <c r="J234" s="277"/>
      <c r="K234" s="277"/>
    </row>
    <row r="235" spans="3:11" ht="12.75">
      <c r="C235" s="14"/>
      <c r="D235" s="14"/>
      <c r="E235" s="14"/>
      <c r="F235" s="14"/>
      <c r="G235" s="14"/>
      <c r="H235" s="14"/>
      <c r="I235" s="14"/>
      <c r="J235" s="277"/>
      <c r="K235" s="277"/>
    </row>
    <row r="236" spans="3:11" ht="12.75">
      <c r="C236" s="14"/>
      <c r="D236" s="14"/>
      <c r="E236" s="14"/>
      <c r="F236" s="14"/>
      <c r="G236" s="14"/>
      <c r="H236" s="14"/>
      <c r="I236" s="14"/>
      <c r="J236" s="277"/>
      <c r="K236" s="277"/>
    </row>
    <row r="237" spans="3:11" ht="12.75">
      <c r="C237" s="14"/>
      <c r="D237" s="14"/>
      <c r="E237" s="14"/>
      <c r="F237" s="14"/>
      <c r="G237" s="14"/>
      <c r="H237" s="14"/>
      <c r="I237" s="14"/>
      <c r="J237" s="277"/>
      <c r="K237" s="277"/>
    </row>
    <row r="238" spans="3:11" ht="12.75">
      <c r="C238" s="14"/>
      <c r="D238" s="14"/>
      <c r="E238" s="14"/>
      <c r="F238" s="14"/>
      <c r="G238" s="14"/>
      <c r="H238" s="14"/>
      <c r="I238" s="14"/>
      <c r="J238" s="277"/>
      <c r="K238" s="277"/>
    </row>
    <row r="239" spans="3:11" ht="12.75">
      <c r="C239" s="14"/>
      <c r="D239" s="14"/>
      <c r="E239" s="14"/>
      <c r="F239" s="14"/>
      <c r="G239" s="14"/>
      <c r="H239" s="14"/>
      <c r="I239" s="14"/>
      <c r="J239" s="277"/>
      <c r="K239" s="277"/>
    </row>
    <row r="240" spans="3:11" ht="12.75">
      <c r="C240" s="14"/>
      <c r="D240" s="14"/>
      <c r="E240" s="14"/>
      <c r="F240" s="14"/>
      <c r="G240" s="14"/>
      <c r="H240" s="14"/>
      <c r="I240" s="14"/>
      <c r="J240" s="277"/>
      <c r="K240" s="277"/>
    </row>
    <row r="241" spans="3:11" ht="12.75">
      <c r="C241" s="14"/>
      <c r="D241" s="14"/>
      <c r="E241" s="14"/>
      <c r="F241" s="14"/>
      <c r="G241" s="14"/>
      <c r="H241" s="14"/>
      <c r="I241" s="14"/>
      <c r="J241" s="277"/>
      <c r="K241" s="277"/>
    </row>
    <row r="242" spans="3:11" ht="12.75">
      <c r="C242" s="14"/>
      <c r="D242" s="14"/>
      <c r="E242" s="14"/>
      <c r="F242" s="14"/>
      <c r="G242" s="14"/>
      <c r="H242" s="14"/>
      <c r="I242" s="14"/>
      <c r="J242" s="277"/>
      <c r="K242" s="277"/>
    </row>
    <row r="243" spans="3:11" ht="12.75">
      <c r="C243" s="14"/>
      <c r="D243" s="14"/>
      <c r="E243" s="14"/>
      <c r="F243" s="14"/>
      <c r="G243" s="14"/>
      <c r="H243" s="14"/>
      <c r="I243" s="14"/>
      <c r="J243" s="277"/>
      <c r="K243" s="277"/>
    </row>
    <row r="244" spans="3:11" ht="12.75">
      <c r="C244" s="14"/>
      <c r="D244" s="14"/>
      <c r="E244" s="14"/>
      <c r="F244" s="14"/>
      <c r="G244" s="14"/>
      <c r="H244" s="14"/>
      <c r="I244" s="14"/>
      <c r="J244" s="277"/>
      <c r="K244" s="277"/>
    </row>
    <row r="245" spans="3:11" ht="12.75">
      <c r="C245" s="14"/>
      <c r="D245" s="14"/>
      <c r="E245" s="14"/>
      <c r="F245" s="14"/>
      <c r="G245" s="14"/>
      <c r="H245" s="14"/>
      <c r="I245" s="14"/>
      <c r="J245" s="277"/>
      <c r="K245" s="277"/>
    </row>
    <row r="246" spans="3:11" ht="12.75">
      <c r="C246" s="14"/>
      <c r="D246" s="14"/>
      <c r="E246" s="14"/>
      <c r="F246" s="14"/>
      <c r="G246" s="14"/>
      <c r="H246" s="14"/>
      <c r="I246" s="14"/>
      <c r="J246" s="277"/>
      <c r="K246" s="277"/>
    </row>
    <row r="247" spans="3:11" ht="12.75">
      <c r="C247" s="14"/>
      <c r="D247" s="14"/>
      <c r="E247" s="14"/>
      <c r="F247" s="14"/>
      <c r="G247" s="14"/>
      <c r="H247" s="14"/>
      <c r="I247" s="14"/>
      <c r="J247" s="277"/>
      <c r="K247" s="277"/>
    </row>
    <row r="248" spans="3:11" ht="12.75">
      <c r="C248" s="14"/>
      <c r="D248" s="14"/>
      <c r="E248" s="14"/>
      <c r="F248" s="14"/>
      <c r="G248" s="14"/>
      <c r="H248" s="14"/>
      <c r="I248" s="14"/>
      <c r="J248" s="277"/>
      <c r="K248" s="277"/>
    </row>
    <row r="249" spans="3:11" ht="12.75">
      <c r="C249" s="14"/>
      <c r="D249" s="14"/>
      <c r="E249" s="14"/>
      <c r="F249" s="14"/>
      <c r="G249" s="14"/>
      <c r="H249" s="14"/>
      <c r="I249" s="14"/>
      <c r="J249" s="277"/>
      <c r="K249" s="277"/>
    </row>
    <row r="250" spans="3:11" ht="12.75">
      <c r="C250" s="14"/>
      <c r="D250" s="14"/>
      <c r="E250" s="14"/>
      <c r="F250" s="14"/>
      <c r="G250" s="14"/>
      <c r="H250" s="14"/>
      <c r="I250" s="14"/>
      <c r="J250" s="277"/>
      <c r="K250" s="277"/>
    </row>
    <row r="251" spans="3:11" ht="12.75">
      <c r="C251" s="14"/>
      <c r="D251" s="14"/>
      <c r="E251" s="14"/>
      <c r="F251" s="14"/>
      <c r="G251" s="14"/>
      <c r="H251" s="14"/>
      <c r="I251" s="14"/>
      <c r="J251" s="277"/>
      <c r="K251" s="277"/>
    </row>
    <row r="252" spans="3:11" ht="12.75">
      <c r="C252" s="14"/>
      <c r="D252" s="14"/>
      <c r="E252" s="14"/>
      <c r="F252" s="14"/>
      <c r="G252" s="14"/>
      <c r="H252" s="14"/>
      <c r="I252" s="14"/>
      <c r="J252" s="277"/>
      <c r="K252" s="277"/>
    </row>
    <row r="253" spans="3:11" ht="12.75">
      <c r="C253" s="14"/>
      <c r="D253" s="14"/>
      <c r="E253" s="14"/>
      <c r="F253" s="14"/>
      <c r="G253" s="14"/>
      <c r="H253" s="14"/>
      <c r="I253" s="14"/>
      <c r="J253" s="277"/>
      <c r="K253" s="277"/>
    </row>
    <row r="254" spans="3:11" ht="12.75">
      <c r="C254" s="14"/>
      <c r="D254" s="14"/>
      <c r="E254" s="14"/>
      <c r="F254" s="14"/>
      <c r="G254" s="14"/>
      <c r="H254" s="14"/>
      <c r="I254" s="14"/>
      <c r="J254" s="277"/>
      <c r="K254" s="277"/>
    </row>
    <row r="255" spans="3:11" ht="12.75">
      <c r="C255" s="14"/>
      <c r="D255" s="14"/>
      <c r="E255" s="14"/>
      <c r="F255" s="14"/>
      <c r="G255" s="14"/>
      <c r="H255" s="14"/>
      <c r="I255" s="14"/>
      <c r="J255" s="277"/>
      <c r="K255" s="277"/>
    </row>
    <row r="256" spans="3:11" ht="12.75">
      <c r="C256" s="14"/>
      <c r="D256" s="14"/>
      <c r="E256" s="14"/>
      <c r="F256" s="14"/>
      <c r="G256" s="14"/>
      <c r="H256" s="14"/>
      <c r="I256" s="14"/>
      <c r="J256" s="277"/>
      <c r="K256" s="277"/>
    </row>
    <row r="257" spans="3:11" ht="12.75">
      <c r="C257" s="14"/>
      <c r="D257" s="14"/>
      <c r="E257" s="14"/>
      <c r="F257" s="14"/>
      <c r="G257" s="14"/>
      <c r="H257" s="14"/>
      <c r="I257" s="14"/>
      <c r="J257" s="277"/>
      <c r="K257" s="277"/>
    </row>
    <row r="258" spans="3:11" ht="12.75">
      <c r="C258" s="14"/>
      <c r="D258" s="14"/>
      <c r="E258" s="14"/>
      <c r="F258" s="14"/>
      <c r="G258" s="14"/>
      <c r="H258" s="14"/>
      <c r="I258" s="14"/>
      <c r="J258" s="277"/>
      <c r="K258" s="277"/>
    </row>
    <row r="259" spans="3:11" ht="12.75">
      <c r="C259" s="14"/>
      <c r="D259" s="14"/>
      <c r="E259" s="14"/>
      <c r="F259" s="14"/>
      <c r="G259" s="14"/>
      <c r="H259" s="14"/>
      <c r="I259" s="14"/>
      <c r="J259" s="277"/>
      <c r="K259" s="277"/>
    </row>
    <row r="260" spans="3:11" ht="12.75">
      <c r="C260" s="14"/>
      <c r="D260" s="14"/>
      <c r="E260" s="14"/>
      <c r="F260" s="14"/>
      <c r="G260" s="14"/>
      <c r="H260" s="14"/>
      <c r="I260" s="14"/>
      <c r="J260" s="277"/>
      <c r="K260" s="277"/>
    </row>
    <row r="261" spans="3:11" ht="12.75">
      <c r="C261" s="14"/>
      <c r="D261" s="14"/>
      <c r="E261" s="14"/>
      <c r="F261" s="14"/>
      <c r="G261" s="14"/>
      <c r="H261" s="14"/>
      <c r="I261" s="14"/>
      <c r="J261" s="277"/>
      <c r="K261" s="277"/>
    </row>
    <row r="262" spans="3:11" ht="12.75">
      <c r="C262" s="14"/>
      <c r="D262" s="14"/>
      <c r="E262" s="14"/>
      <c r="F262" s="14"/>
      <c r="G262" s="14"/>
      <c r="H262" s="14"/>
      <c r="I262" s="14"/>
      <c r="J262" s="277"/>
      <c r="K262" s="277"/>
    </row>
    <row r="263" spans="3:11" ht="12.75">
      <c r="C263" s="14"/>
      <c r="D263" s="14"/>
      <c r="E263" s="14"/>
      <c r="F263" s="14"/>
      <c r="G263" s="14"/>
      <c r="H263" s="14"/>
      <c r="I263" s="14"/>
      <c r="J263" s="277"/>
      <c r="K263" s="277"/>
    </row>
    <row r="264" spans="3:11" ht="12.75">
      <c r="C264" s="14"/>
      <c r="D264" s="14"/>
      <c r="E264" s="14"/>
      <c r="F264" s="14"/>
      <c r="G264" s="14"/>
      <c r="H264" s="14"/>
      <c r="I264" s="14"/>
      <c r="J264" s="277"/>
      <c r="K264" s="277"/>
    </row>
    <row r="265" spans="3:11" ht="12.75">
      <c r="C265" s="14"/>
      <c r="D265" s="14"/>
      <c r="E265" s="14"/>
      <c r="F265" s="14"/>
      <c r="G265" s="14"/>
      <c r="H265" s="14"/>
      <c r="I265" s="14"/>
      <c r="J265" s="277"/>
      <c r="K265" s="277"/>
    </row>
    <row r="266" spans="3:11" ht="12.75">
      <c r="C266" s="14"/>
      <c r="D266" s="14"/>
      <c r="E266" s="14"/>
      <c r="F266" s="14"/>
      <c r="G266" s="14"/>
      <c r="H266" s="14"/>
      <c r="I266" s="14"/>
      <c r="J266" s="277"/>
      <c r="K266" s="277"/>
    </row>
    <row r="267" spans="3:11" ht="12.75">
      <c r="C267" s="14"/>
      <c r="D267" s="14"/>
      <c r="E267" s="14"/>
      <c r="F267" s="14"/>
      <c r="G267" s="14"/>
      <c r="H267" s="14"/>
      <c r="I267" s="14"/>
      <c r="J267" s="277"/>
      <c r="K267" s="277"/>
    </row>
    <row r="268" spans="3:11" ht="12.75">
      <c r="C268" s="14"/>
      <c r="D268" s="14"/>
      <c r="E268" s="14"/>
      <c r="F268" s="14"/>
      <c r="G268" s="14"/>
      <c r="H268" s="14"/>
      <c r="I268" s="14"/>
      <c r="J268" s="277"/>
      <c r="K268" s="277"/>
    </row>
    <row r="269" spans="3:11" ht="12.75">
      <c r="C269" s="14"/>
      <c r="D269" s="14"/>
      <c r="E269" s="14"/>
      <c r="F269" s="14"/>
      <c r="G269" s="14"/>
      <c r="H269" s="14"/>
      <c r="I269" s="14"/>
      <c r="J269" s="277"/>
      <c r="K269" s="277"/>
    </row>
    <row r="270" spans="3:11" ht="12.75">
      <c r="C270" s="14"/>
      <c r="D270" s="14"/>
      <c r="E270" s="14"/>
      <c r="F270" s="14"/>
      <c r="G270" s="14"/>
      <c r="H270" s="14"/>
      <c r="I270" s="14"/>
      <c r="J270" s="277"/>
      <c r="K270" s="277"/>
    </row>
    <row r="271" spans="3:11" ht="12.75">
      <c r="C271" s="14"/>
      <c r="D271" s="14"/>
      <c r="E271" s="14"/>
      <c r="F271" s="14"/>
      <c r="G271" s="14"/>
      <c r="H271" s="14"/>
      <c r="I271" s="14"/>
      <c r="J271" s="277"/>
      <c r="K271" s="277"/>
    </row>
    <row r="272" spans="3:11" ht="12.75">
      <c r="C272" s="14"/>
      <c r="D272" s="14"/>
      <c r="E272" s="14"/>
      <c r="F272" s="14"/>
      <c r="G272" s="14"/>
      <c r="H272" s="14"/>
      <c r="I272" s="14"/>
      <c r="J272" s="277"/>
      <c r="K272" s="277"/>
    </row>
    <row r="273" spans="3:11" ht="12.75">
      <c r="C273" s="14"/>
      <c r="D273" s="14"/>
      <c r="E273" s="14"/>
      <c r="F273" s="14"/>
      <c r="G273" s="14"/>
      <c r="H273" s="14"/>
      <c r="I273" s="14"/>
      <c r="J273" s="277"/>
      <c r="K273" s="277"/>
    </row>
    <row r="274" spans="3:11" ht="12.75">
      <c r="C274" s="14"/>
      <c r="D274" s="14"/>
      <c r="E274" s="14"/>
      <c r="F274" s="14"/>
      <c r="G274" s="14"/>
      <c r="H274" s="14"/>
      <c r="I274" s="14"/>
      <c r="J274" s="277"/>
      <c r="K274" s="277"/>
    </row>
    <row r="275" spans="3:11" ht="12.75">
      <c r="C275" s="14"/>
      <c r="D275" s="14"/>
      <c r="E275" s="14"/>
      <c r="F275" s="14"/>
      <c r="G275" s="14"/>
      <c r="H275" s="14"/>
      <c r="I275" s="14"/>
      <c r="J275" s="277"/>
      <c r="K275" s="277"/>
    </row>
    <row r="276" spans="3:11" ht="12.75">
      <c r="C276" s="14"/>
      <c r="D276" s="14"/>
      <c r="E276" s="14"/>
      <c r="F276" s="14"/>
      <c r="G276" s="14"/>
      <c r="H276" s="14"/>
      <c r="I276" s="14"/>
      <c r="J276" s="277"/>
      <c r="K276" s="277"/>
    </row>
    <row r="277" spans="3:11" ht="12.75">
      <c r="C277" s="14"/>
      <c r="D277" s="14"/>
      <c r="E277" s="14"/>
      <c r="F277" s="14"/>
      <c r="G277" s="14"/>
      <c r="H277" s="14"/>
      <c r="I277" s="14"/>
      <c r="J277" s="277"/>
      <c r="K277" s="277"/>
    </row>
    <row r="278" spans="3:11" ht="12.75">
      <c r="C278" s="14"/>
      <c r="D278" s="14"/>
      <c r="E278" s="14"/>
      <c r="F278" s="14"/>
      <c r="G278" s="14"/>
      <c r="H278" s="14"/>
      <c r="I278" s="14"/>
      <c r="J278" s="277"/>
      <c r="K278" s="277"/>
    </row>
    <row r="279" spans="3:11" ht="12.75">
      <c r="C279" s="14"/>
      <c r="D279" s="14"/>
      <c r="E279" s="14"/>
      <c r="F279" s="14"/>
      <c r="G279" s="14"/>
      <c r="H279" s="14"/>
      <c r="I279" s="14"/>
      <c r="J279" s="277"/>
      <c r="K279" s="277"/>
    </row>
    <row r="280" spans="3:11" ht="12.75">
      <c r="C280" s="14"/>
      <c r="D280" s="14"/>
      <c r="E280" s="14"/>
      <c r="F280" s="14"/>
      <c r="G280" s="14"/>
      <c r="H280" s="14"/>
      <c r="I280" s="14"/>
      <c r="J280" s="277"/>
      <c r="K280" s="277"/>
    </row>
    <row r="281" spans="3:11" ht="12.75">
      <c r="C281" s="14"/>
      <c r="D281" s="14"/>
      <c r="E281" s="14"/>
      <c r="F281" s="14"/>
      <c r="G281" s="14"/>
      <c r="H281" s="14"/>
      <c r="I281" s="14"/>
      <c r="J281" s="277"/>
      <c r="K281" s="277"/>
    </row>
    <row r="282" spans="3:11" ht="12.75">
      <c r="C282" s="14"/>
      <c r="D282" s="14"/>
      <c r="E282" s="14"/>
      <c r="F282" s="14"/>
      <c r="G282" s="14"/>
      <c r="H282" s="14"/>
      <c r="I282" s="14"/>
      <c r="J282" s="277"/>
      <c r="K282" s="277"/>
    </row>
    <row r="283" spans="3:11" ht="12.75">
      <c r="C283" s="14"/>
      <c r="D283" s="14"/>
      <c r="E283" s="14"/>
      <c r="F283" s="14"/>
      <c r="G283" s="14"/>
      <c r="H283" s="14"/>
      <c r="I283" s="14"/>
      <c r="J283" s="277"/>
      <c r="K283" s="277"/>
    </row>
    <row r="284" spans="3:11" ht="12.75">
      <c r="C284" s="14"/>
      <c r="D284" s="14"/>
      <c r="E284" s="14"/>
      <c r="F284" s="14"/>
      <c r="G284" s="14"/>
      <c r="H284" s="14"/>
      <c r="I284" s="14"/>
      <c r="J284" s="277"/>
      <c r="K284" s="277"/>
    </row>
    <row r="285" spans="3:11" ht="12.75">
      <c r="C285" s="14"/>
      <c r="D285" s="14"/>
      <c r="E285" s="14"/>
      <c r="F285" s="14"/>
      <c r="G285" s="14"/>
      <c r="H285" s="14"/>
      <c r="I285" s="14"/>
      <c r="J285" s="277"/>
      <c r="K285" s="277"/>
    </row>
    <row r="286" spans="3:11" ht="12.75">
      <c r="C286" s="14"/>
      <c r="D286" s="14"/>
      <c r="E286" s="14"/>
      <c r="F286" s="14"/>
      <c r="G286" s="14"/>
      <c r="H286" s="14"/>
      <c r="I286" s="14"/>
      <c r="J286" s="277"/>
      <c r="K286" s="277"/>
    </row>
    <row r="287" spans="3:11" ht="12.75">
      <c r="C287" s="14"/>
      <c r="D287" s="14"/>
      <c r="E287" s="14"/>
      <c r="F287" s="14"/>
      <c r="G287" s="14"/>
      <c r="H287" s="14"/>
      <c r="I287" s="14"/>
      <c r="J287" s="277"/>
      <c r="K287" s="277"/>
    </row>
    <row r="288" spans="3:11" ht="12.75">
      <c r="C288" s="14"/>
      <c r="D288" s="14"/>
      <c r="E288" s="14"/>
      <c r="F288" s="14"/>
      <c r="G288" s="14"/>
      <c r="H288" s="14"/>
      <c r="I288" s="14"/>
      <c r="J288" s="277"/>
      <c r="K288" s="277"/>
    </row>
    <row r="289" spans="3:11" ht="12.75">
      <c r="C289" s="14"/>
      <c r="D289" s="14"/>
      <c r="E289" s="14"/>
      <c r="F289" s="14"/>
      <c r="G289" s="14"/>
      <c r="H289" s="14"/>
      <c r="I289" s="14"/>
      <c r="J289" s="277"/>
      <c r="K289" s="277"/>
    </row>
    <row r="290" spans="3:11" ht="12.75">
      <c r="C290" s="14"/>
      <c r="D290" s="14"/>
      <c r="E290" s="14"/>
      <c r="F290" s="14"/>
      <c r="G290" s="14"/>
      <c r="H290" s="14"/>
      <c r="I290" s="14"/>
      <c r="J290" s="277"/>
      <c r="K290" s="277"/>
    </row>
    <row r="291" spans="3:11" ht="12.75">
      <c r="C291" s="14"/>
      <c r="D291" s="14"/>
      <c r="E291" s="14"/>
      <c r="F291" s="14"/>
      <c r="G291" s="14"/>
      <c r="H291" s="14"/>
      <c r="I291" s="14"/>
      <c r="J291" s="277"/>
      <c r="K291" s="277"/>
    </row>
    <row r="292" spans="3:11" ht="12.75">
      <c r="C292" s="14"/>
      <c r="D292" s="14"/>
      <c r="E292" s="14"/>
      <c r="F292" s="14"/>
      <c r="G292" s="14"/>
      <c r="H292" s="14"/>
      <c r="I292" s="14"/>
      <c r="J292" s="277"/>
      <c r="K292" s="277"/>
    </row>
    <row r="293" spans="3:11" ht="12.75">
      <c r="C293" s="14"/>
      <c r="D293" s="14"/>
      <c r="E293" s="14"/>
      <c r="F293" s="14"/>
      <c r="G293" s="14"/>
      <c r="H293" s="14"/>
      <c r="I293" s="14"/>
      <c r="J293" s="277"/>
      <c r="K293" s="277"/>
    </row>
    <row r="294" spans="3:11" ht="12.75">
      <c r="C294" s="14"/>
      <c r="D294" s="14"/>
      <c r="E294" s="14"/>
      <c r="F294" s="14"/>
      <c r="G294" s="14"/>
      <c r="H294" s="14"/>
      <c r="I294" s="14"/>
      <c r="J294" s="277"/>
      <c r="K294" s="277"/>
    </row>
    <row r="295" spans="3:11" ht="12.75">
      <c r="C295" s="14"/>
      <c r="D295" s="14"/>
      <c r="E295" s="14"/>
      <c r="F295" s="14"/>
      <c r="G295" s="14"/>
      <c r="H295" s="14"/>
      <c r="I295" s="14"/>
      <c r="J295" s="277"/>
      <c r="K295" s="277"/>
    </row>
    <row r="296" spans="3:11" ht="12.75">
      <c r="C296" s="14"/>
      <c r="D296" s="14"/>
      <c r="E296" s="14"/>
      <c r="F296" s="14"/>
      <c r="G296" s="14"/>
      <c r="H296" s="14"/>
      <c r="I296" s="14"/>
      <c r="J296" s="277"/>
      <c r="K296" s="277"/>
    </row>
    <row r="297" spans="3:11" ht="12.75">
      <c r="C297" s="14"/>
      <c r="D297" s="14"/>
      <c r="E297" s="14"/>
      <c r="F297" s="14"/>
      <c r="G297" s="14"/>
      <c r="H297" s="14"/>
      <c r="I297" s="14"/>
      <c r="J297" s="277"/>
      <c r="K297" s="277"/>
    </row>
    <row r="298" spans="3:11" ht="12.75">
      <c r="C298" s="14"/>
      <c r="D298" s="14"/>
      <c r="E298" s="14"/>
      <c r="F298" s="14"/>
      <c r="G298" s="14"/>
      <c r="H298" s="14"/>
      <c r="I298" s="14"/>
      <c r="J298" s="277"/>
      <c r="K298" s="277"/>
    </row>
    <row r="299" spans="3:11" ht="12.75">
      <c r="C299" s="14"/>
      <c r="D299" s="14"/>
      <c r="E299" s="14"/>
      <c r="F299" s="14"/>
      <c r="G299" s="14"/>
      <c r="H299" s="14"/>
      <c r="I299" s="14"/>
      <c r="J299" s="277"/>
      <c r="K299" s="277"/>
    </row>
    <row r="300" spans="3:11" ht="12.75">
      <c r="C300" s="14"/>
      <c r="D300" s="14"/>
      <c r="E300" s="14"/>
      <c r="F300" s="14"/>
      <c r="G300" s="14"/>
      <c r="H300" s="14"/>
      <c r="I300" s="14"/>
      <c r="J300" s="277"/>
      <c r="K300" s="277"/>
    </row>
    <row r="301" spans="3:11" ht="12.75">
      <c r="C301" s="14"/>
      <c r="D301" s="14"/>
      <c r="E301" s="14"/>
      <c r="F301" s="14"/>
      <c r="G301" s="14"/>
      <c r="H301" s="14"/>
      <c r="I301" s="14"/>
      <c r="J301" s="277"/>
      <c r="K301" s="277"/>
    </row>
    <row r="302" spans="3:11" ht="12.75">
      <c r="C302" s="14"/>
      <c r="D302" s="14"/>
      <c r="E302" s="14"/>
      <c r="F302" s="14"/>
      <c r="G302" s="14"/>
      <c r="H302" s="14"/>
      <c r="I302" s="14"/>
      <c r="J302" s="277"/>
      <c r="K302" s="277"/>
    </row>
    <row r="303" spans="3:11" ht="12.75">
      <c r="C303" s="14"/>
      <c r="D303" s="14"/>
      <c r="E303" s="14"/>
      <c r="F303" s="14"/>
      <c r="G303" s="14"/>
      <c r="H303" s="14"/>
      <c r="I303" s="14"/>
      <c r="J303" s="277"/>
      <c r="K303" s="277"/>
    </row>
    <row r="304" spans="3:11" ht="12.75">
      <c r="C304" s="14"/>
      <c r="D304" s="14"/>
      <c r="E304" s="14"/>
      <c r="F304" s="14"/>
      <c r="G304" s="14"/>
      <c r="H304" s="14"/>
      <c r="I304" s="14"/>
      <c r="J304" s="277"/>
      <c r="K304" s="277"/>
    </row>
    <row r="305" spans="3:11" ht="12.75">
      <c r="C305" s="14"/>
      <c r="D305" s="14"/>
      <c r="E305" s="14"/>
      <c r="F305" s="14"/>
      <c r="G305" s="14"/>
      <c r="H305" s="14"/>
      <c r="I305" s="14"/>
      <c r="J305" s="277"/>
      <c r="K305" s="277"/>
    </row>
    <row r="306" spans="3:11" ht="12.75">
      <c r="C306" s="14"/>
      <c r="D306" s="14"/>
      <c r="E306" s="14"/>
      <c r="F306" s="14"/>
      <c r="G306" s="14"/>
      <c r="H306" s="14"/>
      <c r="I306" s="14"/>
      <c r="J306" s="277"/>
      <c r="K306" s="277"/>
    </row>
    <row r="307" spans="3:11" ht="12.75">
      <c r="C307" s="14"/>
      <c r="D307" s="14"/>
      <c r="E307" s="14"/>
      <c r="F307" s="14"/>
      <c r="G307" s="14"/>
      <c r="H307" s="14"/>
      <c r="I307" s="14"/>
      <c r="J307" s="277"/>
      <c r="K307" s="277"/>
    </row>
    <row r="308" spans="3:11" ht="12.75">
      <c r="C308" s="14"/>
      <c r="D308" s="14"/>
      <c r="E308" s="14"/>
      <c r="F308" s="14"/>
      <c r="G308" s="14"/>
      <c r="H308" s="14"/>
      <c r="I308" s="14"/>
      <c r="J308" s="277"/>
      <c r="K308" s="277"/>
    </row>
    <row r="309" spans="3:11" ht="12.75">
      <c r="C309" s="14"/>
      <c r="D309" s="14"/>
      <c r="E309" s="14"/>
      <c r="F309" s="14"/>
      <c r="G309" s="14"/>
      <c r="H309" s="14"/>
      <c r="I309" s="14"/>
      <c r="J309" s="277"/>
      <c r="K309" s="277"/>
    </row>
    <row r="310" spans="3:11" ht="12.75">
      <c r="C310" s="14"/>
      <c r="D310" s="14"/>
      <c r="E310" s="14"/>
      <c r="F310" s="14"/>
      <c r="G310" s="14"/>
      <c r="H310" s="14"/>
      <c r="I310" s="14"/>
      <c r="J310" s="277"/>
      <c r="K310" s="277"/>
    </row>
    <row r="311" spans="3:11" ht="12.75">
      <c r="C311" s="14"/>
      <c r="D311" s="14"/>
      <c r="E311" s="14"/>
      <c r="F311" s="14"/>
      <c r="G311" s="14"/>
      <c r="H311" s="14"/>
      <c r="I311" s="14"/>
      <c r="J311" s="277"/>
      <c r="K311" s="277"/>
    </row>
    <row r="312" spans="3:11" ht="12.75">
      <c r="C312" s="14"/>
      <c r="D312" s="14"/>
      <c r="E312" s="14"/>
      <c r="F312" s="14"/>
      <c r="G312" s="14"/>
      <c r="H312" s="14"/>
      <c r="I312" s="14"/>
      <c r="J312" s="277"/>
      <c r="K312" s="277"/>
    </row>
    <row r="313" spans="3:11" ht="12.75">
      <c r="C313" s="14"/>
      <c r="D313" s="14"/>
      <c r="E313" s="14"/>
      <c r="F313" s="14"/>
      <c r="G313" s="14"/>
      <c r="H313" s="14"/>
      <c r="I313" s="14"/>
      <c r="J313" s="277"/>
      <c r="K313" s="277"/>
    </row>
    <row r="314" spans="3:11" ht="12.75">
      <c r="C314" s="14"/>
      <c r="D314" s="14"/>
      <c r="E314" s="14"/>
      <c r="F314" s="14"/>
      <c r="G314" s="14"/>
      <c r="H314" s="14"/>
      <c r="I314" s="14"/>
      <c r="J314" s="277"/>
      <c r="K314" s="277"/>
    </row>
    <row r="315" spans="3:11" ht="12.75">
      <c r="C315" s="14"/>
      <c r="D315" s="14"/>
      <c r="E315" s="14"/>
      <c r="F315" s="14"/>
      <c r="G315" s="14"/>
      <c r="H315" s="14"/>
      <c r="I315" s="14"/>
      <c r="J315" s="277"/>
      <c r="K315" s="277"/>
    </row>
    <row r="316" spans="3:11" ht="12.75">
      <c r="C316" s="14"/>
      <c r="D316" s="14"/>
      <c r="E316" s="14"/>
      <c r="F316" s="14"/>
      <c r="G316" s="14"/>
      <c r="H316" s="14"/>
      <c r="I316" s="14"/>
      <c r="J316" s="277"/>
      <c r="K316" s="277"/>
    </row>
    <row r="317" spans="3:11" ht="12.75">
      <c r="C317" s="14"/>
      <c r="D317" s="14"/>
      <c r="E317" s="14"/>
      <c r="F317" s="14"/>
      <c r="G317" s="14"/>
      <c r="H317" s="14"/>
      <c r="I317" s="14"/>
      <c r="J317" s="277"/>
      <c r="K317" s="277"/>
    </row>
    <row r="318" spans="3:11" ht="12.75">
      <c r="C318" s="14"/>
      <c r="D318" s="14"/>
      <c r="E318" s="14"/>
      <c r="F318" s="14"/>
      <c r="G318" s="14"/>
      <c r="H318" s="14"/>
      <c r="I318" s="14"/>
      <c r="J318" s="277"/>
      <c r="K318" s="277"/>
    </row>
    <row r="319" spans="3:11" ht="12.75">
      <c r="C319" s="14"/>
      <c r="D319" s="14"/>
      <c r="E319" s="14"/>
      <c r="F319" s="14"/>
      <c r="G319" s="14"/>
      <c r="H319" s="14"/>
      <c r="I319" s="14"/>
      <c r="J319" s="277"/>
      <c r="K319" s="277"/>
    </row>
    <row r="320" spans="3:11" ht="12.75">
      <c r="C320" s="14"/>
      <c r="D320" s="14"/>
      <c r="E320" s="14"/>
      <c r="F320" s="14"/>
      <c r="G320" s="14"/>
      <c r="H320" s="14"/>
      <c r="I320" s="14"/>
      <c r="J320" s="277"/>
      <c r="K320" s="277"/>
    </row>
    <row r="321" spans="3:11" ht="12.75">
      <c r="C321" s="14"/>
      <c r="D321" s="14"/>
      <c r="E321" s="14"/>
      <c r="F321" s="14"/>
      <c r="G321" s="14"/>
      <c r="H321" s="14"/>
      <c r="I321" s="14"/>
      <c r="J321" s="277"/>
      <c r="K321" s="277"/>
    </row>
    <row r="322" spans="3:11" ht="12.75">
      <c r="C322" s="14"/>
      <c r="D322" s="14"/>
      <c r="E322" s="14"/>
      <c r="F322" s="14"/>
      <c r="G322" s="14"/>
      <c r="H322" s="14"/>
      <c r="I322" s="14"/>
      <c r="J322" s="277"/>
      <c r="K322" s="277"/>
    </row>
    <row r="323" spans="3:11" ht="12.75">
      <c r="C323" s="14"/>
      <c r="D323" s="14"/>
      <c r="E323" s="14"/>
      <c r="F323" s="14"/>
      <c r="G323" s="14"/>
      <c r="H323" s="14"/>
      <c r="I323" s="14"/>
      <c r="J323" s="277"/>
      <c r="K323" s="277"/>
    </row>
    <row r="324" spans="3:11" ht="12.75">
      <c r="C324" s="14"/>
      <c r="D324" s="14"/>
      <c r="E324" s="14"/>
      <c r="F324" s="14"/>
      <c r="G324" s="14"/>
      <c r="H324" s="14"/>
      <c r="I324" s="14"/>
      <c r="J324" s="277"/>
      <c r="K324" s="277"/>
    </row>
    <row r="325" spans="3:11" ht="12.75">
      <c r="C325" s="14"/>
      <c r="D325" s="14"/>
      <c r="E325" s="14"/>
      <c r="F325" s="14"/>
      <c r="G325" s="14"/>
      <c r="H325" s="14"/>
      <c r="I325" s="14"/>
      <c r="J325" s="277"/>
      <c r="K325" s="277"/>
    </row>
    <row r="326" spans="3:11" ht="12.75">
      <c r="C326" s="14"/>
      <c r="D326" s="14"/>
      <c r="E326" s="14"/>
      <c r="F326" s="14"/>
      <c r="G326" s="14"/>
      <c r="H326" s="14"/>
      <c r="I326" s="14"/>
      <c r="J326" s="277"/>
      <c r="K326" s="277"/>
    </row>
    <row r="327" spans="3:11" ht="12.75">
      <c r="C327" s="14"/>
      <c r="D327" s="14"/>
      <c r="E327" s="14"/>
      <c r="F327" s="14"/>
      <c r="G327" s="14"/>
      <c r="H327" s="14"/>
      <c r="I327" s="14"/>
      <c r="J327" s="277"/>
      <c r="K327" s="277"/>
    </row>
    <row r="328" spans="3:11" ht="12.75">
      <c r="C328" s="14"/>
      <c r="D328" s="14"/>
      <c r="E328" s="14"/>
      <c r="F328" s="14"/>
      <c r="G328" s="14"/>
      <c r="H328" s="14"/>
      <c r="I328" s="14"/>
      <c r="J328" s="277"/>
      <c r="K328" s="277"/>
    </row>
    <row r="329" spans="3:11" ht="12.75">
      <c r="C329" s="14"/>
      <c r="D329" s="14"/>
      <c r="E329" s="14"/>
      <c r="F329" s="14"/>
      <c r="G329" s="14"/>
      <c r="H329" s="14"/>
      <c r="I329" s="14"/>
      <c r="J329" s="277"/>
      <c r="K329" s="277"/>
    </row>
    <row r="330" spans="3:11" ht="12.75">
      <c r="C330" s="14"/>
      <c r="D330" s="14"/>
      <c r="E330" s="14"/>
      <c r="F330" s="14"/>
      <c r="G330" s="14"/>
      <c r="H330" s="14"/>
      <c r="I330" s="14"/>
      <c r="J330" s="277"/>
      <c r="K330" s="277"/>
    </row>
    <row r="331" spans="3:11" ht="12.75">
      <c r="C331" s="14"/>
      <c r="D331" s="14"/>
      <c r="E331" s="14"/>
      <c r="F331" s="14"/>
      <c r="G331" s="14"/>
      <c r="H331" s="14"/>
      <c r="I331" s="14"/>
      <c r="J331" s="277"/>
      <c r="K331" s="277"/>
    </row>
    <row r="332" spans="3:11" ht="12.75">
      <c r="C332" s="14"/>
      <c r="D332" s="14"/>
      <c r="E332" s="14"/>
      <c r="F332" s="14"/>
      <c r="G332" s="14"/>
      <c r="H332" s="14"/>
      <c r="I332" s="14"/>
      <c r="J332" s="277"/>
      <c r="K332" s="277"/>
    </row>
    <row r="333" spans="3:11" ht="12.75">
      <c r="C333" s="14"/>
      <c r="D333" s="14"/>
      <c r="E333" s="14"/>
      <c r="F333" s="14"/>
      <c r="G333" s="14"/>
      <c r="H333" s="14"/>
      <c r="I333" s="14"/>
      <c r="J333" s="277"/>
      <c r="K333" s="277"/>
    </row>
    <row r="334" spans="3:11" ht="12.75">
      <c r="C334" s="14"/>
      <c r="D334" s="14"/>
      <c r="E334" s="14"/>
      <c r="F334" s="14"/>
      <c r="G334" s="14"/>
      <c r="H334" s="14"/>
      <c r="I334" s="14"/>
      <c r="J334" s="277"/>
      <c r="K334" s="277"/>
    </row>
    <row r="335" spans="3:11" ht="12.75">
      <c r="C335" s="14"/>
      <c r="D335" s="14"/>
      <c r="E335" s="14"/>
      <c r="F335" s="14"/>
      <c r="G335" s="14"/>
      <c r="H335" s="14"/>
      <c r="I335" s="14"/>
      <c r="J335" s="277"/>
      <c r="K335" s="277"/>
    </row>
    <row r="336" spans="3:11" ht="12.75">
      <c r="C336" s="14"/>
      <c r="D336" s="14"/>
      <c r="E336" s="14"/>
      <c r="F336" s="14"/>
      <c r="G336" s="14"/>
      <c r="H336" s="14"/>
      <c r="I336" s="14"/>
      <c r="J336" s="277"/>
      <c r="K336" s="277"/>
    </row>
    <row r="337" spans="3:11" ht="12.75">
      <c r="C337" s="14"/>
      <c r="D337" s="14"/>
      <c r="E337" s="14"/>
      <c r="F337" s="14"/>
      <c r="G337" s="14"/>
      <c r="H337" s="14"/>
      <c r="I337" s="14"/>
      <c r="J337" s="277"/>
      <c r="K337" s="277"/>
    </row>
    <row r="338" spans="3:11" ht="12.75">
      <c r="C338" s="14"/>
      <c r="D338" s="14"/>
      <c r="E338" s="14"/>
      <c r="F338" s="14"/>
      <c r="G338" s="14"/>
      <c r="H338" s="14"/>
      <c r="I338" s="14"/>
      <c r="J338" s="277"/>
      <c r="K338" s="277"/>
    </row>
    <row r="339" spans="3:11" ht="12.75">
      <c r="C339" s="14"/>
      <c r="D339" s="14"/>
      <c r="E339" s="14"/>
      <c r="F339" s="14"/>
      <c r="G339" s="14"/>
      <c r="H339" s="14"/>
      <c r="I339" s="14"/>
      <c r="J339" s="277"/>
      <c r="K339" s="277"/>
    </row>
    <row r="340" spans="3:11" ht="12.75">
      <c r="C340" s="14"/>
      <c r="D340" s="14"/>
      <c r="E340" s="14"/>
      <c r="F340" s="14"/>
      <c r="G340" s="14"/>
      <c r="H340" s="14"/>
      <c r="I340" s="14"/>
      <c r="J340" s="277"/>
      <c r="K340" s="277"/>
    </row>
    <row r="341" spans="3:11" ht="12.75">
      <c r="C341" s="14"/>
      <c r="D341" s="14"/>
      <c r="E341" s="14"/>
      <c r="F341" s="14"/>
      <c r="G341" s="14"/>
      <c r="H341" s="14"/>
      <c r="I341" s="14"/>
      <c r="J341" s="277"/>
      <c r="K341" s="277"/>
    </row>
    <row r="342" spans="3:11" ht="12.75">
      <c r="C342" s="14"/>
      <c r="D342" s="14"/>
      <c r="E342" s="14"/>
      <c r="F342" s="14"/>
      <c r="G342" s="14"/>
      <c r="H342" s="14"/>
      <c r="I342" s="14"/>
      <c r="J342" s="277"/>
      <c r="K342" s="277"/>
    </row>
    <row r="343" spans="3:11" ht="12.75">
      <c r="C343" s="14"/>
      <c r="D343" s="14"/>
      <c r="E343" s="14"/>
      <c r="F343" s="14"/>
      <c r="G343" s="14"/>
      <c r="H343" s="14"/>
      <c r="I343" s="14"/>
      <c r="J343" s="277"/>
      <c r="K343" s="277"/>
    </row>
    <row r="344" spans="3:11" ht="12.75">
      <c r="C344" s="14"/>
      <c r="D344" s="14"/>
      <c r="E344" s="14"/>
      <c r="F344" s="14"/>
      <c r="G344" s="14"/>
      <c r="H344" s="14"/>
      <c r="I344" s="14"/>
      <c r="J344" s="277"/>
      <c r="K344" s="277"/>
    </row>
    <row r="345" spans="3:11" ht="12.75">
      <c r="C345" s="14"/>
      <c r="D345" s="14"/>
      <c r="E345" s="14"/>
      <c r="F345" s="14"/>
      <c r="G345" s="14"/>
      <c r="H345" s="14"/>
      <c r="I345" s="14"/>
      <c r="J345" s="277"/>
      <c r="K345" s="277"/>
    </row>
    <row r="346" spans="3:11" ht="12.75">
      <c r="C346" s="14"/>
      <c r="D346" s="14"/>
      <c r="E346" s="14"/>
      <c r="F346" s="14"/>
      <c r="G346" s="14"/>
      <c r="H346" s="14"/>
      <c r="I346" s="14"/>
      <c r="J346" s="277"/>
      <c r="K346" s="277"/>
    </row>
    <row r="347" spans="3:11" ht="12.75">
      <c r="C347" s="14"/>
      <c r="D347" s="14"/>
      <c r="E347" s="14"/>
      <c r="F347" s="14"/>
      <c r="G347" s="14"/>
      <c r="H347" s="14"/>
      <c r="I347" s="14"/>
      <c r="J347" s="277"/>
      <c r="K347" s="277"/>
    </row>
    <row r="348" spans="3:11" ht="12.75">
      <c r="C348" s="14"/>
      <c r="D348" s="14"/>
      <c r="E348" s="14"/>
      <c r="F348" s="14"/>
      <c r="G348" s="14"/>
      <c r="H348" s="14"/>
      <c r="I348" s="14"/>
      <c r="J348" s="277"/>
      <c r="K348" s="277"/>
    </row>
    <row r="349" spans="3:11" ht="12.75">
      <c r="C349" s="14"/>
      <c r="D349" s="14"/>
      <c r="E349" s="14"/>
      <c r="F349" s="14"/>
      <c r="G349" s="14"/>
      <c r="H349" s="14"/>
      <c r="I349" s="14"/>
      <c r="J349" s="277"/>
      <c r="K349" s="277"/>
    </row>
    <row r="350" spans="3:11" ht="12.75">
      <c r="C350" s="14"/>
      <c r="D350" s="14"/>
      <c r="E350" s="14"/>
      <c r="F350" s="14"/>
      <c r="G350" s="14"/>
      <c r="H350" s="14"/>
      <c r="I350" s="14"/>
      <c r="J350" s="277"/>
      <c r="K350" s="277"/>
    </row>
    <row r="351" spans="3:11" ht="12.75">
      <c r="C351" s="14"/>
      <c r="D351" s="14"/>
      <c r="E351" s="14"/>
      <c r="F351" s="14"/>
      <c r="G351" s="14"/>
      <c r="H351" s="14"/>
      <c r="I351" s="14"/>
      <c r="J351" s="277"/>
      <c r="K351" s="277"/>
    </row>
    <row r="352" spans="3:11" ht="12.75">
      <c r="C352" s="14"/>
      <c r="D352" s="14"/>
      <c r="E352" s="14"/>
      <c r="F352" s="14"/>
      <c r="G352" s="14"/>
      <c r="H352" s="14"/>
      <c r="I352" s="14"/>
      <c r="J352" s="277"/>
      <c r="K352" s="277"/>
    </row>
    <row r="353" spans="3:11" ht="12.75">
      <c r="C353" s="14"/>
      <c r="D353" s="14"/>
      <c r="E353" s="14"/>
      <c r="F353" s="14"/>
      <c r="G353" s="14"/>
      <c r="H353" s="14"/>
      <c r="I353" s="14"/>
      <c r="J353" s="277"/>
      <c r="K353" s="277"/>
    </row>
    <row r="354" spans="3:11" ht="12.75">
      <c r="C354" s="14"/>
      <c r="D354" s="14"/>
      <c r="E354" s="14"/>
      <c r="F354" s="14"/>
      <c r="G354" s="14"/>
      <c r="H354" s="14"/>
      <c r="I354" s="14"/>
      <c r="J354" s="277"/>
      <c r="K354" s="277"/>
    </row>
    <row r="355" spans="3:11" ht="12.75">
      <c r="C355" s="14"/>
      <c r="D355" s="14"/>
      <c r="E355" s="14"/>
      <c r="F355" s="14"/>
      <c r="G355" s="14"/>
      <c r="H355" s="14"/>
      <c r="I355" s="14"/>
      <c r="J355" s="277"/>
      <c r="K355" s="277"/>
    </row>
    <row r="356" spans="3:11" ht="12.75">
      <c r="C356" s="14"/>
      <c r="D356" s="14"/>
      <c r="E356" s="14"/>
      <c r="F356" s="14"/>
      <c r="G356" s="14"/>
      <c r="H356" s="14"/>
      <c r="I356" s="14"/>
      <c r="J356" s="277"/>
      <c r="K356" s="277"/>
    </row>
    <row r="357" spans="3:11" ht="12.75">
      <c r="C357" s="14"/>
      <c r="D357" s="14"/>
      <c r="E357" s="14"/>
      <c r="F357" s="14"/>
      <c r="G357" s="14"/>
      <c r="H357" s="14"/>
      <c r="I357" s="14"/>
      <c r="J357" s="277"/>
      <c r="K357" s="277"/>
    </row>
    <row r="358" spans="3:11" ht="12.75">
      <c r="C358" s="14"/>
      <c r="D358" s="14"/>
      <c r="E358" s="14"/>
      <c r="F358" s="14"/>
      <c r="G358" s="14"/>
      <c r="H358" s="14"/>
      <c r="I358" s="14"/>
      <c r="J358" s="277"/>
      <c r="K358" s="277"/>
    </row>
    <row r="359" spans="3:11" ht="12.75">
      <c r="C359" s="14"/>
      <c r="D359" s="14"/>
      <c r="E359" s="14"/>
      <c r="F359" s="14"/>
      <c r="G359" s="14"/>
      <c r="H359" s="14"/>
      <c r="I359" s="14"/>
      <c r="J359" s="277"/>
      <c r="K359" s="277"/>
    </row>
    <row r="360" spans="3:11" ht="12.75">
      <c r="C360" s="14"/>
      <c r="D360" s="14"/>
      <c r="E360" s="14"/>
      <c r="F360" s="14"/>
      <c r="G360" s="14"/>
      <c r="H360" s="14"/>
      <c r="I360" s="14"/>
      <c r="J360" s="277"/>
      <c r="K360" s="277"/>
    </row>
    <row r="361" spans="3:11" ht="12.75">
      <c r="C361" s="14"/>
      <c r="D361" s="14"/>
      <c r="E361" s="14"/>
      <c r="F361" s="14"/>
      <c r="G361" s="14"/>
      <c r="H361" s="14"/>
      <c r="I361" s="14"/>
      <c r="J361" s="277"/>
      <c r="K361" s="277"/>
    </row>
    <row r="362" spans="3:11" ht="12.75">
      <c r="C362" s="14"/>
      <c r="D362" s="14"/>
      <c r="E362" s="14"/>
      <c r="F362" s="14"/>
      <c r="G362" s="14"/>
      <c r="H362" s="14"/>
      <c r="I362" s="14"/>
      <c r="J362" s="277"/>
      <c r="K362" s="277"/>
    </row>
    <row r="363" spans="3:11" ht="12.75">
      <c r="C363" s="14"/>
      <c r="D363" s="14"/>
      <c r="E363" s="14"/>
      <c r="F363" s="14"/>
      <c r="G363" s="14"/>
      <c r="H363" s="14"/>
      <c r="I363" s="14"/>
      <c r="J363" s="277"/>
      <c r="K363" s="277"/>
    </row>
    <row r="364" spans="3:11" ht="12.75">
      <c r="C364" s="14"/>
      <c r="D364" s="14"/>
      <c r="E364" s="14"/>
      <c r="F364" s="14"/>
      <c r="G364" s="14"/>
      <c r="H364" s="14"/>
      <c r="I364" s="14"/>
      <c r="J364" s="277"/>
      <c r="K364" s="277"/>
    </row>
    <row r="365" spans="3:11" ht="12.75">
      <c r="C365" s="14"/>
      <c r="D365" s="14"/>
      <c r="E365" s="14"/>
      <c r="F365" s="14"/>
      <c r="G365" s="14"/>
      <c r="H365" s="14"/>
      <c r="I365" s="14"/>
      <c r="J365" s="277"/>
      <c r="K365" s="277"/>
    </row>
    <row r="366" spans="3:11" ht="12.75">
      <c r="C366" s="14"/>
      <c r="D366" s="14"/>
      <c r="E366" s="14"/>
      <c r="F366" s="14"/>
      <c r="G366" s="14"/>
      <c r="H366" s="14"/>
      <c r="I366" s="14"/>
      <c r="J366" s="277"/>
      <c r="K366" s="277"/>
    </row>
    <row r="367" spans="3:11" ht="12.75">
      <c r="C367" s="14"/>
      <c r="D367" s="14"/>
      <c r="E367" s="14"/>
      <c r="F367" s="14"/>
      <c r="G367" s="14"/>
      <c r="H367" s="14"/>
      <c r="I367" s="14"/>
      <c r="J367" s="277"/>
      <c r="K367" s="277"/>
    </row>
    <row r="368" spans="3:11" ht="12.75">
      <c r="C368" s="14"/>
      <c r="D368" s="14"/>
      <c r="E368" s="14"/>
      <c r="F368" s="14"/>
      <c r="G368" s="14"/>
      <c r="H368" s="14"/>
      <c r="I368" s="14"/>
      <c r="J368" s="277"/>
      <c r="K368" s="277"/>
    </row>
    <row r="369" spans="3:11" ht="12.75">
      <c r="C369" s="14"/>
      <c r="D369" s="14"/>
      <c r="E369" s="14"/>
      <c r="F369" s="14"/>
      <c r="G369" s="14"/>
      <c r="H369" s="14"/>
      <c r="I369" s="14"/>
      <c r="J369" s="277"/>
      <c r="K369" s="277"/>
    </row>
    <row r="370" spans="3:11" ht="12.75">
      <c r="C370" s="14"/>
      <c r="D370" s="14"/>
      <c r="E370" s="14"/>
      <c r="F370" s="14"/>
      <c r="G370" s="14"/>
      <c r="H370" s="14"/>
      <c r="I370" s="14"/>
      <c r="J370" s="277"/>
      <c r="K370" s="277"/>
    </row>
    <row r="371" spans="3:11" ht="12.75">
      <c r="C371" s="14"/>
      <c r="D371" s="14"/>
      <c r="E371" s="14"/>
      <c r="F371" s="14"/>
      <c r="G371" s="14"/>
      <c r="H371" s="14"/>
      <c r="I371" s="14"/>
      <c r="J371" s="277"/>
      <c r="K371" s="277"/>
    </row>
    <row r="372" spans="3:11" ht="12.75">
      <c r="C372" s="14"/>
      <c r="D372" s="14"/>
      <c r="E372" s="14"/>
      <c r="F372" s="14"/>
      <c r="G372" s="14"/>
      <c r="H372" s="14"/>
      <c r="I372" s="14"/>
      <c r="J372" s="277"/>
      <c r="K372" s="277"/>
    </row>
    <row r="373" spans="3:11" ht="12.75">
      <c r="C373" s="14"/>
      <c r="D373" s="14"/>
      <c r="E373" s="14"/>
      <c r="F373" s="14"/>
      <c r="G373" s="14"/>
      <c r="H373" s="14"/>
      <c r="I373" s="14"/>
      <c r="J373" s="277"/>
      <c r="K373" s="277"/>
    </row>
    <row r="374" spans="3:11" ht="12.75">
      <c r="C374" s="14"/>
      <c r="D374" s="14"/>
      <c r="E374" s="14"/>
      <c r="F374" s="14"/>
      <c r="G374" s="14"/>
      <c r="H374" s="14"/>
      <c r="I374" s="14"/>
      <c r="J374" s="277"/>
      <c r="K374" s="277"/>
    </row>
    <row r="375" spans="3:11" ht="12.75">
      <c r="C375" s="14"/>
      <c r="D375" s="14"/>
      <c r="E375" s="14"/>
      <c r="F375" s="14"/>
      <c r="G375" s="14"/>
      <c r="H375" s="14"/>
      <c r="I375" s="14"/>
      <c r="J375" s="277"/>
      <c r="K375" s="277"/>
    </row>
    <row r="376" spans="3:11" ht="12.75">
      <c r="C376" s="14"/>
      <c r="D376" s="14"/>
      <c r="E376" s="14"/>
      <c r="F376" s="14"/>
      <c r="G376" s="14"/>
      <c r="H376" s="14"/>
      <c r="I376" s="14"/>
      <c r="J376" s="277"/>
      <c r="K376" s="277"/>
    </row>
    <row r="377" spans="3:11" ht="12.75">
      <c r="C377" s="14"/>
      <c r="D377" s="14"/>
      <c r="E377" s="14"/>
      <c r="F377" s="14"/>
      <c r="G377" s="14"/>
      <c r="H377" s="14"/>
      <c r="I377" s="14"/>
      <c r="J377" s="277"/>
      <c r="K377" s="277"/>
    </row>
    <row r="378" spans="3:11" ht="12.75">
      <c r="C378" s="14"/>
      <c r="D378" s="14"/>
      <c r="E378" s="14"/>
      <c r="F378" s="14"/>
      <c r="G378" s="14"/>
      <c r="H378" s="14"/>
      <c r="I378" s="14"/>
      <c r="J378" s="277"/>
      <c r="K378" s="277"/>
    </row>
    <row r="379" spans="3:11" ht="12.75">
      <c r="C379" s="14"/>
      <c r="D379" s="14"/>
      <c r="E379" s="14"/>
      <c r="F379" s="14"/>
      <c r="G379" s="14"/>
      <c r="H379" s="14"/>
      <c r="I379" s="14"/>
      <c r="J379" s="277"/>
      <c r="K379" s="277"/>
    </row>
    <row r="380" spans="3:11" ht="12.75">
      <c r="C380" s="14"/>
      <c r="D380" s="14"/>
      <c r="E380" s="14"/>
      <c r="F380" s="14"/>
      <c r="G380" s="14"/>
      <c r="H380" s="14"/>
      <c r="I380" s="14"/>
      <c r="J380" s="277"/>
      <c r="K380" s="277"/>
    </row>
    <row r="381" spans="3:11" ht="12.75">
      <c r="C381" s="14"/>
      <c r="D381" s="14"/>
      <c r="E381" s="14"/>
      <c r="F381" s="14"/>
      <c r="G381" s="14"/>
      <c r="H381" s="14"/>
      <c r="I381" s="14"/>
      <c r="J381" s="277"/>
      <c r="K381" s="277"/>
    </row>
    <row r="382" spans="3:11" ht="12.75">
      <c r="C382" s="14"/>
      <c r="D382" s="14"/>
      <c r="E382" s="14"/>
      <c r="F382" s="14"/>
      <c r="G382" s="14"/>
      <c r="H382" s="14"/>
      <c r="I382" s="14"/>
      <c r="J382" s="277"/>
      <c r="K382" s="277"/>
    </row>
    <row r="383" spans="3:11" ht="12.75">
      <c r="C383" s="14"/>
      <c r="D383" s="14"/>
      <c r="E383" s="14"/>
      <c r="F383" s="14"/>
      <c r="G383" s="14"/>
      <c r="H383" s="14"/>
      <c r="I383" s="14"/>
      <c r="J383" s="277"/>
      <c r="K383" s="277"/>
    </row>
    <row r="384" spans="3:11" ht="12.75">
      <c r="C384" s="14"/>
      <c r="D384" s="14"/>
      <c r="E384" s="14"/>
      <c r="F384" s="14"/>
      <c r="G384" s="14"/>
      <c r="H384" s="14"/>
      <c r="I384" s="14"/>
      <c r="J384" s="277"/>
      <c r="K384" s="277"/>
    </row>
    <row r="385" spans="3:11" ht="12.75">
      <c r="C385" s="14"/>
      <c r="D385" s="14"/>
      <c r="E385" s="14"/>
      <c r="F385" s="14"/>
      <c r="G385" s="14"/>
      <c r="H385" s="14"/>
      <c r="I385" s="14"/>
      <c r="J385" s="277"/>
      <c r="K385" s="277"/>
    </row>
    <row r="386" spans="3:11" ht="12.75">
      <c r="C386" s="14"/>
      <c r="D386" s="14"/>
      <c r="E386" s="14"/>
      <c r="F386" s="14"/>
      <c r="G386" s="14"/>
      <c r="H386" s="14"/>
      <c r="I386" s="14"/>
      <c r="J386" s="277"/>
      <c r="K386" s="277"/>
    </row>
    <row r="387" spans="3:11" ht="12.75">
      <c r="C387" s="14"/>
      <c r="D387" s="14"/>
      <c r="E387" s="14"/>
      <c r="F387" s="14"/>
      <c r="G387" s="14"/>
      <c r="H387" s="14"/>
      <c r="I387" s="14"/>
      <c r="J387" s="277"/>
      <c r="K387" s="277"/>
    </row>
    <row r="388" spans="3:11" ht="12.75">
      <c r="C388" s="14"/>
      <c r="D388" s="14"/>
      <c r="E388" s="14"/>
      <c r="F388" s="14"/>
      <c r="G388" s="14"/>
      <c r="H388" s="14"/>
      <c r="I388" s="14"/>
      <c r="J388" s="277"/>
      <c r="K388" s="277"/>
    </row>
    <row r="389" spans="3:11" ht="12.75">
      <c r="C389" s="14"/>
      <c r="D389" s="14"/>
      <c r="E389" s="14"/>
      <c r="F389" s="14"/>
      <c r="G389" s="14"/>
      <c r="H389" s="14"/>
      <c r="I389" s="14"/>
      <c r="J389" s="277"/>
      <c r="K389" s="277"/>
    </row>
    <row r="390" spans="3:11" ht="12.75">
      <c r="C390" s="14"/>
      <c r="D390" s="14"/>
      <c r="E390" s="14"/>
      <c r="F390" s="14"/>
      <c r="G390" s="14"/>
      <c r="H390" s="14"/>
      <c r="I390" s="14"/>
      <c r="J390" s="277"/>
      <c r="K390" s="277"/>
    </row>
    <row r="391" spans="3:11" ht="12.75">
      <c r="C391" s="14"/>
      <c r="D391" s="14"/>
      <c r="E391" s="14"/>
      <c r="F391" s="14"/>
      <c r="G391" s="14"/>
      <c r="H391" s="14"/>
      <c r="I391" s="14"/>
      <c r="J391" s="277"/>
      <c r="K391" s="277"/>
    </row>
    <row r="392" spans="3:11" ht="12.75">
      <c r="C392" s="14"/>
      <c r="D392" s="14"/>
      <c r="E392" s="14"/>
      <c r="F392" s="14"/>
      <c r="G392" s="14"/>
      <c r="H392" s="14"/>
      <c r="I392" s="14"/>
      <c r="J392" s="277"/>
      <c r="K392" s="277"/>
    </row>
    <row r="393" spans="3:11" ht="12.75">
      <c r="C393" s="14"/>
      <c r="D393" s="14"/>
      <c r="E393" s="14"/>
      <c r="F393" s="14"/>
      <c r="G393" s="14"/>
      <c r="H393" s="14"/>
      <c r="I393" s="14"/>
      <c r="J393" s="277"/>
      <c r="K393" s="277"/>
    </row>
    <row r="394" spans="3:11" ht="12.75">
      <c r="C394" s="14"/>
      <c r="D394" s="14"/>
      <c r="E394" s="14"/>
      <c r="F394" s="14"/>
      <c r="G394" s="14"/>
      <c r="H394" s="14"/>
      <c r="I394" s="14"/>
      <c r="J394" s="277"/>
      <c r="K394" s="277"/>
    </row>
    <row r="395" spans="3:11" ht="12.75">
      <c r="C395" s="14"/>
      <c r="D395" s="14"/>
      <c r="E395" s="14"/>
      <c r="F395" s="14"/>
      <c r="G395" s="14"/>
      <c r="H395" s="14"/>
      <c r="I395" s="14"/>
      <c r="J395" s="277"/>
      <c r="K395" s="277"/>
    </row>
    <row r="396" spans="3:11" ht="12.75">
      <c r="C396" s="14"/>
      <c r="D396" s="14"/>
      <c r="E396" s="14"/>
      <c r="F396" s="14"/>
      <c r="G396" s="14"/>
      <c r="H396" s="14"/>
      <c r="I396" s="14"/>
      <c r="J396" s="277"/>
      <c r="K396" s="277"/>
    </row>
    <row r="397" spans="3:11" ht="12.75">
      <c r="C397" s="14"/>
      <c r="D397" s="14"/>
      <c r="E397" s="14"/>
      <c r="F397" s="14"/>
      <c r="G397" s="14"/>
      <c r="H397" s="14"/>
      <c r="I397" s="14"/>
      <c r="J397" s="277"/>
      <c r="K397" s="277"/>
    </row>
    <row r="398" spans="3:11" ht="12.75">
      <c r="C398" s="14"/>
      <c r="D398" s="14"/>
      <c r="E398" s="14"/>
      <c r="F398" s="14"/>
      <c r="G398" s="14"/>
      <c r="H398" s="14"/>
      <c r="I398" s="14"/>
      <c r="J398" s="277"/>
      <c r="K398" s="277"/>
    </row>
    <row r="399" spans="3:11" ht="12.75">
      <c r="C399" s="14"/>
      <c r="D399" s="14"/>
      <c r="E399" s="14"/>
      <c r="F399" s="14"/>
      <c r="G399" s="14"/>
      <c r="H399" s="14"/>
      <c r="I399" s="14"/>
      <c r="J399" s="277"/>
      <c r="K399" s="277"/>
    </row>
    <row r="400" spans="3:11" ht="12.75">
      <c r="C400" s="14"/>
      <c r="D400" s="14"/>
      <c r="E400" s="14"/>
      <c r="F400" s="14"/>
      <c r="G400" s="14"/>
      <c r="H400" s="14"/>
      <c r="I400" s="14"/>
      <c r="J400" s="277"/>
      <c r="K400" s="277"/>
    </row>
    <row r="401" spans="3:11" ht="12.75">
      <c r="C401" s="14"/>
      <c r="D401" s="14"/>
      <c r="E401" s="14"/>
      <c r="F401" s="14"/>
      <c r="G401" s="14"/>
      <c r="H401" s="14"/>
      <c r="I401" s="14"/>
      <c r="J401" s="277"/>
      <c r="K401" s="277"/>
    </row>
    <row r="402" spans="3:11" ht="12.75">
      <c r="C402" s="14"/>
      <c r="D402" s="14"/>
      <c r="E402" s="14"/>
      <c r="F402" s="14"/>
      <c r="G402" s="14"/>
      <c r="H402" s="14"/>
      <c r="I402" s="14"/>
      <c r="J402" s="277"/>
      <c r="K402" s="277"/>
    </row>
    <row r="403" spans="3:11" ht="12.75">
      <c r="C403" s="14"/>
      <c r="D403" s="14"/>
      <c r="E403" s="14"/>
      <c r="F403" s="14"/>
      <c r="G403" s="14"/>
      <c r="H403" s="14"/>
      <c r="I403" s="14"/>
      <c r="J403" s="277"/>
      <c r="K403" s="277"/>
    </row>
    <row r="404" spans="3:11" ht="12.75">
      <c r="C404" s="14"/>
      <c r="D404" s="14"/>
      <c r="E404" s="14"/>
      <c r="F404" s="14"/>
      <c r="G404" s="14"/>
      <c r="H404" s="14"/>
      <c r="I404" s="14"/>
      <c r="J404" s="277"/>
      <c r="K404" s="277"/>
    </row>
    <row r="405" spans="3:11" ht="12.75">
      <c r="C405" s="14"/>
      <c r="D405" s="14"/>
      <c r="E405" s="14"/>
      <c r="F405" s="14"/>
      <c r="G405" s="14"/>
      <c r="H405" s="14"/>
      <c r="I405" s="14"/>
      <c r="J405" s="277"/>
      <c r="K405" s="277"/>
    </row>
    <row r="406" spans="3:11" ht="12.75">
      <c r="C406" s="14"/>
      <c r="D406" s="14"/>
      <c r="E406" s="14"/>
      <c r="F406" s="14"/>
      <c r="G406" s="14"/>
      <c r="H406" s="14"/>
      <c r="I406" s="14"/>
      <c r="J406" s="277"/>
      <c r="K406" s="277"/>
    </row>
    <row r="407" spans="3:11" ht="12.75">
      <c r="C407" s="14"/>
      <c r="D407" s="14"/>
      <c r="E407" s="14"/>
      <c r="F407" s="14"/>
      <c r="G407" s="14"/>
      <c r="H407" s="14"/>
      <c r="I407" s="14"/>
      <c r="J407" s="277"/>
      <c r="K407" s="277"/>
    </row>
    <row r="408" spans="3:11" ht="12.75">
      <c r="C408" s="14"/>
      <c r="D408" s="14"/>
      <c r="E408" s="14"/>
      <c r="F408" s="14"/>
      <c r="G408" s="14"/>
      <c r="H408" s="14"/>
      <c r="I408" s="14"/>
      <c r="J408" s="277"/>
      <c r="K408" s="277"/>
    </row>
    <row r="409" spans="3:11" ht="12.75">
      <c r="C409" s="14"/>
      <c r="D409" s="14"/>
      <c r="E409" s="14"/>
      <c r="F409" s="14"/>
      <c r="G409" s="14"/>
      <c r="H409" s="14"/>
      <c r="I409" s="14"/>
      <c r="J409" s="277"/>
      <c r="K409" s="277"/>
    </row>
    <row r="410" spans="3:11" ht="12.75">
      <c r="C410" s="14"/>
      <c r="D410" s="14"/>
      <c r="E410" s="14"/>
      <c r="F410" s="14"/>
      <c r="G410" s="14"/>
      <c r="H410" s="14"/>
      <c r="I410" s="14"/>
      <c r="J410" s="277"/>
      <c r="K410" s="277"/>
    </row>
    <row r="411" spans="3:11" ht="12.75">
      <c r="C411" s="14"/>
      <c r="D411" s="14"/>
      <c r="E411" s="14"/>
      <c r="F411" s="14"/>
      <c r="G411" s="14"/>
      <c r="H411" s="14"/>
      <c r="I411" s="14"/>
      <c r="J411" s="277"/>
      <c r="K411" s="277"/>
    </row>
    <row r="412" spans="3:11" ht="12.75">
      <c r="C412" s="14"/>
      <c r="D412" s="14"/>
      <c r="E412" s="14"/>
      <c r="F412" s="14"/>
      <c r="G412" s="14"/>
      <c r="H412" s="14"/>
      <c r="I412" s="14"/>
      <c r="J412" s="277"/>
      <c r="K412" s="277"/>
    </row>
    <row r="413" spans="3:11" ht="12.75">
      <c r="C413" s="14"/>
      <c r="D413" s="14"/>
      <c r="E413" s="14"/>
      <c r="F413" s="14"/>
      <c r="G413" s="14"/>
      <c r="H413" s="14"/>
      <c r="I413" s="14"/>
      <c r="J413" s="277"/>
      <c r="K413" s="277"/>
    </row>
    <row r="414" spans="3:11" ht="12.75">
      <c r="C414" s="14"/>
      <c r="D414" s="14"/>
      <c r="E414" s="14"/>
      <c r="F414" s="14"/>
      <c r="G414" s="14"/>
      <c r="H414" s="14"/>
      <c r="I414" s="14"/>
      <c r="J414" s="277"/>
      <c r="K414" s="277"/>
    </row>
    <row r="415" spans="3:11" ht="12.75">
      <c r="C415" s="14"/>
      <c r="D415" s="14"/>
      <c r="E415" s="14"/>
      <c r="F415" s="14"/>
      <c r="G415" s="14"/>
      <c r="H415" s="14"/>
      <c r="I415" s="14"/>
      <c r="J415" s="277"/>
      <c r="K415" s="277"/>
    </row>
    <row r="416" spans="3:11" ht="12.75">
      <c r="C416" s="14"/>
      <c r="D416" s="14"/>
      <c r="E416" s="14"/>
      <c r="F416" s="14"/>
      <c r="G416" s="14"/>
      <c r="H416" s="14"/>
      <c r="I416" s="14"/>
      <c r="J416" s="277"/>
      <c r="K416" s="277"/>
    </row>
    <row r="417" spans="3:11" ht="12.75">
      <c r="C417" s="14"/>
      <c r="D417" s="14"/>
      <c r="E417" s="14"/>
      <c r="F417" s="14"/>
      <c r="G417" s="14"/>
      <c r="H417" s="14"/>
      <c r="I417" s="14"/>
      <c r="J417" s="277"/>
      <c r="K417" s="277"/>
    </row>
    <row r="418" spans="3:11" ht="12.75">
      <c r="C418" s="14"/>
      <c r="D418" s="14"/>
      <c r="E418" s="14"/>
      <c r="F418" s="14"/>
      <c r="G418" s="14"/>
      <c r="H418" s="14"/>
      <c r="I418" s="14"/>
      <c r="J418" s="277"/>
      <c r="K418" s="277"/>
    </row>
    <row r="419" spans="3:11" ht="12.75">
      <c r="C419" s="14"/>
      <c r="D419" s="14"/>
      <c r="E419" s="14"/>
      <c r="F419" s="14"/>
      <c r="G419" s="14"/>
      <c r="H419" s="14"/>
      <c r="I419" s="14"/>
      <c r="J419" s="277"/>
      <c r="K419" s="277"/>
    </row>
    <row r="420" spans="3:11" ht="12.75">
      <c r="C420" s="14"/>
      <c r="D420" s="14"/>
      <c r="E420" s="14"/>
      <c r="F420" s="14"/>
      <c r="G420" s="14"/>
      <c r="H420" s="14"/>
      <c r="I420" s="14"/>
      <c r="J420" s="277"/>
      <c r="K420" s="277"/>
    </row>
    <row r="421" spans="3:11" ht="12.75">
      <c r="C421" s="14"/>
      <c r="D421" s="14"/>
      <c r="E421" s="14"/>
      <c r="F421" s="14"/>
      <c r="G421" s="14"/>
      <c r="H421" s="14"/>
      <c r="I421" s="14"/>
      <c r="J421" s="277"/>
      <c r="K421" s="277"/>
    </row>
    <row r="422" spans="3:11" ht="12.75">
      <c r="C422" s="14"/>
      <c r="D422" s="14"/>
      <c r="E422" s="14"/>
      <c r="F422" s="14"/>
      <c r="G422" s="14"/>
      <c r="H422" s="14"/>
      <c r="I422" s="14"/>
      <c r="J422" s="277"/>
      <c r="K422" s="277"/>
    </row>
    <row r="423" spans="3:11" ht="12.75">
      <c r="C423" s="14"/>
      <c r="D423" s="14"/>
      <c r="E423" s="14"/>
      <c r="F423" s="14"/>
      <c r="G423" s="14"/>
      <c r="H423" s="14"/>
      <c r="I423" s="14"/>
      <c r="J423" s="277"/>
      <c r="K423" s="277"/>
    </row>
    <row r="424" spans="3:11" ht="12.75">
      <c r="C424" s="14"/>
      <c r="D424" s="14"/>
      <c r="E424" s="14"/>
      <c r="F424" s="14"/>
      <c r="G424" s="14"/>
      <c r="H424" s="14"/>
      <c r="I424" s="14"/>
      <c r="J424" s="277"/>
      <c r="K424" s="277"/>
    </row>
    <row r="425" spans="3:11" ht="12.75">
      <c r="C425" s="14"/>
      <c r="D425" s="14"/>
      <c r="E425" s="14"/>
      <c r="F425" s="14"/>
      <c r="G425" s="14"/>
      <c r="H425" s="14"/>
      <c r="I425" s="14"/>
      <c r="J425" s="277"/>
      <c r="K425" s="277"/>
    </row>
    <row r="426" spans="3:11" ht="12.75">
      <c r="C426" s="14"/>
      <c r="D426" s="14"/>
      <c r="E426" s="14"/>
      <c r="F426" s="14"/>
      <c r="G426" s="14"/>
      <c r="H426" s="14"/>
      <c r="I426" s="14"/>
      <c r="J426" s="277"/>
      <c r="K426" s="277"/>
    </row>
    <row r="427" spans="3:11" ht="12.75">
      <c r="C427" s="14"/>
      <c r="D427" s="14"/>
      <c r="E427" s="14"/>
      <c r="F427" s="14"/>
      <c r="G427" s="14"/>
      <c r="H427" s="14"/>
      <c r="I427" s="14"/>
      <c r="J427" s="277"/>
      <c r="K427" s="277"/>
    </row>
    <row r="428" spans="3:11" ht="12.75">
      <c r="C428" s="14"/>
      <c r="D428" s="14"/>
      <c r="E428" s="14"/>
      <c r="F428" s="14"/>
      <c r="G428" s="14"/>
      <c r="H428" s="14"/>
      <c r="I428" s="14"/>
      <c r="J428" s="277"/>
      <c r="K428" s="277"/>
    </row>
    <row r="429" spans="3:11" ht="12.75">
      <c r="C429" s="14"/>
      <c r="D429" s="14"/>
      <c r="E429" s="14"/>
      <c r="F429" s="14"/>
      <c r="G429" s="14"/>
      <c r="H429" s="14"/>
      <c r="I429" s="14"/>
      <c r="J429" s="277"/>
      <c r="K429" s="277"/>
    </row>
    <row r="430" spans="3:11" ht="12.75">
      <c r="C430" s="14"/>
      <c r="D430" s="14"/>
      <c r="E430" s="14"/>
      <c r="F430" s="14"/>
      <c r="G430" s="14"/>
      <c r="H430" s="14"/>
      <c r="I430" s="14"/>
      <c r="J430" s="277"/>
      <c r="K430" s="277"/>
    </row>
    <row r="431" spans="3:11" ht="12.75">
      <c r="C431" s="14"/>
      <c r="D431" s="14"/>
      <c r="E431" s="14"/>
      <c r="F431" s="14"/>
      <c r="G431" s="14"/>
      <c r="H431" s="14"/>
      <c r="I431" s="14"/>
      <c r="J431" s="277"/>
      <c r="K431" s="277"/>
    </row>
    <row r="432" spans="3:11" ht="12.75">
      <c r="C432" s="14"/>
      <c r="D432" s="14"/>
      <c r="E432" s="14"/>
      <c r="F432" s="14"/>
      <c r="G432" s="14"/>
      <c r="H432" s="14"/>
      <c r="I432" s="14"/>
      <c r="J432" s="277"/>
      <c r="K432" s="277"/>
    </row>
    <row r="433" spans="3:11" ht="12.75">
      <c r="C433" s="14"/>
      <c r="D433" s="14"/>
      <c r="E433" s="14"/>
      <c r="F433" s="14"/>
      <c r="G433" s="14"/>
      <c r="H433" s="14"/>
      <c r="I433" s="14"/>
      <c r="J433" s="277"/>
      <c r="K433" s="277"/>
    </row>
    <row r="434" spans="3:11" ht="12.75">
      <c r="C434" s="14"/>
      <c r="D434" s="14"/>
      <c r="E434" s="14"/>
      <c r="F434" s="14"/>
      <c r="G434" s="14"/>
      <c r="H434" s="14"/>
      <c r="I434" s="14"/>
      <c r="J434" s="277"/>
      <c r="K434" s="277"/>
    </row>
    <row r="435" spans="3:11" ht="12.75">
      <c r="C435" s="14"/>
      <c r="D435" s="14"/>
      <c r="E435" s="14"/>
      <c r="F435" s="14"/>
      <c r="G435" s="14"/>
      <c r="H435" s="14"/>
      <c r="I435" s="14"/>
      <c r="J435" s="277"/>
      <c r="K435" s="277"/>
    </row>
    <row r="436" spans="3:11" ht="12.75">
      <c r="C436" s="14"/>
      <c r="D436" s="14"/>
      <c r="E436" s="14"/>
      <c r="F436" s="14"/>
      <c r="G436" s="14"/>
      <c r="H436" s="14"/>
      <c r="I436" s="14"/>
      <c r="J436" s="277"/>
      <c r="K436" s="277"/>
    </row>
    <row r="437" spans="3:11" ht="12.75">
      <c r="C437" s="14"/>
      <c r="D437" s="14"/>
      <c r="E437" s="14"/>
      <c r="F437" s="14"/>
      <c r="G437" s="14"/>
      <c r="H437" s="14"/>
      <c r="I437" s="14"/>
      <c r="J437" s="277"/>
      <c r="K437" s="277"/>
    </row>
    <row r="438" spans="3:11" ht="12.75">
      <c r="C438" s="14"/>
      <c r="D438" s="14"/>
      <c r="E438" s="14"/>
      <c r="F438" s="14"/>
      <c r="G438" s="14"/>
      <c r="H438" s="14"/>
      <c r="I438" s="14"/>
      <c r="J438" s="277"/>
      <c r="K438" s="277"/>
    </row>
    <row r="439" spans="3:11" ht="12.75">
      <c r="C439" s="14"/>
      <c r="D439" s="14"/>
      <c r="E439" s="14"/>
      <c r="F439" s="14"/>
      <c r="G439" s="14"/>
      <c r="H439" s="14"/>
      <c r="I439" s="14"/>
      <c r="J439" s="277"/>
      <c r="K439" s="277"/>
    </row>
    <row r="440" spans="3:11" ht="12.75">
      <c r="C440" s="14"/>
      <c r="D440" s="14"/>
      <c r="E440" s="14"/>
      <c r="F440" s="14"/>
      <c r="G440" s="14"/>
      <c r="H440" s="14"/>
      <c r="I440" s="14"/>
      <c r="J440" s="277"/>
      <c r="K440" s="277"/>
    </row>
    <row r="441" spans="3:11" ht="12.75">
      <c r="C441" s="14"/>
      <c r="D441" s="14"/>
      <c r="E441" s="14"/>
      <c r="F441" s="14"/>
      <c r="G441" s="14"/>
      <c r="H441" s="14"/>
      <c r="I441" s="14"/>
      <c r="J441" s="277"/>
      <c r="K441" s="277"/>
    </row>
    <row r="442" spans="3:11" ht="12.75">
      <c r="C442" s="14"/>
      <c r="D442" s="14"/>
      <c r="E442" s="14"/>
      <c r="F442" s="14"/>
      <c r="G442" s="14"/>
      <c r="H442" s="14"/>
      <c r="I442" s="14"/>
      <c r="J442" s="277"/>
      <c r="K442" s="277"/>
    </row>
    <row r="443" spans="3:11" ht="12.75">
      <c r="C443" s="14"/>
      <c r="D443" s="14"/>
      <c r="E443" s="14"/>
      <c r="F443" s="14"/>
      <c r="G443" s="14"/>
      <c r="H443" s="14"/>
      <c r="I443" s="14"/>
      <c r="J443" s="277"/>
      <c r="K443" s="277"/>
    </row>
    <row r="444" spans="3:11" ht="12.75">
      <c r="C444" s="14"/>
      <c r="D444" s="14"/>
      <c r="E444" s="14"/>
      <c r="F444" s="14"/>
      <c r="G444" s="14"/>
      <c r="H444" s="14"/>
      <c r="I444" s="14"/>
      <c r="J444" s="277"/>
      <c r="K444" s="277"/>
    </row>
    <row r="445" spans="3:11" ht="12.75">
      <c r="C445" s="14"/>
      <c r="D445" s="14"/>
      <c r="E445" s="14"/>
      <c r="F445" s="14"/>
      <c r="G445" s="14"/>
      <c r="H445" s="14"/>
      <c r="I445" s="14"/>
      <c r="J445" s="277"/>
      <c r="K445" s="277"/>
    </row>
    <row r="446" spans="3:11" ht="12.75">
      <c r="C446" s="14"/>
      <c r="D446" s="14"/>
      <c r="E446" s="14"/>
      <c r="F446" s="14"/>
      <c r="G446" s="14"/>
      <c r="H446" s="14"/>
      <c r="I446" s="14"/>
      <c r="J446" s="277"/>
      <c r="K446" s="277"/>
    </row>
    <row r="447" spans="3:11" ht="12.75">
      <c r="C447" s="14"/>
      <c r="D447" s="14"/>
      <c r="E447" s="14"/>
      <c r="F447" s="14"/>
      <c r="G447" s="14"/>
      <c r="H447" s="14"/>
      <c r="I447" s="14"/>
      <c r="J447" s="277"/>
      <c r="K447" s="277"/>
    </row>
    <row r="448" spans="3:11" ht="12.75">
      <c r="C448" s="14"/>
      <c r="D448" s="14"/>
      <c r="E448" s="14"/>
      <c r="F448" s="14"/>
      <c r="G448" s="14"/>
      <c r="H448" s="14"/>
      <c r="I448" s="14"/>
      <c r="J448" s="277"/>
      <c r="K448" s="277"/>
    </row>
    <row r="449" spans="3:11" ht="12.75">
      <c r="C449" s="14"/>
      <c r="D449" s="14"/>
      <c r="E449" s="14"/>
      <c r="F449" s="14"/>
      <c r="G449" s="14"/>
      <c r="H449" s="14"/>
      <c r="I449" s="14"/>
      <c r="J449" s="277"/>
      <c r="K449" s="277"/>
    </row>
    <row r="450" spans="3:11" ht="12.75">
      <c r="C450" s="14"/>
      <c r="D450" s="14"/>
      <c r="E450" s="14"/>
      <c r="F450" s="14"/>
      <c r="G450" s="14"/>
      <c r="H450" s="14"/>
      <c r="I450" s="14"/>
      <c r="J450" s="277"/>
      <c r="K450" s="277"/>
    </row>
    <row r="451" spans="3:11" ht="12.75">
      <c r="C451" s="14"/>
      <c r="D451" s="14"/>
      <c r="E451" s="14"/>
      <c r="F451" s="14"/>
      <c r="G451" s="14"/>
      <c r="H451" s="14"/>
      <c r="I451" s="14"/>
      <c r="J451" s="277"/>
      <c r="K451" s="277"/>
    </row>
    <row r="452" spans="3:11" ht="12.75">
      <c r="C452" s="14"/>
      <c r="D452" s="14"/>
      <c r="E452" s="14"/>
      <c r="F452" s="14"/>
      <c r="G452" s="14"/>
      <c r="H452" s="14"/>
      <c r="I452" s="14"/>
      <c r="J452" s="277"/>
      <c r="K452" s="277"/>
    </row>
    <row r="453" spans="3:11" ht="12.75">
      <c r="C453" s="14"/>
      <c r="D453" s="14"/>
      <c r="E453" s="14"/>
      <c r="F453" s="14"/>
      <c r="G453" s="14"/>
      <c r="H453" s="14"/>
      <c r="I453" s="14"/>
      <c r="J453" s="277"/>
      <c r="K453" s="277"/>
    </row>
    <row r="454" spans="3:11" ht="12.75">
      <c r="C454" s="14"/>
      <c r="D454" s="14"/>
      <c r="E454" s="14"/>
      <c r="F454" s="14"/>
      <c r="G454" s="14"/>
      <c r="H454" s="14"/>
      <c r="I454" s="14"/>
      <c r="J454" s="277"/>
      <c r="K454" s="277"/>
    </row>
    <row r="455" spans="3:11" ht="12.75">
      <c r="C455" s="14"/>
      <c r="D455" s="14"/>
      <c r="E455" s="14"/>
      <c r="F455" s="14"/>
      <c r="G455" s="14"/>
      <c r="H455" s="14"/>
      <c r="I455" s="14"/>
      <c r="J455" s="277"/>
      <c r="K455" s="277"/>
    </row>
    <row r="456" spans="3:11" ht="12.75">
      <c r="C456" s="14"/>
      <c r="D456" s="14"/>
      <c r="E456" s="14"/>
      <c r="F456" s="14"/>
      <c r="G456" s="14"/>
      <c r="H456" s="14"/>
      <c r="I456" s="14"/>
      <c r="J456" s="277"/>
      <c r="K456" s="277"/>
    </row>
    <row r="457" spans="3:11" ht="12.75">
      <c r="C457" s="14"/>
      <c r="D457" s="14"/>
      <c r="E457" s="14"/>
      <c r="F457" s="14"/>
      <c r="G457" s="14"/>
      <c r="H457" s="14"/>
      <c r="I457" s="14"/>
      <c r="J457" s="277"/>
      <c r="K457" s="277"/>
    </row>
    <row r="458" spans="3:11" ht="12.75">
      <c r="C458" s="14"/>
      <c r="D458" s="14"/>
      <c r="E458" s="14"/>
      <c r="F458" s="14"/>
      <c r="G458" s="14"/>
      <c r="H458" s="14"/>
      <c r="I458" s="14"/>
      <c r="J458" s="277"/>
      <c r="K458" s="277"/>
    </row>
    <row r="459" spans="3:11" ht="12.75">
      <c r="C459" s="14"/>
      <c r="D459" s="14"/>
      <c r="E459" s="14"/>
      <c r="F459" s="14"/>
      <c r="G459" s="14"/>
      <c r="H459" s="14"/>
      <c r="I459" s="14"/>
      <c r="J459" s="277"/>
      <c r="K459" s="277"/>
    </row>
    <row r="460" spans="3:11" ht="12.75">
      <c r="C460" s="14"/>
      <c r="D460" s="14"/>
      <c r="E460" s="14"/>
      <c r="F460" s="14"/>
      <c r="G460" s="14"/>
      <c r="H460" s="14"/>
      <c r="I460" s="14"/>
      <c r="J460" s="277"/>
      <c r="K460" s="277"/>
    </row>
    <row r="461" spans="3:11" ht="12.75">
      <c r="C461" s="14"/>
      <c r="D461" s="14"/>
      <c r="E461" s="14"/>
      <c r="F461" s="14"/>
      <c r="G461" s="14"/>
      <c r="H461" s="14"/>
      <c r="I461" s="14"/>
      <c r="J461" s="277"/>
      <c r="K461" s="277"/>
    </row>
    <row r="462" spans="3:11" ht="12.75">
      <c r="C462" s="14"/>
      <c r="D462" s="14"/>
      <c r="E462" s="14"/>
      <c r="F462" s="14"/>
      <c r="G462" s="14"/>
      <c r="H462" s="14"/>
      <c r="I462" s="14"/>
      <c r="J462" s="277"/>
      <c r="K462" s="277"/>
    </row>
    <row r="463" spans="3:11" ht="12.75">
      <c r="C463" s="14"/>
      <c r="D463" s="14"/>
      <c r="E463" s="14"/>
      <c r="F463" s="14"/>
      <c r="G463" s="14"/>
      <c r="H463" s="14"/>
      <c r="I463" s="14"/>
      <c r="J463" s="277"/>
      <c r="K463" s="277"/>
    </row>
    <row r="464" spans="3:11" ht="12.75">
      <c r="C464" s="14"/>
      <c r="D464" s="14"/>
      <c r="E464" s="14"/>
      <c r="F464" s="14"/>
      <c r="G464" s="14"/>
      <c r="H464" s="14"/>
      <c r="I464" s="14"/>
      <c r="J464" s="277"/>
      <c r="K464" s="277"/>
    </row>
    <row r="465" spans="3:11" ht="12.75">
      <c r="C465" s="14"/>
      <c r="D465" s="14"/>
      <c r="E465" s="14"/>
      <c r="F465" s="14"/>
      <c r="G465" s="14"/>
      <c r="H465" s="14"/>
      <c r="I465" s="14"/>
      <c r="J465" s="277"/>
      <c r="K465" s="277"/>
    </row>
    <row r="466" spans="3:11" ht="12.75">
      <c r="C466" s="14"/>
      <c r="D466" s="14"/>
      <c r="E466" s="14"/>
      <c r="F466" s="14"/>
      <c r="G466" s="14"/>
      <c r="H466" s="14"/>
      <c r="I466" s="14"/>
      <c r="J466" s="277"/>
      <c r="K466" s="277"/>
    </row>
    <row r="467" spans="3:11" ht="12.75">
      <c r="C467" s="14"/>
      <c r="D467" s="14"/>
      <c r="E467" s="14"/>
      <c r="F467" s="14"/>
      <c r="G467" s="14"/>
      <c r="H467" s="14"/>
      <c r="I467" s="14"/>
      <c r="J467" s="277"/>
      <c r="K467" s="277"/>
    </row>
    <row r="468" spans="3:11" ht="12.75">
      <c r="C468" s="14"/>
      <c r="D468" s="14"/>
      <c r="E468" s="14"/>
      <c r="F468" s="14"/>
      <c r="G468" s="14"/>
      <c r="H468" s="14"/>
      <c r="I468" s="14"/>
      <c r="J468" s="277"/>
      <c r="K468" s="277"/>
    </row>
    <row r="469" spans="3:11" ht="12.75">
      <c r="C469" s="14"/>
      <c r="D469" s="14"/>
      <c r="E469" s="14"/>
      <c r="F469" s="14"/>
      <c r="G469" s="14"/>
      <c r="H469" s="14"/>
      <c r="I469" s="14"/>
      <c r="J469" s="277"/>
      <c r="K469" s="277"/>
    </row>
    <row r="470" spans="3:11" ht="12.75">
      <c r="C470" s="14"/>
      <c r="D470" s="14"/>
      <c r="E470" s="14"/>
      <c r="F470" s="14"/>
      <c r="G470" s="14"/>
      <c r="H470" s="14"/>
      <c r="I470" s="14"/>
      <c r="J470" s="277"/>
      <c r="K470" s="277"/>
    </row>
    <row r="471" spans="3:11" ht="12.75">
      <c r="C471" s="14"/>
      <c r="D471" s="14"/>
      <c r="E471" s="14"/>
      <c r="F471" s="14"/>
      <c r="G471" s="14"/>
      <c r="H471" s="14"/>
      <c r="I471" s="14"/>
      <c r="J471" s="277"/>
      <c r="K471" s="277"/>
    </row>
  </sheetData>
  <sheetProtection/>
  <printOptions horizontalCentered="1"/>
  <pageMargins left="0.15748031496062992" right="0.15748031496062992" top="0.7480314960629921" bottom="0.5511811023622047" header="0.31496062992125984" footer="0.31496062992125984"/>
  <pageSetup horizontalDpi="600" verticalDpi="600" orientation="landscape" paperSize="9" scale="79" r:id="rId2"/>
  <drawing r:id="rId1"/>
</worksheet>
</file>

<file path=xl/worksheets/sheet15.xml><?xml version="1.0" encoding="utf-8"?>
<worksheet xmlns="http://schemas.openxmlformats.org/spreadsheetml/2006/main" xmlns:r="http://schemas.openxmlformats.org/officeDocument/2006/relationships">
  <dimension ref="A1:IL102"/>
  <sheetViews>
    <sheetView zoomScaleSheetLayoutView="100" zoomScalePageLayoutView="0" workbookViewId="0" topLeftCell="A1">
      <selection activeCell="A1" sqref="A1"/>
    </sheetView>
  </sheetViews>
  <sheetFormatPr defaultColWidth="10.75390625" defaultRowHeight="12.75"/>
  <cols>
    <col min="1" max="1" width="36.75390625" style="3" customWidth="1"/>
    <col min="2" max="2" width="9.375" style="3" customWidth="1"/>
    <col min="3" max="3" width="8.125" style="315" customWidth="1"/>
    <col min="4" max="4" width="9.375" style="3" customWidth="1"/>
    <col min="5" max="5" width="8.125" style="315" customWidth="1"/>
    <col min="6" max="6" width="9.375" style="3" customWidth="1"/>
    <col min="7" max="7" width="9.375" style="315" customWidth="1"/>
    <col min="8" max="8" width="9.375" style="3" customWidth="1"/>
    <col min="9" max="9" width="8.125" style="315" customWidth="1"/>
    <col min="10" max="10" width="34.25390625" style="3" customWidth="1"/>
    <col min="11" max="246" width="10.75390625" style="3" customWidth="1"/>
    <col min="247" max="247" width="34.625" style="3" customWidth="1"/>
    <col min="248" max="248" width="0.875" style="3" customWidth="1"/>
    <col min="249" max="249" width="8.75390625" style="3" customWidth="1"/>
    <col min="250" max="250" width="0" style="3" hidden="1" customWidth="1"/>
    <col min="251" max="251" width="5.75390625" style="3" customWidth="1"/>
    <col min="252" max="252" width="0.37109375" style="3" customWidth="1"/>
    <col min="253" max="253" width="8.75390625" style="3" customWidth="1"/>
    <col min="254" max="254" width="5.75390625" style="3" customWidth="1"/>
    <col min="255" max="255" width="0.37109375" style="3" customWidth="1"/>
    <col min="256" max="16384" width="8.75390625" style="3" customWidth="1"/>
  </cols>
  <sheetData>
    <row r="1" spans="1:10" ht="15" customHeight="1">
      <c r="A1" s="250" t="s">
        <v>460</v>
      </c>
      <c r="B1" s="231"/>
      <c r="C1" s="316"/>
      <c r="D1" s="231"/>
      <c r="E1" s="316"/>
      <c r="F1" s="231"/>
      <c r="G1" s="316"/>
      <c r="H1" s="231"/>
      <c r="I1" s="316"/>
      <c r="J1" s="231"/>
    </row>
    <row r="2" spans="1:10" ht="15" customHeight="1">
      <c r="A2" s="232" t="s">
        <v>458</v>
      </c>
      <c r="B2" s="233"/>
      <c r="C2" s="317"/>
      <c r="D2" s="233"/>
      <c r="E2" s="317"/>
      <c r="F2" s="233"/>
      <c r="G2" s="317"/>
      <c r="H2" s="233"/>
      <c r="I2" s="317"/>
      <c r="J2" s="233"/>
    </row>
    <row r="3" spans="1:10" ht="11.25" customHeight="1">
      <c r="A3" s="234"/>
      <c r="B3" s="234"/>
      <c r="C3" s="313"/>
      <c r="D3" s="234"/>
      <c r="E3" s="313"/>
      <c r="F3" s="234"/>
      <c r="G3" s="313"/>
      <c r="H3" s="234"/>
      <c r="I3" s="313"/>
      <c r="J3" s="234"/>
    </row>
    <row r="4" spans="1:10" ht="16.5" customHeight="1">
      <c r="A4" s="516" t="s">
        <v>222</v>
      </c>
      <c r="B4" s="517">
        <v>2010</v>
      </c>
      <c r="C4" s="518"/>
      <c r="D4" s="517">
        <v>2011</v>
      </c>
      <c r="E4" s="518"/>
      <c r="F4" s="517">
        <v>2012</v>
      </c>
      <c r="G4" s="518"/>
      <c r="H4" s="517">
        <v>2013</v>
      </c>
      <c r="I4" s="518"/>
      <c r="J4" s="516" t="s">
        <v>223</v>
      </c>
    </row>
    <row r="5" spans="1:10" ht="12.75" customHeight="1">
      <c r="A5" s="494"/>
      <c r="B5" s="235"/>
      <c r="C5" s="318"/>
      <c r="D5" s="235"/>
      <c r="E5" s="318"/>
      <c r="F5" s="235"/>
      <c r="G5" s="318"/>
      <c r="H5" s="235"/>
      <c r="I5" s="318"/>
      <c r="J5" s="494"/>
    </row>
    <row r="6" spans="1:10" ht="12.75" customHeight="1">
      <c r="A6" s="495"/>
      <c r="B6" s="125" t="s">
        <v>131</v>
      </c>
      <c r="C6" s="325" t="s">
        <v>224</v>
      </c>
      <c r="D6" s="125" t="s">
        <v>131</v>
      </c>
      <c r="E6" s="325" t="s">
        <v>224</v>
      </c>
      <c r="F6" s="125" t="s">
        <v>131</v>
      </c>
      <c r="G6" s="325" t="s">
        <v>224</v>
      </c>
      <c r="H6" s="125" t="s">
        <v>131</v>
      </c>
      <c r="I6" s="325" t="s">
        <v>224</v>
      </c>
      <c r="J6" s="495"/>
    </row>
    <row r="7" spans="1:10" s="19" customFormat="1" ht="19.5" customHeight="1">
      <c r="A7" s="376" t="s">
        <v>225</v>
      </c>
      <c r="B7" s="236">
        <v>152642</v>
      </c>
      <c r="C7" s="49">
        <v>23568</v>
      </c>
      <c r="D7" s="236">
        <v>136747</v>
      </c>
      <c r="E7" s="49">
        <v>25624</v>
      </c>
      <c r="F7" s="236">
        <v>128590</v>
      </c>
      <c r="G7" s="49">
        <v>29772</v>
      </c>
      <c r="H7" s="236">
        <v>129129</v>
      </c>
      <c r="I7" s="49">
        <v>25469</v>
      </c>
      <c r="J7" s="221" t="s">
        <v>226</v>
      </c>
    </row>
    <row r="8" spans="1:10" s="19" customFormat="1" ht="19.5" customHeight="1">
      <c r="A8" s="219" t="s">
        <v>227</v>
      </c>
      <c r="B8" s="39">
        <v>26182</v>
      </c>
      <c r="C8" s="49">
        <v>3891</v>
      </c>
      <c r="D8" s="39">
        <v>25294</v>
      </c>
      <c r="E8" s="49">
        <v>4624</v>
      </c>
      <c r="F8" s="39">
        <v>26397</v>
      </c>
      <c r="G8" s="49">
        <v>5613</v>
      </c>
      <c r="H8" s="39">
        <v>15602</v>
      </c>
      <c r="I8" s="49">
        <v>2952</v>
      </c>
      <c r="J8" s="221" t="s">
        <v>228</v>
      </c>
    </row>
    <row r="9" spans="1:10" s="19" customFormat="1" ht="19.5" customHeight="1">
      <c r="A9" s="219" t="s">
        <v>229</v>
      </c>
      <c r="B9" s="39">
        <v>502505</v>
      </c>
      <c r="C9" s="48">
        <v>78352</v>
      </c>
      <c r="D9" s="39">
        <v>472594</v>
      </c>
      <c r="E9" s="48">
        <v>86340</v>
      </c>
      <c r="F9" s="39">
        <v>426108</v>
      </c>
      <c r="G9" s="48">
        <v>96088</v>
      </c>
      <c r="H9" s="39">
        <f>SUM(H10:H33)</f>
        <v>419144</v>
      </c>
      <c r="I9" s="48">
        <f>SUM(I10:I33)</f>
        <v>80884</v>
      </c>
      <c r="J9" s="221" t="s">
        <v>230</v>
      </c>
    </row>
    <row r="10" spans="1:10" s="19" customFormat="1" ht="15" customHeight="1">
      <c r="A10" s="222" t="s">
        <v>231</v>
      </c>
      <c r="B10" s="237"/>
      <c r="C10" s="180"/>
      <c r="D10" s="237"/>
      <c r="E10" s="180"/>
      <c r="F10" s="237"/>
      <c r="G10" s="180"/>
      <c r="H10" s="237"/>
      <c r="I10" s="180"/>
      <c r="J10" s="228" t="s">
        <v>232</v>
      </c>
    </row>
    <row r="11" spans="1:10" s="19" customFormat="1" ht="11.25" customHeight="1">
      <c r="A11" s="222" t="s">
        <v>233</v>
      </c>
      <c r="B11" s="237">
        <v>196925</v>
      </c>
      <c r="C11" s="180">
        <v>31459</v>
      </c>
      <c r="D11" s="237">
        <v>184695</v>
      </c>
      <c r="E11" s="180">
        <v>34867</v>
      </c>
      <c r="F11" s="237">
        <v>180526</v>
      </c>
      <c r="G11" s="180">
        <v>41636</v>
      </c>
      <c r="H11" s="237">
        <v>169819</v>
      </c>
      <c r="I11" s="180">
        <v>34157</v>
      </c>
      <c r="J11" s="228" t="s">
        <v>234</v>
      </c>
    </row>
    <row r="12" spans="1:10" s="19" customFormat="1" ht="15" customHeight="1">
      <c r="A12" s="222" t="s">
        <v>235</v>
      </c>
      <c r="B12" s="237"/>
      <c r="C12" s="180"/>
      <c r="D12" s="237"/>
      <c r="E12" s="180"/>
      <c r="F12" s="237"/>
      <c r="G12" s="180"/>
      <c r="H12" s="237"/>
      <c r="I12" s="180"/>
      <c r="J12" s="228" t="s">
        <v>236</v>
      </c>
    </row>
    <row r="13" spans="1:10" s="19" customFormat="1" ht="11.25" customHeight="1">
      <c r="A13" s="222" t="s">
        <v>237</v>
      </c>
      <c r="B13" s="237">
        <v>7954</v>
      </c>
      <c r="C13" s="180">
        <v>1358</v>
      </c>
      <c r="D13" s="237">
        <v>6951</v>
      </c>
      <c r="E13" s="180">
        <v>1420</v>
      </c>
      <c r="F13" s="237">
        <v>6212</v>
      </c>
      <c r="G13" s="180">
        <v>1572</v>
      </c>
      <c r="H13" s="237">
        <v>4893</v>
      </c>
      <c r="I13" s="180">
        <v>1112</v>
      </c>
      <c r="J13" s="228" t="s">
        <v>238</v>
      </c>
    </row>
    <row r="14" spans="1:10" s="19" customFormat="1" ht="15" customHeight="1">
      <c r="A14" s="222" t="s">
        <v>239</v>
      </c>
      <c r="B14" s="237">
        <v>8653</v>
      </c>
      <c r="C14" s="180">
        <v>1446</v>
      </c>
      <c r="D14" s="237">
        <v>7963</v>
      </c>
      <c r="E14" s="180">
        <v>1573</v>
      </c>
      <c r="F14" s="237">
        <v>6672</v>
      </c>
      <c r="G14" s="180">
        <v>1669</v>
      </c>
      <c r="H14" s="237">
        <v>5205</v>
      </c>
      <c r="I14" s="180">
        <v>1188</v>
      </c>
      <c r="J14" s="228" t="s">
        <v>240</v>
      </c>
    </row>
    <row r="15" spans="1:10" s="19" customFormat="1" ht="15" customHeight="1">
      <c r="A15" s="222" t="s">
        <v>241</v>
      </c>
      <c r="B15" s="237"/>
      <c r="C15" s="180"/>
      <c r="D15" s="237"/>
      <c r="E15" s="180"/>
      <c r="F15" s="237"/>
      <c r="G15" s="180"/>
      <c r="H15" s="237"/>
      <c r="I15" s="180"/>
      <c r="J15" s="228" t="s">
        <v>242</v>
      </c>
    </row>
    <row r="16" spans="1:10" s="19" customFormat="1" ht="11.25" customHeight="1">
      <c r="A16" s="222" t="s">
        <v>243</v>
      </c>
      <c r="B16" s="237">
        <v>20993</v>
      </c>
      <c r="C16" s="180">
        <v>3558</v>
      </c>
      <c r="D16" s="237">
        <v>19385</v>
      </c>
      <c r="E16" s="180">
        <v>3922</v>
      </c>
      <c r="F16" s="237">
        <v>19248</v>
      </c>
      <c r="G16" s="180">
        <v>4734</v>
      </c>
      <c r="H16" s="237">
        <v>16314</v>
      </c>
      <c r="I16" s="180">
        <v>3608</v>
      </c>
      <c r="J16" s="228" t="s">
        <v>244</v>
      </c>
    </row>
    <row r="17" spans="1:10" s="19" customFormat="1" ht="15" customHeight="1">
      <c r="A17" s="222" t="s">
        <v>245</v>
      </c>
      <c r="B17" s="237"/>
      <c r="C17" s="180"/>
      <c r="D17" s="237"/>
      <c r="E17" s="180"/>
      <c r="F17" s="237"/>
      <c r="G17" s="180"/>
      <c r="H17" s="237"/>
      <c r="I17" s="180"/>
      <c r="J17" s="228" t="s">
        <v>246</v>
      </c>
    </row>
    <row r="18" spans="1:10" s="19" customFormat="1" ht="11.25" customHeight="1">
      <c r="A18" s="222" t="s">
        <v>247</v>
      </c>
      <c r="B18" s="237"/>
      <c r="C18" s="180"/>
      <c r="D18" s="237"/>
      <c r="E18" s="180"/>
      <c r="F18" s="237"/>
      <c r="G18" s="180"/>
      <c r="H18" s="237"/>
      <c r="I18" s="180"/>
      <c r="J18" s="228" t="s">
        <v>248</v>
      </c>
    </row>
    <row r="19" spans="1:10" s="19" customFormat="1" ht="11.25" customHeight="1">
      <c r="A19" s="222" t="s">
        <v>249</v>
      </c>
      <c r="B19" s="237">
        <v>33632</v>
      </c>
      <c r="C19" s="180">
        <v>5444</v>
      </c>
      <c r="D19" s="237">
        <v>32100</v>
      </c>
      <c r="E19" s="180">
        <v>5872</v>
      </c>
      <c r="F19" s="237">
        <v>34909</v>
      </c>
      <c r="G19" s="180">
        <v>7996</v>
      </c>
      <c r="H19" s="237">
        <v>38322</v>
      </c>
      <c r="I19" s="180">
        <v>7336</v>
      </c>
      <c r="J19" s="228" t="s">
        <v>250</v>
      </c>
    </row>
    <row r="20" spans="1:10" s="19" customFormat="1" ht="15" customHeight="1">
      <c r="A20" s="222" t="s">
        <v>251</v>
      </c>
      <c r="B20" s="237"/>
      <c r="C20" s="180"/>
      <c r="D20" s="237"/>
      <c r="E20" s="180"/>
      <c r="F20" s="237"/>
      <c r="G20" s="180"/>
      <c r="H20" s="237"/>
      <c r="I20" s="180"/>
      <c r="J20" s="228" t="s">
        <v>252</v>
      </c>
    </row>
    <row r="21" spans="1:10" s="19" customFormat="1" ht="11.25" customHeight="1">
      <c r="A21" s="222" t="s">
        <v>253</v>
      </c>
      <c r="B21" s="237">
        <v>39834</v>
      </c>
      <c r="C21" s="180">
        <v>6086</v>
      </c>
      <c r="D21" s="237">
        <v>34207</v>
      </c>
      <c r="E21" s="180">
        <v>6000</v>
      </c>
      <c r="F21" s="237">
        <v>26515</v>
      </c>
      <c r="G21" s="180">
        <v>5837</v>
      </c>
      <c r="H21" s="237">
        <v>24095</v>
      </c>
      <c r="I21" s="180">
        <v>4662</v>
      </c>
      <c r="J21" s="228" t="s">
        <v>254</v>
      </c>
    </row>
    <row r="22" spans="1:10" s="19" customFormat="1" ht="15" customHeight="1">
      <c r="A22" s="222" t="s">
        <v>255</v>
      </c>
      <c r="B22" s="237"/>
      <c r="C22" s="180"/>
      <c r="D22" s="237"/>
      <c r="E22" s="180"/>
      <c r="F22" s="237"/>
      <c r="G22" s="180"/>
      <c r="H22" s="237"/>
      <c r="I22" s="180"/>
      <c r="J22" s="222" t="s">
        <v>256</v>
      </c>
    </row>
    <row r="23" spans="1:10" s="19" customFormat="1" ht="11.25" customHeight="1">
      <c r="A23" s="222" t="s">
        <v>257</v>
      </c>
      <c r="B23" s="237">
        <v>149771</v>
      </c>
      <c r="C23" s="180">
        <v>21350</v>
      </c>
      <c r="D23" s="237">
        <v>146762</v>
      </c>
      <c r="E23" s="180">
        <v>24548</v>
      </c>
      <c r="F23" s="237">
        <v>116171</v>
      </c>
      <c r="G23" s="180">
        <v>23692</v>
      </c>
      <c r="H23" s="237">
        <v>130948</v>
      </c>
      <c r="I23" s="180">
        <v>22159</v>
      </c>
      <c r="J23" s="222" t="s">
        <v>258</v>
      </c>
    </row>
    <row r="24" spans="1:10" s="19" customFormat="1" ht="15" customHeight="1">
      <c r="A24" s="222" t="s">
        <v>259</v>
      </c>
      <c r="B24" s="237"/>
      <c r="C24" s="180"/>
      <c r="D24" s="237"/>
      <c r="E24" s="180"/>
      <c r="F24" s="237"/>
      <c r="G24" s="180"/>
      <c r="H24" s="237"/>
      <c r="I24" s="180"/>
      <c r="J24" s="228" t="s">
        <v>260</v>
      </c>
    </row>
    <row r="25" spans="1:10" s="19" customFormat="1" ht="11.25" customHeight="1">
      <c r="A25" s="222" t="s">
        <v>261</v>
      </c>
      <c r="B25" s="237">
        <v>24441</v>
      </c>
      <c r="C25" s="180">
        <v>4178</v>
      </c>
      <c r="D25" s="237">
        <v>22305</v>
      </c>
      <c r="E25" s="180">
        <v>4410</v>
      </c>
      <c r="F25" s="237">
        <v>20062</v>
      </c>
      <c r="G25" s="180">
        <v>4901</v>
      </c>
      <c r="H25" s="237">
        <v>16004</v>
      </c>
      <c r="I25" s="180">
        <v>3537</v>
      </c>
      <c r="J25" s="228" t="s">
        <v>262</v>
      </c>
    </row>
    <row r="26" spans="1:10" s="19" customFormat="1" ht="15" customHeight="1">
      <c r="A26" s="222" t="s">
        <v>263</v>
      </c>
      <c r="B26" s="237"/>
      <c r="C26" s="180"/>
      <c r="D26" s="237"/>
      <c r="E26" s="180"/>
      <c r="F26" s="237"/>
      <c r="G26" s="180"/>
      <c r="H26" s="237"/>
      <c r="I26" s="180"/>
      <c r="J26" s="228" t="s">
        <v>264</v>
      </c>
    </row>
    <row r="27" spans="1:10" s="19" customFormat="1" ht="11.25" customHeight="1">
      <c r="A27" s="222" t="s">
        <v>265</v>
      </c>
      <c r="B27" s="237">
        <v>1082</v>
      </c>
      <c r="C27" s="180">
        <v>193</v>
      </c>
      <c r="D27" s="237">
        <v>920</v>
      </c>
      <c r="E27" s="180">
        <v>187</v>
      </c>
      <c r="F27" s="237">
        <v>792</v>
      </c>
      <c r="G27" s="180">
        <v>203</v>
      </c>
      <c r="H27" s="237">
        <v>789</v>
      </c>
      <c r="I27" s="180">
        <v>178</v>
      </c>
      <c r="J27" s="228" t="s">
        <v>266</v>
      </c>
    </row>
    <row r="28" spans="1:10" s="19" customFormat="1" ht="15" customHeight="1">
      <c r="A28" s="222" t="s">
        <v>267</v>
      </c>
      <c r="B28" s="237">
        <v>5516</v>
      </c>
      <c r="C28" s="180">
        <v>964</v>
      </c>
      <c r="D28" s="237">
        <v>5077</v>
      </c>
      <c r="E28" s="180">
        <v>1031</v>
      </c>
      <c r="F28" s="237">
        <v>4465</v>
      </c>
      <c r="G28" s="180">
        <v>1146</v>
      </c>
      <c r="H28" s="237">
        <v>3624</v>
      </c>
      <c r="I28" s="180">
        <v>845</v>
      </c>
      <c r="J28" s="228" t="s">
        <v>268</v>
      </c>
    </row>
    <row r="29" spans="1:10" s="19" customFormat="1" ht="15" customHeight="1">
      <c r="A29" s="222" t="s">
        <v>269</v>
      </c>
      <c r="B29" s="237"/>
      <c r="C29" s="180"/>
      <c r="D29" s="237"/>
      <c r="E29" s="180"/>
      <c r="F29" s="237"/>
      <c r="G29" s="180"/>
      <c r="H29" s="237"/>
      <c r="I29" s="180"/>
      <c r="J29" s="228" t="s">
        <v>270</v>
      </c>
    </row>
    <row r="30" spans="1:10" s="19" customFormat="1" ht="11.25" customHeight="1">
      <c r="A30" s="222" t="s">
        <v>271</v>
      </c>
      <c r="B30" s="237">
        <v>1195</v>
      </c>
      <c r="C30" s="180">
        <v>207</v>
      </c>
      <c r="D30" s="237">
        <v>1481</v>
      </c>
      <c r="E30" s="180">
        <v>300</v>
      </c>
      <c r="F30" s="237">
        <v>1685</v>
      </c>
      <c r="G30" s="180">
        <v>418</v>
      </c>
      <c r="H30" s="237">
        <v>1701</v>
      </c>
      <c r="I30" s="180">
        <v>373</v>
      </c>
      <c r="J30" s="228" t="s">
        <v>272</v>
      </c>
    </row>
    <row r="31" spans="1:10" s="19" customFormat="1" ht="15" customHeight="1">
      <c r="A31" s="222" t="s">
        <v>273</v>
      </c>
      <c r="B31" s="237"/>
      <c r="C31" s="180"/>
      <c r="D31" s="237"/>
      <c r="E31" s="180"/>
      <c r="F31" s="237"/>
      <c r="G31" s="180"/>
      <c r="H31" s="237"/>
      <c r="I31" s="180"/>
      <c r="J31" s="228" t="s">
        <v>274</v>
      </c>
    </row>
    <row r="32" spans="1:10" s="19" customFormat="1" ht="11.25" customHeight="1">
      <c r="A32" s="222" t="s">
        <v>275</v>
      </c>
      <c r="B32" s="237"/>
      <c r="C32" s="180"/>
      <c r="D32" s="237"/>
      <c r="E32" s="180"/>
      <c r="F32" s="237"/>
      <c r="G32" s="180"/>
      <c r="H32" s="237"/>
      <c r="I32" s="180"/>
      <c r="J32" s="228" t="s">
        <v>276</v>
      </c>
    </row>
    <row r="33" spans="1:10" s="19" customFormat="1" ht="11.25" customHeight="1">
      <c r="A33" s="222" t="s">
        <v>277</v>
      </c>
      <c r="B33" s="237">
        <v>12509</v>
      </c>
      <c r="C33" s="180">
        <v>2109</v>
      </c>
      <c r="D33" s="237">
        <v>10748</v>
      </c>
      <c r="E33" s="180">
        <v>2210</v>
      </c>
      <c r="F33" s="237">
        <v>8851</v>
      </c>
      <c r="G33" s="180">
        <v>2284</v>
      </c>
      <c r="H33" s="237">
        <v>7430</v>
      </c>
      <c r="I33" s="180">
        <v>1729</v>
      </c>
      <c r="J33" s="228" t="s">
        <v>278</v>
      </c>
    </row>
    <row r="34" spans="1:10" s="19" customFormat="1" ht="19.5" customHeight="1">
      <c r="A34" s="219" t="s">
        <v>279</v>
      </c>
      <c r="B34" s="236">
        <v>3758</v>
      </c>
      <c r="C34" s="49">
        <v>607</v>
      </c>
      <c r="D34" s="236">
        <v>4554</v>
      </c>
      <c r="E34" s="49">
        <v>839</v>
      </c>
      <c r="F34" s="236">
        <v>5253</v>
      </c>
      <c r="G34" s="49">
        <v>1232</v>
      </c>
      <c r="H34" s="236">
        <v>11041</v>
      </c>
      <c r="I34" s="49">
        <v>2285</v>
      </c>
      <c r="J34" s="221" t="s">
        <v>280</v>
      </c>
    </row>
    <row r="35" spans="1:10" s="19" customFormat="1" ht="3" customHeight="1">
      <c r="A35" s="238"/>
      <c r="B35" s="98"/>
      <c r="C35" s="319"/>
      <c r="D35" s="98"/>
      <c r="E35" s="319"/>
      <c r="F35" s="98"/>
      <c r="G35" s="319"/>
      <c r="H35" s="98"/>
      <c r="I35" s="69"/>
      <c r="J35" s="238" t="s">
        <v>252</v>
      </c>
    </row>
    <row r="36" spans="2:10" s="19" customFormat="1" ht="11.25" customHeight="1">
      <c r="B36" s="4"/>
      <c r="C36" s="320"/>
      <c r="D36" s="4"/>
      <c r="E36" s="320"/>
      <c r="F36" s="4"/>
      <c r="G36" s="320"/>
      <c r="H36" s="4"/>
      <c r="I36" s="320"/>
      <c r="J36" s="239" t="s">
        <v>281</v>
      </c>
    </row>
    <row r="37" spans="1:10" ht="15" customHeight="1">
      <c r="A37" s="250" t="s">
        <v>461</v>
      </c>
      <c r="B37" s="231"/>
      <c r="C37" s="316"/>
      <c r="D37" s="231"/>
      <c r="E37" s="316"/>
      <c r="F37" s="231"/>
      <c r="G37" s="316"/>
      <c r="H37" s="231"/>
      <c r="I37" s="316"/>
      <c r="J37" s="231"/>
    </row>
    <row r="38" spans="1:10" ht="15" customHeight="1">
      <c r="A38" s="232" t="s">
        <v>459</v>
      </c>
      <c r="B38" s="233"/>
      <c r="C38" s="317"/>
      <c r="D38" s="233"/>
      <c r="E38" s="317"/>
      <c r="F38" s="233"/>
      <c r="G38" s="317"/>
      <c r="H38" s="233"/>
      <c r="I38" s="317"/>
      <c r="J38" s="233"/>
    </row>
    <row r="39" spans="1:10" ht="11.25" customHeight="1">
      <c r="A39" s="234"/>
      <c r="B39" s="234"/>
      <c r="C39" s="313"/>
      <c r="D39" s="234"/>
      <c r="E39" s="313"/>
      <c r="F39" s="234"/>
      <c r="G39" s="313"/>
      <c r="H39" s="234"/>
      <c r="I39" s="313"/>
      <c r="J39" s="234"/>
    </row>
    <row r="40" spans="1:10" ht="16.5" customHeight="1">
      <c r="A40" s="516" t="s">
        <v>222</v>
      </c>
      <c r="B40" s="517">
        <v>2010</v>
      </c>
      <c r="C40" s="518"/>
      <c r="D40" s="517">
        <v>2011</v>
      </c>
      <c r="E40" s="518"/>
      <c r="F40" s="517">
        <v>2012</v>
      </c>
      <c r="G40" s="518"/>
      <c r="H40" s="517">
        <v>2013</v>
      </c>
      <c r="I40" s="518"/>
      <c r="J40" s="516" t="s">
        <v>223</v>
      </c>
    </row>
    <row r="41" spans="1:10" ht="12.75" customHeight="1">
      <c r="A41" s="494"/>
      <c r="B41" s="235"/>
      <c r="C41" s="318"/>
      <c r="D41" s="235"/>
      <c r="E41" s="318"/>
      <c r="F41" s="235"/>
      <c r="G41" s="318"/>
      <c r="H41" s="235"/>
      <c r="I41" s="318"/>
      <c r="J41" s="494"/>
    </row>
    <row r="42" spans="1:10" ht="12.75" customHeight="1">
      <c r="A42" s="495"/>
      <c r="B42" s="125" t="s">
        <v>131</v>
      </c>
      <c r="C42" s="325" t="s">
        <v>224</v>
      </c>
      <c r="D42" s="125" t="s">
        <v>131</v>
      </c>
      <c r="E42" s="325" t="s">
        <v>224</v>
      </c>
      <c r="F42" s="125" t="s">
        <v>131</v>
      </c>
      <c r="G42" s="325" t="s">
        <v>224</v>
      </c>
      <c r="H42" s="125" t="s">
        <v>131</v>
      </c>
      <c r="I42" s="325" t="s">
        <v>224</v>
      </c>
      <c r="J42" s="495"/>
    </row>
    <row r="43" spans="1:10" s="19" customFormat="1" ht="19.5" customHeight="1">
      <c r="A43" s="219" t="s">
        <v>282</v>
      </c>
      <c r="C43" s="323"/>
      <c r="E43" s="323"/>
      <c r="G43" s="323"/>
      <c r="I43" s="323"/>
      <c r="J43" s="221" t="s">
        <v>392</v>
      </c>
    </row>
    <row r="44" spans="1:10" s="19" customFormat="1" ht="12.75" customHeight="1">
      <c r="A44" s="219" t="s">
        <v>283</v>
      </c>
      <c r="B44" s="236">
        <v>303806</v>
      </c>
      <c r="C44" s="49">
        <v>42246</v>
      </c>
      <c r="D44" s="236">
        <v>282100</v>
      </c>
      <c r="E44" s="49">
        <v>45926</v>
      </c>
      <c r="F44" s="236">
        <v>163822</v>
      </c>
      <c r="G44" s="49">
        <v>34038</v>
      </c>
      <c r="H44" s="236">
        <v>137155</v>
      </c>
      <c r="I44" s="49">
        <v>25118</v>
      </c>
      <c r="J44" s="221" t="s">
        <v>391</v>
      </c>
    </row>
    <row r="45" spans="1:10" s="19" customFormat="1" ht="19.5" customHeight="1">
      <c r="A45" s="219" t="s">
        <v>284</v>
      </c>
      <c r="B45" s="236">
        <v>12022</v>
      </c>
      <c r="C45" s="49">
        <v>2032</v>
      </c>
      <c r="D45" s="236">
        <v>11645</v>
      </c>
      <c r="E45" s="49">
        <v>2395</v>
      </c>
      <c r="F45" s="236">
        <v>10249</v>
      </c>
      <c r="G45" s="49">
        <v>2641</v>
      </c>
      <c r="H45" s="236">
        <v>6157</v>
      </c>
      <c r="I45" s="49">
        <v>1451</v>
      </c>
      <c r="J45" s="221" t="s">
        <v>285</v>
      </c>
    </row>
    <row r="46" spans="1:10" s="19" customFormat="1" ht="19.5" customHeight="1">
      <c r="A46" s="219" t="s">
        <v>286</v>
      </c>
      <c r="B46" s="236"/>
      <c r="C46" s="49"/>
      <c r="D46" s="236"/>
      <c r="E46" s="49"/>
      <c r="F46" s="236"/>
      <c r="G46" s="49"/>
      <c r="H46" s="236"/>
      <c r="I46" s="49"/>
      <c r="J46" s="221" t="s">
        <v>287</v>
      </c>
    </row>
    <row r="47" spans="1:10" s="19" customFormat="1" ht="12.75" customHeight="1">
      <c r="A47" s="219" t="s">
        <v>288</v>
      </c>
      <c r="B47" s="236"/>
      <c r="C47" s="49"/>
      <c r="D47" s="236"/>
      <c r="E47" s="49"/>
      <c r="F47" s="236"/>
      <c r="G47" s="49"/>
      <c r="H47" s="236"/>
      <c r="I47" s="49"/>
      <c r="J47" s="221" t="s">
        <v>289</v>
      </c>
    </row>
    <row r="48" spans="1:10" s="19" customFormat="1" ht="12.75" customHeight="1">
      <c r="A48" s="219" t="s">
        <v>290</v>
      </c>
      <c r="B48" s="236">
        <v>493326</v>
      </c>
      <c r="C48" s="49">
        <v>84742</v>
      </c>
      <c r="D48" s="236">
        <v>466259</v>
      </c>
      <c r="E48" s="49">
        <v>93696</v>
      </c>
      <c r="F48" s="236">
        <v>442480</v>
      </c>
      <c r="G48" s="49">
        <v>107621</v>
      </c>
      <c r="H48" s="236">
        <v>374224</v>
      </c>
      <c r="I48" s="49">
        <v>79992</v>
      </c>
      <c r="J48" s="221" t="s">
        <v>291</v>
      </c>
    </row>
    <row r="49" spans="1:10" s="19" customFormat="1" ht="19.5" customHeight="1">
      <c r="A49" s="219" t="s">
        <v>292</v>
      </c>
      <c r="B49" s="236">
        <v>133688</v>
      </c>
      <c r="C49" s="49">
        <v>22052</v>
      </c>
      <c r="D49" s="236">
        <v>125568</v>
      </c>
      <c r="E49" s="49">
        <v>24347</v>
      </c>
      <c r="F49" s="236">
        <v>123060</v>
      </c>
      <c r="G49" s="49">
        <v>28869</v>
      </c>
      <c r="H49" s="236">
        <v>109622</v>
      </c>
      <c r="I49" s="49">
        <v>22577</v>
      </c>
      <c r="J49" s="221" t="s">
        <v>293</v>
      </c>
    </row>
    <row r="50" spans="1:10" s="19" customFormat="1" ht="19.5" customHeight="1">
      <c r="A50" s="219" t="s">
        <v>294</v>
      </c>
      <c r="B50" s="236"/>
      <c r="C50" s="49"/>
      <c r="D50" s="236"/>
      <c r="E50" s="49"/>
      <c r="F50" s="236"/>
      <c r="G50" s="49"/>
      <c r="H50" s="236"/>
      <c r="I50" s="49"/>
      <c r="J50" s="221" t="s">
        <v>295</v>
      </c>
    </row>
    <row r="51" spans="1:10" s="19" customFormat="1" ht="12.75" customHeight="1">
      <c r="A51" s="219" t="s">
        <v>296</v>
      </c>
      <c r="B51" s="236">
        <v>489922</v>
      </c>
      <c r="C51" s="49">
        <v>81793</v>
      </c>
      <c r="D51" s="236">
        <v>469119</v>
      </c>
      <c r="E51" s="49">
        <v>91860</v>
      </c>
      <c r="F51" s="236">
        <v>467017</v>
      </c>
      <c r="G51" s="49">
        <v>109903</v>
      </c>
      <c r="H51" s="236">
        <v>424550</v>
      </c>
      <c r="I51" s="49">
        <v>86352</v>
      </c>
      <c r="J51" s="221" t="s">
        <v>297</v>
      </c>
    </row>
    <row r="52" spans="1:10" s="19" customFormat="1" ht="18" customHeight="1">
      <c r="A52" s="219" t="s">
        <v>298</v>
      </c>
      <c r="B52" s="236">
        <v>112938</v>
      </c>
      <c r="C52" s="49">
        <v>18239</v>
      </c>
      <c r="D52" s="236">
        <v>107457</v>
      </c>
      <c r="E52" s="49">
        <v>20356</v>
      </c>
      <c r="F52" s="236">
        <v>108129</v>
      </c>
      <c r="G52" s="49">
        <v>24953</v>
      </c>
      <c r="H52" s="236">
        <v>102960</v>
      </c>
      <c r="I52" s="49">
        <v>20852</v>
      </c>
      <c r="J52" s="221" t="s">
        <v>299</v>
      </c>
    </row>
    <row r="53" spans="1:10" s="19" customFormat="1" ht="19.5" customHeight="1">
      <c r="A53" s="219" t="s">
        <v>300</v>
      </c>
      <c r="B53" s="236"/>
      <c r="C53" s="49"/>
      <c r="D53" s="236"/>
      <c r="E53" s="49"/>
      <c r="F53" s="236"/>
      <c r="G53" s="49"/>
      <c r="H53" s="236"/>
      <c r="I53" s="49"/>
      <c r="J53" s="221" t="s">
        <v>301</v>
      </c>
    </row>
    <row r="54" spans="1:10" s="19" customFormat="1" ht="12.75" customHeight="1">
      <c r="A54" s="219" t="s">
        <v>302</v>
      </c>
      <c r="B54" s="236">
        <v>72329</v>
      </c>
      <c r="C54" s="49">
        <v>12727</v>
      </c>
      <c r="D54" s="236">
        <v>65268</v>
      </c>
      <c r="E54" s="49">
        <v>13401</v>
      </c>
      <c r="F54" s="236">
        <v>67447</v>
      </c>
      <c r="G54" s="49">
        <v>16684</v>
      </c>
      <c r="H54" s="236">
        <v>60987</v>
      </c>
      <c r="I54" s="49">
        <v>13241</v>
      </c>
      <c r="J54" s="221" t="s">
        <v>303</v>
      </c>
    </row>
    <row r="55" spans="1:10" s="19" customFormat="1" ht="19.5" customHeight="1">
      <c r="A55" s="219" t="s">
        <v>304</v>
      </c>
      <c r="B55" s="236">
        <v>2841</v>
      </c>
      <c r="C55" s="49">
        <v>505</v>
      </c>
      <c r="D55" s="236">
        <v>2676</v>
      </c>
      <c r="E55" s="49">
        <v>554</v>
      </c>
      <c r="F55" s="236">
        <v>2710</v>
      </c>
      <c r="G55" s="49">
        <v>684</v>
      </c>
      <c r="H55" s="236">
        <v>3803</v>
      </c>
      <c r="I55" s="49">
        <v>850</v>
      </c>
      <c r="J55" s="221" t="s">
        <v>305</v>
      </c>
    </row>
    <row r="56" spans="1:10" s="19" customFormat="1" ht="19.5" customHeight="1">
      <c r="A56" s="219" t="s">
        <v>306</v>
      </c>
      <c r="B56" s="236"/>
      <c r="C56" s="49"/>
      <c r="D56" s="236"/>
      <c r="E56" s="49"/>
      <c r="F56" s="236"/>
      <c r="G56" s="49"/>
      <c r="H56" s="236"/>
      <c r="I56" s="49"/>
      <c r="J56" s="221" t="s">
        <v>307</v>
      </c>
    </row>
    <row r="57" spans="1:10" s="19" customFormat="1" ht="12.75" customHeight="1">
      <c r="A57" s="219" t="s">
        <v>308</v>
      </c>
      <c r="B57" s="236">
        <v>134478</v>
      </c>
      <c r="C57" s="49">
        <v>23481</v>
      </c>
      <c r="D57" s="236">
        <v>128482</v>
      </c>
      <c r="E57" s="49">
        <v>26151</v>
      </c>
      <c r="F57" s="236">
        <v>130256</v>
      </c>
      <c r="G57" s="49">
        <v>32082</v>
      </c>
      <c r="H57" s="236">
        <v>116503</v>
      </c>
      <c r="I57" s="49">
        <v>25340</v>
      </c>
      <c r="J57" s="221" t="s">
        <v>309</v>
      </c>
    </row>
    <row r="58" spans="1:10" s="19" customFormat="1" ht="19.5" customHeight="1">
      <c r="A58" s="219" t="s">
        <v>310</v>
      </c>
      <c r="B58" s="236"/>
      <c r="C58" s="49"/>
      <c r="D58" s="236"/>
      <c r="E58" s="49"/>
      <c r="F58" s="236"/>
      <c r="G58" s="49"/>
      <c r="H58" s="236"/>
      <c r="I58" s="49"/>
      <c r="J58" s="221" t="s">
        <v>311</v>
      </c>
    </row>
    <row r="59" spans="1:10" s="19" customFormat="1" ht="12.75" customHeight="1">
      <c r="A59" s="219" t="s">
        <v>312</v>
      </c>
      <c r="B59" s="236">
        <v>11477</v>
      </c>
      <c r="C59" s="49">
        <v>2003</v>
      </c>
      <c r="D59" s="236">
        <v>10574</v>
      </c>
      <c r="E59" s="49">
        <v>2144</v>
      </c>
      <c r="F59" s="236">
        <v>9860</v>
      </c>
      <c r="G59" s="49">
        <v>2428</v>
      </c>
      <c r="H59" s="236">
        <v>8285</v>
      </c>
      <c r="I59" s="49">
        <v>1804</v>
      </c>
      <c r="J59" s="221" t="s">
        <v>297</v>
      </c>
    </row>
    <row r="60" spans="1:10" s="19" customFormat="1" ht="18" customHeight="1">
      <c r="A60" s="219"/>
      <c r="B60" s="236"/>
      <c r="C60" s="49"/>
      <c r="D60" s="236"/>
      <c r="E60" s="49"/>
      <c r="F60" s="236"/>
      <c r="G60" s="49"/>
      <c r="H60" s="236"/>
      <c r="I60" s="49"/>
      <c r="J60" s="221" t="s">
        <v>313</v>
      </c>
    </row>
    <row r="61" spans="1:10" s="19" customFormat="1" ht="12.75" customHeight="1">
      <c r="A61" s="219" t="s">
        <v>314</v>
      </c>
      <c r="B61" s="236"/>
      <c r="C61" s="49"/>
      <c r="D61" s="236"/>
      <c r="E61" s="49"/>
      <c r="F61" s="236"/>
      <c r="G61" s="49"/>
      <c r="H61" s="236"/>
      <c r="I61" s="49"/>
      <c r="J61" s="221" t="s">
        <v>315</v>
      </c>
    </row>
    <row r="62" spans="1:10" s="19" customFormat="1" ht="12.75" customHeight="1">
      <c r="A62" s="219" t="s">
        <v>316</v>
      </c>
      <c r="B62" s="236">
        <v>135238</v>
      </c>
      <c r="C62" s="49">
        <v>22758</v>
      </c>
      <c r="D62" s="236">
        <v>123210</v>
      </c>
      <c r="E62" s="49">
        <v>24177</v>
      </c>
      <c r="F62" s="236">
        <v>129416</v>
      </c>
      <c r="G62" s="49">
        <v>30853</v>
      </c>
      <c r="H62" s="236">
        <v>125651</v>
      </c>
      <c r="I62" s="49">
        <v>25889</v>
      </c>
      <c r="J62" s="221" t="s">
        <v>317</v>
      </c>
    </row>
    <row r="63" spans="1:10" s="19" customFormat="1" ht="19.5" customHeight="1">
      <c r="A63" s="219" t="s">
        <v>318</v>
      </c>
      <c r="B63" s="236">
        <v>40664</v>
      </c>
      <c r="C63" s="49">
        <v>7308</v>
      </c>
      <c r="D63" s="236">
        <v>39334</v>
      </c>
      <c r="E63" s="49">
        <v>8274</v>
      </c>
      <c r="F63" s="236">
        <v>40878</v>
      </c>
      <c r="G63" s="49">
        <v>10360</v>
      </c>
      <c r="H63" s="236">
        <v>37604</v>
      </c>
      <c r="I63" s="49">
        <v>8433</v>
      </c>
      <c r="J63" s="221" t="s">
        <v>319</v>
      </c>
    </row>
    <row r="64" spans="1:10" s="19" customFormat="1" ht="19.5" customHeight="1">
      <c r="A64" s="219" t="s">
        <v>320</v>
      </c>
      <c r="B64" s="236"/>
      <c r="C64" s="49"/>
      <c r="D64" s="236"/>
      <c r="E64" s="49"/>
      <c r="F64" s="236"/>
      <c r="G64" s="49"/>
      <c r="H64" s="236"/>
      <c r="I64" s="49"/>
      <c r="J64" s="221"/>
    </row>
    <row r="65" spans="1:10" s="19" customFormat="1" ht="12.75" customHeight="1">
      <c r="A65" s="219" t="s">
        <v>393</v>
      </c>
      <c r="B65" s="236"/>
      <c r="C65" s="49"/>
      <c r="D65" s="236"/>
      <c r="E65" s="49"/>
      <c r="F65" s="236"/>
      <c r="G65" s="49"/>
      <c r="H65" s="236"/>
      <c r="I65" s="49"/>
      <c r="J65" s="221" t="s">
        <v>321</v>
      </c>
    </row>
    <row r="66" spans="1:10" s="19" customFormat="1" ht="12.75" customHeight="1">
      <c r="A66" s="219" t="s">
        <v>394</v>
      </c>
      <c r="B66" s="236">
        <v>97079</v>
      </c>
      <c r="C66" s="49">
        <v>15880</v>
      </c>
      <c r="D66" s="236">
        <v>93685</v>
      </c>
      <c r="E66" s="49">
        <v>17821</v>
      </c>
      <c r="F66" s="236">
        <v>96048</v>
      </c>
      <c r="G66" s="49">
        <v>22029</v>
      </c>
      <c r="H66" s="236">
        <v>88894</v>
      </c>
      <c r="I66" s="49">
        <v>17676</v>
      </c>
      <c r="J66" s="221" t="s">
        <v>303</v>
      </c>
    </row>
    <row r="67" spans="1:10" s="19" customFormat="1" ht="3" customHeight="1">
      <c r="A67" s="238"/>
      <c r="B67" s="82"/>
      <c r="C67" s="314"/>
      <c r="D67" s="82"/>
      <c r="E67" s="314"/>
      <c r="F67" s="82"/>
      <c r="G67" s="314"/>
      <c r="H67" s="82"/>
      <c r="I67" s="322"/>
      <c r="J67" s="238" t="s">
        <v>252</v>
      </c>
    </row>
    <row r="68" spans="2:10" s="19" customFormat="1" ht="11.25" customHeight="1">
      <c r="B68" s="4"/>
      <c r="C68" s="321"/>
      <c r="D68" s="312"/>
      <c r="E68" s="320"/>
      <c r="F68" s="4"/>
      <c r="G68" s="320"/>
      <c r="H68" s="4"/>
      <c r="I68" s="320"/>
      <c r="J68" s="239" t="s">
        <v>281</v>
      </c>
    </row>
    <row r="69" spans="1:10" ht="15" customHeight="1">
      <c r="A69" s="250" t="s">
        <v>461</v>
      </c>
      <c r="B69" s="231"/>
      <c r="C69" s="316"/>
      <c r="D69" s="231"/>
      <c r="E69" s="316"/>
      <c r="F69" s="231"/>
      <c r="G69" s="316"/>
      <c r="H69" s="231"/>
      <c r="I69" s="316"/>
      <c r="J69" s="231"/>
    </row>
    <row r="70" spans="1:10" ht="15" customHeight="1">
      <c r="A70" s="232" t="s">
        <v>459</v>
      </c>
      <c r="B70" s="233"/>
      <c r="C70" s="317"/>
      <c r="D70" s="233"/>
      <c r="E70" s="317"/>
      <c r="F70" s="233"/>
      <c r="G70" s="317"/>
      <c r="H70" s="233"/>
      <c r="I70" s="317"/>
      <c r="J70" s="233"/>
    </row>
    <row r="71" spans="1:10" ht="11.25" customHeight="1">
      <c r="A71" s="234"/>
      <c r="B71" s="234"/>
      <c r="C71" s="313"/>
      <c r="D71" s="234"/>
      <c r="E71" s="313"/>
      <c r="F71" s="234"/>
      <c r="G71" s="313"/>
      <c r="H71" s="234"/>
      <c r="I71" s="313"/>
      <c r="J71" s="234"/>
    </row>
    <row r="72" spans="1:10" ht="16.5" customHeight="1">
      <c r="A72" s="516" t="s">
        <v>222</v>
      </c>
      <c r="B72" s="517">
        <v>2010</v>
      </c>
      <c r="C72" s="518"/>
      <c r="D72" s="517">
        <v>2011</v>
      </c>
      <c r="E72" s="518"/>
      <c r="F72" s="517">
        <v>2012</v>
      </c>
      <c r="G72" s="518"/>
      <c r="H72" s="517">
        <v>2013</v>
      </c>
      <c r="I72" s="518"/>
      <c r="J72" s="516" t="s">
        <v>223</v>
      </c>
    </row>
    <row r="73" spans="1:10" ht="12.75" customHeight="1">
      <c r="A73" s="494"/>
      <c r="B73" s="235"/>
      <c r="C73" s="318"/>
      <c r="D73" s="235"/>
      <c r="E73" s="318"/>
      <c r="F73" s="235"/>
      <c r="G73" s="318"/>
      <c r="H73" s="235"/>
      <c r="I73" s="318"/>
      <c r="J73" s="494"/>
    </row>
    <row r="74" spans="1:10" ht="12.75" customHeight="1">
      <c r="A74" s="495"/>
      <c r="B74" s="125" t="s">
        <v>131</v>
      </c>
      <c r="C74" s="325" t="s">
        <v>224</v>
      </c>
      <c r="D74" s="125" t="s">
        <v>131</v>
      </c>
      <c r="E74" s="325" t="s">
        <v>224</v>
      </c>
      <c r="F74" s="125" t="s">
        <v>131</v>
      </c>
      <c r="G74" s="325" t="s">
        <v>224</v>
      </c>
      <c r="H74" s="125" t="s">
        <v>131</v>
      </c>
      <c r="I74" s="325" t="s">
        <v>224</v>
      </c>
      <c r="J74" s="495"/>
    </row>
    <row r="75" spans="1:10" s="19" customFormat="1" ht="19.5" customHeight="1">
      <c r="A75" s="376"/>
      <c r="B75" s="284"/>
      <c r="C75" s="323"/>
      <c r="D75" s="284"/>
      <c r="E75" s="323"/>
      <c r="F75" s="284"/>
      <c r="G75" s="323"/>
      <c r="H75" s="284"/>
      <c r="I75" s="323"/>
      <c r="J75" s="221" t="s">
        <v>322</v>
      </c>
    </row>
    <row r="76" spans="1:10" s="19" customFormat="1" ht="12.75" customHeight="1">
      <c r="A76" s="219" t="s">
        <v>323</v>
      </c>
      <c r="B76" s="236">
        <v>56442</v>
      </c>
      <c r="C76" s="49">
        <v>10200</v>
      </c>
      <c r="D76" s="236">
        <v>55212</v>
      </c>
      <c r="E76" s="49">
        <v>11693</v>
      </c>
      <c r="F76" s="236">
        <v>54621</v>
      </c>
      <c r="G76" s="49">
        <v>13987</v>
      </c>
      <c r="H76" s="236">
        <v>48521</v>
      </c>
      <c r="I76" s="49">
        <v>10937</v>
      </c>
      <c r="J76" s="221" t="s">
        <v>324</v>
      </c>
    </row>
    <row r="77" spans="1:10" s="19" customFormat="1" ht="19.5" customHeight="1">
      <c r="A77" s="219" t="s">
        <v>325</v>
      </c>
      <c r="B77" s="236"/>
      <c r="C77" s="49"/>
      <c r="D77" s="236"/>
      <c r="E77" s="49"/>
      <c r="F77" s="236"/>
      <c r="G77" s="49"/>
      <c r="H77" s="236"/>
      <c r="I77" s="49"/>
      <c r="J77" s="221" t="s">
        <v>252</v>
      </c>
    </row>
    <row r="78" spans="1:10" s="19" customFormat="1" ht="12.75" customHeight="1">
      <c r="A78" s="219" t="s">
        <v>326</v>
      </c>
      <c r="B78" s="236">
        <v>108080</v>
      </c>
      <c r="C78" s="49">
        <v>19155</v>
      </c>
      <c r="D78" s="236">
        <v>102331</v>
      </c>
      <c r="E78" s="49">
        <v>21517</v>
      </c>
      <c r="F78" s="236">
        <v>98263</v>
      </c>
      <c r="G78" s="49">
        <v>25151</v>
      </c>
      <c r="H78" s="236">
        <v>90698</v>
      </c>
      <c r="I78" s="49">
        <v>20643</v>
      </c>
      <c r="J78" s="221" t="s">
        <v>395</v>
      </c>
    </row>
    <row r="79" spans="1:10" s="19" customFormat="1" ht="19.5" customHeight="1">
      <c r="A79" s="219" t="s">
        <v>327</v>
      </c>
      <c r="B79" s="236"/>
      <c r="C79" s="49"/>
      <c r="D79" s="236"/>
      <c r="E79" s="49"/>
      <c r="F79" s="236"/>
      <c r="G79" s="49"/>
      <c r="H79" s="236"/>
      <c r="I79" s="49"/>
      <c r="J79" s="221" t="s">
        <v>328</v>
      </c>
    </row>
    <row r="80" spans="1:10" s="19" customFormat="1" ht="12.75" customHeight="1">
      <c r="A80" s="219" t="s">
        <v>329</v>
      </c>
      <c r="B80" s="236">
        <v>36</v>
      </c>
      <c r="C80" s="49">
        <v>6</v>
      </c>
      <c r="D80" s="236">
        <v>32</v>
      </c>
      <c r="E80" s="49">
        <v>7</v>
      </c>
      <c r="F80" s="236">
        <v>27</v>
      </c>
      <c r="G80" s="49">
        <v>7</v>
      </c>
      <c r="H80" s="236">
        <v>26</v>
      </c>
      <c r="I80" s="49">
        <v>6</v>
      </c>
      <c r="J80" s="221" t="s">
        <v>330</v>
      </c>
    </row>
    <row r="81" spans="1:10" s="19" customFormat="1" ht="19.5" customHeight="1">
      <c r="A81" s="219" t="s">
        <v>331</v>
      </c>
      <c r="B81" s="236"/>
      <c r="C81" s="49"/>
      <c r="D81" s="236"/>
      <c r="E81" s="49"/>
      <c r="F81" s="236"/>
      <c r="G81" s="49"/>
      <c r="H81" s="236"/>
      <c r="I81" s="49"/>
      <c r="J81" s="221" t="s">
        <v>332</v>
      </c>
    </row>
    <row r="82" spans="1:10" s="19" customFormat="1" ht="12.75" customHeight="1">
      <c r="A82" s="219" t="s">
        <v>333</v>
      </c>
      <c r="B82" s="236">
        <v>70257</v>
      </c>
      <c r="C82" s="49">
        <v>10865</v>
      </c>
      <c r="D82" s="236">
        <v>65575</v>
      </c>
      <c r="E82" s="49">
        <v>11749</v>
      </c>
      <c r="F82" s="236">
        <v>66544</v>
      </c>
      <c r="G82" s="49">
        <v>14485</v>
      </c>
      <c r="H82" s="236">
        <v>56194</v>
      </c>
      <c r="I82" s="49">
        <v>10633</v>
      </c>
      <c r="J82" s="221" t="s">
        <v>334</v>
      </c>
    </row>
    <row r="83" spans="1:10" s="19" customFormat="1" ht="19.5" customHeight="1">
      <c r="A83" s="219" t="s">
        <v>335</v>
      </c>
      <c r="B83" s="236">
        <v>1737474</v>
      </c>
      <c r="C83" s="49">
        <v>281335</v>
      </c>
      <c r="D83" s="236">
        <v>1721663</v>
      </c>
      <c r="E83" s="49">
        <v>327220</v>
      </c>
      <c r="F83" s="236">
        <v>1671095</v>
      </c>
      <c r="G83" s="49">
        <v>399572</v>
      </c>
      <c r="H83" s="236">
        <v>1435231</v>
      </c>
      <c r="I83" s="49">
        <v>304227</v>
      </c>
      <c r="J83" s="221" t="s">
        <v>336</v>
      </c>
    </row>
    <row r="84" spans="1:10" s="19" customFormat="1" ht="19.5" customHeight="1">
      <c r="A84" s="219" t="s">
        <v>389</v>
      </c>
      <c r="B84" s="236">
        <v>84788</v>
      </c>
      <c r="C84" s="49">
        <v>12473</v>
      </c>
      <c r="D84" s="236">
        <v>85502</v>
      </c>
      <c r="E84" s="49">
        <v>15271</v>
      </c>
      <c r="F84" s="236">
        <v>87330</v>
      </c>
      <c r="G84" s="49">
        <v>19044</v>
      </c>
      <c r="H84" s="236">
        <v>87807</v>
      </c>
      <c r="I84" s="259">
        <v>17361</v>
      </c>
      <c r="J84" s="240" t="s">
        <v>337</v>
      </c>
    </row>
    <row r="85" spans="1:10" s="19" customFormat="1" ht="19.5" customHeight="1">
      <c r="A85" s="230"/>
      <c r="B85" s="236"/>
      <c r="C85" s="49"/>
      <c r="D85" s="236"/>
      <c r="E85" s="49"/>
      <c r="F85" s="236"/>
      <c r="G85" s="49"/>
      <c r="H85" s="236"/>
      <c r="I85" s="49"/>
      <c r="J85" s="240" t="s">
        <v>338</v>
      </c>
    </row>
    <row r="86" spans="1:10" s="19" customFormat="1" ht="12.75" customHeight="1">
      <c r="A86" s="219" t="s">
        <v>339</v>
      </c>
      <c r="B86" s="236"/>
      <c r="C86" s="49"/>
      <c r="D86" s="236"/>
      <c r="E86" s="49"/>
      <c r="F86" s="236"/>
      <c r="G86" s="49"/>
      <c r="H86" s="236"/>
      <c r="I86" s="49"/>
      <c r="J86" s="240" t="s">
        <v>340</v>
      </c>
    </row>
    <row r="87" spans="1:10" s="19" customFormat="1" ht="12.75" customHeight="1">
      <c r="A87" s="219" t="s">
        <v>341</v>
      </c>
      <c r="B87" s="236">
        <v>7825</v>
      </c>
      <c r="C87" s="49">
        <v>0</v>
      </c>
      <c r="D87" s="236">
        <v>6981</v>
      </c>
      <c r="E87" s="49">
        <v>0</v>
      </c>
      <c r="F87" s="236">
        <v>6522</v>
      </c>
      <c r="G87" s="49">
        <v>0</v>
      </c>
      <c r="H87" s="236">
        <v>6492</v>
      </c>
      <c r="I87" s="49">
        <v>0</v>
      </c>
      <c r="J87" s="240" t="s">
        <v>342</v>
      </c>
    </row>
    <row r="88" spans="1:10" s="19" customFormat="1" ht="3" customHeight="1">
      <c r="A88" s="221"/>
      <c r="B88" s="311"/>
      <c r="C88" s="323"/>
      <c r="D88" s="311"/>
      <c r="E88" s="323"/>
      <c r="F88" s="311"/>
      <c r="G88" s="323"/>
      <c r="H88" s="311"/>
      <c r="I88" s="323"/>
      <c r="J88" s="219"/>
    </row>
    <row r="89" spans="1:10" s="19" customFormat="1" ht="19.5" customHeight="1">
      <c r="A89" s="241" t="s">
        <v>343</v>
      </c>
      <c r="B89" s="242">
        <v>4789797</v>
      </c>
      <c r="C89" s="324">
        <v>776218</v>
      </c>
      <c r="D89" s="242">
        <v>4601862</v>
      </c>
      <c r="E89" s="324">
        <v>875986</v>
      </c>
      <c r="F89" s="242">
        <v>4362122</v>
      </c>
      <c r="G89" s="324">
        <v>1028096</v>
      </c>
      <c r="H89" s="370">
        <f>H7+H8+H9+H34+SUM(H44:H66)+SUM(H76:H84)+H87</f>
        <v>3896280</v>
      </c>
      <c r="I89" s="371">
        <f>I7+I8+I9+I34+SUM(I44:I66)+SUM(I76:I84)</f>
        <v>804972</v>
      </c>
      <c r="J89" s="243" t="s">
        <v>344</v>
      </c>
    </row>
    <row r="90" ht="7.5" customHeight="1"/>
    <row r="91" spans="1:246" s="389" customFormat="1" ht="12" customHeight="1">
      <c r="A91" s="388" t="s">
        <v>573</v>
      </c>
      <c r="B91" s="260"/>
      <c r="C91" s="260"/>
      <c r="D91" s="260"/>
      <c r="E91" s="260"/>
      <c r="F91" s="260"/>
      <c r="G91" s="260"/>
      <c r="H91" s="260"/>
      <c r="I91" s="260"/>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3"/>
      <c r="BC91" s="263"/>
      <c r="BD91" s="263"/>
      <c r="BE91" s="263"/>
      <c r="BF91" s="263"/>
      <c r="BG91" s="263"/>
      <c r="BH91" s="263"/>
      <c r="BI91" s="263"/>
      <c r="BJ91" s="263"/>
      <c r="BK91" s="263"/>
      <c r="BL91" s="263"/>
      <c r="BM91" s="263"/>
      <c r="BN91" s="263"/>
      <c r="BO91" s="263"/>
      <c r="BP91" s="263"/>
      <c r="BQ91" s="263"/>
      <c r="BR91" s="263"/>
      <c r="BS91" s="263"/>
      <c r="BT91" s="263"/>
      <c r="BU91" s="263"/>
      <c r="BV91" s="263"/>
      <c r="BW91" s="263"/>
      <c r="BX91" s="263"/>
      <c r="BY91" s="263"/>
      <c r="BZ91" s="263"/>
      <c r="CA91" s="263"/>
      <c r="CB91" s="263"/>
      <c r="CC91" s="263"/>
      <c r="CD91" s="263"/>
      <c r="CE91" s="263"/>
      <c r="CF91" s="263"/>
      <c r="CG91" s="263"/>
      <c r="CH91" s="263"/>
      <c r="CI91" s="263"/>
      <c r="CJ91" s="263"/>
      <c r="CK91" s="263"/>
      <c r="CL91" s="263"/>
      <c r="CM91" s="263"/>
      <c r="CN91" s="263"/>
      <c r="CO91" s="263"/>
      <c r="CP91" s="263"/>
      <c r="CQ91" s="263"/>
      <c r="CR91" s="263"/>
      <c r="CS91" s="263"/>
      <c r="CT91" s="263"/>
      <c r="CU91" s="263"/>
      <c r="CV91" s="263"/>
      <c r="CW91" s="263"/>
      <c r="CX91" s="263"/>
      <c r="CY91" s="263"/>
      <c r="CZ91" s="263"/>
      <c r="DA91" s="263"/>
      <c r="DB91" s="263"/>
      <c r="DC91" s="263"/>
      <c r="DD91" s="263"/>
      <c r="DE91" s="263"/>
      <c r="DF91" s="263"/>
      <c r="DG91" s="263"/>
      <c r="DH91" s="263"/>
      <c r="DI91" s="263"/>
      <c r="DJ91" s="263"/>
      <c r="DK91" s="263"/>
      <c r="DL91" s="263"/>
      <c r="DM91" s="263"/>
      <c r="DN91" s="263"/>
      <c r="DO91" s="263"/>
      <c r="DP91" s="263"/>
      <c r="DQ91" s="263"/>
      <c r="DR91" s="263"/>
      <c r="DS91" s="263"/>
      <c r="DT91" s="263"/>
      <c r="DU91" s="263"/>
      <c r="DV91" s="263"/>
      <c r="DW91" s="263"/>
      <c r="DX91" s="263"/>
      <c r="DY91" s="263"/>
      <c r="DZ91" s="263"/>
      <c r="EA91" s="263"/>
      <c r="EB91" s="263"/>
      <c r="EC91" s="263"/>
      <c r="ED91" s="263"/>
      <c r="EE91" s="263"/>
      <c r="EF91" s="263"/>
      <c r="EG91" s="263"/>
      <c r="EH91" s="263"/>
      <c r="EI91" s="263"/>
      <c r="EJ91" s="263"/>
      <c r="EK91" s="263"/>
      <c r="EL91" s="263"/>
      <c r="EM91" s="263"/>
      <c r="EN91" s="263"/>
      <c r="EO91" s="263"/>
      <c r="EP91" s="263"/>
      <c r="EQ91" s="263"/>
      <c r="ER91" s="263"/>
      <c r="ES91" s="263"/>
      <c r="ET91" s="263"/>
      <c r="EU91" s="263"/>
      <c r="EV91" s="263"/>
      <c r="EW91" s="263"/>
      <c r="EX91" s="263"/>
      <c r="EY91" s="263"/>
      <c r="EZ91" s="263"/>
      <c r="FA91" s="263"/>
      <c r="FB91" s="263"/>
      <c r="FC91" s="263"/>
      <c r="FD91" s="263"/>
      <c r="FE91" s="263"/>
      <c r="FF91" s="263"/>
      <c r="FG91" s="263"/>
      <c r="FH91" s="263"/>
      <c r="FI91" s="263"/>
      <c r="FJ91" s="263"/>
      <c r="FK91" s="263"/>
      <c r="FL91" s="263"/>
      <c r="FM91" s="263"/>
      <c r="FN91" s="263"/>
      <c r="FO91" s="263"/>
      <c r="FP91" s="263"/>
      <c r="FQ91" s="263"/>
      <c r="FR91" s="263"/>
      <c r="FS91" s="263"/>
      <c r="FT91" s="263"/>
      <c r="FU91" s="263"/>
      <c r="FV91" s="263"/>
      <c r="FW91" s="263"/>
      <c r="FX91" s="263"/>
      <c r="FY91" s="263"/>
      <c r="FZ91" s="263"/>
      <c r="GA91" s="263"/>
      <c r="GB91" s="263"/>
      <c r="GC91" s="263"/>
      <c r="GD91" s="263"/>
      <c r="GE91" s="263"/>
      <c r="GF91" s="263"/>
      <c r="GG91" s="263"/>
      <c r="GH91" s="263"/>
      <c r="GI91" s="263"/>
      <c r="GJ91" s="263"/>
      <c r="GK91" s="263"/>
      <c r="GL91" s="263"/>
      <c r="GM91" s="263"/>
      <c r="GN91" s="263"/>
      <c r="GO91" s="263"/>
      <c r="GP91" s="263"/>
      <c r="GQ91" s="263"/>
      <c r="GR91" s="263"/>
      <c r="GS91" s="263"/>
      <c r="GT91" s="263"/>
      <c r="GU91" s="263"/>
      <c r="GV91" s="263"/>
      <c r="GW91" s="263"/>
      <c r="GX91" s="263"/>
      <c r="GY91" s="263"/>
      <c r="GZ91" s="263"/>
      <c r="HA91" s="263"/>
      <c r="HB91" s="263"/>
      <c r="HC91" s="263"/>
      <c r="HD91" s="263"/>
      <c r="HE91" s="263"/>
      <c r="HF91" s="263"/>
      <c r="HG91" s="263"/>
      <c r="HH91" s="263"/>
      <c r="HI91" s="263"/>
      <c r="HJ91" s="263"/>
      <c r="HK91" s="263"/>
      <c r="HL91" s="263"/>
      <c r="HM91" s="263"/>
      <c r="HN91" s="263"/>
      <c r="HO91" s="263"/>
      <c r="HP91" s="263"/>
      <c r="HQ91" s="263"/>
      <c r="HR91" s="263"/>
      <c r="HS91" s="263"/>
      <c r="HT91" s="263"/>
      <c r="HU91" s="263"/>
      <c r="HV91" s="263"/>
      <c r="HW91" s="263"/>
      <c r="HX91" s="263"/>
      <c r="HY91" s="263"/>
      <c r="HZ91" s="263"/>
      <c r="IA91" s="263"/>
      <c r="IB91" s="263"/>
      <c r="IC91" s="263"/>
      <c r="ID91" s="263"/>
      <c r="IE91" s="263"/>
      <c r="IF91" s="263"/>
      <c r="IG91" s="263"/>
      <c r="IH91" s="263"/>
      <c r="II91" s="263"/>
      <c r="IJ91" s="263"/>
      <c r="IK91" s="263"/>
      <c r="IL91" s="263"/>
    </row>
    <row r="92" spans="1:246" s="389" customFormat="1" ht="12" customHeight="1">
      <c r="A92" s="388" t="s">
        <v>569</v>
      </c>
      <c r="B92" s="260"/>
      <c r="C92" s="260"/>
      <c r="D92" s="260"/>
      <c r="E92" s="260"/>
      <c r="F92" s="260"/>
      <c r="G92" s="260"/>
      <c r="H92" s="260"/>
      <c r="I92" s="260"/>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3"/>
      <c r="BX92" s="263"/>
      <c r="BY92" s="263"/>
      <c r="BZ92" s="263"/>
      <c r="CA92" s="263"/>
      <c r="CB92" s="263"/>
      <c r="CC92" s="263"/>
      <c r="CD92" s="263"/>
      <c r="CE92" s="263"/>
      <c r="CF92" s="263"/>
      <c r="CG92" s="263"/>
      <c r="CH92" s="263"/>
      <c r="CI92" s="263"/>
      <c r="CJ92" s="263"/>
      <c r="CK92" s="263"/>
      <c r="CL92" s="263"/>
      <c r="CM92" s="263"/>
      <c r="CN92" s="263"/>
      <c r="CO92" s="263"/>
      <c r="CP92" s="263"/>
      <c r="CQ92" s="263"/>
      <c r="CR92" s="263"/>
      <c r="CS92" s="263"/>
      <c r="CT92" s="263"/>
      <c r="CU92" s="263"/>
      <c r="CV92" s="263"/>
      <c r="CW92" s="263"/>
      <c r="CX92" s="263"/>
      <c r="CY92" s="263"/>
      <c r="CZ92" s="263"/>
      <c r="DA92" s="263"/>
      <c r="DB92" s="263"/>
      <c r="DC92" s="263"/>
      <c r="DD92" s="263"/>
      <c r="DE92" s="263"/>
      <c r="DF92" s="263"/>
      <c r="DG92" s="263"/>
      <c r="DH92" s="263"/>
      <c r="DI92" s="263"/>
      <c r="DJ92" s="263"/>
      <c r="DK92" s="263"/>
      <c r="DL92" s="263"/>
      <c r="DM92" s="263"/>
      <c r="DN92" s="263"/>
      <c r="DO92" s="263"/>
      <c r="DP92" s="263"/>
      <c r="DQ92" s="263"/>
      <c r="DR92" s="263"/>
      <c r="DS92" s="263"/>
      <c r="DT92" s="263"/>
      <c r="DU92" s="263"/>
      <c r="DV92" s="263"/>
      <c r="DW92" s="263"/>
      <c r="DX92" s="263"/>
      <c r="DY92" s="263"/>
      <c r="DZ92" s="263"/>
      <c r="EA92" s="263"/>
      <c r="EB92" s="263"/>
      <c r="EC92" s="263"/>
      <c r="ED92" s="263"/>
      <c r="EE92" s="263"/>
      <c r="EF92" s="263"/>
      <c r="EG92" s="263"/>
      <c r="EH92" s="263"/>
      <c r="EI92" s="263"/>
      <c r="EJ92" s="263"/>
      <c r="EK92" s="263"/>
      <c r="EL92" s="263"/>
      <c r="EM92" s="263"/>
      <c r="EN92" s="263"/>
      <c r="EO92" s="263"/>
      <c r="EP92" s="263"/>
      <c r="EQ92" s="263"/>
      <c r="ER92" s="263"/>
      <c r="ES92" s="263"/>
      <c r="ET92" s="263"/>
      <c r="EU92" s="263"/>
      <c r="EV92" s="263"/>
      <c r="EW92" s="263"/>
      <c r="EX92" s="263"/>
      <c r="EY92" s="263"/>
      <c r="EZ92" s="263"/>
      <c r="FA92" s="263"/>
      <c r="FB92" s="263"/>
      <c r="FC92" s="263"/>
      <c r="FD92" s="263"/>
      <c r="FE92" s="263"/>
      <c r="FF92" s="263"/>
      <c r="FG92" s="263"/>
      <c r="FH92" s="263"/>
      <c r="FI92" s="263"/>
      <c r="FJ92" s="263"/>
      <c r="FK92" s="263"/>
      <c r="FL92" s="263"/>
      <c r="FM92" s="263"/>
      <c r="FN92" s="263"/>
      <c r="FO92" s="263"/>
      <c r="FP92" s="263"/>
      <c r="FQ92" s="263"/>
      <c r="FR92" s="263"/>
      <c r="FS92" s="263"/>
      <c r="FT92" s="263"/>
      <c r="FU92" s="263"/>
      <c r="FV92" s="263"/>
      <c r="FW92" s="263"/>
      <c r="FX92" s="263"/>
      <c r="FY92" s="263"/>
      <c r="FZ92" s="263"/>
      <c r="GA92" s="263"/>
      <c r="GB92" s="263"/>
      <c r="GC92" s="263"/>
      <c r="GD92" s="263"/>
      <c r="GE92" s="263"/>
      <c r="GF92" s="263"/>
      <c r="GG92" s="263"/>
      <c r="GH92" s="263"/>
      <c r="GI92" s="263"/>
      <c r="GJ92" s="263"/>
      <c r="GK92" s="263"/>
      <c r="GL92" s="263"/>
      <c r="GM92" s="263"/>
      <c r="GN92" s="263"/>
      <c r="GO92" s="263"/>
      <c r="GP92" s="263"/>
      <c r="GQ92" s="263"/>
      <c r="GR92" s="263"/>
      <c r="GS92" s="263"/>
      <c r="GT92" s="263"/>
      <c r="GU92" s="263"/>
      <c r="GV92" s="263"/>
      <c r="GW92" s="263"/>
      <c r="GX92" s="263"/>
      <c r="GY92" s="263"/>
      <c r="GZ92" s="263"/>
      <c r="HA92" s="263"/>
      <c r="HB92" s="263"/>
      <c r="HC92" s="263"/>
      <c r="HD92" s="263"/>
      <c r="HE92" s="263"/>
      <c r="HF92" s="263"/>
      <c r="HG92" s="263"/>
      <c r="HH92" s="263"/>
      <c r="HI92" s="263"/>
      <c r="HJ92" s="263"/>
      <c r="HK92" s="263"/>
      <c r="HL92" s="263"/>
      <c r="HM92" s="263"/>
      <c r="HN92" s="263"/>
      <c r="HO92" s="263"/>
      <c r="HP92" s="263"/>
      <c r="HQ92" s="263"/>
      <c r="HR92" s="263"/>
      <c r="HS92" s="263"/>
      <c r="HT92" s="263"/>
      <c r="HU92" s="263"/>
      <c r="HV92" s="263"/>
      <c r="HW92" s="263"/>
      <c r="HX92" s="263"/>
      <c r="HY92" s="263"/>
      <c r="HZ92" s="263"/>
      <c r="IA92" s="263"/>
      <c r="IB92" s="263"/>
      <c r="IC92" s="263"/>
      <c r="ID92" s="263"/>
      <c r="IE92" s="263"/>
      <c r="IF92" s="263"/>
      <c r="IG92" s="263"/>
      <c r="IH92" s="263"/>
      <c r="II92" s="263"/>
      <c r="IJ92" s="263"/>
      <c r="IK92" s="263"/>
      <c r="IL92" s="263"/>
    </row>
    <row r="93" spans="1:246" s="389" customFormat="1" ht="12" customHeight="1">
      <c r="A93" s="388" t="s">
        <v>570</v>
      </c>
      <c r="B93" s="260"/>
      <c r="C93" s="260"/>
      <c r="D93" s="260"/>
      <c r="E93" s="260"/>
      <c r="F93" s="260"/>
      <c r="G93" s="260"/>
      <c r="H93" s="260"/>
      <c r="I93" s="260"/>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c r="CA93" s="263"/>
      <c r="CB93" s="263"/>
      <c r="CC93" s="263"/>
      <c r="CD93" s="263"/>
      <c r="CE93" s="263"/>
      <c r="CF93" s="263"/>
      <c r="CG93" s="263"/>
      <c r="CH93" s="263"/>
      <c r="CI93" s="263"/>
      <c r="CJ93" s="263"/>
      <c r="CK93" s="263"/>
      <c r="CL93" s="263"/>
      <c r="CM93" s="263"/>
      <c r="CN93" s="263"/>
      <c r="CO93" s="263"/>
      <c r="CP93" s="263"/>
      <c r="CQ93" s="263"/>
      <c r="CR93" s="263"/>
      <c r="CS93" s="263"/>
      <c r="CT93" s="263"/>
      <c r="CU93" s="263"/>
      <c r="CV93" s="263"/>
      <c r="CW93" s="263"/>
      <c r="CX93" s="263"/>
      <c r="CY93" s="263"/>
      <c r="CZ93" s="263"/>
      <c r="DA93" s="263"/>
      <c r="DB93" s="263"/>
      <c r="DC93" s="263"/>
      <c r="DD93" s="263"/>
      <c r="DE93" s="263"/>
      <c r="DF93" s="263"/>
      <c r="DG93" s="263"/>
      <c r="DH93" s="263"/>
      <c r="DI93" s="263"/>
      <c r="DJ93" s="263"/>
      <c r="DK93" s="263"/>
      <c r="DL93" s="263"/>
      <c r="DM93" s="263"/>
      <c r="DN93" s="263"/>
      <c r="DO93" s="263"/>
      <c r="DP93" s="263"/>
      <c r="DQ93" s="263"/>
      <c r="DR93" s="263"/>
      <c r="DS93" s="263"/>
      <c r="DT93" s="263"/>
      <c r="DU93" s="263"/>
      <c r="DV93" s="263"/>
      <c r="DW93" s="263"/>
      <c r="DX93" s="263"/>
      <c r="DY93" s="263"/>
      <c r="DZ93" s="263"/>
      <c r="EA93" s="263"/>
      <c r="EB93" s="263"/>
      <c r="EC93" s="263"/>
      <c r="ED93" s="263"/>
      <c r="EE93" s="263"/>
      <c r="EF93" s="263"/>
      <c r="EG93" s="263"/>
      <c r="EH93" s="263"/>
      <c r="EI93" s="263"/>
      <c r="EJ93" s="263"/>
      <c r="EK93" s="263"/>
      <c r="EL93" s="263"/>
      <c r="EM93" s="263"/>
      <c r="EN93" s="263"/>
      <c r="EO93" s="263"/>
      <c r="EP93" s="263"/>
      <c r="EQ93" s="263"/>
      <c r="ER93" s="263"/>
      <c r="ES93" s="263"/>
      <c r="ET93" s="263"/>
      <c r="EU93" s="263"/>
      <c r="EV93" s="263"/>
      <c r="EW93" s="263"/>
      <c r="EX93" s="263"/>
      <c r="EY93" s="263"/>
      <c r="EZ93" s="263"/>
      <c r="FA93" s="263"/>
      <c r="FB93" s="263"/>
      <c r="FC93" s="263"/>
      <c r="FD93" s="263"/>
      <c r="FE93" s="263"/>
      <c r="FF93" s="263"/>
      <c r="FG93" s="263"/>
      <c r="FH93" s="263"/>
      <c r="FI93" s="263"/>
      <c r="FJ93" s="263"/>
      <c r="FK93" s="263"/>
      <c r="FL93" s="263"/>
      <c r="FM93" s="263"/>
      <c r="FN93" s="263"/>
      <c r="FO93" s="263"/>
      <c r="FP93" s="263"/>
      <c r="FQ93" s="263"/>
      <c r="FR93" s="263"/>
      <c r="FS93" s="263"/>
      <c r="FT93" s="263"/>
      <c r="FU93" s="263"/>
      <c r="FV93" s="263"/>
      <c r="FW93" s="263"/>
      <c r="FX93" s="263"/>
      <c r="FY93" s="263"/>
      <c r="FZ93" s="263"/>
      <c r="GA93" s="263"/>
      <c r="GB93" s="263"/>
      <c r="GC93" s="263"/>
      <c r="GD93" s="263"/>
      <c r="GE93" s="263"/>
      <c r="GF93" s="263"/>
      <c r="GG93" s="263"/>
      <c r="GH93" s="263"/>
      <c r="GI93" s="263"/>
      <c r="GJ93" s="263"/>
      <c r="GK93" s="263"/>
      <c r="GL93" s="263"/>
      <c r="GM93" s="263"/>
      <c r="GN93" s="263"/>
      <c r="GO93" s="263"/>
      <c r="GP93" s="263"/>
      <c r="GQ93" s="263"/>
      <c r="GR93" s="263"/>
      <c r="GS93" s="263"/>
      <c r="GT93" s="263"/>
      <c r="GU93" s="263"/>
      <c r="GV93" s="263"/>
      <c r="GW93" s="263"/>
      <c r="GX93" s="263"/>
      <c r="GY93" s="263"/>
      <c r="GZ93" s="263"/>
      <c r="HA93" s="263"/>
      <c r="HB93" s="263"/>
      <c r="HC93" s="263"/>
      <c r="HD93" s="263"/>
      <c r="HE93" s="263"/>
      <c r="HF93" s="263"/>
      <c r="HG93" s="263"/>
      <c r="HH93" s="263"/>
      <c r="HI93" s="263"/>
      <c r="HJ93" s="263"/>
      <c r="HK93" s="263"/>
      <c r="HL93" s="263"/>
      <c r="HM93" s="263"/>
      <c r="HN93" s="263"/>
      <c r="HO93" s="263"/>
      <c r="HP93" s="263"/>
      <c r="HQ93" s="263"/>
      <c r="HR93" s="263"/>
      <c r="HS93" s="263"/>
      <c r="HT93" s="263"/>
      <c r="HU93" s="263"/>
      <c r="HV93" s="263"/>
      <c r="HW93" s="263"/>
      <c r="HX93" s="263"/>
      <c r="HY93" s="263"/>
      <c r="HZ93" s="263"/>
      <c r="IA93" s="263"/>
      <c r="IB93" s="263"/>
      <c r="IC93" s="263"/>
      <c r="ID93" s="263"/>
      <c r="IE93" s="263"/>
      <c r="IF93" s="263"/>
      <c r="IG93" s="263"/>
      <c r="IH93" s="263"/>
      <c r="II93" s="263"/>
      <c r="IJ93" s="263"/>
      <c r="IK93" s="263"/>
      <c r="IL93" s="263"/>
    </row>
    <row r="94" spans="1:246" s="391" customFormat="1" ht="11.25" customHeight="1">
      <c r="A94" s="261" t="s">
        <v>571</v>
      </c>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0"/>
      <c r="BA94" s="260"/>
      <c r="BB94" s="260"/>
      <c r="BC94" s="260"/>
      <c r="BD94" s="260"/>
      <c r="BE94" s="260"/>
      <c r="BF94" s="260"/>
      <c r="BG94" s="260"/>
      <c r="BH94" s="260"/>
      <c r="BI94" s="260"/>
      <c r="BJ94" s="260"/>
      <c r="BK94" s="260"/>
      <c r="BL94" s="260"/>
      <c r="BM94" s="260"/>
      <c r="BN94" s="260"/>
      <c r="BO94" s="260"/>
      <c r="BP94" s="260"/>
      <c r="BQ94" s="260"/>
      <c r="BR94" s="260"/>
      <c r="BS94" s="260"/>
      <c r="BT94" s="260"/>
      <c r="BU94" s="260"/>
      <c r="BV94" s="260"/>
      <c r="BW94" s="260"/>
      <c r="BX94" s="260"/>
      <c r="BY94" s="260"/>
      <c r="BZ94" s="260"/>
      <c r="CA94" s="260"/>
      <c r="CB94" s="260"/>
      <c r="CC94" s="260"/>
      <c r="CD94" s="260"/>
      <c r="CE94" s="260"/>
      <c r="CF94" s="260"/>
      <c r="CG94" s="260"/>
      <c r="CH94" s="260"/>
      <c r="CI94" s="260"/>
      <c r="CJ94" s="260"/>
      <c r="CK94" s="260"/>
      <c r="CL94" s="260"/>
      <c r="CM94" s="260"/>
      <c r="CN94" s="260"/>
      <c r="CO94" s="260"/>
      <c r="CP94" s="260"/>
      <c r="CQ94" s="260"/>
      <c r="CR94" s="260"/>
      <c r="CS94" s="260"/>
      <c r="CT94" s="260"/>
      <c r="CU94" s="260"/>
      <c r="CV94" s="260"/>
      <c r="CW94" s="260"/>
      <c r="CX94" s="260"/>
      <c r="CY94" s="260"/>
      <c r="CZ94" s="260"/>
      <c r="DA94" s="260"/>
      <c r="DB94" s="260"/>
      <c r="DC94" s="260"/>
      <c r="DD94" s="260"/>
      <c r="DE94" s="260"/>
      <c r="DF94" s="260"/>
      <c r="DG94" s="260"/>
      <c r="DH94" s="260"/>
      <c r="DI94" s="260"/>
      <c r="DJ94" s="260"/>
      <c r="DK94" s="260"/>
      <c r="DL94" s="260"/>
      <c r="DM94" s="260"/>
      <c r="DN94" s="260"/>
      <c r="DO94" s="260"/>
      <c r="DP94" s="260"/>
      <c r="DQ94" s="260"/>
      <c r="DR94" s="260"/>
      <c r="DS94" s="260"/>
      <c r="DT94" s="260"/>
      <c r="DU94" s="260"/>
      <c r="DV94" s="260"/>
      <c r="DW94" s="260"/>
      <c r="DX94" s="260"/>
      <c r="DY94" s="260"/>
      <c r="DZ94" s="260"/>
      <c r="EA94" s="260"/>
      <c r="EB94" s="260"/>
      <c r="EC94" s="260"/>
      <c r="ED94" s="260"/>
      <c r="EE94" s="260"/>
      <c r="EF94" s="260"/>
      <c r="EG94" s="260"/>
      <c r="EH94" s="260"/>
      <c r="EI94" s="260"/>
      <c r="EJ94" s="260"/>
      <c r="EK94" s="260"/>
      <c r="EL94" s="260"/>
      <c r="EM94" s="260"/>
      <c r="EN94" s="260"/>
      <c r="EO94" s="260"/>
      <c r="EP94" s="260"/>
      <c r="EQ94" s="260"/>
      <c r="ER94" s="260"/>
      <c r="ES94" s="260"/>
      <c r="ET94" s="260"/>
      <c r="EU94" s="260"/>
      <c r="EV94" s="260"/>
      <c r="EW94" s="260"/>
      <c r="EX94" s="260"/>
      <c r="EY94" s="260"/>
      <c r="EZ94" s="260"/>
      <c r="FA94" s="260"/>
      <c r="FB94" s="260"/>
      <c r="FC94" s="260"/>
      <c r="FD94" s="260"/>
      <c r="FE94" s="260"/>
      <c r="FF94" s="260"/>
      <c r="FG94" s="260"/>
      <c r="FH94" s="260"/>
      <c r="FI94" s="260"/>
      <c r="FJ94" s="260"/>
      <c r="FK94" s="260"/>
      <c r="FL94" s="260"/>
      <c r="FM94" s="260"/>
      <c r="FN94" s="260"/>
      <c r="FO94" s="260"/>
      <c r="FP94" s="260"/>
      <c r="FQ94" s="260"/>
      <c r="FR94" s="260"/>
      <c r="FS94" s="260"/>
      <c r="FT94" s="260"/>
      <c r="FU94" s="260"/>
      <c r="FV94" s="260"/>
      <c r="FW94" s="260"/>
      <c r="FX94" s="260"/>
      <c r="FY94" s="260"/>
      <c r="FZ94" s="260"/>
      <c r="GA94" s="260"/>
      <c r="GB94" s="260"/>
      <c r="GC94" s="260"/>
      <c r="GD94" s="260"/>
      <c r="GE94" s="260"/>
      <c r="GF94" s="260"/>
      <c r="GG94" s="260"/>
      <c r="GH94" s="260"/>
      <c r="GI94" s="260"/>
      <c r="GJ94" s="260"/>
      <c r="GK94" s="260"/>
      <c r="GL94" s="260"/>
      <c r="GM94" s="260"/>
      <c r="GN94" s="260"/>
      <c r="GO94" s="260"/>
      <c r="GP94" s="260"/>
      <c r="GQ94" s="260"/>
      <c r="GR94" s="260"/>
      <c r="GS94" s="260"/>
      <c r="GT94" s="260"/>
      <c r="GU94" s="260"/>
      <c r="GV94" s="260"/>
      <c r="GW94" s="260"/>
      <c r="GX94" s="260"/>
      <c r="GY94" s="260"/>
      <c r="GZ94" s="260"/>
      <c r="HA94" s="260"/>
      <c r="HB94" s="260"/>
      <c r="HC94" s="260"/>
      <c r="HD94" s="260"/>
      <c r="HE94" s="260"/>
      <c r="HF94" s="260"/>
      <c r="HG94" s="260"/>
      <c r="HH94" s="260"/>
      <c r="HI94" s="260"/>
      <c r="HJ94" s="260"/>
      <c r="HK94" s="260"/>
      <c r="HL94" s="260"/>
      <c r="HM94" s="260"/>
      <c r="HN94" s="260"/>
      <c r="HO94" s="260"/>
      <c r="HP94" s="260"/>
      <c r="HQ94" s="260"/>
      <c r="HR94" s="260"/>
      <c r="HS94" s="260"/>
      <c r="HT94" s="260"/>
      <c r="HU94" s="260"/>
      <c r="HV94" s="260"/>
      <c r="HW94" s="260"/>
      <c r="HX94" s="260"/>
      <c r="HY94" s="260"/>
      <c r="HZ94" s="260"/>
      <c r="IA94" s="260"/>
      <c r="IB94" s="260"/>
      <c r="IC94" s="260"/>
      <c r="ID94" s="260"/>
      <c r="IE94" s="260"/>
      <c r="IF94" s="260"/>
      <c r="IG94" s="260"/>
      <c r="IH94" s="260"/>
      <c r="II94" s="260"/>
      <c r="IJ94" s="260"/>
      <c r="IK94" s="260"/>
      <c r="IL94" s="260"/>
    </row>
    <row r="95" spans="1:246" s="389" customFormat="1" ht="7.5" customHeight="1">
      <c r="A95" s="264"/>
      <c r="B95" s="260"/>
      <c r="C95" s="260"/>
      <c r="D95" s="260"/>
      <c r="E95" s="392"/>
      <c r="F95" s="260"/>
      <c r="G95" s="260"/>
      <c r="H95" s="392"/>
      <c r="I95" s="260"/>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3"/>
      <c r="AY95" s="393"/>
      <c r="AZ95" s="393"/>
      <c r="BA95" s="393"/>
      <c r="BB95" s="393"/>
      <c r="BC95" s="393"/>
      <c r="BD95" s="393"/>
      <c r="BE95" s="393"/>
      <c r="BF95" s="393"/>
      <c r="BG95" s="393"/>
      <c r="BH95" s="393"/>
      <c r="BI95" s="393"/>
      <c r="BJ95" s="393"/>
      <c r="BK95" s="393"/>
      <c r="BL95" s="393"/>
      <c r="BM95" s="393"/>
      <c r="BN95" s="393"/>
      <c r="BO95" s="393"/>
      <c r="BP95" s="393"/>
      <c r="BQ95" s="393"/>
      <c r="BR95" s="393"/>
      <c r="BS95" s="393"/>
      <c r="BT95" s="393"/>
      <c r="BU95" s="393"/>
      <c r="BV95" s="393"/>
      <c r="BW95" s="393"/>
      <c r="BX95" s="393"/>
      <c r="BY95" s="393"/>
      <c r="BZ95" s="393"/>
      <c r="CA95" s="393"/>
      <c r="CB95" s="393"/>
      <c r="CC95" s="393"/>
      <c r="CD95" s="393"/>
      <c r="CE95" s="393"/>
      <c r="CF95" s="393"/>
      <c r="CG95" s="393"/>
      <c r="CH95" s="393"/>
      <c r="CI95" s="393"/>
      <c r="CJ95" s="393"/>
      <c r="CK95" s="393"/>
      <c r="CL95" s="393"/>
      <c r="CM95" s="393"/>
      <c r="CN95" s="393"/>
      <c r="CO95" s="393"/>
      <c r="CP95" s="393"/>
      <c r="CQ95" s="393"/>
      <c r="CR95" s="393"/>
      <c r="CS95" s="393"/>
      <c r="CT95" s="393"/>
      <c r="CU95" s="393"/>
      <c r="CV95" s="393"/>
      <c r="CW95" s="393"/>
      <c r="CX95" s="393"/>
      <c r="CY95" s="393"/>
      <c r="CZ95" s="393"/>
      <c r="DA95" s="393"/>
      <c r="DB95" s="393"/>
      <c r="DC95" s="393"/>
      <c r="DD95" s="393"/>
      <c r="DE95" s="393"/>
      <c r="DF95" s="393"/>
      <c r="DG95" s="393"/>
      <c r="DH95" s="393"/>
      <c r="DI95" s="393"/>
      <c r="DJ95" s="393"/>
      <c r="DK95" s="393"/>
      <c r="DL95" s="393"/>
      <c r="DM95" s="393"/>
      <c r="DN95" s="393"/>
      <c r="DO95" s="393"/>
      <c r="DP95" s="393"/>
      <c r="DQ95" s="393"/>
      <c r="DR95" s="393"/>
      <c r="DS95" s="393"/>
      <c r="DT95" s="393"/>
      <c r="DU95" s="393"/>
      <c r="DV95" s="393"/>
      <c r="DW95" s="393"/>
      <c r="DX95" s="393"/>
      <c r="DY95" s="393"/>
      <c r="DZ95" s="393"/>
      <c r="EA95" s="393"/>
      <c r="EB95" s="393"/>
      <c r="EC95" s="393"/>
      <c r="ED95" s="393"/>
      <c r="EE95" s="393"/>
      <c r="EF95" s="393"/>
      <c r="EG95" s="393"/>
      <c r="EH95" s="393"/>
      <c r="EI95" s="393"/>
      <c r="EJ95" s="393"/>
      <c r="EK95" s="393"/>
      <c r="EL95" s="393"/>
      <c r="EM95" s="393"/>
      <c r="EN95" s="393"/>
      <c r="EO95" s="393"/>
      <c r="EP95" s="393"/>
      <c r="EQ95" s="393"/>
      <c r="ER95" s="393"/>
      <c r="ES95" s="393"/>
      <c r="ET95" s="393"/>
      <c r="EU95" s="393"/>
      <c r="EV95" s="393"/>
      <c r="EW95" s="393"/>
      <c r="EX95" s="393"/>
      <c r="EY95" s="393"/>
      <c r="EZ95" s="393"/>
      <c r="FA95" s="393"/>
      <c r="FB95" s="393"/>
      <c r="FC95" s="393"/>
      <c r="FD95" s="393"/>
      <c r="FE95" s="393"/>
      <c r="FF95" s="393"/>
      <c r="FG95" s="393"/>
      <c r="FH95" s="393"/>
      <c r="FI95" s="393"/>
      <c r="FJ95" s="393"/>
      <c r="FK95" s="393"/>
      <c r="FL95" s="393"/>
      <c r="FM95" s="393"/>
      <c r="FN95" s="393"/>
      <c r="FO95" s="393"/>
      <c r="FP95" s="393"/>
      <c r="FQ95" s="393"/>
      <c r="FR95" s="393"/>
      <c r="FS95" s="393"/>
      <c r="FT95" s="393"/>
      <c r="FU95" s="393"/>
      <c r="FV95" s="393"/>
      <c r="FW95" s="393"/>
      <c r="FX95" s="393"/>
      <c r="FY95" s="393"/>
      <c r="FZ95" s="393"/>
      <c r="GA95" s="393"/>
      <c r="GB95" s="393"/>
      <c r="GC95" s="393"/>
      <c r="GD95" s="393"/>
      <c r="GE95" s="393"/>
      <c r="GF95" s="393"/>
      <c r="GG95" s="393"/>
      <c r="GH95" s="393"/>
      <c r="GI95" s="393"/>
      <c r="GJ95" s="393"/>
      <c r="GK95" s="393"/>
      <c r="GL95" s="393"/>
      <c r="GM95" s="393"/>
      <c r="GN95" s="393"/>
      <c r="GO95" s="393"/>
      <c r="GP95" s="393"/>
      <c r="GQ95" s="393"/>
      <c r="GR95" s="393"/>
      <c r="GS95" s="393"/>
      <c r="GT95" s="393"/>
      <c r="GU95" s="393"/>
      <c r="GV95" s="393"/>
      <c r="GW95" s="393"/>
      <c r="GX95" s="393"/>
      <c r="GY95" s="393"/>
      <c r="GZ95" s="393"/>
      <c r="HA95" s="393"/>
      <c r="HB95" s="393"/>
      <c r="HC95" s="393"/>
      <c r="HD95" s="393"/>
      <c r="HE95" s="393"/>
      <c r="HF95" s="393"/>
      <c r="HG95" s="393"/>
      <c r="HH95" s="393"/>
      <c r="HI95" s="393"/>
      <c r="HJ95" s="393"/>
      <c r="HK95" s="393"/>
      <c r="HL95" s="393"/>
      <c r="HM95" s="393"/>
      <c r="HN95" s="393"/>
      <c r="HO95" s="393"/>
      <c r="HP95" s="393"/>
      <c r="HQ95" s="393"/>
      <c r="HR95" s="393"/>
      <c r="HS95" s="393"/>
      <c r="HT95" s="393"/>
      <c r="HU95" s="393"/>
      <c r="HV95" s="393"/>
      <c r="HW95" s="393"/>
      <c r="HX95" s="393"/>
      <c r="HY95" s="393"/>
      <c r="HZ95" s="393"/>
      <c r="IA95" s="393"/>
      <c r="IB95" s="393"/>
      <c r="IC95" s="393"/>
      <c r="ID95" s="393"/>
      <c r="IE95" s="393"/>
      <c r="IF95" s="393"/>
      <c r="IG95" s="263"/>
      <c r="IH95" s="263"/>
      <c r="II95" s="263"/>
      <c r="IJ95" s="263"/>
      <c r="IK95" s="263"/>
      <c r="IL95" s="263"/>
    </row>
    <row r="96" spans="1:246" s="394" customFormat="1" ht="11.25">
      <c r="A96" s="388" t="s">
        <v>576</v>
      </c>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0"/>
      <c r="CB96" s="260"/>
      <c r="CC96" s="260"/>
      <c r="CD96" s="260"/>
      <c r="CE96" s="260"/>
      <c r="CF96" s="260"/>
      <c r="CG96" s="260"/>
      <c r="CH96" s="260"/>
      <c r="CI96" s="260"/>
      <c r="CJ96" s="260"/>
      <c r="CK96" s="260"/>
      <c r="CL96" s="260"/>
      <c r="CM96" s="260"/>
      <c r="CN96" s="260"/>
      <c r="CO96" s="260"/>
      <c r="CP96" s="260"/>
      <c r="CQ96" s="260"/>
      <c r="CR96" s="260"/>
      <c r="CS96" s="260"/>
      <c r="CT96" s="260"/>
      <c r="CU96" s="260"/>
      <c r="CV96" s="260"/>
      <c r="CW96" s="260"/>
      <c r="CX96" s="260"/>
      <c r="CY96" s="260"/>
      <c r="CZ96" s="260"/>
      <c r="DA96" s="260"/>
      <c r="DB96" s="260"/>
      <c r="DC96" s="260"/>
      <c r="DD96" s="260"/>
      <c r="DE96" s="260"/>
      <c r="DF96" s="260"/>
      <c r="DG96" s="260"/>
      <c r="DH96" s="260"/>
      <c r="DI96" s="260"/>
      <c r="DJ96" s="260"/>
      <c r="DK96" s="260"/>
      <c r="DL96" s="260"/>
      <c r="DM96" s="260"/>
      <c r="DN96" s="260"/>
      <c r="DO96" s="260"/>
      <c r="DP96" s="260"/>
      <c r="DQ96" s="260"/>
      <c r="DR96" s="260"/>
      <c r="DS96" s="260"/>
      <c r="DT96" s="260"/>
      <c r="DU96" s="260"/>
      <c r="DV96" s="260"/>
      <c r="DW96" s="260"/>
      <c r="DX96" s="260"/>
      <c r="DY96" s="260"/>
      <c r="DZ96" s="260"/>
      <c r="EA96" s="260"/>
      <c r="EB96" s="260"/>
      <c r="EC96" s="260"/>
      <c r="ED96" s="260"/>
      <c r="EE96" s="260"/>
      <c r="EF96" s="260"/>
      <c r="EG96" s="260"/>
      <c r="EH96" s="260"/>
      <c r="EI96" s="260"/>
      <c r="EJ96" s="260"/>
      <c r="EK96" s="260"/>
      <c r="EL96" s="260"/>
      <c r="EM96" s="260"/>
      <c r="EN96" s="260"/>
      <c r="EO96" s="260"/>
      <c r="EP96" s="260"/>
      <c r="EQ96" s="260"/>
      <c r="ER96" s="260"/>
      <c r="ES96" s="260"/>
      <c r="ET96" s="260"/>
      <c r="EU96" s="260"/>
      <c r="EV96" s="260"/>
      <c r="EW96" s="260"/>
      <c r="EX96" s="260"/>
      <c r="EY96" s="260"/>
      <c r="EZ96" s="260"/>
      <c r="FA96" s="260"/>
      <c r="FB96" s="260"/>
      <c r="FC96" s="260"/>
      <c r="FD96" s="260"/>
      <c r="FE96" s="260"/>
      <c r="FF96" s="260"/>
      <c r="FG96" s="260"/>
      <c r="FH96" s="260"/>
      <c r="FI96" s="260"/>
      <c r="FJ96" s="260"/>
      <c r="FK96" s="260"/>
      <c r="FL96" s="260"/>
      <c r="FM96" s="260"/>
      <c r="FN96" s="260"/>
      <c r="FO96" s="260"/>
      <c r="FP96" s="260"/>
      <c r="FQ96" s="260"/>
      <c r="FR96" s="260"/>
      <c r="FS96" s="260"/>
      <c r="FT96" s="260"/>
      <c r="FU96" s="260"/>
      <c r="FV96" s="260"/>
      <c r="FW96" s="260"/>
      <c r="FX96" s="260"/>
      <c r="FY96" s="260"/>
      <c r="FZ96" s="260"/>
      <c r="GA96" s="260"/>
      <c r="GB96" s="260"/>
      <c r="GC96" s="260"/>
      <c r="GD96" s="260"/>
      <c r="GE96" s="260"/>
      <c r="GF96" s="260"/>
      <c r="GG96" s="260"/>
      <c r="GH96" s="260"/>
      <c r="GI96" s="260"/>
      <c r="GJ96" s="260"/>
      <c r="GK96" s="260"/>
      <c r="GL96" s="260"/>
      <c r="GM96" s="260"/>
      <c r="GN96" s="260"/>
      <c r="GO96" s="260"/>
      <c r="GP96" s="260"/>
      <c r="GQ96" s="260"/>
      <c r="GR96" s="260"/>
      <c r="GS96" s="260"/>
      <c r="GT96" s="260"/>
      <c r="GU96" s="260"/>
      <c r="GV96" s="260"/>
      <c r="GW96" s="260"/>
      <c r="GX96" s="260"/>
      <c r="GY96" s="260"/>
      <c r="GZ96" s="260"/>
      <c r="HA96" s="260"/>
      <c r="HB96" s="260"/>
      <c r="HC96" s="260"/>
      <c r="HD96" s="260"/>
      <c r="HE96" s="260"/>
      <c r="HF96" s="260"/>
      <c r="HG96" s="260"/>
      <c r="HH96" s="260"/>
      <c r="HI96" s="260"/>
      <c r="HJ96" s="260"/>
      <c r="HK96" s="260"/>
      <c r="HL96" s="260"/>
      <c r="HM96" s="260"/>
      <c r="HN96" s="260"/>
      <c r="HO96" s="260"/>
      <c r="HP96" s="260"/>
      <c r="HQ96" s="260"/>
      <c r="HR96" s="260"/>
      <c r="HS96" s="260"/>
      <c r="HT96" s="260"/>
      <c r="HU96" s="260"/>
      <c r="HV96" s="260"/>
      <c r="HW96" s="260"/>
      <c r="HX96" s="260"/>
      <c r="HY96" s="260"/>
      <c r="HZ96" s="260"/>
      <c r="IA96" s="260"/>
      <c r="IB96" s="260"/>
      <c r="IC96" s="260"/>
      <c r="ID96" s="260"/>
      <c r="IE96" s="260"/>
      <c r="IF96" s="260"/>
      <c r="IG96" s="260"/>
      <c r="IH96" s="260"/>
      <c r="II96" s="260"/>
      <c r="IJ96" s="260"/>
      <c r="IK96" s="260"/>
      <c r="IL96" s="260"/>
    </row>
    <row r="97" spans="1:246" s="394" customFormat="1" ht="11.25">
      <c r="A97" s="388" t="s">
        <v>577</v>
      </c>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0"/>
      <c r="CE97" s="260"/>
      <c r="CF97" s="260"/>
      <c r="CG97" s="260"/>
      <c r="CH97" s="260"/>
      <c r="CI97" s="260"/>
      <c r="CJ97" s="260"/>
      <c r="CK97" s="260"/>
      <c r="CL97" s="260"/>
      <c r="CM97" s="260"/>
      <c r="CN97" s="260"/>
      <c r="CO97" s="260"/>
      <c r="CP97" s="260"/>
      <c r="CQ97" s="260"/>
      <c r="CR97" s="260"/>
      <c r="CS97" s="260"/>
      <c r="CT97" s="260"/>
      <c r="CU97" s="260"/>
      <c r="CV97" s="260"/>
      <c r="CW97" s="260"/>
      <c r="CX97" s="260"/>
      <c r="CY97" s="260"/>
      <c r="CZ97" s="260"/>
      <c r="DA97" s="260"/>
      <c r="DB97" s="260"/>
      <c r="DC97" s="260"/>
      <c r="DD97" s="260"/>
      <c r="DE97" s="260"/>
      <c r="DF97" s="260"/>
      <c r="DG97" s="260"/>
      <c r="DH97" s="260"/>
      <c r="DI97" s="260"/>
      <c r="DJ97" s="260"/>
      <c r="DK97" s="260"/>
      <c r="DL97" s="260"/>
      <c r="DM97" s="260"/>
      <c r="DN97" s="260"/>
      <c r="DO97" s="260"/>
      <c r="DP97" s="260"/>
      <c r="DQ97" s="260"/>
      <c r="DR97" s="260"/>
      <c r="DS97" s="260"/>
      <c r="DT97" s="260"/>
      <c r="DU97" s="260"/>
      <c r="DV97" s="260"/>
      <c r="DW97" s="260"/>
      <c r="DX97" s="260"/>
      <c r="DY97" s="260"/>
      <c r="DZ97" s="260"/>
      <c r="EA97" s="260"/>
      <c r="EB97" s="260"/>
      <c r="EC97" s="260"/>
      <c r="ED97" s="260"/>
      <c r="EE97" s="260"/>
      <c r="EF97" s="260"/>
      <c r="EG97" s="260"/>
      <c r="EH97" s="260"/>
      <c r="EI97" s="260"/>
      <c r="EJ97" s="260"/>
      <c r="EK97" s="260"/>
      <c r="EL97" s="260"/>
      <c r="EM97" s="260"/>
      <c r="EN97" s="260"/>
      <c r="EO97" s="260"/>
      <c r="EP97" s="260"/>
      <c r="EQ97" s="260"/>
      <c r="ER97" s="260"/>
      <c r="ES97" s="260"/>
      <c r="ET97" s="260"/>
      <c r="EU97" s="260"/>
      <c r="EV97" s="260"/>
      <c r="EW97" s="260"/>
      <c r="EX97" s="260"/>
      <c r="EY97" s="260"/>
      <c r="EZ97" s="260"/>
      <c r="FA97" s="260"/>
      <c r="FB97" s="260"/>
      <c r="FC97" s="260"/>
      <c r="FD97" s="260"/>
      <c r="FE97" s="260"/>
      <c r="FF97" s="260"/>
      <c r="FG97" s="260"/>
      <c r="FH97" s="260"/>
      <c r="FI97" s="260"/>
      <c r="FJ97" s="260"/>
      <c r="FK97" s="260"/>
      <c r="FL97" s="260"/>
      <c r="FM97" s="260"/>
      <c r="FN97" s="260"/>
      <c r="FO97" s="260"/>
      <c r="FP97" s="260"/>
      <c r="FQ97" s="260"/>
      <c r="FR97" s="260"/>
      <c r="FS97" s="260"/>
      <c r="FT97" s="260"/>
      <c r="FU97" s="260"/>
      <c r="FV97" s="260"/>
      <c r="FW97" s="260"/>
      <c r="FX97" s="260"/>
      <c r="FY97" s="260"/>
      <c r="FZ97" s="260"/>
      <c r="GA97" s="260"/>
      <c r="GB97" s="260"/>
      <c r="GC97" s="260"/>
      <c r="GD97" s="260"/>
      <c r="GE97" s="260"/>
      <c r="GF97" s="260"/>
      <c r="GG97" s="260"/>
      <c r="GH97" s="260"/>
      <c r="GI97" s="260"/>
      <c r="GJ97" s="260"/>
      <c r="GK97" s="260"/>
      <c r="GL97" s="260"/>
      <c r="GM97" s="260"/>
      <c r="GN97" s="260"/>
      <c r="GO97" s="260"/>
      <c r="GP97" s="260"/>
      <c r="GQ97" s="260"/>
      <c r="GR97" s="260"/>
      <c r="GS97" s="260"/>
      <c r="GT97" s="260"/>
      <c r="GU97" s="260"/>
      <c r="GV97" s="260"/>
      <c r="GW97" s="260"/>
      <c r="GX97" s="260"/>
      <c r="GY97" s="260"/>
      <c r="GZ97" s="260"/>
      <c r="HA97" s="260"/>
      <c r="HB97" s="260"/>
      <c r="HC97" s="260"/>
      <c r="HD97" s="260"/>
      <c r="HE97" s="260"/>
      <c r="HF97" s="260"/>
      <c r="HG97" s="260"/>
      <c r="HH97" s="260"/>
      <c r="HI97" s="260"/>
      <c r="HJ97" s="260"/>
      <c r="HK97" s="260"/>
      <c r="HL97" s="260"/>
      <c r="HM97" s="260"/>
      <c r="HN97" s="260"/>
      <c r="HO97" s="260"/>
      <c r="HP97" s="260"/>
      <c r="HQ97" s="260"/>
      <c r="HR97" s="260"/>
      <c r="HS97" s="260"/>
      <c r="HT97" s="260"/>
      <c r="HU97" s="260"/>
      <c r="HV97" s="260"/>
      <c r="HW97" s="260"/>
      <c r="HX97" s="260"/>
      <c r="HY97" s="260"/>
      <c r="HZ97" s="260"/>
      <c r="IA97" s="260"/>
      <c r="IB97" s="260"/>
      <c r="IC97" s="260"/>
      <c r="ID97" s="260"/>
      <c r="IE97" s="260"/>
      <c r="IF97" s="260"/>
      <c r="IG97" s="260"/>
      <c r="IH97" s="260"/>
      <c r="II97" s="260"/>
      <c r="IJ97" s="260"/>
      <c r="IK97" s="260"/>
      <c r="IL97" s="260"/>
    </row>
    <row r="98" spans="1:246" s="394" customFormat="1" ht="11.25">
      <c r="A98" s="388" t="s">
        <v>574</v>
      </c>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260"/>
      <c r="CG98" s="260"/>
      <c r="CH98" s="260"/>
      <c r="CI98" s="260"/>
      <c r="CJ98" s="260"/>
      <c r="CK98" s="260"/>
      <c r="CL98" s="260"/>
      <c r="CM98" s="260"/>
      <c r="CN98" s="260"/>
      <c r="CO98" s="260"/>
      <c r="CP98" s="260"/>
      <c r="CQ98" s="260"/>
      <c r="CR98" s="260"/>
      <c r="CS98" s="260"/>
      <c r="CT98" s="260"/>
      <c r="CU98" s="260"/>
      <c r="CV98" s="260"/>
      <c r="CW98" s="260"/>
      <c r="CX98" s="260"/>
      <c r="CY98" s="260"/>
      <c r="CZ98" s="260"/>
      <c r="DA98" s="260"/>
      <c r="DB98" s="260"/>
      <c r="DC98" s="260"/>
      <c r="DD98" s="260"/>
      <c r="DE98" s="260"/>
      <c r="DF98" s="260"/>
      <c r="DG98" s="260"/>
      <c r="DH98" s="260"/>
      <c r="DI98" s="260"/>
      <c r="DJ98" s="260"/>
      <c r="DK98" s="260"/>
      <c r="DL98" s="260"/>
      <c r="DM98" s="260"/>
      <c r="DN98" s="260"/>
      <c r="DO98" s="260"/>
      <c r="DP98" s="260"/>
      <c r="DQ98" s="260"/>
      <c r="DR98" s="260"/>
      <c r="DS98" s="260"/>
      <c r="DT98" s="260"/>
      <c r="DU98" s="260"/>
      <c r="DV98" s="260"/>
      <c r="DW98" s="260"/>
      <c r="DX98" s="260"/>
      <c r="DY98" s="260"/>
      <c r="DZ98" s="260"/>
      <c r="EA98" s="260"/>
      <c r="EB98" s="260"/>
      <c r="EC98" s="260"/>
      <c r="ED98" s="260"/>
      <c r="EE98" s="260"/>
      <c r="EF98" s="260"/>
      <c r="EG98" s="260"/>
      <c r="EH98" s="260"/>
      <c r="EI98" s="260"/>
      <c r="EJ98" s="260"/>
      <c r="EK98" s="260"/>
      <c r="EL98" s="260"/>
      <c r="EM98" s="260"/>
      <c r="EN98" s="260"/>
      <c r="EO98" s="260"/>
      <c r="EP98" s="260"/>
      <c r="EQ98" s="260"/>
      <c r="ER98" s="260"/>
      <c r="ES98" s="260"/>
      <c r="ET98" s="260"/>
      <c r="EU98" s="260"/>
      <c r="EV98" s="260"/>
      <c r="EW98" s="260"/>
      <c r="EX98" s="260"/>
      <c r="EY98" s="260"/>
      <c r="EZ98" s="260"/>
      <c r="FA98" s="260"/>
      <c r="FB98" s="260"/>
      <c r="FC98" s="260"/>
      <c r="FD98" s="260"/>
      <c r="FE98" s="260"/>
      <c r="FF98" s="260"/>
      <c r="FG98" s="260"/>
      <c r="FH98" s="260"/>
      <c r="FI98" s="260"/>
      <c r="FJ98" s="260"/>
      <c r="FK98" s="260"/>
      <c r="FL98" s="260"/>
      <c r="FM98" s="260"/>
      <c r="FN98" s="260"/>
      <c r="FO98" s="260"/>
      <c r="FP98" s="260"/>
      <c r="FQ98" s="260"/>
      <c r="FR98" s="260"/>
      <c r="FS98" s="260"/>
      <c r="FT98" s="260"/>
      <c r="FU98" s="260"/>
      <c r="FV98" s="260"/>
      <c r="FW98" s="260"/>
      <c r="FX98" s="260"/>
      <c r="FY98" s="260"/>
      <c r="FZ98" s="260"/>
      <c r="GA98" s="260"/>
      <c r="GB98" s="260"/>
      <c r="GC98" s="260"/>
      <c r="GD98" s="260"/>
      <c r="GE98" s="260"/>
      <c r="GF98" s="260"/>
      <c r="GG98" s="260"/>
      <c r="GH98" s="260"/>
      <c r="GI98" s="260"/>
      <c r="GJ98" s="260"/>
      <c r="GK98" s="260"/>
      <c r="GL98" s="260"/>
      <c r="GM98" s="260"/>
      <c r="GN98" s="260"/>
      <c r="GO98" s="260"/>
      <c r="GP98" s="260"/>
      <c r="GQ98" s="260"/>
      <c r="GR98" s="260"/>
      <c r="GS98" s="260"/>
      <c r="GT98" s="260"/>
      <c r="GU98" s="260"/>
      <c r="GV98" s="260"/>
      <c r="GW98" s="260"/>
      <c r="GX98" s="260"/>
      <c r="GY98" s="260"/>
      <c r="GZ98" s="260"/>
      <c r="HA98" s="260"/>
      <c r="HB98" s="260"/>
      <c r="HC98" s="260"/>
      <c r="HD98" s="260"/>
      <c r="HE98" s="260"/>
      <c r="HF98" s="260"/>
      <c r="HG98" s="260"/>
      <c r="HH98" s="260"/>
      <c r="HI98" s="260"/>
      <c r="HJ98" s="260"/>
      <c r="HK98" s="260"/>
      <c r="HL98" s="260"/>
      <c r="HM98" s="260"/>
      <c r="HN98" s="260"/>
      <c r="HO98" s="260"/>
      <c r="HP98" s="260"/>
      <c r="HQ98" s="260"/>
      <c r="HR98" s="260"/>
      <c r="HS98" s="260"/>
      <c r="HT98" s="260"/>
      <c r="HU98" s="260"/>
      <c r="HV98" s="260"/>
      <c r="HW98" s="260"/>
      <c r="HX98" s="260"/>
      <c r="HY98" s="260"/>
      <c r="HZ98" s="260"/>
      <c r="IA98" s="260"/>
      <c r="IB98" s="260"/>
      <c r="IC98" s="260"/>
      <c r="ID98" s="260"/>
      <c r="IE98" s="260"/>
      <c r="IF98" s="260"/>
      <c r="IG98" s="260"/>
      <c r="IH98" s="260"/>
      <c r="II98" s="260"/>
      <c r="IJ98" s="260"/>
      <c r="IK98" s="260"/>
      <c r="IL98" s="260"/>
    </row>
    <row r="99" spans="1:246" s="391" customFormat="1" ht="11.25" customHeight="1">
      <c r="A99" s="261" t="s">
        <v>575</v>
      </c>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60"/>
      <c r="CA99" s="260"/>
      <c r="CB99" s="260"/>
      <c r="CC99" s="260"/>
      <c r="CD99" s="260"/>
      <c r="CE99" s="260"/>
      <c r="CF99" s="260"/>
      <c r="CG99" s="260"/>
      <c r="CH99" s="260"/>
      <c r="CI99" s="260"/>
      <c r="CJ99" s="260"/>
      <c r="CK99" s="260"/>
      <c r="CL99" s="260"/>
      <c r="CM99" s="260"/>
      <c r="CN99" s="260"/>
      <c r="CO99" s="260"/>
      <c r="CP99" s="260"/>
      <c r="CQ99" s="260"/>
      <c r="CR99" s="260"/>
      <c r="CS99" s="260"/>
      <c r="CT99" s="260"/>
      <c r="CU99" s="260"/>
      <c r="CV99" s="260"/>
      <c r="CW99" s="260"/>
      <c r="CX99" s="260"/>
      <c r="CY99" s="260"/>
      <c r="CZ99" s="260"/>
      <c r="DA99" s="260"/>
      <c r="DB99" s="260"/>
      <c r="DC99" s="260"/>
      <c r="DD99" s="260"/>
      <c r="DE99" s="260"/>
      <c r="DF99" s="260"/>
      <c r="DG99" s="260"/>
      <c r="DH99" s="260"/>
      <c r="DI99" s="260"/>
      <c r="DJ99" s="260"/>
      <c r="DK99" s="260"/>
      <c r="DL99" s="260"/>
      <c r="DM99" s="260"/>
      <c r="DN99" s="260"/>
      <c r="DO99" s="260"/>
      <c r="DP99" s="260"/>
      <c r="DQ99" s="260"/>
      <c r="DR99" s="260"/>
      <c r="DS99" s="260"/>
      <c r="DT99" s="260"/>
      <c r="DU99" s="260"/>
      <c r="DV99" s="260"/>
      <c r="DW99" s="260"/>
      <c r="DX99" s="260"/>
      <c r="DY99" s="260"/>
      <c r="DZ99" s="260"/>
      <c r="EA99" s="260"/>
      <c r="EB99" s="260"/>
      <c r="EC99" s="260"/>
      <c r="ED99" s="260"/>
      <c r="EE99" s="260"/>
      <c r="EF99" s="260"/>
      <c r="EG99" s="260"/>
      <c r="EH99" s="260"/>
      <c r="EI99" s="260"/>
      <c r="EJ99" s="260"/>
      <c r="EK99" s="260"/>
      <c r="EL99" s="260"/>
      <c r="EM99" s="260"/>
      <c r="EN99" s="260"/>
      <c r="EO99" s="260"/>
      <c r="EP99" s="260"/>
      <c r="EQ99" s="260"/>
      <c r="ER99" s="260"/>
      <c r="ES99" s="260"/>
      <c r="ET99" s="260"/>
      <c r="EU99" s="260"/>
      <c r="EV99" s="260"/>
      <c r="EW99" s="260"/>
      <c r="EX99" s="260"/>
      <c r="EY99" s="260"/>
      <c r="EZ99" s="260"/>
      <c r="FA99" s="260"/>
      <c r="FB99" s="260"/>
      <c r="FC99" s="260"/>
      <c r="FD99" s="260"/>
      <c r="FE99" s="260"/>
      <c r="FF99" s="260"/>
      <c r="FG99" s="260"/>
      <c r="FH99" s="260"/>
      <c r="FI99" s="260"/>
      <c r="FJ99" s="260"/>
      <c r="FK99" s="260"/>
      <c r="FL99" s="260"/>
      <c r="FM99" s="260"/>
      <c r="FN99" s="260"/>
      <c r="FO99" s="260"/>
      <c r="FP99" s="260"/>
      <c r="FQ99" s="260"/>
      <c r="FR99" s="260"/>
      <c r="FS99" s="260"/>
      <c r="FT99" s="260"/>
      <c r="FU99" s="260"/>
      <c r="FV99" s="260"/>
      <c r="FW99" s="260"/>
      <c r="FX99" s="260"/>
      <c r="FY99" s="260"/>
      <c r="FZ99" s="260"/>
      <c r="GA99" s="260"/>
      <c r="GB99" s="260"/>
      <c r="GC99" s="260"/>
      <c r="GD99" s="260"/>
      <c r="GE99" s="260"/>
      <c r="GF99" s="260"/>
      <c r="GG99" s="260"/>
      <c r="GH99" s="260"/>
      <c r="GI99" s="260"/>
      <c r="GJ99" s="260"/>
      <c r="GK99" s="260"/>
      <c r="GL99" s="260"/>
      <c r="GM99" s="260"/>
      <c r="GN99" s="260"/>
      <c r="GO99" s="260"/>
      <c r="GP99" s="260"/>
      <c r="GQ99" s="260"/>
      <c r="GR99" s="260"/>
      <c r="GS99" s="260"/>
      <c r="GT99" s="260"/>
      <c r="GU99" s="260"/>
      <c r="GV99" s="260"/>
      <c r="GW99" s="260"/>
      <c r="GX99" s="260"/>
      <c r="GY99" s="260"/>
      <c r="GZ99" s="260"/>
      <c r="HA99" s="260"/>
      <c r="HB99" s="260"/>
      <c r="HC99" s="260"/>
      <c r="HD99" s="260"/>
      <c r="HE99" s="260"/>
      <c r="HF99" s="260"/>
      <c r="HG99" s="260"/>
      <c r="HH99" s="260"/>
      <c r="HI99" s="260"/>
      <c r="HJ99" s="260"/>
      <c r="HK99" s="260"/>
      <c r="HL99" s="260"/>
      <c r="HM99" s="260"/>
      <c r="HN99" s="260"/>
      <c r="HO99" s="260"/>
      <c r="HP99" s="260"/>
      <c r="HQ99" s="260"/>
      <c r="HR99" s="260"/>
      <c r="HS99" s="260"/>
      <c r="HT99" s="260"/>
      <c r="HU99" s="260"/>
      <c r="HV99" s="260"/>
      <c r="HW99" s="260"/>
      <c r="HX99" s="260"/>
      <c r="HY99" s="260"/>
      <c r="HZ99" s="260"/>
      <c r="IA99" s="260"/>
      <c r="IB99" s="260"/>
      <c r="IC99" s="260"/>
      <c r="ID99" s="260"/>
      <c r="IE99" s="260"/>
      <c r="IF99" s="260"/>
      <c r="IG99" s="260"/>
      <c r="IH99" s="260"/>
      <c r="II99" s="260"/>
      <c r="IJ99" s="260"/>
      <c r="IK99" s="260"/>
      <c r="IL99" s="260"/>
    </row>
    <row r="102" spans="1:13" s="176" customFormat="1" ht="11.25" customHeight="1">
      <c r="A102" s="385" t="s">
        <v>572</v>
      </c>
      <c r="B102" s="260"/>
      <c r="C102" s="260"/>
      <c r="D102" s="260"/>
      <c r="E102" s="260"/>
      <c r="F102" s="260"/>
      <c r="G102" s="260"/>
      <c r="H102" s="260"/>
      <c r="I102" s="260"/>
      <c r="J102" s="260"/>
      <c r="K102" s="260"/>
      <c r="L102" s="260"/>
      <c r="M102" s="260"/>
    </row>
  </sheetData>
  <sheetProtection/>
  <mergeCells count="18">
    <mergeCell ref="H40:I40"/>
    <mergeCell ref="H72:I72"/>
    <mergeCell ref="J72:J74"/>
    <mergeCell ref="A40:A42"/>
    <mergeCell ref="B40:C40"/>
    <mergeCell ref="D40:E40"/>
    <mergeCell ref="F40:G40"/>
    <mergeCell ref="J40:J42"/>
    <mergeCell ref="A72:A74"/>
    <mergeCell ref="B72:C72"/>
    <mergeCell ref="D72:E72"/>
    <mergeCell ref="F72:G72"/>
    <mergeCell ref="J4:J6"/>
    <mergeCell ref="A4:A6"/>
    <mergeCell ref="B4:C4"/>
    <mergeCell ref="D4:E4"/>
    <mergeCell ref="F4:G4"/>
    <mergeCell ref="H4:I4"/>
  </mergeCells>
  <printOptions horizontalCentered="1"/>
  <pageMargins left="0.7086614173228347" right="0.7086614173228347" top="0.7480314960629921" bottom="0.5511811023622047" header="0.31496062992125984" footer="0.31496062992125984"/>
  <pageSetup fitToHeight="3" fitToWidth="3" horizontalDpi="600" verticalDpi="600" orientation="landscape" paperSize="9" scale="93" r:id="rId1"/>
  <rowBreaks count="2" manualBreakCount="2">
    <brk id="36" max="9" man="1"/>
    <brk id="68" max="9" man="1"/>
  </rowBreaks>
</worksheet>
</file>

<file path=xl/worksheets/sheet16.xml><?xml version="1.0" encoding="utf-8"?>
<worksheet xmlns="http://schemas.openxmlformats.org/spreadsheetml/2006/main" xmlns:r="http://schemas.openxmlformats.org/officeDocument/2006/relationships">
  <dimension ref="A1:IN103"/>
  <sheetViews>
    <sheetView zoomScalePageLayoutView="0" workbookViewId="0" topLeftCell="A1">
      <selection activeCell="A1" sqref="A1"/>
    </sheetView>
  </sheetViews>
  <sheetFormatPr defaultColWidth="10.75390625" defaultRowHeight="12.75"/>
  <cols>
    <col min="1" max="1" width="36.75390625" style="3" customWidth="1"/>
    <col min="2" max="2" width="9.375" style="315" customWidth="1"/>
    <col min="3" max="3" width="8.125" style="315" customWidth="1"/>
    <col min="4" max="4" width="9.375" style="3" customWidth="1"/>
    <col min="5" max="5" width="8.125" style="315" customWidth="1"/>
    <col min="6" max="6" width="9.375" style="315" customWidth="1"/>
    <col min="7" max="7" width="8.125" style="315" customWidth="1"/>
    <col min="8" max="8" width="9.375" style="3" customWidth="1"/>
    <col min="9" max="9" width="8.125" style="315" customWidth="1"/>
    <col min="10" max="10" width="9.375" style="315" customWidth="1"/>
    <col min="11" max="11" width="8.125" style="315" customWidth="1"/>
    <col min="12" max="12" width="34.25390625" style="3" customWidth="1"/>
    <col min="13" max="248" width="10.75390625" style="3" customWidth="1"/>
    <col min="249" max="249" width="34.625" style="3" customWidth="1"/>
    <col min="250" max="250" width="0.875" style="3" customWidth="1"/>
    <col min="251" max="251" width="8.75390625" style="3" customWidth="1"/>
    <col min="252" max="252" width="0" style="3" hidden="1" customWidth="1"/>
    <col min="253" max="253" width="5.75390625" style="3" customWidth="1"/>
    <col min="254" max="254" width="0.37109375" style="3" customWidth="1"/>
    <col min="255" max="255" width="8.75390625" style="3" customWidth="1"/>
    <col min="256" max="16384" width="5.75390625" style="3" customWidth="1"/>
  </cols>
  <sheetData>
    <row r="1" spans="1:12" ht="12.75">
      <c r="A1" s="250" t="s">
        <v>505</v>
      </c>
      <c r="B1" s="316"/>
      <c r="C1" s="316"/>
      <c r="D1" s="231"/>
      <c r="E1" s="316"/>
      <c r="F1" s="316"/>
      <c r="G1" s="316"/>
      <c r="H1" s="231"/>
      <c r="I1" s="316"/>
      <c r="J1" s="316"/>
      <c r="K1" s="316"/>
      <c r="L1" s="231"/>
    </row>
    <row r="2" spans="1:12" ht="12.75">
      <c r="A2" s="232" t="s">
        <v>506</v>
      </c>
      <c r="B2" s="317"/>
      <c r="C2" s="317"/>
      <c r="D2" s="233"/>
      <c r="E2" s="317"/>
      <c r="F2" s="317"/>
      <c r="G2" s="317"/>
      <c r="H2" s="233"/>
      <c r="I2" s="317"/>
      <c r="J2" s="317"/>
      <c r="K2" s="317"/>
      <c r="L2" s="233"/>
    </row>
    <row r="3" spans="1:12" ht="12">
      <c r="A3" s="234"/>
      <c r="B3" s="313"/>
      <c r="C3" s="313"/>
      <c r="D3" s="234"/>
      <c r="E3" s="313"/>
      <c r="F3" s="313"/>
      <c r="G3" s="313"/>
      <c r="H3" s="234"/>
      <c r="I3" s="313"/>
      <c r="J3" s="313"/>
      <c r="K3" s="313"/>
      <c r="L3" s="234"/>
    </row>
    <row r="4" spans="1:12" ht="12">
      <c r="A4" s="516" t="s">
        <v>222</v>
      </c>
      <c r="B4" s="517">
        <v>2014</v>
      </c>
      <c r="C4" s="518"/>
      <c r="D4" s="517">
        <v>2015</v>
      </c>
      <c r="E4" s="518"/>
      <c r="F4" s="517">
        <v>2016</v>
      </c>
      <c r="G4" s="518"/>
      <c r="H4" s="517">
        <v>2017</v>
      </c>
      <c r="I4" s="517"/>
      <c r="J4" s="519">
        <v>2018</v>
      </c>
      <c r="K4" s="518"/>
      <c r="L4" s="516" t="s">
        <v>223</v>
      </c>
    </row>
    <row r="5" spans="1:12" ht="12">
      <c r="A5" s="494"/>
      <c r="B5" s="235"/>
      <c r="C5" s="318"/>
      <c r="D5" s="235"/>
      <c r="E5" s="318"/>
      <c r="F5" s="235"/>
      <c r="G5" s="318"/>
      <c r="H5" s="235"/>
      <c r="I5" s="313"/>
      <c r="J5" s="452"/>
      <c r="K5" s="453"/>
      <c r="L5" s="494"/>
    </row>
    <row r="6" spans="1:12" ht="12">
      <c r="A6" s="495"/>
      <c r="B6" s="125" t="s">
        <v>131</v>
      </c>
      <c r="C6" s="325" t="s">
        <v>224</v>
      </c>
      <c r="D6" s="125" t="s">
        <v>131</v>
      </c>
      <c r="E6" s="325" t="s">
        <v>224</v>
      </c>
      <c r="F6" s="125" t="s">
        <v>131</v>
      </c>
      <c r="G6" s="325" t="s">
        <v>224</v>
      </c>
      <c r="H6" s="125" t="s">
        <v>131</v>
      </c>
      <c r="I6" s="325" t="s">
        <v>224</v>
      </c>
      <c r="J6" s="125" t="s">
        <v>131</v>
      </c>
      <c r="K6" s="325" t="s">
        <v>224</v>
      </c>
      <c r="L6" s="495"/>
    </row>
    <row r="7" spans="1:12" s="19" customFormat="1" ht="19.5" customHeight="1">
      <c r="A7" s="376" t="s">
        <v>225</v>
      </c>
      <c r="B7" s="236">
        <v>135680</v>
      </c>
      <c r="C7" s="49">
        <v>24651</v>
      </c>
      <c r="D7" s="236">
        <v>129447</v>
      </c>
      <c r="E7" s="49">
        <v>18287</v>
      </c>
      <c r="F7" s="236">
        <v>155638</v>
      </c>
      <c r="G7" s="49">
        <v>18671</v>
      </c>
      <c r="H7" s="236">
        <v>156453</v>
      </c>
      <c r="I7" s="49">
        <v>21794</v>
      </c>
      <c r="J7" s="236">
        <v>154878</v>
      </c>
      <c r="K7" s="49">
        <v>24666</v>
      </c>
      <c r="L7" s="221" t="s">
        <v>226</v>
      </c>
    </row>
    <row r="8" spans="1:12" s="19" customFormat="1" ht="19.5" customHeight="1">
      <c r="A8" s="219" t="s">
        <v>227</v>
      </c>
      <c r="B8" s="39">
        <v>9031</v>
      </c>
      <c r="C8" s="49">
        <v>1542</v>
      </c>
      <c r="D8" s="39">
        <v>17882</v>
      </c>
      <c r="E8" s="49">
        <v>2222</v>
      </c>
      <c r="F8" s="39">
        <v>20654</v>
      </c>
      <c r="G8" s="49">
        <v>2158</v>
      </c>
      <c r="H8" s="39">
        <v>20062</v>
      </c>
      <c r="I8" s="49">
        <v>2463</v>
      </c>
      <c r="J8" s="39">
        <v>22310</v>
      </c>
      <c r="K8" s="49">
        <v>3157</v>
      </c>
      <c r="L8" s="221" t="s">
        <v>228</v>
      </c>
    </row>
    <row r="9" spans="1:12" s="19" customFormat="1" ht="19.5" customHeight="1">
      <c r="A9" s="219" t="s">
        <v>229</v>
      </c>
      <c r="B9" s="39">
        <v>431471</v>
      </c>
      <c r="C9" s="48">
        <v>73874</v>
      </c>
      <c r="D9" s="39">
        <v>432798</v>
      </c>
      <c r="E9" s="48">
        <v>56047</v>
      </c>
      <c r="F9" s="39">
        <v>454801</v>
      </c>
      <c r="G9" s="48">
        <v>48793</v>
      </c>
      <c r="H9" s="39">
        <v>486343</v>
      </c>
      <c r="I9" s="48">
        <v>62194</v>
      </c>
      <c r="J9" s="39">
        <v>492869</v>
      </c>
      <c r="K9" s="48">
        <v>71543</v>
      </c>
      <c r="L9" s="221" t="s">
        <v>230</v>
      </c>
    </row>
    <row r="10" spans="1:12" s="19" customFormat="1" ht="15" customHeight="1">
      <c r="A10" s="222" t="s">
        <v>231</v>
      </c>
      <c r="B10" s="237"/>
      <c r="C10" s="180"/>
      <c r="D10" s="237"/>
      <c r="E10" s="180"/>
      <c r="F10" s="237"/>
      <c r="G10" s="180"/>
      <c r="H10" s="237"/>
      <c r="I10" s="180"/>
      <c r="J10" s="237"/>
      <c r="K10" s="180"/>
      <c r="L10" s="228" t="s">
        <v>232</v>
      </c>
    </row>
    <row r="11" spans="1:12" s="19" customFormat="1" ht="11.25" customHeight="1">
      <c r="A11" s="222" t="s">
        <v>233</v>
      </c>
      <c r="B11" s="237">
        <v>161079</v>
      </c>
      <c r="C11" s="180">
        <v>29230</v>
      </c>
      <c r="D11" s="237">
        <v>161867</v>
      </c>
      <c r="E11" s="180">
        <v>22558</v>
      </c>
      <c r="F11" s="237">
        <v>169832</v>
      </c>
      <c r="G11" s="180">
        <v>19706</v>
      </c>
      <c r="H11" s="237">
        <v>176169</v>
      </c>
      <c r="I11" s="180">
        <v>24114</v>
      </c>
      <c r="J11" s="237">
        <v>181734</v>
      </c>
      <c r="K11" s="180">
        <v>28229</v>
      </c>
      <c r="L11" s="228" t="s">
        <v>234</v>
      </c>
    </row>
    <row r="12" spans="1:12" s="19" customFormat="1" ht="15" customHeight="1">
      <c r="A12" s="222" t="s">
        <v>235</v>
      </c>
      <c r="B12" s="237"/>
      <c r="C12" s="180"/>
      <c r="D12" s="237"/>
      <c r="E12" s="180"/>
      <c r="F12" s="237"/>
      <c r="G12" s="180"/>
      <c r="H12" s="237"/>
      <c r="I12" s="180"/>
      <c r="J12" s="237"/>
      <c r="K12" s="180"/>
      <c r="L12" s="228" t="s">
        <v>236</v>
      </c>
    </row>
    <row r="13" spans="1:12" s="19" customFormat="1" ht="11.25" customHeight="1">
      <c r="A13" s="222" t="s">
        <v>237</v>
      </c>
      <c r="B13" s="237">
        <v>4623</v>
      </c>
      <c r="C13" s="180">
        <v>941</v>
      </c>
      <c r="D13" s="237">
        <v>4660</v>
      </c>
      <c r="E13" s="180">
        <v>760</v>
      </c>
      <c r="F13" s="237">
        <v>4797</v>
      </c>
      <c r="G13" s="180">
        <v>658</v>
      </c>
      <c r="H13" s="237">
        <v>4877</v>
      </c>
      <c r="I13" s="180">
        <v>765</v>
      </c>
      <c r="J13" s="237">
        <v>4966</v>
      </c>
      <c r="K13" s="180">
        <v>843</v>
      </c>
      <c r="L13" s="228" t="s">
        <v>238</v>
      </c>
    </row>
    <row r="14" spans="1:12" s="19" customFormat="1" ht="15" customHeight="1">
      <c r="A14" s="222" t="s">
        <v>239</v>
      </c>
      <c r="B14" s="237">
        <v>5082</v>
      </c>
      <c r="C14" s="180">
        <v>1033</v>
      </c>
      <c r="D14" s="237">
        <v>5175</v>
      </c>
      <c r="E14" s="180">
        <v>841</v>
      </c>
      <c r="F14" s="237">
        <v>5553</v>
      </c>
      <c r="G14" s="180">
        <v>758</v>
      </c>
      <c r="H14" s="237">
        <v>6001</v>
      </c>
      <c r="I14" s="180">
        <v>925</v>
      </c>
      <c r="J14" s="237">
        <v>6192</v>
      </c>
      <c r="K14" s="180">
        <v>1012</v>
      </c>
      <c r="L14" s="228" t="s">
        <v>240</v>
      </c>
    </row>
    <row r="15" spans="1:12" s="19" customFormat="1" ht="15" customHeight="1">
      <c r="A15" s="222" t="s">
        <v>241</v>
      </c>
      <c r="B15" s="237"/>
      <c r="C15" s="180"/>
      <c r="D15" s="237"/>
      <c r="E15" s="180"/>
      <c r="F15" s="237"/>
      <c r="G15" s="180"/>
      <c r="H15" s="237"/>
      <c r="I15" s="180"/>
      <c r="J15" s="237"/>
      <c r="K15" s="180"/>
      <c r="L15" s="228" t="s">
        <v>242</v>
      </c>
    </row>
    <row r="16" spans="1:12" s="19" customFormat="1" ht="11.25" customHeight="1">
      <c r="A16" s="222" t="s">
        <v>243</v>
      </c>
      <c r="B16" s="237">
        <v>15868</v>
      </c>
      <c r="C16" s="180">
        <v>3134</v>
      </c>
      <c r="D16" s="237">
        <v>16472</v>
      </c>
      <c r="E16" s="180">
        <v>2527</v>
      </c>
      <c r="F16" s="237">
        <v>16352</v>
      </c>
      <c r="G16" s="180">
        <v>2110</v>
      </c>
      <c r="H16" s="237">
        <v>16319</v>
      </c>
      <c r="I16" s="180">
        <v>2379</v>
      </c>
      <c r="J16" s="237">
        <v>16065</v>
      </c>
      <c r="K16" s="180">
        <v>2510</v>
      </c>
      <c r="L16" s="228" t="s">
        <v>244</v>
      </c>
    </row>
    <row r="17" spans="1:12" s="19" customFormat="1" ht="15" customHeight="1">
      <c r="A17" s="222" t="s">
        <v>245</v>
      </c>
      <c r="B17" s="237"/>
      <c r="C17" s="180"/>
      <c r="D17" s="237"/>
      <c r="E17" s="180"/>
      <c r="F17" s="237"/>
      <c r="G17" s="180"/>
      <c r="H17" s="237"/>
      <c r="I17" s="180"/>
      <c r="J17" s="237"/>
      <c r="K17" s="180"/>
      <c r="L17" s="228" t="s">
        <v>246</v>
      </c>
    </row>
    <row r="18" spans="1:12" s="19" customFormat="1" ht="11.25" customHeight="1">
      <c r="A18" s="222" t="s">
        <v>247</v>
      </c>
      <c r="B18" s="237"/>
      <c r="C18" s="180"/>
      <c r="D18" s="237"/>
      <c r="E18" s="180"/>
      <c r="F18" s="237"/>
      <c r="G18" s="180"/>
      <c r="H18" s="237"/>
      <c r="I18" s="180"/>
      <c r="J18" s="237"/>
      <c r="K18" s="180"/>
      <c r="L18" s="228" t="s">
        <v>248</v>
      </c>
    </row>
    <row r="19" spans="1:12" s="19" customFormat="1" ht="11.25" customHeight="1">
      <c r="A19" s="222" t="s">
        <v>249</v>
      </c>
      <c r="B19" s="237">
        <v>41172</v>
      </c>
      <c r="C19" s="180">
        <v>7132</v>
      </c>
      <c r="D19" s="237">
        <v>42812</v>
      </c>
      <c r="E19" s="180">
        <v>5633</v>
      </c>
      <c r="F19" s="237">
        <v>45914</v>
      </c>
      <c r="G19" s="180">
        <v>5016</v>
      </c>
      <c r="H19" s="237">
        <v>46144</v>
      </c>
      <c r="I19" s="180">
        <v>6013</v>
      </c>
      <c r="J19" s="237">
        <v>46972</v>
      </c>
      <c r="K19" s="180">
        <v>6996</v>
      </c>
      <c r="L19" s="228" t="s">
        <v>250</v>
      </c>
    </row>
    <row r="20" spans="1:12" s="19" customFormat="1" ht="15" customHeight="1">
      <c r="A20" s="222" t="s">
        <v>251</v>
      </c>
      <c r="B20" s="237"/>
      <c r="C20" s="180"/>
      <c r="D20" s="237"/>
      <c r="E20" s="180"/>
      <c r="F20" s="237"/>
      <c r="G20" s="180"/>
      <c r="H20" s="237"/>
      <c r="I20" s="180"/>
      <c r="J20" s="237"/>
      <c r="K20" s="180"/>
      <c r="L20" s="228" t="s">
        <v>252</v>
      </c>
    </row>
    <row r="21" spans="1:12" s="19" customFormat="1" ht="11.25" customHeight="1">
      <c r="A21" s="222" t="s">
        <v>253</v>
      </c>
      <c r="B21" s="237">
        <v>25781</v>
      </c>
      <c r="C21" s="180">
        <v>4458</v>
      </c>
      <c r="D21" s="237">
        <v>25530</v>
      </c>
      <c r="E21" s="180">
        <v>3379</v>
      </c>
      <c r="F21" s="237">
        <v>26881</v>
      </c>
      <c r="G21" s="180">
        <v>2937</v>
      </c>
      <c r="H21" s="237">
        <v>28969</v>
      </c>
      <c r="I21" s="180">
        <v>3778</v>
      </c>
      <c r="J21" s="237">
        <v>30001</v>
      </c>
      <c r="K21" s="180">
        <v>4431</v>
      </c>
      <c r="L21" s="228" t="s">
        <v>254</v>
      </c>
    </row>
    <row r="22" spans="1:12" s="19" customFormat="1" ht="15" customHeight="1">
      <c r="A22" s="222" t="s">
        <v>255</v>
      </c>
      <c r="B22" s="237"/>
      <c r="C22" s="180"/>
      <c r="D22" s="237"/>
      <c r="E22" s="180"/>
      <c r="F22" s="237"/>
      <c r="G22" s="180"/>
      <c r="H22" s="237"/>
      <c r="I22" s="180"/>
      <c r="J22" s="237"/>
      <c r="K22" s="180"/>
      <c r="L22" s="222" t="s">
        <v>256</v>
      </c>
    </row>
    <row r="23" spans="1:12" s="19" customFormat="1" ht="11.25" customHeight="1">
      <c r="A23" s="222" t="s">
        <v>257</v>
      </c>
      <c r="B23" s="237">
        <v>149937</v>
      </c>
      <c r="C23" s="180">
        <v>22314</v>
      </c>
      <c r="D23" s="237">
        <v>147897</v>
      </c>
      <c r="E23" s="180">
        <v>15807</v>
      </c>
      <c r="F23" s="237">
        <v>153908</v>
      </c>
      <c r="G23" s="180">
        <v>13351</v>
      </c>
      <c r="H23" s="237">
        <v>174787</v>
      </c>
      <c r="I23" s="180">
        <v>19194</v>
      </c>
      <c r="J23" s="237">
        <v>171806</v>
      </c>
      <c r="K23" s="180">
        <v>21894</v>
      </c>
      <c r="L23" s="222" t="s">
        <v>258</v>
      </c>
    </row>
    <row r="24" spans="1:12" s="19" customFormat="1" ht="15" customHeight="1">
      <c r="A24" s="222" t="s">
        <v>259</v>
      </c>
      <c r="B24" s="237"/>
      <c r="C24" s="180"/>
      <c r="D24" s="237"/>
      <c r="E24" s="180"/>
      <c r="F24" s="237"/>
      <c r="G24" s="180"/>
      <c r="H24" s="237"/>
      <c r="I24" s="180"/>
      <c r="J24" s="237"/>
      <c r="K24" s="180"/>
      <c r="L24" s="228" t="s">
        <v>260</v>
      </c>
    </row>
    <row r="25" spans="1:12" s="19" customFormat="1" ht="11.25" customHeight="1">
      <c r="A25" s="222" t="s">
        <v>261</v>
      </c>
      <c r="B25" s="237">
        <v>14951</v>
      </c>
      <c r="C25" s="180">
        <v>2962</v>
      </c>
      <c r="D25" s="237">
        <v>14751</v>
      </c>
      <c r="E25" s="180">
        <v>2319</v>
      </c>
      <c r="F25" s="237">
        <v>16385</v>
      </c>
      <c r="G25" s="180">
        <v>2172</v>
      </c>
      <c r="H25" s="237">
        <v>17134</v>
      </c>
      <c r="I25" s="180">
        <v>2540</v>
      </c>
      <c r="J25" s="237">
        <v>18515</v>
      </c>
      <c r="K25" s="180">
        <v>2893</v>
      </c>
      <c r="L25" s="228" t="s">
        <v>262</v>
      </c>
    </row>
    <row r="26" spans="1:12" s="19" customFormat="1" ht="15" customHeight="1">
      <c r="A26" s="222" t="s">
        <v>263</v>
      </c>
      <c r="B26" s="237"/>
      <c r="C26" s="180"/>
      <c r="D26" s="237"/>
      <c r="E26" s="180"/>
      <c r="F26" s="237"/>
      <c r="G26" s="180"/>
      <c r="H26" s="237"/>
      <c r="I26" s="180"/>
      <c r="J26" s="237"/>
      <c r="K26" s="180"/>
      <c r="L26" s="228" t="s">
        <v>264</v>
      </c>
    </row>
    <row r="27" spans="1:12" s="19" customFormat="1" ht="11.25" customHeight="1">
      <c r="A27" s="222" t="s">
        <v>265</v>
      </c>
      <c r="B27" s="237">
        <v>739</v>
      </c>
      <c r="C27" s="180">
        <v>150</v>
      </c>
      <c r="D27" s="237">
        <v>690</v>
      </c>
      <c r="E27" s="180">
        <v>100</v>
      </c>
      <c r="F27" s="237">
        <v>1166</v>
      </c>
      <c r="G27" s="180">
        <v>145</v>
      </c>
      <c r="H27" s="237">
        <v>1241</v>
      </c>
      <c r="I27" s="180">
        <v>178</v>
      </c>
      <c r="J27" s="237">
        <v>1308</v>
      </c>
      <c r="K27" s="180">
        <v>203</v>
      </c>
      <c r="L27" s="228" t="s">
        <v>266</v>
      </c>
    </row>
    <row r="28" spans="1:12" s="19" customFormat="1" ht="15" customHeight="1">
      <c r="A28" s="222" t="s">
        <v>267</v>
      </c>
      <c r="B28" s="237">
        <v>3472</v>
      </c>
      <c r="C28" s="180">
        <v>721</v>
      </c>
      <c r="D28" s="237">
        <v>3653</v>
      </c>
      <c r="E28" s="180">
        <v>599</v>
      </c>
      <c r="F28" s="237">
        <v>4127</v>
      </c>
      <c r="G28" s="180">
        <v>567</v>
      </c>
      <c r="H28" s="237">
        <v>4320</v>
      </c>
      <c r="I28" s="180">
        <v>677</v>
      </c>
      <c r="J28" s="237">
        <v>4473</v>
      </c>
      <c r="K28" s="180">
        <v>738</v>
      </c>
      <c r="L28" s="228" t="s">
        <v>268</v>
      </c>
    </row>
    <row r="29" spans="1:12" s="19" customFormat="1" ht="15" customHeight="1">
      <c r="A29" s="222" t="s">
        <v>269</v>
      </c>
      <c r="B29" s="237"/>
      <c r="C29" s="180"/>
      <c r="D29" s="237"/>
      <c r="E29" s="180"/>
      <c r="F29" s="237"/>
      <c r="G29" s="180"/>
      <c r="H29" s="237"/>
      <c r="I29" s="180"/>
      <c r="J29" s="237"/>
      <c r="K29" s="180"/>
      <c r="L29" s="228" t="s">
        <v>270</v>
      </c>
    </row>
    <row r="30" spans="1:12" s="19" customFormat="1" ht="11.25" customHeight="1">
      <c r="A30" s="222" t="s">
        <v>271</v>
      </c>
      <c r="B30" s="237">
        <v>1690</v>
      </c>
      <c r="C30" s="180">
        <v>332</v>
      </c>
      <c r="D30" s="237">
        <v>1746</v>
      </c>
      <c r="E30" s="180">
        <v>271</v>
      </c>
      <c r="F30" s="237">
        <v>1825</v>
      </c>
      <c r="G30" s="180">
        <v>241</v>
      </c>
      <c r="H30" s="237">
        <v>1933</v>
      </c>
      <c r="I30" s="180">
        <v>293</v>
      </c>
      <c r="J30" s="237">
        <v>1997</v>
      </c>
      <c r="K30" s="180">
        <v>330</v>
      </c>
      <c r="L30" s="228" t="s">
        <v>272</v>
      </c>
    </row>
    <row r="31" spans="1:12" s="19" customFormat="1" ht="15" customHeight="1">
      <c r="A31" s="222" t="s">
        <v>273</v>
      </c>
      <c r="B31" s="237"/>
      <c r="C31" s="180"/>
      <c r="D31" s="237"/>
      <c r="E31" s="180"/>
      <c r="F31" s="237"/>
      <c r="G31" s="180"/>
      <c r="H31" s="237"/>
      <c r="I31" s="180"/>
      <c r="J31" s="237"/>
      <c r="K31" s="180"/>
      <c r="L31" s="228" t="s">
        <v>274</v>
      </c>
    </row>
    <row r="32" spans="1:12" s="19" customFormat="1" ht="11.25" customHeight="1">
      <c r="A32" s="222" t="s">
        <v>275</v>
      </c>
      <c r="B32" s="237"/>
      <c r="C32" s="180"/>
      <c r="D32" s="237"/>
      <c r="E32" s="180"/>
      <c r="F32" s="237"/>
      <c r="G32" s="180"/>
      <c r="H32" s="237"/>
      <c r="I32" s="180"/>
      <c r="J32" s="237"/>
      <c r="K32" s="180"/>
      <c r="L32" s="228" t="s">
        <v>276</v>
      </c>
    </row>
    <row r="33" spans="1:12" s="19" customFormat="1" ht="11.25" customHeight="1">
      <c r="A33" s="222" t="s">
        <v>277</v>
      </c>
      <c r="B33" s="237">
        <v>7077</v>
      </c>
      <c r="C33" s="180">
        <v>1467</v>
      </c>
      <c r="D33" s="237">
        <v>7545</v>
      </c>
      <c r="E33" s="180">
        <v>1253</v>
      </c>
      <c r="F33" s="237">
        <v>8061</v>
      </c>
      <c r="G33" s="180">
        <v>1132</v>
      </c>
      <c r="H33" s="237">
        <v>8449</v>
      </c>
      <c r="I33" s="180">
        <v>1338</v>
      </c>
      <c r="J33" s="237">
        <v>8840</v>
      </c>
      <c r="K33" s="180">
        <v>1464</v>
      </c>
      <c r="L33" s="228" t="s">
        <v>278</v>
      </c>
    </row>
    <row r="34" spans="1:12" s="19" customFormat="1" ht="19.5" customHeight="1">
      <c r="A34" s="219" t="s">
        <v>279</v>
      </c>
      <c r="B34" s="236">
        <v>4107.0999999999985</v>
      </c>
      <c r="C34" s="49">
        <v>650.6858895053465</v>
      </c>
      <c r="D34" s="236">
        <v>2627.5999999999985</v>
      </c>
      <c r="E34" s="49">
        <v>307.43033025856676</v>
      </c>
      <c r="F34" s="236">
        <v>2348</v>
      </c>
      <c r="G34" s="49">
        <v>264</v>
      </c>
      <c r="H34" s="236">
        <v>2549</v>
      </c>
      <c r="I34" s="49">
        <v>325</v>
      </c>
      <c r="J34" s="236">
        <v>3578</v>
      </c>
      <c r="K34" s="49">
        <v>532</v>
      </c>
      <c r="L34" s="221" t="s">
        <v>280</v>
      </c>
    </row>
    <row r="35" spans="1:12" s="19" customFormat="1" ht="3" customHeight="1">
      <c r="A35" s="238"/>
      <c r="B35" s="69"/>
      <c r="C35" s="319"/>
      <c r="D35" s="98"/>
      <c r="E35" s="319"/>
      <c r="F35" s="69"/>
      <c r="G35" s="319"/>
      <c r="H35" s="98"/>
      <c r="I35" s="69"/>
      <c r="J35" s="454"/>
      <c r="K35" s="319"/>
      <c r="L35" s="238" t="s">
        <v>252</v>
      </c>
    </row>
    <row r="36" spans="2:12" s="19" customFormat="1" ht="12">
      <c r="B36" s="320"/>
      <c r="C36" s="320"/>
      <c r="D36" s="4"/>
      <c r="E36" s="320"/>
      <c r="F36" s="320"/>
      <c r="G36" s="320"/>
      <c r="H36" s="4"/>
      <c r="I36" s="320"/>
      <c r="J36" s="320"/>
      <c r="K36" s="320"/>
      <c r="L36" s="239" t="s">
        <v>281</v>
      </c>
    </row>
    <row r="37" spans="1:12" ht="12.75">
      <c r="A37" s="250" t="s">
        <v>507</v>
      </c>
      <c r="B37" s="316"/>
      <c r="C37" s="316"/>
      <c r="D37" s="231"/>
      <c r="E37" s="316"/>
      <c r="F37" s="316"/>
      <c r="G37" s="316"/>
      <c r="H37" s="231"/>
      <c r="I37" s="316"/>
      <c r="J37" s="316"/>
      <c r="K37" s="316"/>
      <c r="L37" s="231"/>
    </row>
    <row r="38" spans="1:12" ht="12.75">
      <c r="A38" s="232" t="s">
        <v>508</v>
      </c>
      <c r="B38" s="317"/>
      <c r="C38" s="317"/>
      <c r="D38" s="233"/>
      <c r="E38" s="317"/>
      <c r="F38" s="317"/>
      <c r="G38" s="317"/>
      <c r="H38" s="233"/>
      <c r="I38" s="317"/>
      <c r="J38" s="317"/>
      <c r="K38" s="317"/>
      <c r="L38" s="233"/>
    </row>
    <row r="39" spans="1:12" ht="12">
      <c r="A39" s="234"/>
      <c r="B39" s="313"/>
      <c r="C39" s="313"/>
      <c r="D39" s="234"/>
      <c r="E39" s="313"/>
      <c r="F39" s="313"/>
      <c r="G39" s="313"/>
      <c r="H39" s="234"/>
      <c r="I39" s="313"/>
      <c r="J39" s="313"/>
      <c r="K39" s="313"/>
      <c r="L39" s="234"/>
    </row>
    <row r="40" spans="1:12" ht="12">
      <c r="A40" s="516" t="s">
        <v>222</v>
      </c>
      <c r="B40" s="517">
        <v>2014</v>
      </c>
      <c r="C40" s="518"/>
      <c r="D40" s="517">
        <v>2015</v>
      </c>
      <c r="E40" s="518"/>
      <c r="F40" s="517">
        <v>2016</v>
      </c>
      <c r="G40" s="518"/>
      <c r="H40" s="517">
        <v>2017</v>
      </c>
      <c r="I40" s="517"/>
      <c r="J40" s="519">
        <v>2018</v>
      </c>
      <c r="K40" s="518"/>
      <c r="L40" s="516" t="s">
        <v>223</v>
      </c>
    </row>
    <row r="41" spans="1:12" ht="12">
      <c r="A41" s="494"/>
      <c r="B41" s="235"/>
      <c r="C41" s="318"/>
      <c r="D41" s="235"/>
      <c r="E41" s="318"/>
      <c r="F41" s="235"/>
      <c r="G41" s="318"/>
      <c r="H41" s="235"/>
      <c r="I41" s="313"/>
      <c r="J41" s="452"/>
      <c r="K41" s="453"/>
      <c r="L41" s="494"/>
    </row>
    <row r="42" spans="1:12" ht="12">
      <c r="A42" s="495"/>
      <c r="B42" s="125" t="s">
        <v>131</v>
      </c>
      <c r="C42" s="325" t="s">
        <v>224</v>
      </c>
      <c r="D42" s="125" t="s">
        <v>131</v>
      </c>
      <c r="E42" s="325" t="s">
        <v>224</v>
      </c>
      <c r="F42" s="125" t="s">
        <v>131</v>
      </c>
      <c r="G42" s="325" t="s">
        <v>224</v>
      </c>
      <c r="H42" s="125" t="s">
        <v>131</v>
      </c>
      <c r="I42" s="325" t="s">
        <v>224</v>
      </c>
      <c r="J42" s="125" t="s">
        <v>131</v>
      </c>
      <c r="K42" s="325" t="s">
        <v>224</v>
      </c>
      <c r="L42" s="495"/>
    </row>
    <row r="43" spans="1:12" s="19" customFormat="1" ht="19.5" customHeight="1">
      <c r="A43" s="219" t="s">
        <v>282</v>
      </c>
      <c r="C43" s="323"/>
      <c r="E43" s="323"/>
      <c r="G43" s="323"/>
      <c r="I43" s="323"/>
      <c r="J43" s="455"/>
      <c r="K43" s="456"/>
      <c r="L43" s="221" t="s">
        <v>392</v>
      </c>
    </row>
    <row r="44" spans="1:12" s="19" customFormat="1" ht="12.75" customHeight="1">
      <c r="A44" s="219" t="s">
        <v>283</v>
      </c>
      <c r="B44" s="236">
        <v>214743.9</v>
      </c>
      <c r="C44" s="49">
        <v>34678.314110494655</v>
      </c>
      <c r="D44" s="236">
        <v>235709.4</v>
      </c>
      <c r="E44" s="49">
        <v>27723.56966974143</v>
      </c>
      <c r="F44" s="236">
        <v>344589</v>
      </c>
      <c r="G44" s="49">
        <v>32186</v>
      </c>
      <c r="H44" s="236">
        <v>345236</v>
      </c>
      <c r="I44" s="49">
        <v>40419</v>
      </c>
      <c r="J44" s="236">
        <v>359231</v>
      </c>
      <c r="K44" s="49">
        <v>51121</v>
      </c>
      <c r="L44" s="221" t="s">
        <v>391</v>
      </c>
    </row>
    <row r="45" spans="1:12" s="19" customFormat="1" ht="19.5" customHeight="1">
      <c r="A45" s="219" t="s">
        <v>284</v>
      </c>
      <c r="B45" s="236">
        <v>4765</v>
      </c>
      <c r="C45" s="49">
        <v>998</v>
      </c>
      <c r="D45" s="236">
        <v>4251</v>
      </c>
      <c r="E45" s="49">
        <v>730</v>
      </c>
      <c r="F45" s="236">
        <v>4274</v>
      </c>
      <c r="G45" s="49">
        <v>621</v>
      </c>
      <c r="H45" s="236">
        <v>4899</v>
      </c>
      <c r="I45" s="49">
        <v>795</v>
      </c>
      <c r="J45" s="236">
        <v>6757</v>
      </c>
      <c r="K45" s="49">
        <v>1176</v>
      </c>
      <c r="L45" s="221" t="s">
        <v>285</v>
      </c>
    </row>
    <row r="46" spans="1:12" s="19" customFormat="1" ht="19.5" customHeight="1">
      <c r="A46" s="219" t="s">
        <v>286</v>
      </c>
      <c r="B46" s="236"/>
      <c r="C46" s="49"/>
      <c r="D46" s="236"/>
      <c r="E46" s="49"/>
      <c r="F46" s="236"/>
      <c r="G46" s="49"/>
      <c r="H46" s="236"/>
      <c r="I46" s="49"/>
      <c r="J46" s="236"/>
      <c r="K46" s="49"/>
      <c r="L46" s="221" t="s">
        <v>287</v>
      </c>
    </row>
    <row r="47" spans="1:12" s="19" customFormat="1" ht="12.75" customHeight="1">
      <c r="A47" s="219" t="s">
        <v>288</v>
      </c>
      <c r="B47" s="236"/>
      <c r="C47" s="49"/>
      <c r="D47" s="236"/>
      <c r="E47" s="49"/>
      <c r="F47" s="236"/>
      <c r="G47" s="49"/>
      <c r="H47" s="236"/>
      <c r="I47" s="49"/>
      <c r="J47" s="236"/>
      <c r="K47" s="49"/>
      <c r="L47" s="221" t="s">
        <v>289</v>
      </c>
    </row>
    <row r="48" spans="1:12" s="19" customFormat="1" ht="12.75" customHeight="1">
      <c r="A48" s="219" t="s">
        <v>290</v>
      </c>
      <c r="B48" s="236">
        <v>370759</v>
      </c>
      <c r="C48" s="49">
        <v>71197</v>
      </c>
      <c r="D48" s="236">
        <v>375039</v>
      </c>
      <c r="E48" s="49">
        <v>56609</v>
      </c>
      <c r="F48" s="236">
        <v>387128</v>
      </c>
      <c r="G48" s="49">
        <v>49234</v>
      </c>
      <c r="H48" s="236">
        <v>393664</v>
      </c>
      <c r="I48" s="49">
        <v>58375</v>
      </c>
      <c r="J48" s="236">
        <v>410233</v>
      </c>
      <c r="K48" s="49">
        <v>66899</v>
      </c>
      <c r="L48" s="221" t="s">
        <v>291</v>
      </c>
    </row>
    <row r="49" spans="1:12" s="19" customFormat="1" ht="19.5" customHeight="1">
      <c r="A49" s="219" t="s">
        <v>292</v>
      </c>
      <c r="B49" s="236">
        <v>108699</v>
      </c>
      <c r="C49" s="49">
        <v>20207</v>
      </c>
      <c r="D49" s="236">
        <v>109518</v>
      </c>
      <c r="E49" s="49">
        <v>15841</v>
      </c>
      <c r="F49" s="236">
        <v>112533</v>
      </c>
      <c r="G49" s="49">
        <v>13726</v>
      </c>
      <c r="H49" s="236">
        <v>114097</v>
      </c>
      <c r="I49" s="49">
        <v>16256</v>
      </c>
      <c r="J49" s="236">
        <v>116635</v>
      </c>
      <c r="K49" s="49">
        <v>18538</v>
      </c>
      <c r="L49" s="221" t="s">
        <v>293</v>
      </c>
    </row>
    <row r="50" spans="1:12" s="19" customFormat="1" ht="19.5" customHeight="1">
      <c r="A50" s="219" t="s">
        <v>294</v>
      </c>
      <c r="B50" s="236"/>
      <c r="C50" s="49"/>
      <c r="D50" s="236"/>
      <c r="E50" s="49"/>
      <c r="F50" s="236"/>
      <c r="G50" s="49"/>
      <c r="H50" s="236"/>
      <c r="I50" s="49"/>
      <c r="J50" s="236"/>
      <c r="K50" s="49"/>
      <c r="L50" s="221" t="s">
        <v>295</v>
      </c>
    </row>
    <row r="51" spans="1:12" s="19" customFormat="1" ht="12.75" customHeight="1">
      <c r="A51" s="219" t="s">
        <v>296</v>
      </c>
      <c r="B51" s="236">
        <v>422848</v>
      </c>
      <c r="C51" s="49">
        <v>78696</v>
      </c>
      <c r="D51" s="236">
        <v>428609</v>
      </c>
      <c r="E51" s="49">
        <v>61360</v>
      </c>
      <c r="F51" s="236">
        <v>466026</v>
      </c>
      <c r="G51" s="49">
        <v>56324</v>
      </c>
      <c r="H51" s="236">
        <v>482287</v>
      </c>
      <c r="I51" s="49">
        <v>68081</v>
      </c>
      <c r="J51" s="236">
        <v>511168</v>
      </c>
      <c r="K51" s="49">
        <v>82503</v>
      </c>
      <c r="L51" s="221" t="s">
        <v>297</v>
      </c>
    </row>
    <row r="52" spans="1:12" s="19" customFormat="1" ht="19.5" customHeight="1">
      <c r="A52" s="219" t="s">
        <v>298</v>
      </c>
      <c r="B52" s="236">
        <v>100158</v>
      </c>
      <c r="C52" s="49">
        <v>18290</v>
      </c>
      <c r="D52" s="236">
        <v>101385</v>
      </c>
      <c r="E52" s="49">
        <v>14285</v>
      </c>
      <c r="F52" s="236">
        <v>96177</v>
      </c>
      <c r="G52" s="49">
        <v>11276</v>
      </c>
      <c r="H52" s="236">
        <v>94154</v>
      </c>
      <c r="I52" s="49">
        <v>13147</v>
      </c>
      <c r="J52" s="236">
        <v>97591</v>
      </c>
      <c r="K52" s="49">
        <v>15266</v>
      </c>
      <c r="L52" s="221" t="s">
        <v>299</v>
      </c>
    </row>
    <row r="53" spans="1:12" s="19" customFormat="1" ht="19.5" customHeight="1">
      <c r="A53" s="219" t="s">
        <v>300</v>
      </c>
      <c r="B53" s="236"/>
      <c r="C53" s="49"/>
      <c r="D53" s="236"/>
      <c r="E53" s="49"/>
      <c r="F53" s="236"/>
      <c r="G53" s="49"/>
      <c r="H53" s="236"/>
      <c r="I53" s="49"/>
      <c r="J53" s="236"/>
      <c r="K53" s="49"/>
      <c r="L53" s="221" t="s">
        <v>301</v>
      </c>
    </row>
    <row r="54" spans="1:12" s="19" customFormat="1" ht="12.75" customHeight="1">
      <c r="A54" s="219" t="s">
        <v>302</v>
      </c>
      <c r="B54" s="236">
        <v>57056</v>
      </c>
      <c r="C54" s="49">
        <v>11129</v>
      </c>
      <c r="D54" s="236">
        <v>56821</v>
      </c>
      <c r="E54" s="49">
        <v>8727</v>
      </c>
      <c r="F54" s="236">
        <v>55797</v>
      </c>
      <c r="G54" s="49">
        <v>7280</v>
      </c>
      <c r="H54" s="236">
        <v>53274</v>
      </c>
      <c r="I54" s="49">
        <v>7994</v>
      </c>
      <c r="J54" s="236">
        <v>52274</v>
      </c>
      <c r="K54" s="49">
        <v>8422</v>
      </c>
      <c r="L54" s="221" t="s">
        <v>303</v>
      </c>
    </row>
    <row r="55" spans="1:12" s="19" customFormat="1" ht="19.5" customHeight="1">
      <c r="A55" s="219" t="s">
        <v>304</v>
      </c>
      <c r="B55" s="236">
        <v>3932</v>
      </c>
      <c r="C55" s="49">
        <v>775</v>
      </c>
      <c r="D55" s="236">
        <v>4147</v>
      </c>
      <c r="E55" s="49">
        <v>650</v>
      </c>
      <c r="F55" s="236">
        <v>4276</v>
      </c>
      <c r="G55" s="49">
        <v>568</v>
      </c>
      <c r="H55" s="236">
        <v>4386</v>
      </c>
      <c r="I55" s="49">
        <v>675</v>
      </c>
      <c r="J55" s="236">
        <v>4204</v>
      </c>
      <c r="K55" s="49">
        <v>707</v>
      </c>
      <c r="L55" s="221" t="s">
        <v>305</v>
      </c>
    </row>
    <row r="56" spans="1:12" s="19" customFormat="1" ht="19.5" customHeight="1">
      <c r="A56" s="219" t="s">
        <v>306</v>
      </c>
      <c r="B56" s="236"/>
      <c r="C56" s="49"/>
      <c r="D56" s="236"/>
      <c r="E56" s="49"/>
      <c r="F56" s="236"/>
      <c r="G56" s="49"/>
      <c r="H56" s="236"/>
      <c r="I56" s="49"/>
      <c r="J56" s="236"/>
      <c r="K56" s="49"/>
      <c r="L56" s="221" t="s">
        <v>307</v>
      </c>
    </row>
    <row r="57" spans="1:12" s="19" customFormat="1" ht="12.75" customHeight="1">
      <c r="A57" s="219" t="s">
        <v>308</v>
      </c>
      <c r="B57" s="236">
        <v>113075</v>
      </c>
      <c r="C57" s="49">
        <v>22204</v>
      </c>
      <c r="D57" s="236">
        <v>120117</v>
      </c>
      <c r="E57" s="49">
        <v>18767</v>
      </c>
      <c r="F57" s="236">
        <v>126634</v>
      </c>
      <c r="G57" s="49">
        <v>16804</v>
      </c>
      <c r="H57" s="236">
        <v>133253</v>
      </c>
      <c r="I57" s="49">
        <v>20268</v>
      </c>
      <c r="J57" s="236">
        <v>137468</v>
      </c>
      <c r="K57" s="49">
        <v>22571</v>
      </c>
      <c r="L57" s="221" t="s">
        <v>309</v>
      </c>
    </row>
    <row r="58" spans="1:12" s="19" customFormat="1" ht="19.5" customHeight="1">
      <c r="A58" s="219" t="s">
        <v>310</v>
      </c>
      <c r="B58" s="236"/>
      <c r="C58" s="49"/>
      <c r="D58" s="236"/>
      <c r="E58" s="49"/>
      <c r="F58" s="236"/>
      <c r="G58" s="49"/>
      <c r="H58" s="236"/>
      <c r="I58" s="49"/>
      <c r="J58" s="236"/>
      <c r="K58" s="49"/>
      <c r="L58" s="221" t="s">
        <v>311</v>
      </c>
    </row>
    <row r="59" spans="1:12" s="19" customFormat="1" ht="12.75" customHeight="1">
      <c r="A59" s="219" t="s">
        <v>312</v>
      </c>
      <c r="B59" s="236">
        <v>7887</v>
      </c>
      <c r="C59" s="49">
        <v>1549</v>
      </c>
      <c r="D59" s="236">
        <v>7395</v>
      </c>
      <c r="E59" s="49">
        <v>1156</v>
      </c>
      <c r="F59" s="236">
        <v>7152</v>
      </c>
      <c r="G59" s="49">
        <v>946</v>
      </c>
      <c r="H59" s="236">
        <v>6940</v>
      </c>
      <c r="I59" s="49">
        <v>1066</v>
      </c>
      <c r="J59" s="236">
        <v>6681</v>
      </c>
      <c r="K59" s="49">
        <v>1117</v>
      </c>
      <c r="L59" s="221" t="s">
        <v>297</v>
      </c>
    </row>
    <row r="60" spans="1:12" s="19" customFormat="1" ht="19.5" customHeight="1">
      <c r="A60" s="219"/>
      <c r="B60" s="236"/>
      <c r="C60" s="49"/>
      <c r="D60" s="236"/>
      <c r="E60" s="49"/>
      <c r="F60" s="236"/>
      <c r="G60" s="49"/>
      <c r="H60" s="236"/>
      <c r="I60" s="49"/>
      <c r="J60" s="236"/>
      <c r="K60" s="49"/>
      <c r="L60" s="221" t="s">
        <v>313</v>
      </c>
    </row>
    <row r="61" spans="1:12" s="19" customFormat="1" ht="12.75" customHeight="1">
      <c r="A61" s="219" t="s">
        <v>314</v>
      </c>
      <c r="B61" s="236"/>
      <c r="C61" s="49"/>
      <c r="D61" s="236"/>
      <c r="E61" s="49"/>
      <c r="F61" s="236"/>
      <c r="G61" s="49"/>
      <c r="H61" s="236"/>
      <c r="I61" s="49"/>
      <c r="J61" s="236"/>
      <c r="K61" s="49"/>
      <c r="L61" s="221" t="s">
        <v>315</v>
      </c>
    </row>
    <row r="62" spans="1:12" s="19" customFormat="1" ht="12.75" customHeight="1">
      <c r="A62" s="219" t="s">
        <v>316</v>
      </c>
      <c r="B62" s="236">
        <v>123711</v>
      </c>
      <c r="C62" s="49">
        <v>22977</v>
      </c>
      <c r="D62" s="236">
        <v>129090</v>
      </c>
      <c r="E62" s="49">
        <v>18517</v>
      </c>
      <c r="F62" s="236">
        <v>131030</v>
      </c>
      <c r="G62" s="49">
        <v>15923</v>
      </c>
      <c r="H62" s="236">
        <v>132052</v>
      </c>
      <c r="I62" s="49">
        <v>18583</v>
      </c>
      <c r="J62" s="236">
        <v>132388</v>
      </c>
      <c r="K62" s="49">
        <v>20501</v>
      </c>
      <c r="L62" s="221" t="s">
        <v>317</v>
      </c>
    </row>
    <row r="63" spans="1:12" s="19" customFormat="1" ht="19.5" customHeight="1">
      <c r="A63" s="219" t="s">
        <v>318</v>
      </c>
      <c r="B63" s="236">
        <v>37319</v>
      </c>
      <c r="C63" s="49">
        <v>7519</v>
      </c>
      <c r="D63" s="236">
        <v>39699</v>
      </c>
      <c r="E63" s="49">
        <v>6369</v>
      </c>
      <c r="F63" s="236">
        <v>41126</v>
      </c>
      <c r="G63" s="49">
        <v>5614</v>
      </c>
      <c r="H63" s="236">
        <v>42690</v>
      </c>
      <c r="I63" s="49">
        <v>6586</v>
      </c>
      <c r="J63" s="236">
        <v>43898</v>
      </c>
      <c r="K63" s="49">
        <v>7099</v>
      </c>
      <c r="L63" s="221" t="s">
        <v>319</v>
      </c>
    </row>
    <row r="64" spans="1:12" s="19" customFormat="1" ht="19.5" customHeight="1">
      <c r="A64" s="219" t="s">
        <v>320</v>
      </c>
      <c r="B64" s="236"/>
      <c r="C64" s="49"/>
      <c r="D64" s="236"/>
      <c r="E64" s="49"/>
      <c r="F64" s="236"/>
      <c r="G64" s="49"/>
      <c r="H64" s="236"/>
      <c r="I64" s="49"/>
      <c r="J64" s="236"/>
      <c r="K64" s="49"/>
      <c r="L64" s="221"/>
    </row>
    <row r="65" spans="1:12" s="19" customFormat="1" ht="12.75" customHeight="1">
      <c r="A65" s="219" t="s">
        <v>393</v>
      </c>
      <c r="B65" s="236"/>
      <c r="C65" s="49"/>
      <c r="D65" s="236"/>
      <c r="E65" s="49"/>
      <c r="F65" s="236"/>
      <c r="G65" s="49"/>
      <c r="H65" s="236"/>
      <c r="I65" s="49"/>
      <c r="J65" s="236"/>
      <c r="K65" s="49"/>
      <c r="L65" s="221" t="s">
        <v>321</v>
      </c>
    </row>
    <row r="66" spans="1:12" s="19" customFormat="1" ht="12.75" customHeight="1">
      <c r="A66" s="219" t="s">
        <v>394</v>
      </c>
      <c r="B66" s="236">
        <v>90354</v>
      </c>
      <c r="C66" s="49">
        <v>16315</v>
      </c>
      <c r="D66" s="236">
        <v>93019</v>
      </c>
      <c r="E66" s="49">
        <v>12800</v>
      </c>
      <c r="F66" s="236">
        <v>96336</v>
      </c>
      <c r="G66" s="49">
        <v>11196</v>
      </c>
      <c r="H66" s="236">
        <v>97846</v>
      </c>
      <c r="I66" s="49">
        <v>13380</v>
      </c>
      <c r="J66" s="236">
        <v>102638</v>
      </c>
      <c r="K66" s="49">
        <v>15893</v>
      </c>
      <c r="L66" s="221" t="s">
        <v>303</v>
      </c>
    </row>
    <row r="67" spans="1:12" s="19" customFormat="1" ht="3" customHeight="1">
      <c r="A67" s="238"/>
      <c r="B67" s="322"/>
      <c r="C67" s="314"/>
      <c r="D67" s="82"/>
      <c r="E67" s="314"/>
      <c r="F67" s="322"/>
      <c r="G67" s="314"/>
      <c r="H67" s="82"/>
      <c r="I67" s="322"/>
      <c r="J67" s="322"/>
      <c r="K67" s="322"/>
      <c r="L67" s="238" t="s">
        <v>252</v>
      </c>
    </row>
    <row r="68" spans="2:12" s="19" customFormat="1" ht="12">
      <c r="B68" s="320"/>
      <c r="C68" s="320"/>
      <c r="D68" s="4"/>
      <c r="E68" s="320"/>
      <c r="F68" s="320"/>
      <c r="G68" s="320"/>
      <c r="H68" s="4"/>
      <c r="I68" s="320"/>
      <c r="J68" s="320"/>
      <c r="K68" s="320"/>
      <c r="L68" s="239" t="s">
        <v>281</v>
      </c>
    </row>
    <row r="69" spans="1:12" ht="12.75">
      <c r="A69" s="250" t="s">
        <v>507</v>
      </c>
      <c r="B69" s="316"/>
      <c r="C69" s="316"/>
      <c r="D69" s="231"/>
      <c r="E69" s="316"/>
      <c r="F69" s="316"/>
      <c r="G69" s="316"/>
      <c r="H69" s="231"/>
      <c r="I69" s="316"/>
      <c r="J69" s="316"/>
      <c r="K69" s="316"/>
      <c r="L69" s="231"/>
    </row>
    <row r="70" spans="1:12" ht="12.75">
      <c r="A70" s="232" t="s">
        <v>508</v>
      </c>
      <c r="B70" s="317"/>
      <c r="C70" s="317"/>
      <c r="D70" s="233"/>
      <c r="E70" s="317"/>
      <c r="F70" s="317"/>
      <c r="G70" s="317"/>
      <c r="H70" s="233"/>
      <c r="I70" s="317"/>
      <c r="J70" s="317"/>
      <c r="K70" s="317"/>
      <c r="L70" s="233"/>
    </row>
    <row r="71" spans="1:12" ht="12">
      <c r="A71" s="234"/>
      <c r="B71" s="313"/>
      <c r="C71" s="313"/>
      <c r="D71" s="234"/>
      <c r="E71" s="313"/>
      <c r="F71" s="313"/>
      <c r="G71" s="313"/>
      <c r="H71" s="234"/>
      <c r="I71" s="313"/>
      <c r="J71" s="313"/>
      <c r="K71" s="313"/>
      <c r="L71" s="234"/>
    </row>
    <row r="72" spans="1:12" ht="12">
      <c r="A72" s="516" t="s">
        <v>222</v>
      </c>
      <c r="B72" s="517">
        <v>2014</v>
      </c>
      <c r="C72" s="518"/>
      <c r="D72" s="517">
        <v>2015</v>
      </c>
      <c r="E72" s="517"/>
      <c r="F72" s="517">
        <v>2016</v>
      </c>
      <c r="G72" s="518"/>
      <c r="H72" s="517">
        <v>2017</v>
      </c>
      <c r="I72" s="517"/>
      <c r="J72" s="519">
        <v>2018</v>
      </c>
      <c r="K72" s="518"/>
      <c r="L72" s="516" t="s">
        <v>223</v>
      </c>
    </row>
    <row r="73" spans="1:12" ht="12">
      <c r="A73" s="494"/>
      <c r="B73" s="235"/>
      <c r="C73" s="318"/>
      <c r="D73" s="235"/>
      <c r="E73" s="313"/>
      <c r="F73" s="235"/>
      <c r="G73" s="318"/>
      <c r="H73" s="235"/>
      <c r="I73" s="313"/>
      <c r="J73" s="452"/>
      <c r="K73" s="453"/>
      <c r="L73" s="494"/>
    </row>
    <row r="74" spans="1:12" ht="12">
      <c r="A74" s="495"/>
      <c r="B74" s="125" t="s">
        <v>131</v>
      </c>
      <c r="C74" s="325" t="s">
        <v>224</v>
      </c>
      <c r="D74" s="125" t="s">
        <v>131</v>
      </c>
      <c r="E74" s="325" t="s">
        <v>224</v>
      </c>
      <c r="F74" s="125" t="s">
        <v>131</v>
      </c>
      <c r="G74" s="325" t="s">
        <v>224</v>
      </c>
      <c r="H74" s="125" t="s">
        <v>131</v>
      </c>
      <c r="I74" s="325" t="s">
        <v>224</v>
      </c>
      <c r="J74" s="125" t="s">
        <v>131</v>
      </c>
      <c r="K74" s="325" t="s">
        <v>224</v>
      </c>
      <c r="L74" s="495"/>
    </row>
    <row r="75" spans="1:12" s="19" customFormat="1" ht="19.5" customHeight="1">
      <c r="A75" s="376"/>
      <c r="B75" s="284"/>
      <c r="C75" s="323"/>
      <c r="D75" s="284"/>
      <c r="E75" s="323"/>
      <c r="F75" s="284"/>
      <c r="G75" s="323"/>
      <c r="H75" s="284"/>
      <c r="I75" s="323"/>
      <c r="J75" s="236"/>
      <c r="K75" s="49"/>
      <c r="L75" s="221" t="s">
        <v>322</v>
      </c>
    </row>
    <row r="76" spans="1:12" s="19" customFormat="1" ht="12.75" customHeight="1">
      <c r="A76" s="219" t="s">
        <v>323</v>
      </c>
      <c r="B76" s="236">
        <v>47769</v>
      </c>
      <c r="C76" s="49">
        <v>9728</v>
      </c>
      <c r="D76" s="236">
        <v>48938</v>
      </c>
      <c r="E76" s="49">
        <v>7385</v>
      </c>
      <c r="F76" s="236">
        <v>51681</v>
      </c>
      <c r="G76" s="49">
        <v>7158</v>
      </c>
      <c r="H76" s="236">
        <v>52268</v>
      </c>
      <c r="I76" s="49">
        <v>8133</v>
      </c>
      <c r="J76" s="236">
        <v>55427</v>
      </c>
      <c r="K76" s="49">
        <v>9047</v>
      </c>
      <c r="L76" s="221" t="s">
        <v>324</v>
      </c>
    </row>
    <row r="77" spans="1:12" s="19" customFormat="1" ht="19.5" customHeight="1">
      <c r="A77" s="219" t="s">
        <v>325</v>
      </c>
      <c r="B77" s="236"/>
      <c r="C77" s="49"/>
      <c r="D77" s="236"/>
      <c r="E77" s="49"/>
      <c r="F77" s="236"/>
      <c r="G77" s="49"/>
      <c r="H77" s="236"/>
      <c r="I77" s="49"/>
      <c r="J77" s="236"/>
      <c r="K77" s="49"/>
      <c r="L77" s="221" t="s">
        <v>252</v>
      </c>
    </row>
    <row r="78" spans="1:12" s="19" customFormat="1" ht="12.75" customHeight="1">
      <c r="A78" s="219" t="s">
        <v>326</v>
      </c>
      <c r="B78" s="236">
        <v>87301</v>
      </c>
      <c r="C78" s="49">
        <v>17828</v>
      </c>
      <c r="D78" s="236">
        <v>87964</v>
      </c>
      <c r="E78" s="49">
        <v>14462</v>
      </c>
      <c r="F78" s="236">
        <v>90916</v>
      </c>
      <c r="G78" s="49">
        <v>12607</v>
      </c>
      <c r="H78" s="236">
        <v>93529</v>
      </c>
      <c r="I78" s="49">
        <v>14920</v>
      </c>
      <c r="J78" s="236">
        <v>95225</v>
      </c>
      <c r="K78" s="49">
        <v>16250</v>
      </c>
      <c r="L78" s="221" t="s">
        <v>395</v>
      </c>
    </row>
    <row r="79" spans="1:12" s="19" customFormat="1" ht="19.5" customHeight="1">
      <c r="A79" s="219" t="s">
        <v>327</v>
      </c>
      <c r="B79" s="236"/>
      <c r="C79" s="49"/>
      <c r="D79" s="236"/>
      <c r="E79" s="49"/>
      <c r="F79" s="236"/>
      <c r="G79" s="49"/>
      <c r="H79" s="236"/>
      <c r="I79" s="49"/>
      <c r="J79" s="236"/>
      <c r="K79" s="49"/>
      <c r="L79" s="221" t="s">
        <v>328</v>
      </c>
    </row>
    <row r="80" spans="1:12" s="19" customFormat="1" ht="12.75" customHeight="1">
      <c r="A80" s="219" t="s">
        <v>329</v>
      </c>
      <c r="B80" s="236">
        <v>25</v>
      </c>
      <c r="C80" s="49">
        <v>5</v>
      </c>
      <c r="D80" s="236">
        <v>19</v>
      </c>
      <c r="E80" s="49">
        <v>3</v>
      </c>
      <c r="F80" s="236">
        <v>6</v>
      </c>
      <c r="G80" s="49">
        <v>1</v>
      </c>
      <c r="H80" s="236">
        <v>15</v>
      </c>
      <c r="I80" s="49">
        <v>2</v>
      </c>
      <c r="J80" s="236">
        <v>27</v>
      </c>
      <c r="K80" s="49">
        <v>4</v>
      </c>
      <c r="L80" s="221" t="s">
        <v>330</v>
      </c>
    </row>
    <row r="81" spans="1:12" s="19" customFormat="1" ht="19.5" customHeight="1">
      <c r="A81" s="219" t="s">
        <v>331</v>
      </c>
      <c r="B81" s="236"/>
      <c r="C81" s="49"/>
      <c r="D81" s="236"/>
      <c r="E81" s="49"/>
      <c r="F81" s="236"/>
      <c r="G81" s="49"/>
      <c r="H81" s="236"/>
      <c r="I81" s="49"/>
      <c r="J81" s="236"/>
      <c r="K81" s="49"/>
      <c r="L81" s="221" t="s">
        <v>332</v>
      </c>
    </row>
    <row r="82" spans="1:12" s="19" customFormat="1" ht="12.75" customHeight="1">
      <c r="A82" s="219" t="s">
        <v>333</v>
      </c>
      <c r="B82" s="236">
        <v>51875</v>
      </c>
      <c r="C82" s="49">
        <v>8820</v>
      </c>
      <c r="D82" s="236">
        <v>50423</v>
      </c>
      <c r="E82" s="49">
        <v>6458</v>
      </c>
      <c r="F82" s="236">
        <v>50734</v>
      </c>
      <c r="G82" s="49">
        <v>5452</v>
      </c>
      <c r="H82" s="236">
        <v>50970</v>
      </c>
      <c r="I82" s="49">
        <v>6562</v>
      </c>
      <c r="J82" s="236">
        <v>48946</v>
      </c>
      <c r="K82" s="49">
        <v>7264</v>
      </c>
      <c r="L82" s="221" t="s">
        <v>334</v>
      </c>
    </row>
    <row r="83" spans="1:12" s="19" customFormat="1" ht="19.5" customHeight="1">
      <c r="A83" s="219" t="s">
        <v>335</v>
      </c>
      <c r="B83" s="236">
        <v>1407656</v>
      </c>
      <c r="C83" s="49">
        <v>262708</v>
      </c>
      <c r="D83" s="236">
        <v>1475972</v>
      </c>
      <c r="E83" s="49">
        <v>216284</v>
      </c>
      <c r="F83" s="236">
        <v>1567312</v>
      </c>
      <c r="G83" s="49">
        <v>194607</v>
      </c>
      <c r="H83" s="236">
        <v>1641033</v>
      </c>
      <c r="I83" s="49">
        <v>240898</v>
      </c>
      <c r="J83" s="236">
        <v>1622544</v>
      </c>
      <c r="K83" s="49">
        <v>272944</v>
      </c>
      <c r="L83" s="221" t="s">
        <v>336</v>
      </c>
    </row>
    <row r="84" spans="1:12" s="19" customFormat="1" ht="19.5" customHeight="1">
      <c r="A84" s="219" t="s">
        <v>389</v>
      </c>
      <c r="B84" s="236">
        <v>85257</v>
      </c>
      <c r="C84" s="259">
        <v>14795</v>
      </c>
      <c r="D84" s="236">
        <v>85211</v>
      </c>
      <c r="E84" s="259">
        <v>11389</v>
      </c>
      <c r="F84" s="236">
        <v>87648</v>
      </c>
      <c r="G84" s="259">
        <v>9254</v>
      </c>
      <c r="H84" s="236">
        <v>86578</v>
      </c>
      <c r="I84" s="259">
        <v>11771</v>
      </c>
      <c r="J84" s="236">
        <v>91137</v>
      </c>
      <c r="K84" s="259">
        <v>14357</v>
      </c>
      <c r="L84" s="240" t="s">
        <v>337</v>
      </c>
    </row>
    <row r="85" spans="1:12" s="19" customFormat="1" ht="19.5" customHeight="1">
      <c r="A85" s="230"/>
      <c r="B85" s="236"/>
      <c r="C85" s="49"/>
      <c r="D85" s="236"/>
      <c r="E85" s="49"/>
      <c r="F85" s="236"/>
      <c r="G85" s="49"/>
      <c r="H85" s="236"/>
      <c r="I85" s="49"/>
      <c r="J85" s="236"/>
      <c r="K85" s="49"/>
      <c r="L85" s="240" t="s">
        <v>338</v>
      </c>
    </row>
    <row r="86" spans="1:12" s="19" customFormat="1" ht="12.75" customHeight="1">
      <c r="A86" s="219" t="s">
        <v>339</v>
      </c>
      <c r="B86" s="236"/>
      <c r="C86" s="49"/>
      <c r="D86" s="236"/>
      <c r="E86" s="49"/>
      <c r="F86" s="236"/>
      <c r="G86" s="49"/>
      <c r="H86" s="236"/>
      <c r="I86" s="49"/>
      <c r="J86" s="236"/>
      <c r="K86" s="49"/>
      <c r="L86" s="240" t="s">
        <v>340</v>
      </c>
    </row>
    <row r="87" spans="1:12" s="19" customFormat="1" ht="12.75" customHeight="1">
      <c r="A87" s="219" t="s">
        <v>341</v>
      </c>
      <c r="B87" s="236">
        <v>5898</v>
      </c>
      <c r="C87" s="49">
        <v>0</v>
      </c>
      <c r="D87" s="236">
        <v>2004</v>
      </c>
      <c r="E87" s="49">
        <v>0</v>
      </c>
      <c r="F87" s="236">
        <v>6571</v>
      </c>
      <c r="G87" s="49">
        <v>478</v>
      </c>
      <c r="H87" s="236">
        <v>4688</v>
      </c>
      <c r="I87" s="49">
        <v>149</v>
      </c>
      <c r="J87" s="236">
        <v>4371</v>
      </c>
      <c r="K87" s="49">
        <v>113</v>
      </c>
      <c r="L87" s="240" t="s">
        <v>342</v>
      </c>
    </row>
    <row r="88" spans="1:12" s="19" customFormat="1" ht="3" customHeight="1">
      <c r="A88" s="221"/>
      <c r="B88" s="451"/>
      <c r="C88" s="49"/>
      <c r="D88" s="311"/>
      <c r="E88" s="323"/>
      <c r="F88" s="451"/>
      <c r="G88" s="49"/>
      <c r="H88" s="311"/>
      <c r="I88" s="323"/>
      <c r="J88" s="457"/>
      <c r="K88" s="458"/>
      <c r="L88" s="219"/>
    </row>
    <row r="89" spans="1:12" s="19" customFormat="1" ht="19.5" customHeight="1">
      <c r="A89" s="241" t="s">
        <v>343</v>
      </c>
      <c r="B89" s="370">
        <f>B7+B8+B9+B34+SUM(B44:B66)+SUM(B76:B84)+B87</f>
        <v>3921377</v>
      </c>
      <c r="C89" s="371">
        <f>C7+C8+C9+C34+SUM(C44:C66)+SUM(C76:C84)</f>
        <v>721136</v>
      </c>
      <c r="D89" s="370">
        <v>4038085</v>
      </c>
      <c r="E89" s="371">
        <v>576379</v>
      </c>
      <c r="F89" s="370">
        <f aca="true" t="shared" si="0" ref="F89:K89">F7+F8+F9+F34+SUM(F44:F66)+SUM(F76:F84)+F87</f>
        <v>4361387</v>
      </c>
      <c r="G89" s="371">
        <f t="shared" si="0"/>
        <v>521141</v>
      </c>
      <c r="H89" s="370">
        <f t="shared" si="0"/>
        <v>4499266</v>
      </c>
      <c r="I89" s="371">
        <f t="shared" si="0"/>
        <v>634836</v>
      </c>
      <c r="J89" s="370">
        <f t="shared" si="0"/>
        <v>4572478</v>
      </c>
      <c r="K89" s="371">
        <f t="shared" si="0"/>
        <v>731690</v>
      </c>
      <c r="L89" s="243" t="s">
        <v>344</v>
      </c>
    </row>
    <row r="90" ht="7.5" customHeight="1"/>
    <row r="91" s="264" customFormat="1" ht="11.25" customHeight="1">
      <c r="A91" s="264" t="s">
        <v>578</v>
      </c>
    </row>
    <row r="92" s="264" customFormat="1" ht="11.25" customHeight="1">
      <c r="A92" s="264" t="s">
        <v>579</v>
      </c>
    </row>
    <row r="93" s="264" customFormat="1" ht="6.75" customHeight="1"/>
    <row r="94" spans="1:248" s="389" customFormat="1" ht="11.25" customHeight="1">
      <c r="A94" s="388" t="s">
        <v>581</v>
      </c>
      <c r="B94" s="260"/>
      <c r="C94" s="260"/>
      <c r="D94" s="260"/>
      <c r="E94" s="260"/>
      <c r="F94" s="260"/>
      <c r="G94" s="260"/>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3"/>
      <c r="BX94" s="263"/>
      <c r="BY94" s="263"/>
      <c r="BZ94" s="263"/>
      <c r="CA94" s="263"/>
      <c r="CB94" s="263"/>
      <c r="CC94" s="263"/>
      <c r="CD94" s="263"/>
      <c r="CE94" s="263"/>
      <c r="CF94" s="263"/>
      <c r="CG94" s="263"/>
      <c r="CH94" s="263"/>
      <c r="CI94" s="263"/>
      <c r="CJ94" s="263"/>
      <c r="CK94" s="263"/>
      <c r="CL94" s="263"/>
      <c r="CM94" s="263"/>
      <c r="CN94" s="263"/>
      <c r="CO94" s="263"/>
      <c r="CP94" s="263"/>
      <c r="CQ94" s="263"/>
      <c r="CR94" s="263"/>
      <c r="CS94" s="263"/>
      <c r="CT94" s="263"/>
      <c r="CU94" s="263"/>
      <c r="CV94" s="263"/>
      <c r="CW94" s="263"/>
      <c r="CX94" s="263"/>
      <c r="CY94" s="263"/>
      <c r="CZ94" s="263"/>
      <c r="DA94" s="263"/>
      <c r="DB94" s="263"/>
      <c r="DC94" s="263"/>
      <c r="DD94" s="263"/>
      <c r="DE94" s="263"/>
      <c r="DF94" s="263"/>
      <c r="DG94" s="263"/>
      <c r="DH94" s="263"/>
      <c r="DI94" s="263"/>
      <c r="DJ94" s="263"/>
      <c r="DK94" s="263"/>
      <c r="DL94" s="263"/>
      <c r="DM94" s="263"/>
      <c r="DN94" s="263"/>
      <c r="DO94" s="263"/>
      <c r="DP94" s="263"/>
      <c r="DQ94" s="263"/>
      <c r="DR94" s="263"/>
      <c r="DS94" s="263"/>
      <c r="DT94" s="263"/>
      <c r="DU94" s="263"/>
      <c r="DV94" s="263"/>
      <c r="DW94" s="263"/>
      <c r="DX94" s="263"/>
      <c r="DY94" s="263"/>
      <c r="DZ94" s="263"/>
      <c r="EA94" s="263"/>
      <c r="EB94" s="263"/>
      <c r="EC94" s="263"/>
      <c r="ED94" s="263"/>
      <c r="EE94" s="263"/>
      <c r="EF94" s="263"/>
      <c r="EG94" s="263"/>
      <c r="EH94" s="263"/>
      <c r="EI94" s="263"/>
      <c r="EJ94" s="263"/>
      <c r="EK94" s="263"/>
      <c r="EL94" s="263"/>
      <c r="EM94" s="263"/>
      <c r="EN94" s="263"/>
      <c r="EO94" s="263"/>
      <c r="EP94" s="263"/>
      <c r="EQ94" s="263"/>
      <c r="ER94" s="263"/>
      <c r="ES94" s="263"/>
      <c r="ET94" s="263"/>
      <c r="EU94" s="263"/>
      <c r="EV94" s="263"/>
      <c r="EW94" s="263"/>
      <c r="EX94" s="263"/>
      <c r="EY94" s="263"/>
      <c r="EZ94" s="263"/>
      <c r="FA94" s="263"/>
      <c r="FB94" s="263"/>
      <c r="FC94" s="263"/>
      <c r="FD94" s="263"/>
      <c r="FE94" s="263"/>
      <c r="FF94" s="263"/>
      <c r="FG94" s="263"/>
      <c r="FH94" s="263"/>
      <c r="FI94" s="263"/>
      <c r="FJ94" s="263"/>
      <c r="FK94" s="263"/>
      <c r="FL94" s="263"/>
      <c r="FM94" s="263"/>
      <c r="FN94" s="263"/>
      <c r="FO94" s="263"/>
      <c r="FP94" s="263"/>
      <c r="FQ94" s="263"/>
      <c r="FR94" s="263"/>
      <c r="FS94" s="263"/>
      <c r="FT94" s="263"/>
      <c r="FU94" s="263"/>
      <c r="FV94" s="263"/>
      <c r="FW94" s="263"/>
      <c r="FX94" s="263"/>
      <c r="FY94" s="263"/>
      <c r="FZ94" s="263"/>
      <c r="GA94" s="263"/>
      <c r="GB94" s="263"/>
      <c r="GC94" s="263"/>
      <c r="GD94" s="263"/>
      <c r="GE94" s="263"/>
      <c r="GF94" s="263"/>
      <c r="GG94" s="263"/>
      <c r="GH94" s="263"/>
      <c r="GI94" s="263"/>
      <c r="GJ94" s="263"/>
      <c r="GK94" s="263"/>
      <c r="GL94" s="263"/>
      <c r="GM94" s="263"/>
      <c r="GN94" s="263"/>
      <c r="GO94" s="263"/>
      <c r="GP94" s="263"/>
      <c r="GQ94" s="263"/>
      <c r="GR94" s="263"/>
      <c r="GS94" s="263"/>
      <c r="GT94" s="263"/>
      <c r="GU94" s="263"/>
      <c r="GV94" s="263"/>
      <c r="GW94" s="263"/>
      <c r="GX94" s="263"/>
      <c r="GY94" s="263"/>
      <c r="GZ94" s="263"/>
      <c r="HA94" s="263"/>
      <c r="HB94" s="263"/>
      <c r="HC94" s="263"/>
      <c r="HD94" s="263"/>
      <c r="HE94" s="263"/>
      <c r="HF94" s="263"/>
      <c r="HG94" s="263"/>
      <c r="HH94" s="263"/>
      <c r="HI94" s="263"/>
      <c r="HJ94" s="263"/>
      <c r="HK94" s="263"/>
      <c r="HL94" s="263"/>
      <c r="HM94" s="263"/>
      <c r="HN94" s="263"/>
      <c r="HO94" s="263"/>
      <c r="HP94" s="263"/>
      <c r="HQ94" s="263"/>
      <c r="HR94" s="263"/>
      <c r="HS94" s="263"/>
      <c r="HT94" s="263"/>
      <c r="HU94" s="263"/>
      <c r="HV94" s="263"/>
      <c r="HW94" s="263"/>
      <c r="HX94" s="263"/>
      <c r="HY94" s="263"/>
      <c r="HZ94" s="263"/>
      <c r="IA94" s="263"/>
      <c r="IB94" s="263"/>
      <c r="IC94" s="263"/>
      <c r="ID94" s="263"/>
      <c r="IE94" s="263"/>
      <c r="IF94" s="263"/>
      <c r="IG94" s="263"/>
      <c r="IH94" s="263"/>
      <c r="II94" s="263"/>
      <c r="IJ94" s="263"/>
      <c r="IK94" s="263"/>
      <c r="IL94" s="263"/>
      <c r="IM94" s="263"/>
      <c r="IN94" s="263"/>
    </row>
    <row r="95" spans="1:248" s="390" customFormat="1" ht="11.25" customHeight="1">
      <c r="A95" s="388" t="s">
        <v>629</v>
      </c>
      <c r="B95" s="260"/>
      <c r="C95" s="260"/>
      <c r="D95" s="260"/>
      <c r="E95" s="260"/>
      <c r="F95" s="260"/>
      <c r="G95" s="260"/>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c r="CA95" s="263"/>
      <c r="CB95" s="263"/>
      <c r="CC95" s="263"/>
      <c r="CD95" s="263"/>
      <c r="CE95" s="263"/>
      <c r="CF95" s="263"/>
      <c r="CG95" s="263"/>
      <c r="CH95" s="263"/>
      <c r="CI95" s="263"/>
      <c r="CJ95" s="263"/>
      <c r="CK95" s="263"/>
      <c r="CL95" s="263"/>
      <c r="CM95" s="263"/>
      <c r="CN95" s="263"/>
      <c r="CO95" s="263"/>
      <c r="CP95" s="263"/>
      <c r="CQ95" s="263"/>
      <c r="CR95" s="263"/>
      <c r="CS95" s="263"/>
      <c r="CT95" s="263"/>
      <c r="CU95" s="263"/>
      <c r="CV95" s="263"/>
      <c r="CW95" s="263"/>
      <c r="CX95" s="263"/>
      <c r="CY95" s="263"/>
      <c r="CZ95" s="263"/>
      <c r="DA95" s="263"/>
      <c r="DB95" s="263"/>
      <c r="DC95" s="263"/>
      <c r="DD95" s="263"/>
      <c r="DE95" s="263"/>
      <c r="DF95" s="263"/>
      <c r="DG95" s="263"/>
      <c r="DH95" s="263"/>
      <c r="DI95" s="263"/>
      <c r="DJ95" s="263"/>
      <c r="DK95" s="263"/>
      <c r="DL95" s="263"/>
      <c r="DM95" s="263"/>
      <c r="DN95" s="263"/>
      <c r="DO95" s="263"/>
      <c r="DP95" s="263"/>
      <c r="DQ95" s="263"/>
      <c r="DR95" s="263"/>
      <c r="DS95" s="263"/>
      <c r="DT95" s="263"/>
      <c r="DU95" s="263"/>
      <c r="DV95" s="263"/>
      <c r="DW95" s="263"/>
      <c r="DX95" s="263"/>
      <c r="DY95" s="263"/>
      <c r="DZ95" s="263"/>
      <c r="EA95" s="263"/>
      <c r="EB95" s="263"/>
      <c r="EC95" s="263"/>
      <c r="ED95" s="263"/>
      <c r="EE95" s="263"/>
      <c r="EF95" s="263"/>
      <c r="EG95" s="263"/>
      <c r="EH95" s="263"/>
      <c r="EI95" s="263"/>
      <c r="EJ95" s="263"/>
      <c r="EK95" s="263"/>
      <c r="EL95" s="263"/>
      <c r="EM95" s="263"/>
      <c r="EN95" s="263"/>
      <c r="EO95" s="263"/>
      <c r="EP95" s="263"/>
      <c r="EQ95" s="263"/>
      <c r="ER95" s="263"/>
      <c r="ES95" s="263"/>
      <c r="ET95" s="263"/>
      <c r="EU95" s="263"/>
      <c r="EV95" s="263"/>
      <c r="EW95" s="263"/>
      <c r="EX95" s="263"/>
      <c r="EY95" s="263"/>
      <c r="EZ95" s="263"/>
      <c r="FA95" s="263"/>
      <c r="FB95" s="263"/>
      <c r="FC95" s="263"/>
      <c r="FD95" s="263"/>
      <c r="FE95" s="263"/>
      <c r="FF95" s="263"/>
      <c r="FG95" s="263"/>
      <c r="FH95" s="263"/>
      <c r="FI95" s="263"/>
      <c r="FJ95" s="263"/>
      <c r="FK95" s="263"/>
      <c r="FL95" s="263"/>
      <c r="FM95" s="263"/>
      <c r="FN95" s="263"/>
      <c r="FO95" s="263"/>
      <c r="FP95" s="263"/>
      <c r="FQ95" s="263"/>
      <c r="FR95" s="263"/>
      <c r="FS95" s="263"/>
      <c r="FT95" s="263"/>
      <c r="FU95" s="263"/>
      <c r="FV95" s="263"/>
      <c r="FW95" s="263"/>
      <c r="FX95" s="263"/>
      <c r="FY95" s="263"/>
      <c r="FZ95" s="263"/>
      <c r="GA95" s="263"/>
      <c r="GB95" s="263"/>
      <c r="GC95" s="263"/>
      <c r="GD95" s="263"/>
      <c r="GE95" s="263"/>
      <c r="GF95" s="263"/>
      <c r="GG95" s="263"/>
      <c r="GH95" s="263"/>
      <c r="GI95" s="263"/>
      <c r="GJ95" s="263"/>
      <c r="GK95" s="263"/>
      <c r="GL95" s="263"/>
      <c r="GM95" s="263"/>
      <c r="GN95" s="263"/>
      <c r="GO95" s="263"/>
      <c r="GP95" s="263"/>
      <c r="GQ95" s="263"/>
      <c r="GR95" s="263"/>
      <c r="GS95" s="263"/>
      <c r="GT95" s="263"/>
      <c r="GU95" s="263"/>
      <c r="GV95" s="263"/>
      <c r="GW95" s="263"/>
      <c r="GX95" s="263"/>
      <c r="GY95" s="263"/>
      <c r="GZ95" s="263"/>
      <c r="HA95" s="263"/>
      <c r="HB95" s="263"/>
      <c r="HC95" s="263"/>
      <c r="HD95" s="263"/>
      <c r="HE95" s="263"/>
      <c r="HF95" s="263"/>
      <c r="HG95" s="263"/>
      <c r="HH95" s="263"/>
      <c r="HI95" s="263"/>
      <c r="HJ95" s="263"/>
      <c r="HK95" s="263"/>
      <c r="HL95" s="263"/>
      <c r="HM95" s="263"/>
      <c r="HN95" s="263"/>
      <c r="HO95" s="263"/>
      <c r="HP95" s="263"/>
      <c r="HQ95" s="263"/>
      <c r="HR95" s="263"/>
      <c r="HS95" s="263"/>
      <c r="HT95" s="263"/>
      <c r="HU95" s="263"/>
      <c r="HV95" s="263"/>
      <c r="HW95" s="263"/>
      <c r="HX95" s="263"/>
      <c r="HY95" s="263"/>
      <c r="HZ95" s="263"/>
      <c r="IA95" s="263"/>
      <c r="IB95" s="263"/>
      <c r="IC95" s="263"/>
      <c r="ID95" s="263"/>
      <c r="IE95" s="263"/>
      <c r="IF95" s="263"/>
      <c r="IG95" s="263"/>
      <c r="IH95" s="263"/>
      <c r="II95" s="263"/>
      <c r="IJ95" s="263"/>
      <c r="IK95" s="263"/>
      <c r="IL95" s="263"/>
      <c r="IM95" s="263"/>
      <c r="IN95" s="263"/>
    </row>
    <row r="96" spans="1:248" s="389" customFormat="1" ht="11.25" customHeight="1">
      <c r="A96" s="388" t="s">
        <v>580</v>
      </c>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0"/>
      <c r="CB96" s="260"/>
      <c r="CC96" s="260"/>
      <c r="CD96" s="260"/>
      <c r="CE96" s="260"/>
      <c r="CF96" s="260"/>
      <c r="CG96" s="260"/>
      <c r="CH96" s="260"/>
      <c r="CI96" s="260"/>
      <c r="CJ96" s="260"/>
      <c r="CK96" s="260"/>
      <c r="CL96" s="260"/>
      <c r="CM96" s="260"/>
      <c r="CN96" s="260"/>
      <c r="CO96" s="260"/>
      <c r="CP96" s="260"/>
      <c r="CQ96" s="260"/>
      <c r="CR96" s="260"/>
      <c r="CS96" s="260"/>
      <c r="CT96" s="260"/>
      <c r="CU96" s="260"/>
      <c r="CV96" s="260"/>
      <c r="CW96" s="260"/>
      <c r="CX96" s="260"/>
      <c r="CY96" s="260"/>
      <c r="CZ96" s="260"/>
      <c r="DA96" s="260"/>
      <c r="DB96" s="260"/>
      <c r="DC96" s="260"/>
      <c r="DD96" s="260"/>
      <c r="DE96" s="260"/>
      <c r="DF96" s="260"/>
      <c r="DG96" s="260"/>
      <c r="DH96" s="260"/>
      <c r="DI96" s="260"/>
      <c r="DJ96" s="260"/>
      <c r="DK96" s="260"/>
      <c r="DL96" s="260"/>
      <c r="DM96" s="260"/>
      <c r="DN96" s="260"/>
      <c r="DO96" s="260"/>
      <c r="DP96" s="260"/>
      <c r="DQ96" s="260"/>
      <c r="DR96" s="260"/>
      <c r="DS96" s="260"/>
      <c r="DT96" s="260"/>
      <c r="DU96" s="260"/>
      <c r="DV96" s="260"/>
      <c r="DW96" s="260"/>
      <c r="DX96" s="260"/>
      <c r="DY96" s="260"/>
      <c r="DZ96" s="260"/>
      <c r="EA96" s="260"/>
      <c r="EB96" s="260"/>
      <c r="EC96" s="260"/>
      <c r="ED96" s="260"/>
      <c r="EE96" s="260"/>
      <c r="EF96" s="260"/>
      <c r="EG96" s="260"/>
      <c r="EH96" s="260"/>
      <c r="EI96" s="260"/>
      <c r="EJ96" s="260"/>
      <c r="EK96" s="260"/>
      <c r="EL96" s="260"/>
      <c r="EM96" s="260"/>
      <c r="EN96" s="260"/>
      <c r="EO96" s="260"/>
      <c r="EP96" s="260"/>
      <c r="EQ96" s="260"/>
      <c r="ER96" s="260"/>
      <c r="ES96" s="260"/>
      <c r="ET96" s="260"/>
      <c r="EU96" s="260"/>
      <c r="EV96" s="260"/>
      <c r="EW96" s="260"/>
      <c r="EX96" s="260"/>
      <c r="EY96" s="260"/>
      <c r="EZ96" s="260"/>
      <c r="FA96" s="260"/>
      <c r="FB96" s="260"/>
      <c r="FC96" s="260"/>
      <c r="FD96" s="260"/>
      <c r="FE96" s="260"/>
      <c r="FF96" s="260"/>
      <c r="FG96" s="260"/>
      <c r="FH96" s="260"/>
      <c r="FI96" s="260"/>
      <c r="FJ96" s="260"/>
      <c r="FK96" s="260"/>
      <c r="FL96" s="260"/>
      <c r="FM96" s="260"/>
      <c r="FN96" s="260"/>
      <c r="FO96" s="260"/>
      <c r="FP96" s="260"/>
      <c r="FQ96" s="260"/>
      <c r="FR96" s="260"/>
      <c r="FS96" s="260"/>
      <c r="FT96" s="260"/>
      <c r="FU96" s="260"/>
      <c r="FV96" s="260"/>
      <c r="FW96" s="260"/>
      <c r="FX96" s="260"/>
      <c r="FY96" s="260"/>
      <c r="FZ96" s="260"/>
      <c r="GA96" s="260"/>
      <c r="GB96" s="260"/>
      <c r="GC96" s="260"/>
      <c r="GD96" s="260"/>
      <c r="GE96" s="260"/>
      <c r="GF96" s="260"/>
      <c r="GG96" s="260"/>
      <c r="GH96" s="260"/>
      <c r="GI96" s="260"/>
      <c r="GJ96" s="260"/>
      <c r="GK96" s="260"/>
      <c r="GL96" s="260"/>
      <c r="GM96" s="260"/>
      <c r="GN96" s="260"/>
      <c r="GO96" s="260"/>
      <c r="GP96" s="260"/>
      <c r="GQ96" s="260"/>
      <c r="GR96" s="260"/>
      <c r="GS96" s="260"/>
      <c r="GT96" s="260"/>
      <c r="GU96" s="260"/>
      <c r="GV96" s="260"/>
      <c r="GW96" s="260"/>
      <c r="GX96" s="260"/>
      <c r="GY96" s="260"/>
      <c r="GZ96" s="260"/>
      <c r="HA96" s="260"/>
      <c r="HB96" s="260"/>
      <c r="HC96" s="260"/>
      <c r="HD96" s="260"/>
      <c r="HE96" s="260"/>
      <c r="HF96" s="260"/>
      <c r="HG96" s="260"/>
      <c r="HH96" s="260"/>
      <c r="HI96" s="260"/>
      <c r="HJ96" s="260"/>
      <c r="HK96" s="260"/>
      <c r="HL96" s="260"/>
      <c r="HM96" s="260"/>
      <c r="HN96" s="260"/>
      <c r="HO96" s="260"/>
      <c r="HP96" s="260"/>
      <c r="HQ96" s="260"/>
      <c r="HR96" s="260"/>
      <c r="HS96" s="260"/>
      <c r="HT96" s="260"/>
      <c r="HU96" s="260"/>
      <c r="HV96" s="260"/>
      <c r="HW96" s="260"/>
      <c r="HX96" s="260"/>
      <c r="HY96" s="260"/>
      <c r="HZ96" s="260"/>
      <c r="IA96" s="260"/>
      <c r="IB96" s="260"/>
      <c r="IC96" s="260"/>
      <c r="ID96" s="260"/>
      <c r="IE96" s="260"/>
      <c r="IF96" s="260"/>
      <c r="IG96" s="260"/>
      <c r="IH96" s="260"/>
      <c r="II96" s="260"/>
      <c r="IJ96" s="260"/>
      <c r="IK96" s="260"/>
      <c r="IL96" s="260"/>
      <c r="IM96" s="260"/>
      <c r="IN96" s="260"/>
    </row>
    <row r="97" spans="1:248" s="389" customFormat="1" ht="11.25" customHeight="1">
      <c r="A97" s="388" t="s">
        <v>583</v>
      </c>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0"/>
      <c r="CE97" s="260"/>
      <c r="CF97" s="260"/>
      <c r="CG97" s="260"/>
      <c r="CH97" s="260"/>
      <c r="CI97" s="260"/>
      <c r="CJ97" s="260"/>
      <c r="CK97" s="260"/>
      <c r="CL97" s="260"/>
      <c r="CM97" s="260"/>
      <c r="CN97" s="260"/>
      <c r="CO97" s="260"/>
      <c r="CP97" s="260"/>
      <c r="CQ97" s="260"/>
      <c r="CR97" s="260"/>
      <c r="CS97" s="260"/>
      <c r="CT97" s="260"/>
      <c r="CU97" s="260"/>
      <c r="CV97" s="260"/>
      <c r="CW97" s="260"/>
      <c r="CX97" s="260"/>
      <c r="CY97" s="260"/>
      <c r="CZ97" s="260"/>
      <c r="DA97" s="260"/>
      <c r="DB97" s="260"/>
      <c r="DC97" s="260"/>
      <c r="DD97" s="260"/>
      <c r="DE97" s="260"/>
      <c r="DF97" s="260"/>
      <c r="DG97" s="260"/>
      <c r="DH97" s="260"/>
      <c r="DI97" s="260"/>
      <c r="DJ97" s="260"/>
      <c r="DK97" s="260"/>
      <c r="DL97" s="260"/>
      <c r="DM97" s="260"/>
      <c r="DN97" s="260"/>
      <c r="DO97" s="260"/>
      <c r="DP97" s="260"/>
      <c r="DQ97" s="260"/>
      <c r="DR97" s="260"/>
      <c r="DS97" s="260"/>
      <c r="DT97" s="260"/>
      <c r="DU97" s="260"/>
      <c r="DV97" s="260"/>
      <c r="DW97" s="260"/>
      <c r="DX97" s="260"/>
      <c r="DY97" s="260"/>
      <c r="DZ97" s="260"/>
      <c r="EA97" s="260"/>
      <c r="EB97" s="260"/>
      <c r="EC97" s="260"/>
      <c r="ED97" s="260"/>
      <c r="EE97" s="260"/>
      <c r="EF97" s="260"/>
      <c r="EG97" s="260"/>
      <c r="EH97" s="260"/>
      <c r="EI97" s="260"/>
      <c r="EJ97" s="260"/>
      <c r="EK97" s="260"/>
      <c r="EL97" s="260"/>
      <c r="EM97" s="260"/>
      <c r="EN97" s="260"/>
      <c r="EO97" s="260"/>
      <c r="EP97" s="260"/>
      <c r="EQ97" s="260"/>
      <c r="ER97" s="260"/>
      <c r="ES97" s="260"/>
      <c r="ET97" s="260"/>
      <c r="EU97" s="260"/>
      <c r="EV97" s="260"/>
      <c r="EW97" s="260"/>
      <c r="EX97" s="260"/>
      <c r="EY97" s="260"/>
      <c r="EZ97" s="260"/>
      <c r="FA97" s="260"/>
      <c r="FB97" s="260"/>
      <c r="FC97" s="260"/>
      <c r="FD97" s="260"/>
      <c r="FE97" s="260"/>
      <c r="FF97" s="260"/>
      <c r="FG97" s="260"/>
      <c r="FH97" s="260"/>
      <c r="FI97" s="260"/>
      <c r="FJ97" s="260"/>
      <c r="FK97" s="260"/>
      <c r="FL97" s="260"/>
      <c r="FM97" s="260"/>
      <c r="FN97" s="260"/>
      <c r="FO97" s="260"/>
      <c r="FP97" s="260"/>
      <c r="FQ97" s="260"/>
      <c r="FR97" s="260"/>
      <c r="FS97" s="260"/>
      <c r="FT97" s="260"/>
      <c r="FU97" s="260"/>
      <c r="FV97" s="260"/>
      <c r="FW97" s="260"/>
      <c r="FX97" s="260"/>
      <c r="FY97" s="260"/>
      <c r="FZ97" s="260"/>
      <c r="GA97" s="260"/>
      <c r="GB97" s="260"/>
      <c r="GC97" s="260"/>
      <c r="GD97" s="260"/>
      <c r="GE97" s="260"/>
      <c r="GF97" s="260"/>
      <c r="GG97" s="260"/>
      <c r="GH97" s="260"/>
      <c r="GI97" s="260"/>
      <c r="GJ97" s="260"/>
      <c r="GK97" s="260"/>
      <c r="GL97" s="260"/>
      <c r="GM97" s="260"/>
      <c r="GN97" s="260"/>
      <c r="GO97" s="260"/>
      <c r="GP97" s="260"/>
      <c r="GQ97" s="260"/>
      <c r="GR97" s="260"/>
      <c r="GS97" s="260"/>
      <c r="GT97" s="260"/>
      <c r="GU97" s="260"/>
      <c r="GV97" s="260"/>
      <c r="GW97" s="260"/>
      <c r="GX97" s="260"/>
      <c r="GY97" s="260"/>
      <c r="GZ97" s="260"/>
      <c r="HA97" s="260"/>
      <c r="HB97" s="260"/>
      <c r="HC97" s="260"/>
      <c r="HD97" s="260"/>
      <c r="HE97" s="260"/>
      <c r="HF97" s="260"/>
      <c r="HG97" s="260"/>
      <c r="HH97" s="260"/>
      <c r="HI97" s="260"/>
      <c r="HJ97" s="260"/>
      <c r="HK97" s="260"/>
      <c r="HL97" s="260"/>
      <c r="HM97" s="260"/>
      <c r="HN97" s="260"/>
      <c r="HO97" s="260"/>
      <c r="HP97" s="260"/>
      <c r="HQ97" s="260"/>
      <c r="HR97" s="260"/>
      <c r="HS97" s="260"/>
      <c r="HT97" s="260"/>
      <c r="HU97" s="260"/>
      <c r="HV97" s="260"/>
      <c r="HW97" s="260"/>
      <c r="HX97" s="260"/>
      <c r="HY97" s="260"/>
      <c r="HZ97" s="260"/>
      <c r="IA97" s="260"/>
      <c r="IB97" s="260"/>
      <c r="IC97" s="260"/>
      <c r="ID97" s="260"/>
      <c r="IE97" s="260"/>
      <c r="IF97" s="260"/>
      <c r="IG97" s="260"/>
      <c r="IH97" s="260"/>
      <c r="II97" s="260"/>
      <c r="IJ97" s="260"/>
      <c r="IK97" s="260"/>
      <c r="IL97" s="260"/>
      <c r="IM97" s="260"/>
      <c r="IN97" s="260"/>
    </row>
    <row r="98" spans="1:248" s="391" customFormat="1" ht="11.25" customHeight="1">
      <c r="A98" s="261" t="s">
        <v>582</v>
      </c>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260"/>
      <c r="CG98" s="260"/>
      <c r="CH98" s="260"/>
      <c r="CI98" s="260"/>
      <c r="CJ98" s="260"/>
      <c r="CK98" s="260"/>
      <c r="CL98" s="260"/>
      <c r="CM98" s="260"/>
      <c r="CN98" s="260"/>
      <c r="CO98" s="260"/>
      <c r="CP98" s="260"/>
      <c r="CQ98" s="260"/>
      <c r="CR98" s="260"/>
      <c r="CS98" s="260"/>
      <c r="CT98" s="260"/>
      <c r="CU98" s="260"/>
      <c r="CV98" s="260"/>
      <c r="CW98" s="260"/>
      <c r="CX98" s="260"/>
      <c r="CY98" s="260"/>
      <c r="CZ98" s="260"/>
      <c r="DA98" s="260"/>
      <c r="DB98" s="260"/>
      <c r="DC98" s="260"/>
      <c r="DD98" s="260"/>
      <c r="DE98" s="260"/>
      <c r="DF98" s="260"/>
      <c r="DG98" s="260"/>
      <c r="DH98" s="260"/>
      <c r="DI98" s="260"/>
      <c r="DJ98" s="260"/>
      <c r="DK98" s="260"/>
      <c r="DL98" s="260"/>
      <c r="DM98" s="260"/>
      <c r="DN98" s="260"/>
      <c r="DO98" s="260"/>
      <c r="DP98" s="260"/>
      <c r="DQ98" s="260"/>
      <c r="DR98" s="260"/>
      <c r="DS98" s="260"/>
      <c r="DT98" s="260"/>
      <c r="DU98" s="260"/>
      <c r="DV98" s="260"/>
      <c r="DW98" s="260"/>
      <c r="DX98" s="260"/>
      <c r="DY98" s="260"/>
      <c r="DZ98" s="260"/>
      <c r="EA98" s="260"/>
      <c r="EB98" s="260"/>
      <c r="EC98" s="260"/>
      <c r="ED98" s="260"/>
      <c r="EE98" s="260"/>
      <c r="EF98" s="260"/>
      <c r="EG98" s="260"/>
      <c r="EH98" s="260"/>
      <c r="EI98" s="260"/>
      <c r="EJ98" s="260"/>
      <c r="EK98" s="260"/>
      <c r="EL98" s="260"/>
      <c r="EM98" s="260"/>
      <c r="EN98" s="260"/>
      <c r="EO98" s="260"/>
      <c r="EP98" s="260"/>
      <c r="EQ98" s="260"/>
      <c r="ER98" s="260"/>
      <c r="ES98" s="260"/>
      <c r="ET98" s="260"/>
      <c r="EU98" s="260"/>
      <c r="EV98" s="260"/>
      <c r="EW98" s="260"/>
      <c r="EX98" s="260"/>
      <c r="EY98" s="260"/>
      <c r="EZ98" s="260"/>
      <c r="FA98" s="260"/>
      <c r="FB98" s="260"/>
      <c r="FC98" s="260"/>
      <c r="FD98" s="260"/>
      <c r="FE98" s="260"/>
      <c r="FF98" s="260"/>
      <c r="FG98" s="260"/>
      <c r="FH98" s="260"/>
      <c r="FI98" s="260"/>
      <c r="FJ98" s="260"/>
      <c r="FK98" s="260"/>
      <c r="FL98" s="260"/>
      <c r="FM98" s="260"/>
      <c r="FN98" s="260"/>
      <c r="FO98" s="260"/>
      <c r="FP98" s="260"/>
      <c r="FQ98" s="260"/>
      <c r="FR98" s="260"/>
      <c r="FS98" s="260"/>
      <c r="FT98" s="260"/>
      <c r="FU98" s="260"/>
      <c r="FV98" s="260"/>
      <c r="FW98" s="260"/>
      <c r="FX98" s="260"/>
      <c r="FY98" s="260"/>
      <c r="FZ98" s="260"/>
      <c r="GA98" s="260"/>
      <c r="GB98" s="260"/>
      <c r="GC98" s="260"/>
      <c r="GD98" s="260"/>
      <c r="GE98" s="260"/>
      <c r="GF98" s="260"/>
      <c r="GG98" s="260"/>
      <c r="GH98" s="260"/>
      <c r="GI98" s="260"/>
      <c r="GJ98" s="260"/>
      <c r="GK98" s="260"/>
      <c r="GL98" s="260"/>
      <c r="GM98" s="260"/>
      <c r="GN98" s="260"/>
      <c r="GO98" s="260"/>
      <c r="GP98" s="260"/>
      <c r="GQ98" s="260"/>
      <c r="GR98" s="260"/>
      <c r="GS98" s="260"/>
      <c r="GT98" s="260"/>
      <c r="GU98" s="260"/>
      <c r="GV98" s="260"/>
      <c r="GW98" s="260"/>
      <c r="GX98" s="260"/>
      <c r="GY98" s="260"/>
      <c r="GZ98" s="260"/>
      <c r="HA98" s="260"/>
      <c r="HB98" s="260"/>
      <c r="HC98" s="260"/>
      <c r="HD98" s="260"/>
      <c r="HE98" s="260"/>
      <c r="HF98" s="260"/>
      <c r="HG98" s="260"/>
      <c r="HH98" s="260"/>
      <c r="HI98" s="260"/>
      <c r="HJ98" s="260"/>
      <c r="HK98" s="260"/>
      <c r="HL98" s="260"/>
      <c r="HM98" s="260"/>
      <c r="HN98" s="260"/>
      <c r="HO98" s="260"/>
      <c r="HP98" s="260"/>
      <c r="HQ98" s="260"/>
      <c r="HR98" s="260"/>
      <c r="HS98" s="260"/>
      <c r="HT98" s="260"/>
      <c r="HU98" s="260"/>
      <c r="HV98" s="260"/>
      <c r="HW98" s="260"/>
      <c r="HX98" s="260"/>
      <c r="HY98" s="260"/>
      <c r="HZ98" s="260"/>
      <c r="IA98" s="260"/>
      <c r="IB98" s="260"/>
      <c r="IC98" s="260"/>
      <c r="ID98" s="260"/>
      <c r="IE98" s="260"/>
      <c r="IF98" s="260"/>
      <c r="IG98" s="260"/>
      <c r="IH98" s="260"/>
      <c r="II98" s="260"/>
      <c r="IJ98" s="260"/>
      <c r="IK98" s="260"/>
      <c r="IL98" s="260"/>
      <c r="IM98" s="260"/>
      <c r="IN98" s="260"/>
    </row>
    <row r="99" spans="1:248" s="389" customFormat="1" ht="6.75" customHeight="1">
      <c r="A99" s="264"/>
      <c r="B99" s="260"/>
      <c r="C99" s="392"/>
      <c r="D99" s="392"/>
      <c r="E99" s="392"/>
      <c r="F99" s="430"/>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3"/>
      <c r="AY99" s="393"/>
      <c r="AZ99" s="393"/>
      <c r="BA99" s="393"/>
      <c r="BB99" s="393"/>
      <c r="BC99" s="393"/>
      <c r="BD99" s="393"/>
      <c r="BE99" s="393"/>
      <c r="BF99" s="393"/>
      <c r="BG99" s="393"/>
      <c r="BH99" s="393"/>
      <c r="BI99" s="393"/>
      <c r="BJ99" s="393"/>
      <c r="BK99" s="393"/>
      <c r="BL99" s="393"/>
      <c r="BM99" s="393"/>
      <c r="BN99" s="393"/>
      <c r="BO99" s="393"/>
      <c r="BP99" s="393"/>
      <c r="BQ99" s="393"/>
      <c r="BR99" s="393"/>
      <c r="BS99" s="393"/>
      <c r="BT99" s="393"/>
      <c r="BU99" s="393"/>
      <c r="BV99" s="393"/>
      <c r="BW99" s="393"/>
      <c r="BX99" s="393"/>
      <c r="BY99" s="393"/>
      <c r="BZ99" s="393"/>
      <c r="CA99" s="393"/>
      <c r="CB99" s="393"/>
      <c r="CC99" s="393"/>
      <c r="CD99" s="393"/>
      <c r="CE99" s="393"/>
      <c r="CF99" s="393"/>
      <c r="CG99" s="393"/>
      <c r="CH99" s="393"/>
      <c r="CI99" s="393"/>
      <c r="CJ99" s="393"/>
      <c r="CK99" s="393"/>
      <c r="CL99" s="393"/>
      <c r="CM99" s="393"/>
      <c r="CN99" s="393"/>
      <c r="CO99" s="393"/>
      <c r="CP99" s="393"/>
      <c r="CQ99" s="393"/>
      <c r="CR99" s="393"/>
      <c r="CS99" s="393"/>
      <c r="CT99" s="393"/>
      <c r="CU99" s="393"/>
      <c r="CV99" s="393"/>
      <c r="CW99" s="393"/>
      <c r="CX99" s="393"/>
      <c r="CY99" s="393"/>
      <c r="CZ99" s="393"/>
      <c r="DA99" s="393"/>
      <c r="DB99" s="393"/>
      <c r="DC99" s="393"/>
      <c r="DD99" s="393"/>
      <c r="DE99" s="393"/>
      <c r="DF99" s="393"/>
      <c r="DG99" s="393"/>
      <c r="DH99" s="393"/>
      <c r="DI99" s="393"/>
      <c r="DJ99" s="393"/>
      <c r="DK99" s="393"/>
      <c r="DL99" s="393"/>
      <c r="DM99" s="393"/>
      <c r="DN99" s="393"/>
      <c r="DO99" s="393"/>
      <c r="DP99" s="393"/>
      <c r="DQ99" s="393"/>
      <c r="DR99" s="393"/>
      <c r="DS99" s="393"/>
      <c r="DT99" s="393"/>
      <c r="DU99" s="393"/>
      <c r="DV99" s="393"/>
      <c r="DW99" s="393"/>
      <c r="DX99" s="393"/>
      <c r="DY99" s="393"/>
      <c r="DZ99" s="393"/>
      <c r="EA99" s="393"/>
      <c r="EB99" s="393"/>
      <c r="EC99" s="393"/>
      <c r="ED99" s="393"/>
      <c r="EE99" s="393"/>
      <c r="EF99" s="393"/>
      <c r="EG99" s="393"/>
      <c r="EH99" s="393"/>
      <c r="EI99" s="393"/>
      <c r="EJ99" s="393"/>
      <c r="EK99" s="393"/>
      <c r="EL99" s="393"/>
      <c r="EM99" s="393"/>
      <c r="EN99" s="393"/>
      <c r="EO99" s="393"/>
      <c r="EP99" s="393"/>
      <c r="EQ99" s="393"/>
      <c r="ER99" s="393"/>
      <c r="ES99" s="393"/>
      <c r="ET99" s="393"/>
      <c r="EU99" s="393"/>
      <c r="EV99" s="393"/>
      <c r="EW99" s="393"/>
      <c r="EX99" s="393"/>
      <c r="EY99" s="393"/>
      <c r="EZ99" s="393"/>
      <c r="FA99" s="393"/>
      <c r="FB99" s="393"/>
      <c r="FC99" s="393"/>
      <c r="FD99" s="393"/>
      <c r="FE99" s="393"/>
      <c r="FF99" s="393"/>
      <c r="FG99" s="393"/>
      <c r="FH99" s="393"/>
      <c r="FI99" s="393"/>
      <c r="FJ99" s="393"/>
      <c r="FK99" s="393"/>
      <c r="FL99" s="393"/>
      <c r="FM99" s="393"/>
      <c r="FN99" s="393"/>
      <c r="FO99" s="393"/>
      <c r="FP99" s="393"/>
      <c r="FQ99" s="393"/>
      <c r="FR99" s="393"/>
      <c r="FS99" s="393"/>
      <c r="FT99" s="393"/>
      <c r="FU99" s="393"/>
      <c r="FV99" s="393"/>
      <c r="FW99" s="393"/>
      <c r="FX99" s="393"/>
      <c r="FY99" s="393"/>
      <c r="FZ99" s="393"/>
      <c r="GA99" s="393"/>
      <c r="GB99" s="393"/>
      <c r="GC99" s="393"/>
      <c r="GD99" s="393"/>
      <c r="GE99" s="393"/>
      <c r="GF99" s="393"/>
      <c r="GG99" s="393"/>
      <c r="GH99" s="393"/>
      <c r="GI99" s="393"/>
      <c r="GJ99" s="393"/>
      <c r="GK99" s="393"/>
      <c r="GL99" s="393"/>
      <c r="GM99" s="393"/>
      <c r="GN99" s="393"/>
      <c r="GO99" s="393"/>
      <c r="GP99" s="393"/>
      <c r="GQ99" s="393"/>
      <c r="GR99" s="393"/>
      <c r="GS99" s="393"/>
      <c r="GT99" s="393"/>
      <c r="GU99" s="393"/>
      <c r="GV99" s="393"/>
      <c r="GW99" s="393"/>
      <c r="GX99" s="393"/>
      <c r="GY99" s="393"/>
      <c r="GZ99" s="393"/>
      <c r="HA99" s="393"/>
      <c r="HB99" s="393"/>
      <c r="HC99" s="393"/>
      <c r="HD99" s="393"/>
      <c r="HE99" s="393"/>
      <c r="HF99" s="393"/>
      <c r="HG99" s="393"/>
      <c r="HH99" s="393"/>
      <c r="HI99" s="393"/>
      <c r="HJ99" s="393"/>
      <c r="HK99" s="393"/>
      <c r="HL99" s="393"/>
      <c r="HM99" s="393"/>
      <c r="HN99" s="393"/>
      <c r="HO99" s="393"/>
      <c r="HP99" s="393"/>
      <c r="HQ99" s="393"/>
      <c r="HR99" s="393"/>
      <c r="HS99" s="393"/>
      <c r="HT99" s="393"/>
      <c r="HU99" s="393"/>
      <c r="HV99" s="393"/>
      <c r="HW99" s="393"/>
      <c r="HX99" s="393"/>
      <c r="HY99" s="393"/>
      <c r="HZ99" s="393"/>
      <c r="IA99" s="393"/>
      <c r="IB99" s="393"/>
      <c r="IC99" s="393"/>
      <c r="ID99" s="393"/>
      <c r="IE99" s="393"/>
      <c r="IF99" s="393"/>
      <c r="IG99" s="393"/>
      <c r="IH99" s="393"/>
      <c r="II99" s="263"/>
      <c r="IJ99" s="263"/>
      <c r="IK99" s="263"/>
      <c r="IL99" s="263"/>
      <c r="IM99" s="263"/>
      <c r="IN99" s="263"/>
    </row>
    <row r="100" spans="1:248" s="394" customFormat="1" ht="11.25" customHeight="1">
      <c r="A100" s="388" t="s">
        <v>584</v>
      </c>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260"/>
      <c r="CG100" s="260"/>
      <c r="CH100" s="260"/>
      <c r="CI100" s="260"/>
      <c r="CJ100" s="260"/>
      <c r="CK100" s="260"/>
      <c r="CL100" s="260"/>
      <c r="CM100" s="260"/>
      <c r="CN100" s="260"/>
      <c r="CO100" s="260"/>
      <c r="CP100" s="260"/>
      <c r="CQ100" s="260"/>
      <c r="CR100" s="260"/>
      <c r="CS100" s="260"/>
      <c r="CT100" s="260"/>
      <c r="CU100" s="260"/>
      <c r="CV100" s="260"/>
      <c r="CW100" s="260"/>
      <c r="CX100" s="260"/>
      <c r="CY100" s="260"/>
      <c r="CZ100" s="260"/>
      <c r="DA100" s="260"/>
      <c r="DB100" s="260"/>
      <c r="DC100" s="260"/>
      <c r="DD100" s="260"/>
      <c r="DE100" s="260"/>
      <c r="DF100" s="260"/>
      <c r="DG100" s="260"/>
      <c r="DH100" s="260"/>
      <c r="DI100" s="260"/>
      <c r="DJ100" s="260"/>
      <c r="DK100" s="260"/>
      <c r="DL100" s="260"/>
      <c r="DM100" s="260"/>
      <c r="DN100" s="260"/>
      <c r="DO100" s="260"/>
      <c r="DP100" s="260"/>
      <c r="DQ100" s="260"/>
      <c r="DR100" s="260"/>
      <c r="DS100" s="260"/>
      <c r="DT100" s="260"/>
      <c r="DU100" s="260"/>
      <c r="DV100" s="260"/>
      <c r="DW100" s="260"/>
      <c r="DX100" s="260"/>
      <c r="DY100" s="260"/>
      <c r="DZ100" s="260"/>
      <c r="EA100" s="260"/>
      <c r="EB100" s="260"/>
      <c r="EC100" s="260"/>
      <c r="ED100" s="260"/>
      <c r="EE100" s="260"/>
      <c r="EF100" s="260"/>
      <c r="EG100" s="260"/>
      <c r="EH100" s="260"/>
      <c r="EI100" s="260"/>
      <c r="EJ100" s="260"/>
      <c r="EK100" s="260"/>
      <c r="EL100" s="260"/>
      <c r="EM100" s="260"/>
      <c r="EN100" s="260"/>
      <c r="EO100" s="260"/>
      <c r="EP100" s="260"/>
      <c r="EQ100" s="260"/>
      <c r="ER100" s="260"/>
      <c r="ES100" s="260"/>
      <c r="ET100" s="260"/>
      <c r="EU100" s="260"/>
      <c r="EV100" s="260"/>
      <c r="EW100" s="260"/>
      <c r="EX100" s="260"/>
      <c r="EY100" s="260"/>
      <c r="EZ100" s="260"/>
      <c r="FA100" s="260"/>
      <c r="FB100" s="260"/>
      <c r="FC100" s="260"/>
      <c r="FD100" s="260"/>
      <c r="FE100" s="260"/>
      <c r="FF100" s="260"/>
      <c r="FG100" s="260"/>
      <c r="FH100" s="260"/>
      <c r="FI100" s="260"/>
      <c r="FJ100" s="260"/>
      <c r="FK100" s="260"/>
      <c r="FL100" s="260"/>
      <c r="FM100" s="260"/>
      <c r="FN100" s="260"/>
      <c r="FO100" s="260"/>
      <c r="FP100" s="260"/>
      <c r="FQ100" s="260"/>
      <c r="FR100" s="260"/>
      <c r="FS100" s="260"/>
      <c r="FT100" s="260"/>
      <c r="FU100" s="260"/>
      <c r="FV100" s="260"/>
      <c r="FW100" s="260"/>
      <c r="FX100" s="260"/>
      <c r="FY100" s="260"/>
      <c r="FZ100" s="260"/>
      <c r="GA100" s="260"/>
      <c r="GB100" s="260"/>
      <c r="GC100" s="260"/>
      <c r="GD100" s="260"/>
      <c r="GE100" s="260"/>
      <c r="GF100" s="260"/>
      <c r="GG100" s="260"/>
      <c r="GH100" s="260"/>
      <c r="GI100" s="260"/>
      <c r="GJ100" s="260"/>
      <c r="GK100" s="260"/>
      <c r="GL100" s="260"/>
      <c r="GM100" s="260"/>
      <c r="GN100" s="260"/>
      <c r="GO100" s="260"/>
      <c r="GP100" s="260"/>
      <c r="GQ100" s="260"/>
      <c r="GR100" s="260"/>
      <c r="GS100" s="260"/>
      <c r="GT100" s="260"/>
      <c r="GU100" s="260"/>
      <c r="GV100" s="260"/>
      <c r="GW100" s="260"/>
      <c r="GX100" s="260"/>
      <c r="GY100" s="260"/>
      <c r="GZ100" s="260"/>
      <c r="HA100" s="260"/>
      <c r="HB100" s="260"/>
      <c r="HC100" s="260"/>
      <c r="HD100" s="260"/>
      <c r="HE100" s="260"/>
      <c r="HF100" s="260"/>
      <c r="HG100" s="260"/>
      <c r="HH100" s="260"/>
      <c r="HI100" s="260"/>
      <c r="HJ100" s="260"/>
      <c r="HK100" s="260"/>
      <c r="HL100" s="260"/>
      <c r="HM100" s="260"/>
      <c r="HN100" s="260"/>
      <c r="HO100" s="260"/>
      <c r="HP100" s="260"/>
      <c r="HQ100" s="260"/>
      <c r="HR100" s="260"/>
      <c r="HS100" s="260"/>
      <c r="HT100" s="260"/>
      <c r="HU100" s="260"/>
      <c r="HV100" s="260"/>
      <c r="HW100" s="260"/>
      <c r="HX100" s="260"/>
      <c r="HY100" s="260"/>
      <c r="HZ100" s="260"/>
      <c r="IA100" s="260"/>
      <c r="IB100" s="260"/>
      <c r="IC100" s="260"/>
      <c r="ID100" s="260"/>
      <c r="IE100" s="260"/>
      <c r="IF100" s="260"/>
      <c r="IG100" s="260"/>
      <c r="IH100" s="260"/>
      <c r="II100" s="260"/>
      <c r="IJ100" s="260"/>
      <c r="IK100" s="260"/>
      <c r="IL100" s="260"/>
      <c r="IM100" s="260"/>
      <c r="IN100" s="260"/>
    </row>
    <row r="101" spans="1:248" s="394" customFormat="1" ht="11.25" customHeight="1">
      <c r="A101" s="388" t="s">
        <v>587</v>
      </c>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S101" s="260"/>
      <c r="CT101" s="260"/>
      <c r="CU101" s="260"/>
      <c r="CV101" s="260"/>
      <c r="CW101" s="260"/>
      <c r="CX101" s="260"/>
      <c r="CY101" s="260"/>
      <c r="CZ101" s="260"/>
      <c r="DA101" s="260"/>
      <c r="DB101" s="260"/>
      <c r="DC101" s="260"/>
      <c r="DD101" s="260"/>
      <c r="DE101" s="260"/>
      <c r="DF101" s="260"/>
      <c r="DG101" s="260"/>
      <c r="DH101" s="260"/>
      <c r="DI101" s="260"/>
      <c r="DJ101" s="260"/>
      <c r="DK101" s="260"/>
      <c r="DL101" s="260"/>
      <c r="DM101" s="260"/>
      <c r="DN101" s="260"/>
      <c r="DO101" s="260"/>
      <c r="DP101" s="260"/>
      <c r="DQ101" s="260"/>
      <c r="DR101" s="260"/>
      <c r="DS101" s="260"/>
      <c r="DT101" s="260"/>
      <c r="DU101" s="260"/>
      <c r="DV101" s="260"/>
      <c r="DW101" s="260"/>
      <c r="DX101" s="260"/>
      <c r="DY101" s="260"/>
      <c r="DZ101" s="260"/>
      <c r="EA101" s="260"/>
      <c r="EB101" s="260"/>
      <c r="EC101" s="260"/>
      <c r="ED101" s="260"/>
      <c r="EE101" s="260"/>
      <c r="EF101" s="260"/>
      <c r="EG101" s="260"/>
      <c r="EH101" s="260"/>
      <c r="EI101" s="260"/>
      <c r="EJ101" s="260"/>
      <c r="EK101" s="260"/>
      <c r="EL101" s="260"/>
      <c r="EM101" s="260"/>
      <c r="EN101" s="260"/>
      <c r="EO101" s="260"/>
      <c r="EP101" s="260"/>
      <c r="EQ101" s="260"/>
      <c r="ER101" s="260"/>
      <c r="ES101" s="260"/>
      <c r="ET101" s="260"/>
      <c r="EU101" s="260"/>
      <c r="EV101" s="260"/>
      <c r="EW101" s="260"/>
      <c r="EX101" s="260"/>
      <c r="EY101" s="260"/>
      <c r="EZ101" s="260"/>
      <c r="FA101" s="260"/>
      <c r="FB101" s="260"/>
      <c r="FC101" s="260"/>
      <c r="FD101" s="260"/>
      <c r="FE101" s="260"/>
      <c r="FF101" s="260"/>
      <c r="FG101" s="260"/>
      <c r="FH101" s="260"/>
      <c r="FI101" s="260"/>
      <c r="FJ101" s="260"/>
      <c r="FK101" s="260"/>
      <c r="FL101" s="260"/>
      <c r="FM101" s="260"/>
      <c r="FN101" s="260"/>
      <c r="FO101" s="260"/>
      <c r="FP101" s="260"/>
      <c r="FQ101" s="260"/>
      <c r="FR101" s="260"/>
      <c r="FS101" s="260"/>
      <c r="FT101" s="260"/>
      <c r="FU101" s="260"/>
      <c r="FV101" s="260"/>
      <c r="FW101" s="260"/>
      <c r="FX101" s="260"/>
      <c r="FY101" s="260"/>
      <c r="FZ101" s="260"/>
      <c r="GA101" s="260"/>
      <c r="GB101" s="260"/>
      <c r="GC101" s="260"/>
      <c r="GD101" s="260"/>
      <c r="GE101" s="260"/>
      <c r="GF101" s="260"/>
      <c r="GG101" s="260"/>
      <c r="GH101" s="260"/>
      <c r="GI101" s="260"/>
      <c r="GJ101" s="260"/>
      <c r="GK101" s="260"/>
      <c r="GL101" s="260"/>
      <c r="GM101" s="260"/>
      <c r="GN101" s="260"/>
      <c r="GO101" s="260"/>
      <c r="GP101" s="260"/>
      <c r="GQ101" s="260"/>
      <c r="GR101" s="260"/>
      <c r="GS101" s="260"/>
      <c r="GT101" s="260"/>
      <c r="GU101" s="260"/>
      <c r="GV101" s="260"/>
      <c r="GW101" s="260"/>
      <c r="GX101" s="260"/>
      <c r="GY101" s="260"/>
      <c r="GZ101" s="260"/>
      <c r="HA101" s="260"/>
      <c r="HB101" s="260"/>
      <c r="HC101" s="260"/>
      <c r="HD101" s="260"/>
      <c r="HE101" s="260"/>
      <c r="HF101" s="260"/>
      <c r="HG101" s="260"/>
      <c r="HH101" s="260"/>
      <c r="HI101" s="260"/>
      <c r="HJ101" s="260"/>
      <c r="HK101" s="260"/>
      <c r="HL101" s="260"/>
      <c r="HM101" s="260"/>
      <c r="HN101" s="260"/>
      <c r="HO101" s="260"/>
      <c r="HP101" s="260"/>
      <c r="HQ101" s="260"/>
      <c r="HR101" s="260"/>
      <c r="HS101" s="260"/>
      <c r="HT101" s="260"/>
      <c r="HU101" s="260"/>
      <c r="HV101" s="260"/>
      <c r="HW101" s="260"/>
      <c r="HX101" s="260"/>
      <c r="HY101" s="260"/>
      <c r="HZ101" s="260"/>
      <c r="IA101" s="260"/>
      <c r="IB101" s="260"/>
      <c r="IC101" s="260"/>
      <c r="ID101" s="260"/>
      <c r="IE101" s="260"/>
      <c r="IF101" s="260"/>
      <c r="IG101" s="260"/>
      <c r="IH101" s="260"/>
      <c r="II101" s="260"/>
      <c r="IJ101" s="260"/>
      <c r="IK101" s="260"/>
      <c r="IL101" s="260"/>
      <c r="IM101" s="260"/>
      <c r="IN101" s="260"/>
    </row>
    <row r="102" spans="1:248" s="394" customFormat="1" ht="11.25" customHeight="1">
      <c r="A102" s="260" t="s">
        <v>586</v>
      </c>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c r="CA102" s="260"/>
      <c r="CB102" s="260"/>
      <c r="CC102" s="260"/>
      <c r="CD102" s="260"/>
      <c r="CE102" s="260"/>
      <c r="CF102" s="260"/>
      <c r="CG102" s="260"/>
      <c r="CH102" s="260"/>
      <c r="CI102" s="260"/>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0"/>
      <c r="DF102" s="260"/>
      <c r="DG102" s="260"/>
      <c r="DH102" s="260"/>
      <c r="DI102" s="260"/>
      <c r="DJ102" s="260"/>
      <c r="DK102" s="260"/>
      <c r="DL102" s="260"/>
      <c r="DM102" s="260"/>
      <c r="DN102" s="260"/>
      <c r="DO102" s="260"/>
      <c r="DP102" s="260"/>
      <c r="DQ102" s="260"/>
      <c r="DR102" s="260"/>
      <c r="DS102" s="260"/>
      <c r="DT102" s="260"/>
      <c r="DU102" s="260"/>
      <c r="DV102" s="260"/>
      <c r="DW102" s="260"/>
      <c r="DX102" s="260"/>
      <c r="DY102" s="260"/>
      <c r="DZ102" s="260"/>
      <c r="EA102" s="260"/>
      <c r="EB102" s="260"/>
      <c r="EC102" s="260"/>
      <c r="ED102" s="260"/>
      <c r="EE102" s="260"/>
      <c r="EF102" s="260"/>
      <c r="EG102" s="260"/>
      <c r="EH102" s="260"/>
      <c r="EI102" s="260"/>
      <c r="EJ102" s="260"/>
      <c r="EK102" s="260"/>
      <c r="EL102" s="260"/>
      <c r="EM102" s="260"/>
      <c r="EN102" s="260"/>
      <c r="EO102" s="260"/>
      <c r="EP102" s="260"/>
      <c r="EQ102" s="260"/>
      <c r="ER102" s="260"/>
      <c r="ES102" s="260"/>
      <c r="ET102" s="260"/>
      <c r="EU102" s="260"/>
      <c r="EV102" s="260"/>
      <c r="EW102" s="260"/>
      <c r="EX102" s="260"/>
      <c r="EY102" s="260"/>
      <c r="EZ102" s="260"/>
      <c r="FA102" s="260"/>
      <c r="FB102" s="260"/>
      <c r="FC102" s="260"/>
      <c r="FD102" s="260"/>
      <c r="FE102" s="260"/>
      <c r="FF102" s="260"/>
      <c r="FG102" s="260"/>
      <c r="FH102" s="260"/>
      <c r="FI102" s="260"/>
      <c r="FJ102" s="260"/>
      <c r="FK102" s="260"/>
      <c r="FL102" s="260"/>
      <c r="FM102" s="260"/>
      <c r="FN102" s="260"/>
      <c r="FO102" s="260"/>
      <c r="FP102" s="260"/>
      <c r="FQ102" s="260"/>
      <c r="FR102" s="260"/>
      <c r="FS102" s="260"/>
      <c r="FT102" s="260"/>
      <c r="FU102" s="260"/>
      <c r="FV102" s="260"/>
      <c r="FW102" s="260"/>
      <c r="FX102" s="260"/>
      <c r="FY102" s="260"/>
      <c r="FZ102" s="260"/>
      <c r="GA102" s="260"/>
      <c r="GB102" s="260"/>
      <c r="GC102" s="260"/>
      <c r="GD102" s="260"/>
      <c r="GE102" s="260"/>
      <c r="GF102" s="260"/>
      <c r="GG102" s="260"/>
      <c r="GH102" s="260"/>
      <c r="GI102" s="260"/>
      <c r="GJ102" s="260"/>
      <c r="GK102" s="260"/>
      <c r="GL102" s="260"/>
      <c r="GM102" s="260"/>
      <c r="GN102" s="260"/>
      <c r="GO102" s="260"/>
      <c r="GP102" s="260"/>
      <c r="GQ102" s="260"/>
      <c r="GR102" s="260"/>
      <c r="GS102" s="260"/>
      <c r="GT102" s="260"/>
      <c r="GU102" s="260"/>
      <c r="GV102" s="260"/>
      <c r="GW102" s="260"/>
      <c r="GX102" s="260"/>
      <c r="GY102" s="260"/>
      <c r="GZ102" s="260"/>
      <c r="HA102" s="260"/>
      <c r="HB102" s="260"/>
      <c r="HC102" s="260"/>
      <c r="HD102" s="260"/>
      <c r="HE102" s="260"/>
      <c r="HF102" s="260"/>
      <c r="HG102" s="260"/>
      <c r="HH102" s="260"/>
      <c r="HI102" s="260"/>
      <c r="HJ102" s="260"/>
      <c r="HK102" s="260"/>
      <c r="HL102" s="260"/>
      <c r="HM102" s="260"/>
      <c r="HN102" s="260"/>
      <c r="HO102" s="260"/>
      <c r="HP102" s="260"/>
      <c r="HQ102" s="260"/>
      <c r="HR102" s="260"/>
      <c r="HS102" s="260"/>
      <c r="HT102" s="260"/>
      <c r="HU102" s="260"/>
      <c r="HV102" s="260"/>
      <c r="HW102" s="260"/>
      <c r="HX102" s="260"/>
      <c r="HY102" s="260"/>
      <c r="HZ102" s="260"/>
      <c r="IA102" s="260"/>
      <c r="IB102" s="260"/>
      <c r="IC102" s="260"/>
      <c r="ID102" s="260"/>
      <c r="IE102" s="260"/>
      <c r="IF102" s="260"/>
      <c r="IG102" s="260"/>
      <c r="IH102" s="260"/>
      <c r="II102" s="260"/>
      <c r="IJ102" s="260"/>
      <c r="IK102" s="260"/>
      <c r="IL102" s="260"/>
      <c r="IM102" s="260"/>
      <c r="IN102" s="260"/>
    </row>
    <row r="103" spans="1:248" s="391" customFormat="1" ht="11.25" customHeight="1">
      <c r="A103" s="261" t="s">
        <v>585</v>
      </c>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0"/>
      <c r="CB103" s="260"/>
      <c r="CC103" s="260"/>
      <c r="CD103" s="260"/>
      <c r="CE103" s="260"/>
      <c r="CF103" s="260"/>
      <c r="CG103" s="260"/>
      <c r="CH103" s="26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0"/>
      <c r="DF103" s="260"/>
      <c r="DG103" s="260"/>
      <c r="DH103" s="260"/>
      <c r="DI103" s="260"/>
      <c r="DJ103" s="260"/>
      <c r="DK103" s="260"/>
      <c r="DL103" s="260"/>
      <c r="DM103" s="260"/>
      <c r="DN103" s="260"/>
      <c r="DO103" s="260"/>
      <c r="DP103" s="260"/>
      <c r="DQ103" s="260"/>
      <c r="DR103" s="260"/>
      <c r="DS103" s="260"/>
      <c r="DT103" s="260"/>
      <c r="DU103" s="260"/>
      <c r="DV103" s="260"/>
      <c r="DW103" s="260"/>
      <c r="DX103" s="260"/>
      <c r="DY103" s="260"/>
      <c r="DZ103" s="260"/>
      <c r="EA103" s="260"/>
      <c r="EB103" s="260"/>
      <c r="EC103" s="260"/>
      <c r="ED103" s="260"/>
      <c r="EE103" s="260"/>
      <c r="EF103" s="260"/>
      <c r="EG103" s="260"/>
      <c r="EH103" s="260"/>
      <c r="EI103" s="260"/>
      <c r="EJ103" s="260"/>
      <c r="EK103" s="260"/>
      <c r="EL103" s="260"/>
      <c r="EM103" s="260"/>
      <c r="EN103" s="260"/>
      <c r="EO103" s="260"/>
      <c r="EP103" s="260"/>
      <c r="EQ103" s="260"/>
      <c r="ER103" s="260"/>
      <c r="ES103" s="260"/>
      <c r="ET103" s="260"/>
      <c r="EU103" s="260"/>
      <c r="EV103" s="260"/>
      <c r="EW103" s="260"/>
      <c r="EX103" s="260"/>
      <c r="EY103" s="260"/>
      <c r="EZ103" s="260"/>
      <c r="FA103" s="260"/>
      <c r="FB103" s="260"/>
      <c r="FC103" s="260"/>
      <c r="FD103" s="260"/>
      <c r="FE103" s="260"/>
      <c r="FF103" s="260"/>
      <c r="FG103" s="260"/>
      <c r="FH103" s="260"/>
      <c r="FI103" s="260"/>
      <c r="FJ103" s="260"/>
      <c r="FK103" s="260"/>
      <c r="FL103" s="260"/>
      <c r="FM103" s="260"/>
      <c r="FN103" s="260"/>
      <c r="FO103" s="260"/>
      <c r="FP103" s="260"/>
      <c r="FQ103" s="260"/>
      <c r="FR103" s="260"/>
      <c r="FS103" s="260"/>
      <c r="FT103" s="260"/>
      <c r="FU103" s="260"/>
      <c r="FV103" s="260"/>
      <c r="FW103" s="260"/>
      <c r="FX103" s="260"/>
      <c r="FY103" s="260"/>
      <c r="FZ103" s="260"/>
      <c r="GA103" s="260"/>
      <c r="GB103" s="260"/>
      <c r="GC103" s="260"/>
      <c r="GD103" s="260"/>
      <c r="GE103" s="260"/>
      <c r="GF103" s="260"/>
      <c r="GG103" s="260"/>
      <c r="GH103" s="260"/>
      <c r="GI103" s="260"/>
      <c r="GJ103" s="260"/>
      <c r="GK103" s="260"/>
      <c r="GL103" s="260"/>
      <c r="GM103" s="260"/>
      <c r="GN103" s="260"/>
      <c r="GO103" s="260"/>
      <c r="GP103" s="260"/>
      <c r="GQ103" s="260"/>
      <c r="GR103" s="260"/>
      <c r="GS103" s="260"/>
      <c r="GT103" s="260"/>
      <c r="GU103" s="260"/>
      <c r="GV103" s="260"/>
      <c r="GW103" s="260"/>
      <c r="GX103" s="260"/>
      <c r="GY103" s="260"/>
      <c r="GZ103" s="260"/>
      <c r="HA103" s="260"/>
      <c r="HB103" s="260"/>
      <c r="HC103" s="260"/>
      <c r="HD103" s="260"/>
      <c r="HE103" s="260"/>
      <c r="HF103" s="260"/>
      <c r="HG103" s="260"/>
      <c r="HH103" s="260"/>
      <c r="HI103" s="260"/>
      <c r="HJ103" s="260"/>
      <c r="HK103" s="260"/>
      <c r="HL103" s="260"/>
      <c r="HM103" s="260"/>
      <c r="HN103" s="260"/>
      <c r="HO103" s="260"/>
      <c r="HP103" s="260"/>
      <c r="HQ103" s="260"/>
      <c r="HR103" s="260"/>
      <c r="HS103" s="260"/>
      <c r="HT103" s="260"/>
      <c r="HU103" s="260"/>
      <c r="HV103" s="260"/>
      <c r="HW103" s="260"/>
      <c r="HX103" s="260"/>
      <c r="HY103" s="260"/>
      <c r="HZ103" s="260"/>
      <c r="IA103" s="260"/>
      <c r="IB103" s="260"/>
      <c r="IC103" s="260"/>
      <c r="ID103" s="260"/>
      <c r="IE103" s="260"/>
      <c r="IF103" s="260"/>
      <c r="IG103" s="260"/>
      <c r="IH103" s="260"/>
      <c r="II103" s="260"/>
      <c r="IJ103" s="260"/>
      <c r="IK103" s="260"/>
      <c r="IL103" s="260"/>
      <c r="IM103" s="260"/>
      <c r="IN103" s="260"/>
    </row>
  </sheetData>
  <sheetProtection/>
  <mergeCells count="21">
    <mergeCell ref="A4:A6"/>
    <mergeCell ref="L40:L42"/>
    <mergeCell ref="B4:C4"/>
    <mergeCell ref="D4:E4"/>
    <mergeCell ref="F4:G4"/>
    <mergeCell ref="H4:I4"/>
    <mergeCell ref="L4:L6"/>
    <mergeCell ref="J4:K4"/>
    <mergeCell ref="J40:K40"/>
    <mergeCell ref="J72:K72"/>
    <mergeCell ref="L72:L74"/>
    <mergeCell ref="A72:A74"/>
    <mergeCell ref="B40:C40"/>
    <mergeCell ref="D40:E40"/>
    <mergeCell ref="F40:G40"/>
    <mergeCell ref="H40:I40"/>
    <mergeCell ref="A40:A42"/>
    <mergeCell ref="B72:C72"/>
    <mergeCell ref="D72:E72"/>
    <mergeCell ref="F72:G72"/>
    <mergeCell ref="H72:I72"/>
  </mergeCells>
  <printOptions horizontalCentered="1"/>
  <pageMargins left="0.6299212598425197" right="0.6299212598425197" top="0.7480314960629921" bottom="0.7480314960629921" header="0.31496062992125984" footer="0.31496062992125984"/>
  <pageSetup horizontalDpi="600" verticalDpi="600" orientation="landscape" paperSize="9" scale="85" r:id="rId2"/>
  <rowBreaks count="2" manualBreakCount="2">
    <brk id="36" max="9" man="1"/>
    <brk id="68" max="9" man="1"/>
  </rowBreaks>
  <drawing r:id="rId1"/>
</worksheet>
</file>

<file path=xl/worksheets/sheet17.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00390625" defaultRowHeight="12.75"/>
  <cols>
    <col min="1" max="1" width="11.875" style="128" customWidth="1"/>
    <col min="2" max="7" width="13.625" style="128" customWidth="1"/>
  </cols>
  <sheetData>
    <row r="1" spans="1:7" ht="12.75">
      <c r="A1" s="186" t="s">
        <v>509</v>
      </c>
      <c r="B1" s="186"/>
      <c r="C1" s="186"/>
      <c r="D1" s="186"/>
      <c r="E1" s="186"/>
      <c r="F1" s="186"/>
      <c r="G1" s="186"/>
    </row>
    <row r="2" spans="1:7" ht="12.75">
      <c r="A2" s="186" t="s">
        <v>510</v>
      </c>
      <c r="B2" s="186"/>
      <c r="C2" s="186"/>
      <c r="D2" s="186"/>
      <c r="E2" s="186"/>
      <c r="F2" s="186"/>
      <c r="G2" s="186"/>
    </row>
    <row r="3" spans="1:7" ht="12.75">
      <c r="A3" s="329" t="s">
        <v>130</v>
      </c>
      <c r="B3" s="143"/>
      <c r="C3" s="143"/>
      <c r="D3" s="143"/>
      <c r="E3" s="143"/>
      <c r="F3" s="1"/>
      <c r="G3" s="192" t="s">
        <v>148</v>
      </c>
    </row>
    <row r="4" spans="1:7" ht="29.25" customHeight="1">
      <c r="A4" s="193"/>
      <c r="B4" s="484" t="s">
        <v>149</v>
      </c>
      <c r="C4" s="520"/>
      <c r="D4" s="521"/>
      <c r="E4" s="522" t="s">
        <v>150</v>
      </c>
      <c r="F4" s="522"/>
      <c r="G4" s="523"/>
    </row>
    <row r="5" spans="1:7" ht="42" customHeight="1">
      <c r="A5" s="9" t="s">
        <v>31</v>
      </c>
      <c r="B5" s="194" t="s">
        <v>32</v>
      </c>
      <c r="C5" s="106" t="s">
        <v>429</v>
      </c>
      <c r="D5" s="178" t="s">
        <v>430</v>
      </c>
      <c r="E5" s="31" t="s">
        <v>151</v>
      </c>
      <c r="F5" s="106" t="s">
        <v>152</v>
      </c>
      <c r="G5" s="178" t="s">
        <v>153</v>
      </c>
    </row>
    <row r="6" spans="1:7" ht="42" customHeight="1">
      <c r="A6" s="11" t="s">
        <v>33</v>
      </c>
      <c r="B6" s="195" t="s">
        <v>34</v>
      </c>
      <c r="C6" s="11" t="s">
        <v>563</v>
      </c>
      <c r="D6" s="88" t="s">
        <v>564</v>
      </c>
      <c r="E6" s="29" t="s">
        <v>154</v>
      </c>
      <c r="F6" s="11" t="s">
        <v>359</v>
      </c>
      <c r="G6" s="88" t="s">
        <v>447</v>
      </c>
    </row>
    <row r="7" spans="1:7" ht="3" customHeight="1">
      <c r="A7" s="150"/>
      <c r="B7" s="151"/>
      <c r="C7" s="113"/>
      <c r="D7" s="113"/>
      <c r="E7" s="256"/>
      <c r="F7" s="114"/>
      <c r="G7" s="256"/>
    </row>
    <row r="8" spans="1:7" ht="12.75">
      <c r="A8" s="255">
        <v>2004</v>
      </c>
      <c r="B8" s="254">
        <f>SUM(E8:G8)</f>
        <v>807</v>
      </c>
      <c r="C8" s="253">
        <v>0</v>
      </c>
      <c r="D8" s="253">
        <v>807</v>
      </c>
      <c r="E8" s="253">
        <v>452</v>
      </c>
      <c r="F8" s="253">
        <v>0</v>
      </c>
      <c r="G8" s="253">
        <v>355</v>
      </c>
    </row>
    <row r="9" spans="1:7" ht="12.75">
      <c r="A9" s="202">
        <v>2005</v>
      </c>
      <c r="B9" s="254">
        <f>SUM(E9:G9)</f>
        <v>921</v>
      </c>
      <c r="C9" s="253">
        <v>66</v>
      </c>
      <c r="D9" s="253">
        <v>855</v>
      </c>
      <c r="E9" s="253">
        <v>566</v>
      </c>
      <c r="F9" s="253">
        <v>0</v>
      </c>
      <c r="G9" s="253">
        <v>355</v>
      </c>
    </row>
    <row r="10" spans="1:7" ht="12.75">
      <c r="A10" s="202">
        <v>2006</v>
      </c>
      <c r="B10" s="254">
        <f>SUM(E10:G10)</f>
        <v>1512</v>
      </c>
      <c r="C10" s="253">
        <v>322</v>
      </c>
      <c r="D10" s="253">
        <v>1190</v>
      </c>
      <c r="E10" s="253">
        <v>1002</v>
      </c>
      <c r="F10" s="253">
        <v>155</v>
      </c>
      <c r="G10" s="253">
        <v>355</v>
      </c>
    </row>
    <row r="11" spans="1:7" ht="12.75">
      <c r="A11" s="202">
        <v>2007</v>
      </c>
      <c r="B11" s="254">
        <f>SUM(E11:G11)</f>
        <v>3535</v>
      </c>
      <c r="C11" s="253">
        <v>970</v>
      </c>
      <c r="D11" s="253">
        <v>2565</v>
      </c>
      <c r="E11" s="253">
        <v>1743</v>
      </c>
      <c r="F11" s="253">
        <v>1437</v>
      </c>
      <c r="G11" s="253">
        <v>355</v>
      </c>
    </row>
    <row r="12" spans="1:7" ht="12.75">
      <c r="A12" s="202">
        <v>2008</v>
      </c>
      <c r="B12" s="254">
        <f>SUM(E12:G12)</f>
        <v>14450</v>
      </c>
      <c r="C12" s="253">
        <v>9446</v>
      </c>
      <c r="D12" s="253">
        <v>5004</v>
      </c>
      <c r="E12" s="253">
        <v>2555</v>
      </c>
      <c r="F12" s="253">
        <v>11540</v>
      </c>
      <c r="G12" s="253">
        <v>355</v>
      </c>
    </row>
    <row r="13" spans="1:7" ht="12.75">
      <c r="A13" s="202">
        <v>2009</v>
      </c>
      <c r="B13" s="254">
        <f>SUM(E13:G13)</f>
        <v>30708</v>
      </c>
      <c r="C13" s="253">
        <v>22758</v>
      </c>
      <c r="D13" s="253">
        <v>7950</v>
      </c>
      <c r="E13" s="253">
        <v>3835</v>
      </c>
      <c r="F13" s="253">
        <v>26518</v>
      </c>
      <c r="G13" s="253">
        <v>355</v>
      </c>
    </row>
    <row r="14" spans="1:7" ht="12.75">
      <c r="A14" s="202">
        <v>2010</v>
      </c>
      <c r="B14" s="254">
        <f>SUM(E14:G14)</f>
        <v>74986</v>
      </c>
      <c r="C14" s="253">
        <v>62755</v>
      </c>
      <c r="D14" s="253">
        <v>12231</v>
      </c>
      <c r="E14" s="253">
        <v>6393</v>
      </c>
      <c r="F14" s="253">
        <v>35124</v>
      </c>
      <c r="G14" s="253">
        <v>33469</v>
      </c>
    </row>
    <row r="15" spans="1:7" ht="12.75">
      <c r="A15" s="202">
        <v>2011</v>
      </c>
      <c r="B15" s="254">
        <f aca="true" t="shared" si="0" ref="B15:B20">SUM(E15:G15)</f>
        <v>178212</v>
      </c>
      <c r="C15" s="253">
        <v>164195</v>
      </c>
      <c r="D15" s="253">
        <v>14017</v>
      </c>
      <c r="E15" s="253">
        <v>11937</v>
      </c>
      <c r="F15" s="253">
        <v>51610</v>
      </c>
      <c r="G15" s="253">
        <v>114665</v>
      </c>
    </row>
    <row r="16" spans="1:7" ht="12.75">
      <c r="A16" s="202">
        <v>2012</v>
      </c>
      <c r="B16" s="254">
        <f t="shared" si="0"/>
        <v>256842</v>
      </c>
      <c r="C16" s="253">
        <v>242512</v>
      </c>
      <c r="D16" s="253">
        <v>14330</v>
      </c>
      <c r="E16" s="253">
        <v>21545</v>
      </c>
      <c r="F16" s="253">
        <v>49819</v>
      </c>
      <c r="G16" s="253">
        <v>185478</v>
      </c>
    </row>
    <row r="17" spans="1:7" ht="12.75">
      <c r="A17" s="202">
        <v>2013</v>
      </c>
      <c r="B17" s="254">
        <f t="shared" si="0"/>
        <v>327009</v>
      </c>
      <c r="C17" s="253">
        <v>311567</v>
      </c>
      <c r="D17" s="253">
        <v>15442</v>
      </c>
      <c r="E17" s="253">
        <v>47105</v>
      </c>
      <c r="F17" s="253">
        <v>48864</v>
      </c>
      <c r="G17" s="253">
        <v>231040</v>
      </c>
    </row>
    <row r="18" spans="1:7" ht="12.75">
      <c r="A18" s="202">
        <v>2014</v>
      </c>
      <c r="B18" s="254">
        <f>SUM(E18:G18)</f>
        <v>316922</v>
      </c>
      <c r="C18" s="253">
        <v>283584</v>
      </c>
      <c r="D18" s="253">
        <v>33338</v>
      </c>
      <c r="E18" s="253">
        <v>83590</v>
      </c>
      <c r="F18" s="253">
        <v>50482</v>
      </c>
      <c r="G18" s="253">
        <v>182850</v>
      </c>
    </row>
    <row r="19" spans="1:7" ht="12.75">
      <c r="A19" s="202">
        <v>2015</v>
      </c>
      <c r="B19" s="254">
        <f>SUM(E19:G19)</f>
        <v>399753</v>
      </c>
      <c r="C19" s="395">
        <v>368780</v>
      </c>
      <c r="D19" s="395">
        <v>30972</v>
      </c>
      <c r="E19" s="395">
        <v>126659</v>
      </c>
      <c r="F19" s="253">
        <v>51237</v>
      </c>
      <c r="G19" s="395">
        <v>221857</v>
      </c>
    </row>
    <row r="20" spans="1:7" ht="12.75">
      <c r="A20" s="202">
        <v>2016</v>
      </c>
      <c r="B20" s="254">
        <f t="shared" si="0"/>
        <v>424659</v>
      </c>
      <c r="C20" s="253">
        <v>389204</v>
      </c>
      <c r="D20" s="253">
        <v>35455</v>
      </c>
      <c r="E20" s="253">
        <v>145938</v>
      </c>
      <c r="F20" s="395">
        <v>52021</v>
      </c>
      <c r="G20" s="253">
        <v>226700</v>
      </c>
    </row>
    <row r="21" spans="1:7" ht="12.75">
      <c r="A21" s="202">
        <v>2017</v>
      </c>
      <c r="B21" s="254">
        <f>SUM(E21:G21)</f>
        <v>435210</v>
      </c>
      <c r="C21" s="253">
        <v>394586</v>
      </c>
      <c r="D21" s="253">
        <v>40624</v>
      </c>
      <c r="E21" s="253">
        <v>172013</v>
      </c>
      <c r="F21" s="395">
        <v>51750</v>
      </c>
      <c r="G21" s="253">
        <v>211447</v>
      </c>
    </row>
    <row r="22" spans="1:7" ht="12.75">
      <c r="A22" s="450" t="s">
        <v>511</v>
      </c>
      <c r="B22" s="254">
        <f>SUM(E22:G22)</f>
        <v>477429</v>
      </c>
      <c r="C22" s="395">
        <v>423695</v>
      </c>
      <c r="D22" s="253">
        <v>53734</v>
      </c>
      <c r="E22" s="253">
        <v>199493</v>
      </c>
      <c r="F22" s="395">
        <v>56896</v>
      </c>
      <c r="G22" s="253">
        <v>221040</v>
      </c>
    </row>
    <row r="23" spans="1:7" ht="3" customHeight="1">
      <c r="A23" s="396"/>
      <c r="B23" s="449"/>
      <c r="C23" s="414"/>
      <c r="D23" s="414"/>
      <c r="E23" s="414"/>
      <c r="F23" s="414"/>
      <c r="G23" s="414"/>
    </row>
    <row r="24" ht="12.75">
      <c r="B24" s="160"/>
    </row>
    <row r="25" spans="1:7" ht="12.75">
      <c r="A25" s="165"/>
      <c r="B25" s="165"/>
      <c r="C25" s="165"/>
      <c r="D25" s="165"/>
      <c r="E25" s="165"/>
      <c r="F25" s="165"/>
      <c r="G25" s="165"/>
    </row>
    <row r="26" spans="1:7" ht="12.75">
      <c r="A26" s="165"/>
      <c r="B26" s="165"/>
      <c r="C26" s="165"/>
      <c r="D26" s="165"/>
      <c r="E26" s="165"/>
      <c r="F26" s="165"/>
      <c r="G26" s="165"/>
    </row>
    <row r="27" spans="1:7" ht="12.75">
      <c r="A27" s="165"/>
      <c r="B27" s="165"/>
      <c r="C27" s="165"/>
      <c r="D27" s="165"/>
      <c r="E27" s="165"/>
      <c r="F27" s="165"/>
      <c r="G27" s="165"/>
    </row>
    <row r="28" spans="1:7" ht="12.75">
      <c r="A28" s="165"/>
      <c r="B28" s="165"/>
      <c r="C28" s="165"/>
      <c r="D28" s="165"/>
      <c r="E28" s="165"/>
      <c r="F28" s="165"/>
      <c r="G28" s="165"/>
    </row>
    <row r="31" ht="12.75">
      <c r="G31" s="160"/>
    </row>
  </sheetData>
  <sheetProtection/>
  <mergeCells count="2">
    <mergeCell ref="B4:D4"/>
    <mergeCell ref="E4:G4"/>
  </mergeCells>
  <printOptions horizontalCentered="1"/>
  <pageMargins left="0.6299212598425197" right="0.5511811023622047" top="0.7480314960629921" bottom="0.5511811023622047" header="0.31496062992125984" footer="0.31496062992125984"/>
  <pageSetup horizontalDpi="600" verticalDpi="600" orientation="portrait" paperSize="9" scale="95" r:id="rId1"/>
  <ignoredErrors>
    <ignoredError sqref="B8:B14" formulaRange="1"/>
  </ignoredErrors>
</worksheet>
</file>

<file path=xl/worksheets/sheet18.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
    </sheetView>
  </sheetViews>
  <sheetFormatPr defaultColWidth="9.00390625" defaultRowHeight="12.75"/>
  <cols>
    <col min="1" max="1" width="17.25390625" style="0" customWidth="1"/>
    <col min="2" max="5" width="16.25390625" style="0" customWidth="1"/>
  </cols>
  <sheetData>
    <row r="1" spans="1:5" ht="12.75">
      <c r="A1" s="127" t="s">
        <v>516</v>
      </c>
      <c r="B1" s="61"/>
      <c r="C1" s="61"/>
      <c r="D1" s="61"/>
      <c r="E1" s="165"/>
    </row>
    <row r="2" spans="1:5" ht="12.75">
      <c r="A2" s="186" t="s">
        <v>517</v>
      </c>
      <c r="B2" s="61"/>
      <c r="C2" s="61"/>
      <c r="D2" s="61"/>
      <c r="E2" s="128"/>
    </row>
    <row r="3" spans="1:5" ht="12.75">
      <c r="A3" s="130"/>
      <c r="B3" s="131"/>
      <c r="C3" s="131"/>
      <c r="D3" s="196"/>
      <c r="E3" s="203" t="s">
        <v>155</v>
      </c>
    </row>
    <row r="4" spans="1:5" ht="12.75">
      <c r="A4" s="134" t="s">
        <v>31</v>
      </c>
      <c r="B4" s="197" t="s">
        <v>32</v>
      </c>
      <c r="C4" s="134" t="s">
        <v>156</v>
      </c>
      <c r="D4" s="198" t="s">
        <v>157</v>
      </c>
      <c r="E4" s="205" t="s">
        <v>152</v>
      </c>
    </row>
    <row r="5" spans="1:5" ht="12.75">
      <c r="A5" s="136" t="s">
        <v>33</v>
      </c>
      <c r="B5" s="199" t="s">
        <v>34</v>
      </c>
      <c r="C5" s="136" t="s">
        <v>158</v>
      </c>
      <c r="D5" s="200" t="s">
        <v>159</v>
      </c>
      <c r="E5" s="206" t="s">
        <v>160</v>
      </c>
    </row>
    <row r="6" spans="1:5" ht="3" customHeight="1">
      <c r="A6" s="201"/>
      <c r="B6" s="397"/>
      <c r="C6" s="137"/>
      <c r="D6" s="137"/>
      <c r="E6" s="204"/>
    </row>
    <row r="7" spans="1:5" ht="12.75">
      <c r="A7" s="154">
        <v>2000</v>
      </c>
      <c r="B7" s="375">
        <f>SUM(C7:D7)</f>
        <v>1486</v>
      </c>
      <c r="C7" s="244">
        <v>1486</v>
      </c>
      <c r="D7" s="245">
        <v>0</v>
      </c>
      <c r="E7" s="246">
        <v>0</v>
      </c>
    </row>
    <row r="8" spans="1:5" ht="12.75">
      <c r="A8" s="154">
        <v>2001</v>
      </c>
      <c r="B8" s="375">
        <f aca="true" t="shared" si="0" ref="B8:B13">SUM(C8:D8)</f>
        <v>1441</v>
      </c>
      <c r="C8" s="244">
        <v>1441</v>
      </c>
      <c r="D8" s="245">
        <v>0</v>
      </c>
      <c r="E8" s="246">
        <v>0</v>
      </c>
    </row>
    <row r="9" spans="1:5" ht="12.75">
      <c r="A9" s="154">
        <v>2002</v>
      </c>
      <c r="B9" s="375">
        <f t="shared" si="0"/>
        <v>1474</v>
      </c>
      <c r="C9" s="244">
        <v>1474</v>
      </c>
      <c r="D9" s="245">
        <v>0</v>
      </c>
      <c r="E9" s="246">
        <v>0</v>
      </c>
    </row>
    <row r="10" spans="1:5" ht="12.75">
      <c r="A10" s="154">
        <v>2003</v>
      </c>
      <c r="B10" s="375">
        <f t="shared" si="0"/>
        <v>1513</v>
      </c>
      <c r="C10" s="244">
        <v>1513</v>
      </c>
      <c r="D10" s="245">
        <v>0</v>
      </c>
      <c r="E10" s="246">
        <v>0</v>
      </c>
    </row>
    <row r="11" spans="1:5" ht="12.75">
      <c r="A11" s="154">
        <v>2004</v>
      </c>
      <c r="B11" s="375">
        <f t="shared" si="0"/>
        <v>1658</v>
      </c>
      <c r="C11" s="244">
        <v>1658</v>
      </c>
      <c r="D11" s="245">
        <v>0</v>
      </c>
      <c r="E11" s="246">
        <v>0</v>
      </c>
    </row>
    <row r="12" spans="1:5" ht="12.75">
      <c r="A12" s="154">
        <v>2005</v>
      </c>
      <c r="B12" s="375">
        <f t="shared" si="0"/>
        <v>1729</v>
      </c>
      <c r="C12" s="244">
        <v>1729</v>
      </c>
      <c r="D12" s="245">
        <v>0</v>
      </c>
      <c r="E12" s="246">
        <v>0</v>
      </c>
    </row>
    <row r="13" spans="1:5" ht="12.75">
      <c r="A13" s="154">
        <v>2006</v>
      </c>
      <c r="B13" s="375">
        <f t="shared" si="0"/>
        <v>1812</v>
      </c>
      <c r="C13" s="244">
        <v>1812</v>
      </c>
      <c r="D13" s="245">
        <v>0</v>
      </c>
      <c r="E13" s="246" t="s">
        <v>129</v>
      </c>
    </row>
    <row r="14" spans="1:5" ht="12.75">
      <c r="A14" s="154">
        <v>2007</v>
      </c>
      <c r="B14" s="375">
        <f>SUM(C14:E14)</f>
        <v>2249</v>
      </c>
      <c r="C14" s="244">
        <v>2240</v>
      </c>
      <c r="D14" s="245">
        <v>9</v>
      </c>
      <c r="E14" s="246" t="s">
        <v>129</v>
      </c>
    </row>
    <row r="15" spans="1:5" ht="12.75">
      <c r="A15" s="154">
        <v>2008</v>
      </c>
      <c r="B15" s="375">
        <f aca="true" t="shared" si="1" ref="B15:B20">SUM(C15:E15)</f>
        <v>2358</v>
      </c>
      <c r="C15" s="244">
        <v>2347</v>
      </c>
      <c r="D15" s="245">
        <v>11</v>
      </c>
      <c r="E15" s="246" t="s">
        <v>129</v>
      </c>
    </row>
    <row r="16" spans="1:5" ht="12.75">
      <c r="A16" s="154">
        <v>2009</v>
      </c>
      <c r="B16" s="375">
        <f>SUM(C16:E16)</f>
        <v>2480</v>
      </c>
      <c r="C16" s="244">
        <v>2425</v>
      </c>
      <c r="D16" s="245">
        <v>15</v>
      </c>
      <c r="E16" s="246">
        <v>40</v>
      </c>
    </row>
    <row r="17" spans="1:5" ht="12.75">
      <c r="A17" s="154">
        <v>2010</v>
      </c>
      <c r="B17" s="375">
        <f t="shared" si="1"/>
        <v>2677</v>
      </c>
      <c r="C17" s="244">
        <v>2545</v>
      </c>
      <c r="D17" s="245">
        <v>32</v>
      </c>
      <c r="E17" s="246">
        <v>100</v>
      </c>
    </row>
    <row r="18" spans="1:5" ht="12.75">
      <c r="A18" s="154">
        <v>2011</v>
      </c>
      <c r="B18" s="375">
        <f t="shared" si="1"/>
        <v>2847</v>
      </c>
      <c r="C18" s="244">
        <v>2625</v>
      </c>
      <c r="D18" s="245">
        <v>44</v>
      </c>
      <c r="E18" s="246">
        <v>178</v>
      </c>
    </row>
    <row r="19" spans="1:5" ht="12.75">
      <c r="A19" s="154">
        <v>2012</v>
      </c>
      <c r="B19" s="375">
        <f t="shared" si="1"/>
        <v>2943</v>
      </c>
      <c r="C19" s="244">
        <v>2700</v>
      </c>
      <c r="D19" s="245">
        <v>62</v>
      </c>
      <c r="E19" s="246">
        <v>181</v>
      </c>
    </row>
    <row r="20" spans="1:5" ht="12.75">
      <c r="A20" s="154">
        <v>2013</v>
      </c>
      <c r="B20" s="375">
        <f t="shared" si="1"/>
        <v>3002</v>
      </c>
      <c r="C20" s="244">
        <v>2751</v>
      </c>
      <c r="D20" s="245">
        <v>62</v>
      </c>
      <c r="E20" s="246">
        <v>189</v>
      </c>
    </row>
    <row r="21" spans="1:5" ht="12.75">
      <c r="A21" s="154">
        <v>2014</v>
      </c>
      <c r="B21" s="375">
        <f>SUM(C21:E21)</f>
        <v>3048</v>
      </c>
      <c r="C21" s="244">
        <v>2796</v>
      </c>
      <c r="D21" s="245">
        <v>65</v>
      </c>
      <c r="E21" s="246">
        <v>187</v>
      </c>
    </row>
    <row r="22" spans="1:5" ht="12.75">
      <c r="A22" s="154">
        <v>2015</v>
      </c>
      <c r="B22" s="375">
        <f>SUM(C22:E22)</f>
        <v>3092</v>
      </c>
      <c r="C22" s="244">
        <v>2841</v>
      </c>
      <c r="D22" s="245">
        <v>65</v>
      </c>
      <c r="E22" s="246">
        <v>186</v>
      </c>
    </row>
    <row r="23" spans="1:5" ht="12.75">
      <c r="A23" s="154">
        <v>2016</v>
      </c>
      <c r="B23" s="375">
        <f>SUM(C23:E23)</f>
        <v>3138</v>
      </c>
      <c r="C23" s="244">
        <v>2887</v>
      </c>
      <c r="D23" s="245">
        <v>65</v>
      </c>
      <c r="E23" s="246">
        <v>186</v>
      </c>
    </row>
    <row r="24" spans="1:5" ht="12.75">
      <c r="A24" s="154">
        <v>2017</v>
      </c>
      <c r="B24" s="375">
        <v>3194</v>
      </c>
      <c r="C24" s="244">
        <v>2940</v>
      </c>
      <c r="D24" s="245">
        <v>65</v>
      </c>
      <c r="E24" s="246">
        <v>189</v>
      </c>
    </row>
    <row r="25" spans="1:5" ht="12.75">
      <c r="A25" s="202" t="s">
        <v>511</v>
      </c>
      <c r="B25" s="375">
        <f>SUM(C25:E25)</f>
        <v>3289</v>
      </c>
      <c r="C25" s="244">
        <v>3015</v>
      </c>
      <c r="D25" s="245">
        <v>65</v>
      </c>
      <c r="E25" s="246">
        <v>209</v>
      </c>
    </row>
    <row r="26" spans="1:5" ht="3" customHeight="1">
      <c r="A26" s="396"/>
      <c r="B26" s="372"/>
      <c r="C26" s="247"/>
      <c r="D26" s="248"/>
      <c r="E26" s="249"/>
    </row>
    <row r="27" spans="1:5" ht="12.75">
      <c r="A27" s="362"/>
      <c r="B27" s="128"/>
      <c r="C27" s="128"/>
      <c r="D27" s="128"/>
      <c r="E27" s="128"/>
    </row>
  </sheetData>
  <sheetProtection/>
  <printOptions horizontalCentered="1"/>
  <pageMargins left="0.7086614173228347" right="0.7086614173228347" top="0.7480314960629921" bottom="0.5511811023622047" header="0.31496062992125984" footer="0.31496062992125984"/>
  <pageSetup horizontalDpi="600" verticalDpi="600" orientation="portrait" paperSize="9" r:id="rId1"/>
  <ignoredErrors>
    <ignoredError sqref="B7:B20" formulaRange="1"/>
  </ignoredErrors>
</worksheet>
</file>

<file path=xl/worksheets/sheet2.xml><?xml version="1.0" encoding="utf-8"?>
<worksheet xmlns="http://schemas.openxmlformats.org/spreadsheetml/2006/main" xmlns:r="http://schemas.openxmlformats.org/officeDocument/2006/relationships">
  <dimension ref="A1:DO47"/>
  <sheetViews>
    <sheetView zoomScalePageLayoutView="0" workbookViewId="0" topLeftCell="A1">
      <selection activeCell="A1" sqref="A1"/>
    </sheetView>
  </sheetViews>
  <sheetFormatPr defaultColWidth="9.00390625" defaultRowHeight="12.75"/>
  <cols>
    <col min="1" max="1" width="33.875" style="0" customWidth="1"/>
    <col min="2" max="2" width="19.25390625" style="462" customWidth="1"/>
    <col min="3" max="3" width="27.125" style="467" customWidth="1"/>
  </cols>
  <sheetData>
    <row r="1" spans="1:8" ht="12.75">
      <c r="A1" s="464"/>
      <c r="B1" s="464"/>
      <c r="C1" s="464"/>
      <c r="E1" s="61"/>
      <c r="F1" s="61"/>
      <c r="G1" s="61"/>
      <c r="H1" s="61"/>
    </row>
    <row r="2" spans="1:3" ht="12.75">
      <c r="A2" s="464"/>
      <c r="B2" s="464"/>
      <c r="C2" s="464"/>
    </row>
    <row r="3" spans="1:3" ht="12.75">
      <c r="A3" s="464"/>
      <c r="B3" s="464"/>
      <c r="C3" s="464"/>
    </row>
    <row r="4" spans="1:119" s="464" customFormat="1" ht="12.75">
      <c r="A4" s="470" t="s">
        <v>596</v>
      </c>
      <c r="B4" s="469"/>
      <c r="C4" s="469" t="s">
        <v>597</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row>
    <row r="5" spans="1:119" s="464" customFormat="1" ht="24.75" customHeight="1">
      <c r="A5" s="471" t="s">
        <v>599</v>
      </c>
      <c r="B5" s="465" t="s">
        <v>598</v>
      </c>
      <c r="C5" s="463" t="s">
        <v>600</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row>
    <row r="6" spans="1:119" s="464" customFormat="1" ht="24.75" customHeight="1">
      <c r="A6" s="471" t="s">
        <v>624</v>
      </c>
      <c r="B6" s="465" t="s">
        <v>622</v>
      </c>
      <c r="C6" s="463" t="s">
        <v>623</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row>
    <row r="7" spans="1:119" s="464" customFormat="1" ht="24.75" customHeight="1">
      <c r="A7" s="471" t="s">
        <v>602</v>
      </c>
      <c r="B7" s="465" t="s">
        <v>601</v>
      </c>
      <c r="C7" s="463" t="s">
        <v>603</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1:119" s="464" customFormat="1" ht="24.75" customHeight="1">
      <c r="A8" s="472" t="s">
        <v>604</v>
      </c>
      <c r="B8" s="465">
        <v>0</v>
      </c>
      <c r="C8" s="468" t="s">
        <v>605</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1:119" s="464" customFormat="1" ht="24.75" customHeight="1">
      <c r="A9" s="471" t="s">
        <v>606</v>
      </c>
      <c r="B9" s="465" t="s">
        <v>593</v>
      </c>
      <c r="C9" s="463" t="s">
        <v>607</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row>
    <row r="10" spans="1:119" s="464" customFormat="1" ht="24.75" customHeight="1">
      <c r="A10" s="471" t="s">
        <v>625</v>
      </c>
      <c r="B10" s="465" t="s">
        <v>608</v>
      </c>
      <c r="C10" s="463" t="s">
        <v>609</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row>
    <row r="11" spans="1:119" s="464" customFormat="1" ht="24.75" customHeight="1">
      <c r="A11" s="472" t="s">
        <v>611</v>
      </c>
      <c r="B11" s="466" t="s">
        <v>610</v>
      </c>
      <c r="C11" s="468" t="s">
        <v>612</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row>
    <row r="12" spans="1:3" ht="24.75" customHeight="1">
      <c r="A12" s="471" t="s">
        <v>615</v>
      </c>
      <c r="B12" s="465" t="s">
        <v>613</v>
      </c>
      <c r="C12" s="463" t="s">
        <v>614</v>
      </c>
    </row>
    <row r="13" spans="1:8" ht="24.75" customHeight="1">
      <c r="A13" s="471" t="s">
        <v>618</v>
      </c>
      <c r="B13" s="465" t="s">
        <v>616</v>
      </c>
      <c r="C13" s="463" t="s">
        <v>617</v>
      </c>
      <c r="E13" s="61"/>
      <c r="F13" s="61"/>
      <c r="G13" s="61"/>
      <c r="H13" s="61"/>
    </row>
    <row r="14" spans="1:8" ht="24.75" customHeight="1">
      <c r="A14" s="471" t="s">
        <v>627</v>
      </c>
      <c r="B14" s="466" t="s">
        <v>626</v>
      </c>
      <c r="C14" s="463" t="s">
        <v>628</v>
      </c>
      <c r="E14" s="61"/>
      <c r="F14" s="61"/>
      <c r="G14" s="61"/>
      <c r="H14" s="61"/>
    </row>
    <row r="15" spans="1:8" ht="24.75" customHeight="1">
      <c r="A15" s="471" t="s">
        <v>619</v>
      </c>
      <c r="B15" s="465" t="s">
        <v>594</v>
      </c>
      <c r="C15" s="463" t="s">
        <v>620</v>
      </c>
      <c r="E15" s="61"/>
      <c r="F15" s="61"/>
      <c r="G15" s="61"/>
      <c r="H15" s="61"/>
    </row>
    <row r="16" spans="1:8" ht="24.75" customHeight="1">
      <c r="A16" s="471" t="s">
        <v>621</v>
      </c>
      <c r="B16" s="465" t="s">
        <v>595</v>
      </c>
      <c r="C16" s="463" t="s">
        <v>621</v>
      </c>
      <c r="E16" s="61"/>
      <c r="F16" s="61"/>
      <c r="G16" s="61"/>
      <c r="H16" s="61"/>
    </row>
    <row r="17" spans="1:8" ht="12.75">
      <c r="A17" s="464"/>
      <c r="B17" s="464"/>
      <c r="C17" s="464"/>
      <c r="E17" s="61"/>
      <c r="F17" s="61"/>
      <c r="G17" s="61"/>
      <c r="H17" s="61"/>
    </row>
    <row r="18" spans="1:8" ht="12.75">
      <c r="A18" s="464"/>
      <c r="B18" s="464"/>
      <c r="C18" s="464"/>
      <c r="E18" s="61"/>
      <c r="F18" s="61"/>
      <c r="G18" s="61"/>
      <c r="H18" s="61"/>
    </row>
    <row r="19" spans="1:8" ht="12.75">
      <c r="A19" s="464"/>
      <c r="B19" s="464"/>
      <c r="C19" s="464"/>
      <c r="E19" s="61"/>
      <c r="F19" s="61"/>
      <c r="G19" s="61"/>
      <c r="H19" s="61"/>
    </row>
    <row r="20" spans="1:8" ht="12.75">
      <c r="A20" s="464"/>
      <c r="B20" s="464"/>
      <c r="C20" s="464"/>
      <c r="E20" s="61"/>
      <c r="F20" s="61"/>
      <c r="G20" s="61"/>
      <c r="H20" s="61"/>
    </row>
    <row r="21" spans="1:8" ht="12.75">
      <c r="A21" s="464"/>
      <c r="B21" s="464"/>
      <c r="C21" s="464"/>
      <c r="E21" s="61"/>
      <c r="F21" s="61"/>
      <c r="G21" s="61"/>
      <c r="H21" s="61"/>
    </row>
    <row r="22" spans="1:8" ht="12.75">
      <c r="A22" s="464"/>
      <c r="B22" s="464"/>
      <c r="C22" s="464"/>
      <c r="E22" s="61"/>
      <c r="F22" s="61"/>
      <c r="G22" s="61"/>
      <c r="H22" s="61"/>
    </row>
    <row r="23" spans="1:8" ht="12.75">
      <c r="A23" s="464"/>
      <c r="B23" s="464"/>
      <c r="C23" s="464"/>
      <c r="E23" s="61"/>
      <c r="F23" s="61"/>
      <c r="G23" s="61"/>
      <c r="H23" s="61"/>
    </row>
    <row r="24" spans="1:8" ht="12.75">
      <c r="A24" s="464"/>
      <c r="B24" s="464"/>
      <c r="C24" s="464"/>
      <c r="E24" s="61"/>
      <c r="F24" s="61"/>
      <c r="G24" s="61"/>
      <c r="H24" s="61"/>
    </row>
    <row r="25" spans="1:8" ht="12.75">
      <c r="A25" s="464"/>
      <c r="B25" s="464"/>
      <c r="C25" s="464"/>
      <c r="E25" s="61"/>
      <c r="F25" s="61"/>
      <c r="G25" s="61"/>
      <c r="H25" s="61"/>
    </row>
    <row r="26" spans="1:8" ht="12.75">
      <c r="A26" s="464"/>
      <c r="B26" s="464"/>
      <c r="C26" s="464"/>
      <c r="E26" s="61"/>
      <c r="F26" s="61"/>
      <c r="G26" s="61"/>
      <c r="H26" s="61"/>
    </row>
    <row r="27" spans="1:8" ht="12.75">
      <c r="A27" s="464"/>
      <c r="B27" s="464"/>
      <c r="C27" s="464"/>
      <c r="E27" s="61"/>
      <c r="F27" s="61"/>
      <c r="G27" s="61"/>
      <c r="H27" s="61"/>
    </row>
    <row r="28" spans="1:8" ht="12.75">
      <c r="A28" s="464"/>
      <c r="B28" s="464"/>
      <c r="C28" s="464"/>
      <c r="E28" s="61"/>
      <c r="F28" s="61"/>
      <c r="G28" s="61"/>
      <c r="H28" s="61"/>
    </row>
    <row r="29" spans="1:8" ht="12.75">
      <c r="A29" s="464"/>
      <c r="B29" s="464"/>
      <c r="C29" s="464"/>
      <c r="E29" s="61"/>
      <c r="F29" s="61"/>
      <c r="G29" s="61"/>
      <c r="H29" s="61"/>
    </row>
    <row r="30" spans="1:8" ht="12.75">
      <c r="A30" s="464"/>
      <c r="B30" s="464"/>
      <c r="C30" s="464"/>
      <c r="E30" s="61"/>
      <c r="F30" s="61"/>
      <c r="G30" s="61"/>
      <c r="H30" s="61"/>
    </row>
    <row r="31" spans="1:8" ht="12.75">
      <c r="A31" s="464"/>
      <c r="B31" s="464"/>
      <c r="C31" s="464"/>
      <c r="E31" s="61"/>
      <c r="F31" s="61"/>
      <c r="G31" s="61"/>
      <c r="H31" s="61"/>
    </row>
    <row r="32" spans="1:8" ht="12.75">
      <c r="A32" s="464"/>
      <c r="B32" s="464"/>
      <c r="C32" s="464"/>
      <c r="E32" s="61"/>
      <c r="F32" s="61"/>
      <c r="G32" s="61"/>
      <c r="H32" s="61"/>
    </row>
    <row r="33" spans="1:8" ht="12.75">
      <c r="A33" s="464"/>
      <c r="B33" s="464"/>
      <c r="C33" s="464"/>
      <c r="E33" s="61"/>
      <c r="F33" s="61"/>
      <c r="G33" s="61"/>
      <c r="H33" s="61"/>
    </row>
    <row r="34" spans="1:8" ht="12.75">
      <c r="A34" s="464"/>
      <c r="B34" s="464"/>
      <c r="C34" s="464"/>
      <c r="E34" s="61"/>
      <c r="F34" s="61"/>
      <c r="G34" s="61"/>
      <c r="H34" s="61"/>
    </row>
    <row r="35" spans="1:8" ht="12.75">
      <c r="A35" s="464"/>
      <c r="B35" s="464"/>
      <c r="C35" s="464"/>
      <c r="E35" s="61"/>
      <c r="F35" s="61"/>
      <c r="G35" s="61"/>
      <c r="H35" s="61"/>
    </row>
    <row r="36" spans="1:8" ht="12.75">
      <c r="A36" s="464"/>
      <c r="B36" s="464"/>
      <c r="C36" s="464"/>
      <c r="E36" s="61"/>
      <c r="F36" s="61"/>
      <c r="G36" s="61"/>
      <c r="H36" s="61"/>
    </row>
    <row r="37" spans="1:8" ht="12.75">
      <c r="A37" s="464"/>
      <c r="B37" s="464"/>
      <c r="C37" s="464"/>
      <c r="E37" s="61"/>
      <c r="F37" s="61"/>
      <c r="G37" s="61"/>
      <c r="H37" s="61"/>
    </row>
    <row r="38" spans="1:8" ht="12.75">
      <c r="A38" s="464"/>
      <c r="B38" s="464"/>
      <c r="C38" s="464"/>
      <c r="E38" s="61"/>
      <c r="F38" s="61"/>
      <c r="G38" s="61"/>
      <c r="H38" s="61"/>
    </row>
    <row r="39" spans="1:8" ht="12.75">
      <c r="A39" s="464"/>
      <c r="B39" s="464"/>
      <c r="C39" s="464"/>
      <c r="E39" s="61"/>
      <c r="F39" s="61"/>
      <c r="G39" s="61"/>
      <c r="H39" s="61"/>
    </row>
    <row r="40" spans="1:8" ht="12.75">
      <c r="A40" s="464"/>
      <c r="B40" s="464"/>
      <c r="C40" s="464"/>
      <c r="E40" s="61"/>
      <c r="F40" s="61"/>
      <c r="G40" s="61"/>
      <c r="H40" s="61"/>
    </row>
    <row r="41" spans="1:8" ht="12.75">
      <c r="A41" s="464"/>
      <c r="B41" s="464"/>
      <c r="C41" s="464"/>
      <c r="E41" s="61"/>
      <c r="F41" s="61"/>
      <c r="G41" s="61"/>
      <c r="H41" s="61"/>
    </row>
    <row r="42" spans="1:8" ht="12.75">
      <c r="A42" s="464"/>
      <c r="B42" s="464"/>
      <c r="C42" s="464"/>
      <c r="E42" s="61"/>
      <c r="F42" s="61"/>
      <c r="G42" s="61"/>
      <c r="H42" s="61"/>
    </row>
    <row r="43" spans="1:8" ht="12.75">
      <c r="A43" s="464"/>
      <c r="B43" s="464"/>
      <c r="C43" s="464"/>
      <c r="E43" s="61"/>
      <c r="F43" s="61"/>
      <c r="G43" s="61"/>
      <c r="H43" s="61"/>
    </row>
    <row r="44" spans="1:8" ht="12.75">
      <c r="A44" s="464"/>
      <c r="B44" s="464"/>
      <c r="C44" s="464"/>
      <c r="E44" s="61"/>
      <c r="F44" s="61"/>
      <c r="G44" s="61"/>
      <c r="H44" s="61"/>
    </row>
    <row r="45" spans="1:8" ht="12.75">
      <c r="A45" s="464"/>
      <c r="B45" s="464"/>
      <c r="C45" s="464"/>
      <c r="E45" s="61"/>
      <c r="F45" s="61"/>
      <c r="G45" s="61"/>
      <c r="H45" s="61"/>
    </row>
    <row r="46" spans="1:8" ht="12.75">
      <c r="A46" s="464"/>
      <c r="B46" s="464"/>
      <c r="C46" s="464"/>
      <c r="E46" s="61"/>
      <c r="F46" s="61"/>
      <c r="G46" s="61"/>
      <c r="H46" s="61"/>
    </row>
    <row r="47" spans="1:8" ht="12.75">
      <c r="A47" s="464"/>
      <c r="B47" s="464"/>
      <c r="C47" s="464"/>
      <c r="E47" s="61"/>
      <c r="F47" s="61"/>
      <c r="G47" s="61"/>
      <c r="H47" s="61"/>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A1" sqref="A1"/>
    </sheetView>
  </sheetViews>
  <sheetFormatPr defaultColWidth="9.00390625" defaultRowHeight="12.75"/>
  <cols>
    <col min="1" max="2" width="77.125" style="57" customWidth="1"/>
    <col min="3" max="3" width="6.625" style="57" customWidth="1"/>
    <col min="4" max="16384" width="9.125" style="57" customWidth="1"/>
  </cols>
  <sheetData>
    <row r="1" spans="1:2" ht="12.75">
      <c r="A1" s="56"/>
      <c r="B1" s="56"/>
    </row>
    <row r="2" spans="1:2" ht="20.25">
      <c r="A2" s="482" t="s">
        <v>462</v>
      </c>
      <c r="B2" s="482"/>
    </row>
    <row r="3" spans="1:2" s="56" customFormat="1" ht="18">
      <c r="A3" s="333"/>
      <c r="B3" s="333"/>
    </row>
    <row r="4" spans="1:3" ht="17.25" customHeight="1">
      <c r="A4" s="334" t="s">
        <v>66</v>
      </c>
      <c r="B4" s="334" t="s">
        <v>67</v>
      </c>
      <c r="C4" s="60"/>
    </row>
    <row r="5" spans="1:3" ht="9.75" customHeight="1">
      <c r="A5" s="62"/>
      <c r="B5" s="63"/>
      <c r="C5" s="60"/>
    </row>
    <row r="6" spans="1:3" ht="30" customHeight="1">
      <c r="A6" s="213" t="s">
        <v>463</v>
      </c>
      <c r="B6" s="213" t="s">
        <v>464</v>
      </c>
      <c r="C6" s="207"/>
    </row>
    <row r="7" spans="1:3" ht="30" customHeight="1">
      <c r="A7" s="212" t="s">
        <v>465</v>
      </c>
      <c r="B7" s="212" t="s">
        <v>466</v>
      </c>
      <c r="C7" s="207"/>
    </row>
    <row r="8" spans="1:3" ht="30" customHeight="1">
      <c r="A8" s="252" t="s">
        <v>467</v>
      </c>
      <c r="B8" s="212" t="s">
        <v>468</v>
      </c>
      <c r="C8" s="207"/>
    </row>
    <row r="9" spans="1:3" ht="30" customHeight="1">
      <c r="A9" s="212" t="s">
        <v>469</v>
      </c>
      <c r="B9" s="212" t="s">
        <v>470</v>
      </c>
      <c r="C9" s="207"/>
    </row>
    <row r="10" spans="1:3" ht="30" customHeight="1">
      <c r="A10" s="212" t="s">
        <v>471</v>
      </c>
      <c r="B10" s="212" t="s">
        <v>472</v>
      </c>
      <c r="C10" s="207"/>
    </row>
    <row r="11" spans="1:7" ht="30" customHeight="1">
      <c r="A11" s="212" t="s">
        <v>473</v>
      </c>
      <c r="B11" s="212" t="s">
        <v>474</v>
      </c>
      <c r="C11" s="208"/>
      <c r="D11" s="58"/>
      <c r="E11" s="58"/>
      <c r="F11" s="58"/>
      <c r="G11" s="58"/>
    </row>
    <row r="12" spans="1:3" ht="30" customHeight="1">
      <c r="A12" s="212" t="s">
        <v>475</v>
      </c>
      <c r="B12" s="212" t="s">
        <v>476</v>
      </c>
      <c r="C12" s="207"/>
    </row>
    <row r="13" spans="1:3" ht="30" customHeight="1">
      <c r="A13" s="212" t="s">
        <v>477</v>
      </c>
      <c r="B13" s="212" t="s">
        <v>478</v>
      </c>
      <c r="C13" s="207"/>
    </row>
    <row r="14" spans="1:3" ht="30" customHeight="1">
      <c r="A14" s="212" t="s">
        <v>479</v>
      </c>
      <c r="B14" s="212" t="s">
        <v>480</v>
      </c>
      <c r="C14" s="207"/>
    </row>
    <row r="15" spans="1:7" ht="30" customHeight="1">
      <c r="A15" s="252" t="s">
        <v>549</v>
      </c>
      <c r="B15" s="252" t="s">
        <v>550</v>
      </c>
      <c r="C15" s="209"/>
      <c r="D15" s="59"/>
      <c r="E15" s="59"/>
      <c r="F15" s="59"/>
      <c r="G15" s="59"/>
    </row>
    <row r="16" spans="1:7" ht="30" customHeight="1">
      <c r="A16" s="252" t="s">
        <v>561</v>
      </c>
      <c r="B16" s="252" t="s">
        <v>562</v>
      </c>
      <c r="C16" s="209"/>
      <c r="D16" s="59"/>
      <c r="E16" s="59"/>
      <c r="F16" s="59"/>
      <c r="G16" s="59"/>
    </row>
    <row r="17" spans="1:3" s="399" customFormat="1" ht="30" customHeight="1">
      <c r="A17" s="408" t="s">
        <v>588</v>
      </c>
      <c r="B17" s="252" t="s">
        <v>590</v>
      </c>
      <c r="C17" s="398"/>
    </row>
    <row r="18" spans="1:3" ht="30" customHeight="1">
      <c r="A18" s="252" t="s">
        <v>589</v>
      </c>
      <c r="B18" s="252" t="s">
        <v>591</v>
      </c>
      <c r="C18" s="210"/>
    </row>
    <row r="19" spans="1:3" ht="30" customHeight="1">
      <c r="A19" s="252" t="s">
        <v>567</v>
      </c>
      <c r="B19" s="212" t="s">
        <v>565</v>
      </c>
      <c r="C19" s="207"/>
    </row>
    <row r="20" spans="1:8" ht="30" customHeight="1">
      <c r="A20" s="251" t="s">
        <v>568</v>
      </c>
      <c r="B20" s="251" t="s">
        <v>566</v>
      </c>
      <c r="C20" s="209"/>
      <c r="D20" s="59"/>
      <c r="E20" s="59"/>
      <c r="F20" s="59"/>
      <c r="G20" s="59"/>
      <c r="H20" s="59"/>
    </row>
    <row r="21" spans="1:3" ht="12.75">
      <c r="A21" s="211"/>
      <c r="B21" s="211"/>
      <c r="C21" s="211"/>
    </row>
  </sheetData>
  <sheetProtection/>
  <mergeCells count="1">
    <mergeCell ref="A2:B2"/>
  </mergeCells>
  <hyperlinks>
    <hyperlink ref="A6" location="'1'!A1" display="1.    Πωλήσεις Προϊόντων Πετρελαίου κατά Είδος, 1966-2012"/>
    <hyperlink ref="B6" location="'1'!A1" display="1.    Sales of Petroleum Products by Type, 1966-2012"/>
    <hyperlink ref="A7" location="'2'!A1" display="2.    Αξία Πωλήσεων Προϊόντων Πετρε-λαίου σε Λιανικές Τιμές Αγοράς κατά Είδος, 1960-2012"/>
    <hyperlink ref="B7" location="'2'!A1" display="2.    Value of Sales of Petroleum Products at Retail Market Prices by Type, 1960-2012"/>
    <hyperlink ref="A8" location="'3'!A1" display="3.    Τιμές Προϊόντων Πετρελαίου κατά Είδος, 1960-2012"/>
    <hyperlink ref="B8" location="'3'!A1" display="3.    Prices of Petroleum Products by Type, 1960-2012"/>
    <hyperlink ref="A9" location="'4'!A1" display="4.    Εισαγωγές Προϊόντων Πετρελαίου, 1960-2012"/>
    <hyperlink ref="B9" location="'4'!A1" display="4.    Imports of Petroleum Products, 1960-2012"/>
    <hyperlink ref="A10" location="'5'!A1" display="5.    Εγκατεστημένη Ισχύς των Ηλεκτρογεννητριών, 1964-2012"/>
    <hyperlink ref="B10" location="'5'!A1" display="5.    Installed Capacity of Electric Generators, 1964-2012"/>
    <hyperlink ref="A11" location="'6'!A1" display="6.    Ακαθάριστη Παραγωγή Ηλεκτρικού Ρεύματος, 1960-2012"/>
    <hyperlink ref="B11" location="'6'!A1" display="6.    Gross Production of Electricity, 1960-2012"/>
    <hyperlink ref="A12" location="'7'!A1" display="7.    Κατανάλωση Ηλεκτρικού Ρεύματος κατά Κατηγορία, 1960-2012"/>
    <hyperlink ref="B12" location="'7'!A1" display="7.    Electricity Consumption by Category, 1960-2012"/>
    <hyperlink ref="A13" location="'8'!A1" display="8.    Αξία της Κατανάλωσης Ηλεκτρικού Ρεύματος κατά Κατηγορία, 1960-2012"/>
    <hyperlink ref="B13" location="'8'!A1" display="8.    Value of Electricity Consumption by Category, 1960-2012"/>
    <hyperlink ref="A14" location="'9'!A1" display="9.    Μέση Τιμή του Ηλεκτρισμού ανά Κιλοβατώρα κατά Κατηγορία, 1960-2012"/>
    <hyperlink ref="B14" location="'9'!A1" display="9.    Average Price of Electricity per kWh by Category, 1960-2012"/>
    <hyperlink ref="A15" location="'10a'!A1" display="10α.    Ισολογισμός Ηλεκτρισμού, 1997-2009"/>
    <hyperlink ref="B15" location="'10a'!A1" display="10a.    Electricity Balance, 1997-2009"/>
    <hyperlink ref="B17" location="'11a'!A1" display="11a.    Consumption of Electricity by Sector, 2010-2013"/>
    <hyperlink ref="A19" location="'12'!A1" display="12.    Παραγωγή Ηλεκτρισμού από Ανανεώσιμες Πηγές Ενέργειας, 2004-2012"/>
    <hyperlink ref="B19" location="'12'!A1" display="12.    Production of Electricity from Renewable Energy Sources, 2004-2012"/>
    <hyperlink ref="A20" location="'13'!A1" display="13.    Παραγωγή Θερμότητας από Ανα-νεώσιμες Πηγές Ενέργειας, 2000-2012"/>
    <hyperlink ref="B20" location="'13'!A1" display="13.    Production of Heat from Renewable Energy Sources, 2000-2012"/>
    <hyperlink ref="A16" location="'10b'!A1" display="10β.    Ισολογισμός Ηλεκτρισμού, 2009-2013"/>
    <hyperlink ref="B16" location="'10b'!A1" display="10b.    Electricity Balance, 2009-2013"/>
    <hyperlink ref="A18" location="'11b'!A1" display="11β.    Κατανάλωση Ηλεκτρισμού κατά Τομέα, 2014-2017"/>
    <hyperlink ref="B18" location="'11b'!A1" display="11b.    Consumption of Electricity by Sector, 2014-2017"/>
    <hyperlink ref="A17" location="'11a'!A1" display="11α.    Κατανάλωση Ηλεκτρισμού κατά Τομέα, 2010-2013"/>
  </hyperlinks>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scale="95" r:id="rId2"/>
  <colBreaks count="1" manualBreakCount="1">
    <brk id="2" max="65535" man="1"/>
  </colBreaks>
  <drawing r:id="rId1"/>
</worksheet>
</file>

<file path=xl/worksheets/sheet4.xml><?xml version="1.0" encoding="utf-8"?>
<worksheet xmlns="http://schemas.openxmlformats.org/spreadsheetml/2006/main" xmlns:r="http://schemas.openxmlformats.org/officeDocument/2006/relationships">
  <dimension ref="A1:O93"/>
  <sheetViews>
    <sheetView zoomScaleSheetLayoutView="100" zoomScalePageLayoutView="0" workbookViewId="0" topLeftCell="A1">
      <selection activeCell="A1" sqref="A1"/>
    </sheetView>
  </sheetViews>
  <sheetFormatPr defaultColWidth="10.75390625" defaultRowHeight="12.75"/>
  <cols>
    <col min="1" max="1" width="8.125" style="1" customWidth="1"/>
    <col min="2" max="2" width="8.625" style="1" customWidth="1"/>
    <col min="3" max="3" width="8.00390625" style="1" customWidth="1"/>
    <col min="4" max="4" width="9.625" style="1" customWidth="1"/>
    <col min="5" max="5" width="9.875" style="1" customWidth="1"/>
    <col min="6" max="6" width="8.125" style="1" customWidth="1"/>
    <col min="7" max="7" width="13.25390625" style="1" customWidth="1"/>
    <col min="8" max="8" width="8.75390625" style="1" customWidth="1"/>
    <col min="9" max="9" width="9.25390625" style="1" customWidth="1"/>
    <col min="10" max="10" width="10.125" style="1" customWidth="1"/>
    <col min="11" max="11" width="9.625" style="1" customWidth="1"/>
    <col min="12" max="12" width="8.25390625" style="1" customWidth="1"/>
    <col min="13" max="13" width="8.75390625" style="1" customWidth="1"/>
    <col min="14" max="14" width="10.875" style="1" customWidth="1"/>
    <col min="15" max="16384" width="10.75390625" style="1" customWidth="1"/>
  </cols>
  <sheetData>
    <row r="1" spans="1:14" s="3" customFormat="1" ht="15" customHeight="1">
      <c r="A1" s="250" t="s">
        <v>481</v>
      </c>
      <c r="B1" s="26"/>
      <c r="C1" s="26"/>
      <c r="D1" s="26"/>
      <c r="E1" s="26"/>
      <c r="F1" s="26"/>
      <c r="G1" s="26"/>
      <c r="H1" s="26"/>
      <c r="I1" s="26"/>
      <c r="J1" s="26"/>
      <c r="K1" s="2"/>
      <c r="L1" s="2"/>
      <c r="M1" s="2"/>
      <c r="N1" s="2"/>
    </row>
    <row r="2" spans="1:14" s="3" customFormat="1" ht="15" customHeight="1">
      <c r="A2" s="250" t="s">
        <v>482</v>
      </c>
      <c r="B2" s="2"/>
      <c r="C2" s="2"/>
      <c r="D2" s="2"/>
      <c r="E2" s="2"/>
      <c r="F2" s="2"/>
      <c r="G2" s="2"/>
      <c r="H2" s="2"/>
      <c r="I2" s="2"/>
      <c r="J2" s="2"/>
      <c r="K2" s="2"/>
      <c r="L2" s="2"/>
      <c r="M2" s="2"/>
      <c r="N2" s="2"/>
    </row>
    <row r="3" spans="1:14" s="5" customFormat="1" ht="11.25" customHeight="1">
      <c r="A3" s="24"/>
      <c r="B3" s="4"/>
      <c r="C3" s="4"/>
      <c r="D3" s="4"/>
      <c r="E3" s="4"/>
      <c r="F3" s="6"/>
      <c r="G3" s="6"/>
      <c r="H3" s="6"/>
      <c r="I3" s="4"/>
      <c r="J3" s="4"/>
      <c r="K3" s="4"/>
      <c r="L3" s="4"/>
      <c r="M3" s="483" t="s">
        <v>44</v>
      </c>
      <c r="N3" s="483"/>
    </row>
    <row r="4" spans="1:15" s="5" customFormat="1" ht="24" customHeight="1">
      <c r="A4" s="7"/>
      <c r="B4" s="484" t="s">
        <v>45</v>
      </c>
      <c r="C4" s="485"/>
      <c r="D4" s="485"/>
      <c r="E4" s="485"/>
      <c r="F4" s="32" t="s">
        <v>35</v>
      </c>
      <c r="G4" s="32" t="s">
        <v>52</v>
      </c>
      <c r="H4" s="32" t="s">
        <v>36</v>
      </c>
      <c r="I4" s="485" t="s">
        <v>38</v>
      </c>
      <c r="J4" s="485"/>
      <c r="K4" s="485"/>
      <c r="L4" s="485"/>
      <c r="M4" s="32" t="s">
        <v>39</v>
      </c>
      <c r="N4" s="34" t="s">
        <v>40</v>
      </c>
      <c r="O4" s="8"/>
    </row>
    <row r="5" spans="1:14" s="5" customFormat="1" ht="51" customHeight="1">
      <c r="A5" s="9" t="s">
        <v>31</v>
      </c>
      <c r="B5" s="30" t="s">
        <v>32</v>
      </c>
      <c r="C5" s="31" t="s">
        <v>46</v>
      </c>
      <c r="D5" s="31" t="s">
        <v>49</v>
      </c>
      <c r="E5" s="31" t="s">
        <v>48</v>
      </c>
      <c r="F5" s="6"/>
      <c r="G5" s="33" t="s">
        <v>57</v>
      </c>
      <c r="H5" s="6"/>
      <c r="I5" s="30" t="s">
        <v>32</v>
      </c>
      <c r="J5" s="31" t="s">
        <v>53</v>
      </c>
      <c r="K5" s="31" t="s">
        <v>59</v>
      </c>
      <c r="L5" s="31" t="s">
        <v>42</v>
      </c>
      <c r="M5" s="6"/>
      <c r="N5" s="10"/>
    </row>
    <row r="6" spans="1:14" s="5" customFormat="1" ht="50.25" customHeight="1">
      <c r="A6" s="11" t="s">
        <v>33</v>
      </c>
      <c r="B6" s="27" t="s">
        <v>34</v>
      </c>
      <c r="C6" s="29" t="s">
        <v>47</v>
      </c>
      <c r="D6" s="29" t="s">
        <v>50</v>
      </c>
      <c r="E6" s="29" t="s">
        <v>51</v>
      </c>
      <c r="F6" s="29" t="s">
        <v>43</v>
      </c>
      <c r="G6" s="29" t="s">
        <v>58</v>
      </c>
      <c r="H6" s="29" t="s">
        <v>37</v>
      </c>
      <c r="I6" s="27" t="s">
        <v>34</v>
      </c>
      <c r="J6" s="29" t="s">
        <v>54</v>
      </c>
      <c r="K6" s="29" t="s">
        <v>60</v>
      </c>
      <c r="L6" s="29" t="s">
        <v>361</v>
      </c>
      <c r="M6" s="29" t="s">
        <v>55</v>
      </c>
      <c r="N6" s="28" t="s">
        <v>41</v>
      </c>
    </row>
    <row r="7" spans="1:14" s="5" customFormat="1" ht="5.25" customHeight="1">
      <c r="A7" s="9"/>
      <c r="B7" s="16"/>
      <c r="C7" s="17"/>
      <c r="D7" s="17"/>
      <c r="E7" s="17"/>
      <c r="F7" s="17"/>
      <c r="G7" s="17"/>
      <c r="H7" s="17"/>
      <c r="I7" s="16"/>
      <c r="J7" s="17"/>
      <c r="K7" s="17"/>
      <c r="L7" s="17"/>
      <c r="M7" s="17"/>
      <c r="N7" s="18"/>
    </row>
    <row r="8" spans="1:14" s="5" customFormat="1" ht="11.25" customHeight="1">
      <c r="A8" s="35">
        <v>1960</v>
      </c>
      <c r="B8" s="38">
        <f aca="true" t="shared" si="0" ref="B8:B13">C8+D8+E8</f>
        <v>56432</v>
      </c>
      <c r="C8" s="21">
        <v>24732</v>
      </c>
      <c r="D8" s="21">
        <v>0</v>
      </c>
      <c r="E8" s="21">
        <v>31700</v>
      </c>
      <c r="F8" s="21">
        <v>22550</v>
      </c>
      <c r="G8" s="52">
        <v>59389</v>
      </c>
      <c r="H8" s="21">
        <v>19406</v>
      </c>
      <c r="I8" s="38">
        <f aca="true" t="shared" si="1" ref="I8:I13">J8+K8+L8</f>
        <v>78256</v>
      </c>
      <c r="J8" s="21">
        <v>65756</v>
      </c>
      <c r="K8" s="21">
        <v>12500</v>
      </c>
      <c r="L8" s="21">
        <v>0</v>
      </c>
      <c r="M8" s="21">
        <v>2151</v>
      </c>
      <c r="N8" s="48">
        <f aca="true" t="shared" si="2" ref="N8:N13">B8+F8+G8+H8+I8+M8</f>
        <v>238184</v>
      </c>
    </row>
    <row r="9" spans="1:14" s="5" customFormat="1" ht="11.25" customHeight="1">
      <c r="A9" s="35">
        <v>1961</v>
      </c>
      <c r="B9" s="38">
        <f t="shared" si="0"/>
        <v>56748</v>
      </c>
      <c r="C9" s="21">
        <v>26672</v>
      </c>
      <c r="D9" s="21">
        <v>0</v>
      </c>
      <c r="E9" s="21">
        <v>30076</v>
      </c>
      <c r="F9" s="21">
        <v>22750</v>
      </c>
      <c r="G9" s="52">
        <v>61191</v>
      </c>
      <c r="H9" s="21">
        <v>19331</v>
      </c>
      <c r="I9" s="38">
        <f t="shared" si="1"/>
        <v>95756</v>
      </c>
      <c r="J9" s="21">
        <v>83756</v>
      </c>
      <c r="K9" s="21">
        <v>12000</v>
      </c>
      <c r="L9" s="21">
        <v>0</v>
      </c>
      <c r="M9" s="21">
        <v>2496</v>
      </c>
      <c r="N9" s="48">
        <f t="shared" si="2"/>
        <v>258272</v>
      </c>
    </row>
    <row r="10" spans="1:14" s="5" customFormat="1" ht="11.25" customHeight="1">
      <c r="A10" s="35">
        <v>1962</v>
      </c>
      <c r="B10" s="38">
        <f t="shared" si="0"/>
        <v>58736</v>
      </c>
      <c r="C10" s="21">
        <v>29136</v>
      </c>
      <c r="D10" s="21">
        <v>0</v>
      </c>
      <c r="E10" s="21">
        <v>29600</v>
      </c>
      <c r="F10" s="21">
        <v>23901</v>
      </c>
      <c r="G10" s="52">
        <v>69126</v>
      </c>
      <c r="H10" s="21">
        <v>17204</v>
      </c>
      <c r="I10" s="38">
        <f t="shared" si="1"/>
        <v>115581</v>
      </c>
      <c r="J10" s="21">
        <v>103581</v>
      </c>
      <c r="K10" s="21">
        <v>12000</v>
      </c>
      <c r="L10" s="21">
        <v>0</v>
      </c>
      <c r="M10" s="21">
        <v>3098</v>
      </c>
      <c r="N10" s="48">
        <f t="shared" si="2"/>
        <v>287646</v>
      </c>
    </row>
    <row r="11" spans="1:14" s="5" customFormat="1" ht="11.25" customHeight="1">
      <c r="A11" s="35">
        <v>1963</v>
      </c>
      <c r="B11" s="38">
        <f t="shared" si="0"/>
        <v>60081</v>
      </c>
      <c r="C11" s="21">
        <v>31843</v>
      </c>
      <c r="D11" s="21">
        <v>0</v>
      </c>
      <c r="E11" s="21">
        <v>28238</v>
      </c>
      <c r="F11" s="21">
        <v>24153</v>
      </c>
      <c r="G11" s="52">
        <v>79735</v>
      </c>
      <c r="H11" s="21">
        <v>23839</v>
      </c>
      <c r="I11" s="38">
        <f t="shared" si="1"/>
        <v>114207</v>
      </c>
      <c r="J11" s="21">
        <v>101207</v>
      </c>
      <c r="K11" s="21">
        <v>13000</v>
      </c>
      <c r="L11" s="21">
        <v>0</v>
      </c>
      <c r="M11" s="21">
        <v>4475</v>
      </c>
      <c r="N11" s="48">
        <f t="shared" si="2"/>
        <v>306490</v>
      </c>
    </row>
    <row r="12" spans="1:14" s="5" customFormat="1" ht="11.25" customHeight="1">
      <c r="A12" s="35">
        <v>1964</v>
      </c>
      <c r="B12" s="38">
        <f t="shared" si="0"/>
        <v>55541</v>
      </c>
      <c r="C12" s="21">
        <v>31641</v>
      </c>
      <c r="D12" s="21">
        <v>0</v>
      </c>
      <c r="E12" s="21">
        <v>23900</v>
      </c>
      <c r="F12" s="21">
        <v>23305</v>
      </c>
      <c r="G12" s="52">
        <v>78044</v>
      </c>
      <c r="H12" s="21">
        <v>21661</v>
      </c>
      <c r="I12" s="38">
        <f t="shared" si="1"/>
        <v>114914</v>
      </c>
      <c r="J12" s="21">
        <v>104914</v>
      </c>
      <c r="K12" s="21">
        <v>10000</v>
      </c>
      <c r="L12" s="21">
        <v>0</v>
      </c>
      <c r="M12" s="21">
        <v>5680</v>
      </c>
      <c r="N12" s="48">
        <f t="shared" si="2"/>
        <v>299145</v>
      </c>
    </row>
    <row r="13" spans="1:14" s="5" customFormat="1" ht="11.25" customHeight="1">
      <c r="A13" s="35">
        <v>1965</v>
      </c>
      <c r="B13" s="38">
        <f t="shared" si="0"/>
        <v>64130</v>
      </c>
      <c r="C13" s="21">
        <v>38454</v>
      </c>
      <c r="D13" s="21">
        <v>0</v>
      </c>
      <c r="E13" s="21">
        <v>25676</v>
      </c>
      <c r="F13" s="21">
        <v>21139</v>
      </c>
      <c r="G13" s="52">
        <v>90190</v>
      </c>
      <c r="H13" s="21">
        <v>31853</v>
      </c>
      <c r="I13" s="38">
        <f t="shared" si="1"/>
        <v>105166</v>
      </c>
      <c r="J13" s="21">
        <v>96085</v>
      </c>
      <c r="K13" s="21">
        <v>9081</v>
      </c>
      <c r="L13" s="21">
        <v>0</v>
      </c>
      <c r="M13" s="21">
        <v>8692</v>
      </c>
      <c r="N13" s="48">
        <f t="shared" si="2"/>
        <v>321170</v>
      </c>
    </row>
    <row r="14" spans="1:14" s="5" customFormat="1" ht="11.25" customHeight="1">
      <c r="A14" s="35" t="s">
        <v>0</v>
      </c>
      <c r="B14" s="38">
        <f aca="true" t="shared" si="3" ref="B14:B38">C14+E14+D14</f>
        <v>67768</v>
      </c>
      <c r="C14" s="21">
        <v>37691</v>
      </c>
      <c r="D14" s="21">
        <v>0</v>
      </c>
      <c r="E14" s="21">
        <v>30077</v>
      </c>
      <c r="F14" s="21">
        <v>18259</v>
      </c>
      <c r="G14" s="52">
        <v>91928</v>
      </c>
      <c r="H14" s="21">
        <v>30681</v>
      </c>
      <c r="I14" s="38">
        <f aca="true" t="shared" si="4" ref="I14:I38">J14+K14+L14</f>
        <v>154087</v>
      </c>
      <c r="J14" s="21">
        <v>138913</v>
      </c>
      <c r="K14" s="21">
        <v>15174</v>
      </c>
      <c r="L14" s="21">
        <v>0</v>
      </c>
      <c r="M14" s="21">
        <v>11532</v>
      </c>
      <c r="N14" s="48">
        <f aca="true" t="shared" si="5" ref="N14:N38">B14+F14+G14+H14+I14+M14</f>
        <v>374255</v>
      </c>
    </row>
    <row r="15" spans="1:14" s="5" customFormat="1" ht="11.25" customHeight="1">
      <c r="A15" s="35" t="s">
        <v>1</v>
      </c>
      <c r="B15" s="38">
        <f t="shared" si="3"/>
        <v>72717</v>
      </c>
      <c r="C15" s="21">
        <v>45084</v>
      </c>
      <c r="D15" s="21">
        <v>0</v>
      </c>
      <c r="E15" s="21">
        <v>27633</v>
      </c>
      <c r="F15" s="21">
        <v>19587</v>
      </c>
      <c r="G15" s="52">
        <v>99434</v>
      </c>
      <c r="H15" s="21">
        <v>22797</v>
      </c>
      <c r="I15" s="38">
        <f t="shared" si="4"/>
        <v>148663</v>
      </c>
      <c r="J15" s="21">
        <v>120700</v>
      </c>
      <c r="K15" s="21">
        <v>27963</v>
      </c>
      <c r="L15" s="21">
        <v>0</v>
      </c>
      <c r="M15" s="21">
        <v>14888</v>
      </c>
      <c r="N15" s="48">
        <f t="shared" si="5"/>
        <v>378086</v>
      </c>
    </row>
    <row r="16" spans="1:14" s="5" customFormat="1" ht="11.25" customHeight="1">
      <c r="A16" s="35" t="s">
        <v>2</v>
      </c>
      <c r="B16" s="38">
        <f t="shared" si="3"/>
        <v>78978</v>
      </c>
      <c r="C16" s="21">
        <v>54185</v>
      </c>
      <c r="D16" s="21">
        <v>0</v>
      </c>
      <c r="E16" s="21">
        <v>24793</v>
      </c>
      <c r="F16" s="21">
        <v>16449</v>
      </c>
      <c r="G16" s="52">
        <v>111157</v>
      </c>
      <c r="H16" s="21">
        <v>23319</v>
      </c>
      <c r="I16" s="38">
        <f t="shared" si="4"/>
        <v>192904</v>
      </c>
      <c r="J16" s="21">
        <v>161275</v>
      </c>
      <c r="K16" s="21">
        <v>31629</v>
      </c>
      <c r="L16" s="21">
        <v>0</v>
      </c>
      <c r="M16" s="21">
        <v>16581</v>
      </c>
      <c r="N16" s="48">
        <f t="shared" si="5"/>
        <v>439388</v>
      </c>
    </row>
    <row r="17" spans="1:14" s="5" customFormat="1" ht="11.25" customHeight="1">
      <c r="A17" s="35" t="s">
        <v>3</v>
      </c>
      <c r="B17" s="38">
        <f t="shared" si="3"/>
        <v>88034</v>
      </c>
      <c r="C17" s="21">
        <v>65278</v>
      </c>
      <c r="D17" s="21">
        <v>0</v>
      </c>
      <c r="E17" s="21">
        <v>22756</v>
      </c>
      <c r="F17" s="21">
        <v>15181</v>
      </c>
      <c r="G17" s="52">
        <v>117767</v>
      </c>
      <c r="H17" s="21">
        <v>45730</v>
      </c>
      <c r="I17" s="38">
        <f t="shared" si="4"/>
        <v>196213</v>
      </c>
      <c r="J17" s="21">
        <v>164949</v>
      </c>
      <c r="K17" s="21">
        <v>31264</v>
      </c>
      <c r="L17" s="21">
        <v>0</v>
      </c>
      <c r="M17" s="21">
        <v>18913</v>
      </c>
      <c r="N17" s="48">
        <f t="shared" si="5"/>
        <v>481838</v>
      </c>
    </row>
    <row r="18" spans="1:14" s="5" customFormat="1" ht="11.25" customHeight="1">
      <c r="A18" s="35" t="s">
        <v>4</v>
      </c>
      <c r="B18" s="38">
        <f t="shared" si="3"/>
        <v>97079</v>
      </c>
      <c r="C18" s="21">
        <v>75637</v>
      </c>
      <c r="D18" s="21">
        <v>0</v>
      </c>
      <c r="E18" s="21">
        <v>21442</v>
      </c>
      <c r="F18" s="21">
        <v>14036</v>
      </c>
      <c r="G18" s="52">
        <v>127075</v>
      </c>
      <c r="H18" s="21">
        <v>39798</v>
      </c>
      <c r="I18" s="38">
        <f t="shared" si="4"/>
        <v>207518</v>
      </c>
      <c r="J18" s="21">
        <v>179607</v>
      </c>
      <c r="K18" s="21">
        <v>27911</v>
      </c>
      <c r="L18" s="21">
        <v>0</v>
      </c>
      <c r="M18" s="21">
        <v>20944</v>
      </c>
      <c r="N18" s="48">
        <f t="shared" si="5"/>
        <v>506450</v>
      </c>
    </row>
    <row r="19" spans="1:14" s="5" customFormat="1" ht="11.25" customHeight="1">
      <c r="A19" s="35" t="s">
        <v>5</v>
      </c>
      <c r="B19" s="38">
        <f t="shared" si="3"/>
        <v>107558</v>
      </c>
      <c r="C19" s="21">
        <v>86565</v>
      </c>
      <c r="D19" s="21">
        <v>0</v>
      </c>
      <c r="E19" s="21">
        <v>20993</v>
      </c>
      <c r="F19" s="21">
        <v>14291</v>
      </c>
      <c r="G19" s="52">
        <v>133871</v>
      </c>
      <c r="H19" s="21">
        <v>53040</v>
      </c>
      <c r="I19" s="38">
        <f t="shared" si="4"/>
        <v>233851</v>
      </c>
      <c r="J19" s="21">
        <v>193498</v>
      </c>
      <c r="K19" s="21">
        <v>40353</v>
      </c>
      <c r="L19" s="21">
        <v>0</v>
      </c>
      <c r="M19" s="21">
        <v>24101</v>
      </c>
      <c r="N19" s="48">
        <f t="shared" si="5"/>
        <v>566712</v>
      </c>
    </row>
    <row r="20" spans="1:14" s="5" customFormat="1" ht="11.25" customHeight="1">
      <c r="A20" s="35" t="s">
        <v>6</v>
      </c>
      <c r="B20" s="38">
        <f t="shared" si="3"/>
        <v>123189</v>
      </c>
      <c r="C20" s="21">
        <v>102785</v>
      </c>
      <c r="D20" s="21">
        <v>0</v>
      </c>
      <c r="E20" s="21">
        <v>20404</v>
      </c>
      <c r="F20" s="21">
        <v>13540</v>
      </c>
      <c r="G20" s="52">
        <v>143783</v>
      </c>
      <c r="H20" s="21">
        <v>60749</v>
      </c>
      <c r="I20" s="38">
        <f t="shared" si="4"/>
        <v>269684</v>
      </c>
      <c r="J20" s="21">
        <v>233191</v>
      </c>
      <c r="K20" s="21">
        <v>36493</v>
      </c>
      <c r="L20" s="21">
        <v>0</v>
      </c>
      <c r="M20" s="21">
        <v>26650</v>
      </c>
      <c r="N20" s="48">
        <f t="shared" si="5"/>
        <v>637595</v>
      </c>
    </row>
    <row r="21" spans="1:14" s="5" customFormat="1" ht="11.25" customHeight="1">
      <c r="A21" s="35" t="s">
        <v>7</v>
      </c>
      <c r="B21" s="38">
        <f t="shared" si="3"/>
        <v>137077</v>
      </c>
      <c r="C21" s="21">
        <v>117389</v>
      </c>
      <c r="D21" s="21">
        <v>0</v>
      </c>
      <c r="E21" s="21">
        <v>19688</v>
      </c>
      <c r="F21" s="21">
        <v>13046</v>
      </c>
      <c r="G21" s="52">
        <v>162529</v>
      </c>
      <c r="H21" s="21">
        <v>61112</v>
      </c>
      <c r="I21" s="38">
        <f t="shared" si="4"/>
        <v>295710</v>
      </c>
      <c r="J21" s="21">
        <v>237797</v>
      </c>
      <c r="K21" s="21">
        <v>57913</v>
      </c>
      <c r="L21" s="21">
        <v>0</v>
      </c>
      <c r="M21" s="21">
        <v>28831</v>
      </c>
      <c r="N21" s="48">
        <f t="shared" si="5"/>
        <v>698305</v>
      </c>
    </row>
    <row r="22" spans="1:14" s="5" customFormat="1" ht="11.25" customHeight="1">
      <c r="A22" s="35" t="s">
        <v>8</v>
      </c>
      <c r="B22" s="38">
        <f t="shared" si="3"/>
        <v>98039</v>
      </c>
      <c r="C22" s="21">
        <v>82053</v>
      </c>
      <c r="D22" s="21">
        <v>0</v>
      </c>
      <c r="E22" s="21">
        <v>15986</v>
      </c>
      <c r="F22" s="21">
        <v>10589</v>
      </c>
      <c r="G22" s="52">
        <v>128547</v>
      </c>
      <c r="H22" s="21">
        <v>51799</v>
      </c>
      <c r="I22" s="38">
        <f t="shared" si="4"/>
        <v>254944</v>
      </c>
      <c r="J22" s="21">
        <v>210769</v>
      </c>
      <c r="K22" s="21">
        <v>44175</v>
      </c>
      <c r="L22" s="21">
        <v>0</v>
      </c>
      <c r="M22" s="21">
        <v>24438</v>
      </c>
      <c r="N22" s="48">
        <f t="shared" si="5"/>
        <v>568356</v>
      </c>
    </row>
    <row r="23" spans="1:14" s="5" customFormat="1" ht="11.25" customHeight="1">
      <c r="A23" s="35" t="s">
        <v>9</v>
      </c>
      <c r="B23" s="38">
        <f t="shared" si="3"/>
        <v>77819</v>
      </c>
      <c r="C23" s="21">
        <v>66651</v>
      </c>
      <c r="D23" s="21">
        <v>0</v>
      </c>
      <c r="E23" s="21">
        <v>11168</v>
      </c>
      <c r="F23" s="21">
        <v>9265</v>
      </c>
      <c r="G23" s="52">
        <v>107998</v>
      </c>
      <c r="H23" s="21">
        <v>44792</v>
      </c>
      <c r="I23" s="38">
        <f t="shared" si="4"/>
        <v>269901</v>
      </c>
      <c r="J23" s="21">
        <v>198109</v>
      </c>
      <c r="K23" s="21">
        <v>71792</v>
      </c>
      <c r="L23" s="21">
        <v>0</v>
      </c>
      <c r="M23" s="21">
        <v>24733</v>
      </c>
      <c r="N23" s="48">
        <f t="shared" si="5"/>
        <v>534508</v>
      </c>
    </row>
    <row r="24" spans="1:14" s="5" customFormat="1" ht="11.25" customHeight="1">
      <c r="A24" s="35" t="s">
        <v>10</v>
      </c>
      <c r="B24" s="38">
        <f t="shared" si="3"/>
        <v>80780</v>
      </c>
      <c r="C24" s="21">
        <v>71215</v>
      </c>
      <c r="D24" s="21">
        <v>0</v>
      </c>
      <c r="E24" s="21">
        <v>9565</v>
      </c>
      <c r="F24" s="21">
        <v>8802</v>
      </c>
      <c r="G24" s="52">
        <v>119538</v>
      </c>
      <c r="H24" s="21">
        <v>47272</v>
      </c>
      <c r="I24" s="38">
        <f t="shared" si="4"/>
        <v>323691</v>
      </c>
      <c r="J24" s="21">
        <v>227497</v>
      </c>
      <c r="K24" s="21">
        <v>96194</v>
      </c>
      <c r="L24" s="21">
        <v>0</v>
      </c>
      <c r="M24" s="21">
        <v>29879</v>
      </c>
      <c r="N24" s="48">
        <f t="shared" si="5"/>
        <v>609962</v>
      </c>
    </row>
    <row r="25" spans="1:14" s="5" customFormat="1" ht="11.25" customHeight="1">
      <c r="A25" s="35" t="s">
        <v>11</v>
      </c>
      <c r="B25" s="38">
        <f t="shared" si="3"/>
        <v>89287</v>
      </c>
      <c r="C25" s="21">
        <v>80540</v>
      </c>
      <c r="D25" s="21">
        <v>0</v>
      </c>
      <c r="E25" s="21">
        <v>8747</v>
      </c>
      <c r="F25" s="21">
        <v>7586</v>
      </c>
      <c r="G25" s="52">
        <v>126575</v>
      </c>
      <c r="H25" s="21">
        <v>55397</v>
      </c>
      <c r="I25" s="38">
        <f t="shared" si="4"/>
        <v>362816</v>
      </c>
      <c r="J25" s="21">
        <v>262503</v>
      </c>
      <c r="K25" s="21">
        <v>100313</v>
      </c>
      <c r="L25" s="21">
        <v>0</v>
      </c>
      <c r="M25" s="21">
        <v>30726</v>
      </c>
      <c r="N25" s="48">
        <f t="shared" si="5"/>
        <v>672387</v>
      </c>
    </row>
    <row r="26" spans="1:14" s="5" customFormat="1" ht="11.25" customHeight="1">
      <c r="A26" s="35" t="s">
        <v>12</v>
      </c>
      <c r="B26" s="38">
        <f t="shared" si="3"/>
        <v>100378</v>
      </c>
      <c r="C26" s="21">
        <v>92124</v>
      </c>
      <c r="D26" s="21">
        <v>0</v>
      </c>
      <c r="E26" s="21">
        <v>8254</v>
      </c>
      <c r="F26" s="21">
        <v>7464</v>
      </c>
      <c r="G26" s="52">
        <v>139811</v>
      </c>
      <c r="H26" s="21">
        <v>57849</v>
      </c>
      <c r="I26" s="38">
        <f t="shared" si="4"/>
        <v>390853</v>
      </c>
      <c r="J26" s="21">
        <v>263521</v>
      </c>
      <c r="K26" s="21">
        <v>127332</v>
      </c>
      <c r="L26" s="21">
        <v>0</v>
      </c>
      <c r="M26" s="21">
        <v>31314</v>
      </c>
      <c r="N26" s="48">
        <f t="shared" si="5"/>
        <v>727669</v>
      </c>
    </row>
    <row r="27" spans="1:14" s="5" customFormat="1" ht="11.25" customHeight="1">
      <c r="A27" s="35" t="s">
        <v>13</v>
      </c>
      <c r="B27" s="38">
        <f t="shared" si="3"/>
        <v>103210</v>
      </c>
      <c r="C27" s="21">
        <v>94167</v>
      </c>
      <c r="D27" s="21">
        <v>0</v>
      </c>
      <c r="E27" s="21">
        <v>9043</v>
      </c>
      <c r="F27" s="21">
        <v>7572</v>
      </c>
      <c r="G27" s="52">
        <v>149385</v>
      </c>
      <c r="H27" s="21">
        <v>78766</v>
      </c>
      <c r="I27" s="38">
        <f t="shared" si="4"/>
        <v>408513</v>
      </c>
      <c r="J27" s="21">
        <v>310502</v>
      </c>
      <c r="K27" s="21">
        <v>98011</v>
      </c>
      <c r="L27" s="21">
        <v>0</v>
      </c>
      <c r="M27" s="21">
        <v>32491</v>
      </c>
      <c r="N27" s="48">
        <f t="shared" si="5"/>
        <v>779937</v>
      </c>
    </row>
    <row r="28" spans="1:14" s="5" customFormat="1" ht="11.25" customHeight="1">
      <c r="A28" s="35" t="s">
        <v>14</v>
      </c>
      <c r="B28" s="38">
        <f t="shared" si="3"/>
        <v>99579</v>
      </c>
      <c r="C28" s="21">
        <v>88725</v>
      </c>
      <c r="D28" s="21">
        <v>0</v>
      </c>
      <c r="E28" s="21">
        <v>10854</v>
      </c>
      <c r="F28" s="21">
        <v>9957</v>
      </c>
      <c r="G28" s="52">
        <v>160314</v>
      </c>
      <c r="H28" s="21">
        <v>88322</v>
      </c>
      <c r="I28" s="38">
        <f t="shared" si="4"/>
        <v>392383</v>
      </c>
      <c r="J28" s="21">
        <v>312776</v>
      </c>
      <c r="K28" s="21">
        <v>79607</v>
      </c>
      <c r="L28" s="21">
        <v>0</v>
      </c>
      <c r="M28" s="21">
        <v>34727</v>
      </c>
      <c r="N28" s="48">
        <f t="shared" si="5"/>
        <v>785282</v>
      </c>
    </row>
    <row r="29" spans="1:14" s="5" customFormat="1" ht="11.25" customHeight="1">
      <c r="A29" s="35" t="s">
        <v>15</v>
      </c>
      <c r="B29" s="38">
        <f t="shared" si="3"/>
        <v>98922</v>
      </c>
      <c r="C29" s="21">
        <v>88557</v>
      </c>
      <c r="D29" s="21">
        <v>0</v>
      </c>
      <c r="E29" s="21">
        <v>10365</v>
      </c>
      <c r="F29" s="21">
        <v>7743</v>
      </c>
      <c r="G29" s="52">
        <v>158240</v>
      </c>
      <c r="H29" s="21">
        <v>71449</v>
      </c>
      <c r="I29" s="38">
        <f t="shared" si="4"/>
        <v>413584</v>
      </c>
      <c r="J29" s="21">
        <v>325032</v>
      </c>
      <c r="K29" s="21">
        <v>88552</v>
      </c>
      <c r="L29" s="21">
        <v>0</v>
      </c>
      <c r="M29" s="21">
        <v>35228</v>
      </c>
      <c r="N29" s="48">
        <f t="shared" si="5"/>
        <v>785166</v>
      </c>
    </row>
    <row r="30" spans="1:14" s="5" customFormat="1" ht="11.25" customHeight="1">
      <c r="A30" s="35" t="s">
        <v>16</v>
      </c>
      <c r="B30" s="39">
        <f t="shared" si="3"/>
        <v>104499</v>
      </c>
      <c r="C30" s="22">
        <v>94498</v>
      </c>
      <c r="D30" s="22">
        <v>0</v>
      </c>
      <c r="E30" s="22">
        <v>10001</v>
      </c>
      <c r="F30" s="22">
        <v>7613</v>
      </c>
      <c r="G30" s="44">
        <v>177438</v>
      </c>
      <c r="H30" s="22">
        <v>75407</v>
      </c>
      <c r="I30" s="38">
        <f t="shared" si="4"/>
        <v>437413</v>
      </c>
      <c r="J30" s="22">
        <v>352996</v>
      </c>
      <c r="K30" s="22">
        <v>84417</v>
      </c>
      <c r="L30" s="22">
        <v>0</v>
      </c>
      <c r="M30" s="22">
        <v>38237</v>
      </c>
      <c r="N30" s="48">
        <f t="shared" si="5"/>
        <v>840607</v>
      </c>
    </row>
    <row r="31" spans="1:14" s="5" customFormat="1" ht="11.25" customHeight="1">
      <c r="A31" s="35" t="s">
        <v>17</v>
      </c>
      <c r="B31" s="39">
        <f t="shared" si="3"/>
        <v>110678</v>
      </c>
      <c r="C31" s="22">
        <v>101159</v>
      </c>
      <c r="D31" s="22">
        <v>0</v>
      </c>
      <c r="E31" s="22">
        <v>9519</v>
      </c>
      <c r="F31" s="22">
        <v>8145</v>
      </c>
      <c r="G31" s="44">
        <v>197142</v>
      </c>
      <c r="H31" s="22">
        <v>94126</v>
      </c>
      <c r="I31" s="38">
        <f t="shared" si="4"/>
        <v>426885</v>
      </c>
      <c r="J31" s="22">
        <v>346716</v>
      </c>
      <c r="K31" s="22">
        <v>80169</v>
      </c>
      <c r="L31" s="22">
        <v>0</v>
      </c>
      <c r="M31" s="22">
        <v>39753</v>
      </c>
      <c r="N31" s="48">
        <f t="shared" si="5"/>
        <v>876729</v>
      </c>
    </row>
    <row r="32" spans="1:14" s="5" customFormat="1" ht="11.25" customHeight="1">
      <c r="A32" s="35" t="s">
        <v>18</v>
      </c>
      <c r="B32" s="39">
        <f t="shared" si="3"/>
        <v>117710</v>
      </c>
      <c r="C32" s="22">
        <v>108257</v>
      </c>
      <c r="D32" s="22">
        <v>0</v>
      </c>
      <c r="E32" s="22">
        <v>9453</v>
      </c>
      <c r="F32" s="22">
        <v>7533</v>
      </c>
      <c r="G32" s="44">
        <v>209490</v>
      </c>
      <c r="H32" s="22">
        <v>81375</v>
      </c>
      <c r="I32" s="38">
        <f t="shared" si="4"/>
        <v>364732</v>
      </c>
      <c r="J32" s="22">
        <v>336202</v>
      </c>
      <c r="K32" s="22">
        <v>28530</v>
      </c>
      <c r="L32" s="22">
        <v>0</v>
      </c>
      <c r="M32" s="22">
        <v>40610</v>
      </c>
      <c r="N32" s="48">
        <f t="shared" si="5"/>
        <v>821450</v>
      </c>
    </row>
    <row r="33" spans="1:14" s="5" customFormat="1" ht="11.25" customHeight="1">
      <c r="A33" s="35" t="s">
        <v>19</v>
      </c>
      <c r="B33" s="39">
        <f t="shared" si="3"/>
        <v>123866</v>
      </c>
      <c r="C33" s="22">
        <v>114997</v>
      </c>
      <c r="D33" s="22">
        <v>0</v>
      </c>
      <c r="E33" s="22">
        <v>8869</v>
      </c>
      <c r="F33" s="22">
        <v>7442</v>
      </c>
      <c r="G33" s="44">
        <v>218310</v>
      </c>
      <c r="H33" s="22">
        <v>72947</v>
      </c>
      <c r="I33" s="38">
        <f t="shared" si="4"/>
        <v>383024</v>
      </c>
      <c r="J33" s="22">
        <v>377774</v>
      </c>
      <c r="K33" s="22">
        <v>3959</v>
      </c>
      <c r="L33" s="22">
        <v>1291</v>
      </c>
      <c r="M33" s="22">
        <v>41909</v>
      </c>
      <c r="N33" s="48">
        <f t="shared" si="5"/>
        <v>847498</v>
      </c>
    </row>
    <row r="34" spans="1:14" s="5" customFormat="1" ht="11.25" customHeight="1">
      <c r="A34" s="35" t="s">
        <v>20</v>
      </c>
      <c r="B34" s="39">
        <f t="shared" si="3"/>
        <v>130184</v>
      </c>
      <c r="C34" s="22">
        <v>121251</v>
      </c>
      <c r="D34" s="22">
        <v>0</v>
      </c>
      <c r="E34" s="22">
        <v>8933</v>
      </c>
      <c r="F34" s="22">
        <v>7758</v>
      </c>
      <c r="G34" s="44">
        <v>233133</v>
      </c>
      <c r="H34" s="22">
        <v>75711</v>
      </c>
      <c r="I34" s="38">
        <f t="shared" si="4"/>
        <v>441828</v>
      </c>
      <c r="J34" s="22">
        <v>387034</v>
      </c>
      <c r="K34" s="22">
        <v>53794</v>
      </c>
      <c r="L34" s="22">
        <v>1000</v>
      </c>
      <c r="M34" s="22">
        <v>43020</v>
      </c>
      <c r="N34" s="48">
        <f t="shared" si="5"/>
        <v>931634</v>
      </c>
    </row>
    <row r="35" spans="1:14" s="5" customFormat="1" ht="11.25" customHeight="1">
      <c r="A35" s="35" t="s">
        <v>21</v>
      </c>
      <c r="B35" s="39">
        <f t="shared" si="3"/>
        <v>140278</v>
      </c>
      <c r="C35" s="22">
        <v>131765</v>
      </c>
      <c r="D35" s="22">
        <v>0</v>
      </c>
      <c r="E35" s="22">
        <v>8513</v>
      </c>
      <c r="F35" s="22">
        <v>8940</v>
      </c>
      <c r="G35" s="44">
        <v>255552</v>
      </c>
      <c r="H35" s="22">
        <v>127003</v>
      </c>
      <c r="I35" s="38">
        <f t="shared" si="4"/>
        <v>493135</v>
      </c>
      <c r="J35" s="22">
        <v>458140</v>
      </c>
      <c r="K35" s="22">
        <v>30898</v>
      </c>
      <c r="L35" s="22">
        <v>4097</v>
      </c>
      <c r="M35" s="22">
        <v>46144</v>
      </c>
      <c r="N35" s="48">
        <f t="shared" si="5"/>
        <v>1071052</v>
      </c>
    </row>
    <row r="36" spans="1:14" s="5" customFormat="1" ht="11.25" customHeight="1">
      <c r="A36" s="35" t="s">
        <v>22</v>
      </c>
      <c r="B36" s="39">
        <f t="shared" si="3"/>
        <v>147672</v>
      </c>
      <c r="C36" s="22">
        <v>140152</v>
      </c>
      <c r="D36" s="22">
        <v>0</v>
      </c>
      <c r="E36" s="22">
        <v>7520</v>
      </c>
      <c r="F36" s="22">
        <v>10129</v>
      </c>
      <c r="G36" s="44">
        <v>267731</v>
      </c>
      <c r="H36" s="22">
        <v>112924</v>
      </c>
      <c r="I36" s="38">
        <f t="shared" si="4"/>
        <v>543358</v>
      </c>
      <c r="J36" s="22">
        <v>447390</v>
      </c>
      <c r="K36" s="22">
        <v>93936</v>
      </c>
      <c r="L36" s="22">
        <v>2032</v>
      </c>
      <c r="M36" s="22">
        <v>49552</v>
      </c>
      <c r="N36" s="48">
        <f t="shared" si="5"/>
        <v>1131366</v>
      </c>
    </row>
    <row r="37" spans="1:14" s="5" customFormat="1" ht="11.25" customHeight="1">
      <c r="A37" s="35" t="s">
        <v>23</v>
      </c>
      <c r="B37" s="39">
        <f t="shared" si="3"/>
        <v>154646</v>
      </c>
      <c r="C37" s="22">
        <v>147970</v>
      </c>
      <c r="D37" s="22">
        <v>0</v>
      </c>
      <c r="E37" s="22">
        <v>6676</v>
      </c>
      <c r="F37" s="22">
        <v>10296</v>
      </c>
      <c r="G37" s="44">
        <v>305393</v>
      </c>
      <c r="H37" s="22">
        <v>124750</v>
      </c>
      <c r="I37" s="38">
        <f t="shared" si="4"/>
        <v>518649</v>
      </c>
      <c r="J37" s="22">
        <v>465781</v>
      </c>
      <c r="K37" s="22">
        <v>48491</v>
      </c>
      <c r="L37" s="22">
        <v>4377</v>
      </c>
      <c r="M37" s="22">
        <v>47012</v>
      </c>
      <c r="N37" s="48">
        <f t="shared" si="5"/>
        <v>1160746</v>
      </c>
    </row>
    <row r="38" spans="1:14" s="5" customFormat="1" ht="11.25" customHeight="1">
      <c r="A38" s="35" t="s">
        <v>24</v>
      </c>
      <c r="B38" s="39">
        <f t="shared" si="3"/>
        <v>162699</v>
      </c>
      <c r="C38" s="22">
        <v>155662</v>
      </c>
      <c r="D38" s="22">
        <v>0</v>
      </c>
      <c r="E38" s="22">
        <v>7037</v>
      </c>
      <c r="F38" s="22">
        <v>11598</v>
      </c>
      <c r="G38" s="44">
        <v>331874</v>
      </c>
      <c r="H38" s="22">
        <v>102906</v>
      </c>
      <c r="I38" s="38">
        <f t="shared" si="4"/>
        <v>610311</v>
      </c>
      <c r="J38" s="22">
        <v>554309</v>
      </c>
      <c r="K38" s="22">
        <v>51318</v>
      </c>
      <c r="L38" s="22">
        <v>4684</v>
      </c>
      <c r="M38" s="22">
        <v>48829</v>
      </c>
      <c r="N38" s="48">
        <f t="shared" si="5"/>
        <v>1268217</v>
      </c>
    </row>
    <row r="39" spans="1:14" s="5" customFormat="1" ht="3" customHeight="1">
      <c r="A39" s="36"/>
      <c r="B39" s="40"/>
      <c r="C39" s="40"/>
      <c r="D39" s="40"/>
      <c r="E39" s="40"/>
      <c r="F39" s="40"/>
      <c r="G39" s="53"/>
      <c r="H39" s="40"/>
      <c r="I39" s="40"/>
      <c r="J39" s="40"/>
      <c r="K39" s="40"/>
      <c r="L39" s="40"/>
      <c r="M39" s="40"/>
      <c r="N39" s="51"/>
    </row>
    <row r="40" spans="1:14" s="5" customFormat="1" ht="11.25" customHeight="1">
      <c r="A40" s="4"/>
      <c r="B40" s="12"/>
      <c r="C40" s="12"/>
      <c r="D40" s="12"/>
      <c r="E40" s="12"/>
      <c r="F40" s="12"/>
      <c r="G40" s="12"/>
      <c r="H40" s="43"/>
      <c r="I40" s="12"/>
      <c r="J40" s="12"/>
      <c r="K40" s="12"/>
      <c r="L40" s="12"/>
      <c r="M40" s="12"/>
      <c r="N40" s="54" t="s">
        <v>56</v>
      </c>
    </row>
    <row r="41" spans="1:14" s="5" customFormat="1" ht="15" customHeight="1">
      <c r="A41" s="486" t="s">
        <v>522</v>
      </c>
      <c r="B41" s="486"/>
      <c r="C41" s="486"/>
      <c r="D41" s="486"/>
      <c r="E41" s="486"/>
      <c r="F41" s="486"/>
      <c r="G41" s="486"/>
      <c r="H41" s="486"/>
      <c r="I41" s="486"/>
      <c r="J41" s="486"/>
      <c r="K41" s="486"/>
      <c r="L41" s="486"/>
      <c r="M41" s="486"/>
      <c r="N41" s="486"/>
    </row>
    <row r="42" spans="1:14" s="5" customFormat="1" ht="15" customHeight="1">
      <c r="A42" s="486" t="s">
        <v>523</v>
      </c>
      <c r="B42" s="486"/>
      <c r="C42" s="486"/>
      <c r="D42" s="486"/>
      <c r="E42" s="486"/>
      <c r="F42" s="486"/>
      <c r="G42" s="486"/>
      <c r="H42" s="486"/>
      <c r="I42" s="486"/>
      <c r="J42" s="486"/>
      <c r="K42" s="486"/>
      <c r="L42" s="486"/>
      <c r="M42" s="486"/>
      <c r="N42" s="486"/>
    </row>
    <row r="43" spans="1:14" s="5" customFormat="1" ht="11.25" customHeight="1">
      <c r="A43" s="25"/>
      <c r="B43" s="4"/>
      <c r="C43" s="4"/>
      <c r="D43" s="4"/>
      <c r="E43" s="4"/>
      <c r="F43" s="6"/>
      <c r="G43" s="6"/>
      <c r="H43" s="6"/>
      <c r="I43" s="4"/>
      <c r="J43" s="4"/>
      <c r="K43" s="4"/>
      <c r="L43" s="4"/>
      <c r="M43" s="483" t="s">
        <v>44</v>
      </c>
      <c r="N43" s="483"/>
    </row>
    <row r="44" spans="1:15" s="5" customFormat="1" ht="24" customHeight="1">
      <c r="A44" s="7"/>
      <c r="B44" s="484" t="s">
        <v>45</v>
      </c>
      <c r="C44" s="485"/>
      <c r="D44" s="485"/>
      <c r="E44" s="485"/>
      <c r="F44" s="32" t="s">
        <v>35</v>
      </c>
      <c r="G44" s="32" t="s">
        <v>52</v>
      </c>
      <c r="H44" s="32" t="s">
        <v>36</v>
      </c>
      <c r="I44" s="485" t="s">
        <v>432</v>
      </c>
      <c r="J44" s="485"/>
      <c r="K44" s="485"/>
      <c r="L44" s="485"/>
      <c r="M44" s="32" t="s">
        <v>39</v>
      </c>
      <c r="N44" s="34" t="s">
        <v>40</v>
      </c>
      <c r="O44" s="8"/>
    </row>
    <row r="45" spans="1:14" s="5" customFormat="1" ht="50.25" customHeight="1">
      <c r="A45" s="9" t="s">
        <v>31</v>
      </c>
      <c r="B45" s="30" t="s">
        <v>32</v>
      </c>
      <c r="C45" s="31" t="s">
        <v>46</v>
      </c>
      <c r="D45" s="31" t="s">
        <v>49</v>
      </c>
      <c r="E45" s="31" t="s">
        <v>48</v>
      </c>
      <c r="F45" s="6"/>
      <c r="G45" s="33" t="s">
        <v>57</v>
      </c>
      <c r="H45" s="6"/>
      <c r="I45" s="30" t="s">
        <v>32</v>
      </c>
      <c r="J45" s="31" t="s">
        <v>53</v>
      </c>
      <c r="K45" s="31" t="s">
        <v>61</v>
      </c>
      <c r="L45" s="31" t="s">
        <v>42</v>
      </c>
      <c r="M45" s="6"/>
      <c r="N45" s="10"/>
    </row>
    <row r="46" spans="1:14" s="5" customFormat="1" ht="50.25" customHeight="1">
      <c r="A46" s="11" t="s">
        <v>33</v>
      </c>
      <c r="B46" s="27" t="s">
        <v>34</v>
      </c>
      <c r="C46" s="29" t="s">
        <v>47</v>
      </c>
      <c r="D46" s="29" t="s">
        <v>50</v>
      </c>
      <c r="E46" s="29" t="s">
        <v>51</v>
      </c>
      <c r="F46" s="29" t="s">
        <v>43</v>
      </c>
      <c r="G46" s="29" t="s">
        <v>58</v>
      </c>
      <c r="H46" s="29" t="s">
        <v>37</v>
      </c>
      <c r="I46" s="27" t="s">
        <v>34</v>
      </c>
      <c r="J46" s="29" t="s">
        <v>54</v>
      </c>
      <c r="K46" s="29" t="s">
        <v>60</v>
      </c>
      <c r="L46" s="29" t="s">
        <v>361</v>
      </c>
      <c r="M46" s="29" t="s">
        <v>55</v>
      </c>
      <c r="N46" s="28" t="s">
        <v>41</v>
      </c>
    </row>
    <row r="47" spans="1:14" s="5" customFormat="1" ht="5.25" customHeight="1">
      <c r="A47" s="9"/>
      <c r="B47" s="16"/>
      <c r="C47" s="17"/>
      <c r="D47" s="17"/>
      <c r="E47" s="17"/>
      <c r="F47" s="17"/>
      <c r="G47" s="17"/>
      <c r="H47" s="17"/>
      <c r="I47" s="16"/>
      <c r="J47" s="17"/>
      <c r="K47" s="17"/>
      <c r="L47" s="17"/>
      <c r="M47" s="17"/>
      <c r="N47" s="18"/>
    </row>
    <row r="48" spans="1:14" s="5" customFormat="1" ht="11.25" customHeight="1">
      <c r="A48" s="35">
        <v>1991</v>
      </c>
      <c r="B48" s="39">
        <f aca="true" t="shared" si="6" ref="B48:B67">C48+E48+D48</f>
        <v>160969</v>
      </c>
      <c r="C48" s="22">
        <v>152651</v>
      </c>
      <c r="D48" s="22">
        <v>0</v>
      </c>
      <c r="E48" s="22">
        <v>8318</v>
      </c>
      <c r="F48" s="22">
        <v>12054</v>
      </c>
      <c r="G48" s="44">
        <v>330943</v>
      </c>
      <c r="H48" s="22">
        <v>89503</v>
      </c>
      <c r="I48" s="38">
        <f aca="true" t="shared" si="7" ref="I48:I66">J48+K48+L48</f>
        <v>625389</v>
      </c>
      <c r="J48" s="22">
        <v>566006</v>
      </c>
      <c r="K48" s="22">
        <v>52195</v>
      </c>
      <c r="L48" s="22">
        <v>7188</v>
      </c>
      <c r="M48" s="22">
        <v>48911</v>
      </c>
      <c r="N48" s="48">
        <f aca="true" t="shared" si="8" ref="N48:N66">B48+F48+G48+H48+I48+M48</f>
        <v>1267769</v>
      </c>
    </row>
    <row r="49" spans="1:14" s="5" customFormat="1" ht="11.25" customHeight="1">
      <c r="A49" s="35" t="s">
        <v>25</v>
      </c>
      <c r="B49" s="39">
        <f t="shared" si="6"/>
        <v>172458</v>
      </c>
      <c r="C49" s="22">
        <v>162189</v>
      </c>
      <c r="D49" s="22">
        <v>2990</v>
      </c>
      <c r="E49" s="22">
        <v>7279</v>
      </c>
      <c r="F49" s="22">
        <v>16557</v>
      </c>
      <c r="G49" s="44">
        <v>399215</v>
      </c>
      <c r="H49" s="22">
        <v>91898</v>
      </c>
      <c r="I49" s="38">
        <f t="shared" si="7"/>
        <v>705493</v>
      </c>
      <c r="J49" s="22">
        <v>661802</v>
      </c>
      <c r="K49" s="22">
        <v>37453</v>
      </c>
      <c r="L49" s="22">
        <v>6238</v>
      </c>
      <c r="M49" s="22">
        <v>55320</v>
      </c>
      <c r="N49" s="48">
        <f t="shared" si="8"/>
        <v>1440941</v>
      </c>
    </row>
    <row r="50" spans="1:14" s="5" customFormat="1" ht="11.25" customHeight="1">
      <c r="A50" s="35" t="s">
        <v>26</v>
      </c>
      <c r="B50" s="39">
        <f t="shared" si="6"/>
        <v>174142</v>
      </c>
      <c r="C50" s="22">
        <v>162481</v>
      </c>
      <c r="D50" s="22">
        <v>5507</v>
      </c>
      <c r="E50" s="22">
        <v>6154</v>
      </c>
      <c r="F50" s="22">
        <v>16423</v>
      </c>
      <c r="G50" s="44">
        <v>405713</v>
      </c>
      <c r="H50" s="22">
        <v>87667</v>
      </c>
      <c r="I50" s="38">
        <f t="shared" si="7"/>
        <v>796930</v>
      </c>
      <c r="J50" s="22">
        <v>714682</v>
      </c>
      <c r="K50" s="22">
        <v>74982</v>
      </c>
      <c r="L50" s="22">
        <v>7266</v>
      </c>
      <c r="M50" s="22">
        <v>51031</v>
      </c>
      <c r="N50" s="48">
        <f t="shared" si="8"/>
        <v>1531906</v>
      </c>
    </row>
    <row r="51" spans="1:14" s="5" customFormat="1" ht="11.25" customHeight="1">
      <c r="A51" s="35" t="s">
        <v>27</v>
      </c>
      <c r="B51" s="39">
        <f t="shared" si="6"/>
        <v>178242</v>
      </c>
      <c r="C51" s="22">
        <v>164813</v>
      </c>
      <c r="D51" s="22">
        <v>7784</v>
      </c>
      <c r="E51" s="22">
        <v>5645</v>
      </c>
      <c r="F51" s="22">
        <v>15308</v>
      </c>
      <c r="G51" s="44">
        <v>416191</v>
      </c>
      <c r="H51" s="22">
        <v>93993</v>
      </c>
      <c r="I51" s="38">
        <f t="shared" si="7"/>
        <v>742892</v>
      </c>
      <c r="J51" s="22">
        <v>713569</v>
      </c>
      <c r="K51" s="22">
        <v>17574</v>
      </c>
      <c r="L51" s="22">
        <v>11749</v>
      </c>
      <c r="M51" s="22">
        <v>50219</v>
      </c>
      <c r="N51" s="48">
        <f t="shared" si="8"/>
        <v>1496845</v>
      </c>
    </row>
    <row r="52" spans="1:14" s="5" customFormat="1" ht="11.25" customHeight="1">
      <c r="A52" s="35" t="s">
        <v>28</v>
      </c>
      <c r="B52" s="39">
        <f t="shared" si="6"/>
        <v>183124</v>
      </c>
      <c r="C52" s="22">
        <v>165630</v>
      </c>
      <c r="D52" s="22">
        <v>12106</v>
      </c>
      <c r="E52" s="22">
        <v>5388</v>
      </c>
      <c r="F52" s="22">
        <v>17016</v>
      </c>
      <c r="G52" s="44">
        <v>460445</v>
      </c>
      <c r="H52" s="22">
        <v>103330</v>
      </c>
      <c r="I52" s="38">
        <f t="shared" si="7"/>
        <v>758773</v>
      </c>
      <c r="J52" s="22">
        <v>696472</v>
      </c>
      <c r="K52" s="22">
        <v>58345</v>
      </c>
      <c r="L52" s="22">
        <v>3956</v>
      </c>
      <c r="M52" s="22">
        <v>51242</v>
      </c>
      <c r="N52" s="48">
        <f t="shared" si="8"/>
        <v>1573930</v>
      </c>
    </row>
    <row r="53" spans="1:14" s="5" customFormat="1" ht="11.25" customHeight="1">
      <c r="A53" s="35" t="s">
        <v>29</v>
      </c>
      <c r="B53" s="39">
        <f t="shared" si="6"/>
        <v>186091</v>
      </c>
      <c r="C53" s="22">
        <v>161638</v>
      </c>
      <c r="D53" s="22">
        <v>19666</v>
      </c>
      <c r="E53" s="22">
        <v>4787</v>
      </c>
      <c r="F53" s="22">
        <v>17544</v>
      </c>
      <c r="G53" s="44">
        <v>489147</v>
      </c>
      <c r="H53" s="22">
        <v>114537</v>
      </c>
      <c r="I53" s="38">
        <f t="shared" si="7"/>
        <v>685724</v>
      </c>
      <c r="J53" s="22">
        <v>652389</v>
      </c>
      <c r="K53" s="22">
        <v>32428</v>
      </c>
      <c r="L53" s="22">
        <v>907</v>
      </c>
      <c r="M53" s="22">
        <v>51030</v>
      </c>
      <c r="N53" s="48">
        <f t="shared" si="8"/>
        <v>1544073</v>
      </c>
    </row>
    <row r="54" spans="1:14" s="5" customFormat="1" ht="11.25" customHeight="1">
      <c r="A54" s="35" t="s">
        <v>30</v>
      </c>
      <c r="B54" s="39">
        <f t="shared" si="6"/>
        <v>190852</v>
      </c>
      <c r="C54" s="22">
        <v>156409</v>
      </c>
      <c r="D54" s="22">
        <v>29958</v>
      </c>
      <c r="E54" s="22">
        <v>4485</v>
      </c>
      <c r="F54" s="22">
        <v>19878</v>
      </c>
      <c r="G54" s="44">
        <v>515305</v>
      </c>
      <c r="H54" s="22">
        <v>116716</v>
      </c>
      <c r="I54" s="38">
        <f t="shared" si="7"/>
        <v>784145</v>
      </c>
      <c r="J54" s="22">
        <v>763559</v>
      </c>
      <c r="K54" s="22">
        <v>20586</v>
      </c>
      <c r="L54" s="22">
        <v>0</v>
      </c>
      <c r="M54" s="22">
        <v>51583</v>
      </c>
      <c r="N54" s="48">
        <f t="shared" si="8"/>
        <v>1678479</v>
      </c>
    </row>
    <row r="55" spans="1:14" s="5" customFormat="1" ht="11.25" customHeight="1">
      <c r="A55" s="35">
        <v>1998</v>
      </c>
      <c r="B55" s="39">
        <f t="shared" si="6"/>
        <v>195941</v>
      </c>
      <c r="C55" s="22">
        <v>148225</v>
      </c>
      <c r="D55" s="22">
        <v>43836</v>
      </c>
      <c r="E55" s="22">
        <v>3880</v>
      </c>
      <c r="F55" s="22">
        <v>20968</v>
      </c>
      <c r="G55" s="44">
        <v>561452</v>
      </c>
      <c r="H55" s="22">
        <v>109700</v>
      </c>
      <c r="I55" s="38">
        <f t="shared" si="7"/>
        <v>808536</v>
      </c>
      <c r="J55" s="22">
        <v>788694</v>
      </c>
      <c r="K55" s="22">
        <v>19842</v>
      </c>
      <c r="L55" s="22">
        <v>0</v>
      </c>
      <c r="M55" s="22">
        <v>49861</v>
      </c>
      <c r="N55" s="48">
        <f t="shared" si="8"/>
        <v>1746458</v>
      </c>
    </row>
    <row r="56" spans="1:14" s="5" customFormat="1" ht="11.25" customHeight="1">
      <c r="A56" s="35">
        <v>1999</v>
      </c>
      <c r="B56" s="39">
        <f t="shared" si="6"/>
        <v>202679</v>
      </c>
      <c r="C56" s="22">
        <v>140975</v>
      </c>
      <c r="D56" s="22">
        <v>58750</v>
      </c>
      <c r="E56" s="22">
        <v>2954</v>
      </c>
      <c r="F56" s="22">
        <v>19816</v>
      </c>
      <c r="G56" s="44">
        <v>592279</v>
      </c>
      <c r="H56" s="22">
        <v>125185</v>
      </c>
      <c r="I56" s="38">
        <f t="shared" si="7"/>
        <v>969388</v>
      </c>
      <c r="J56" s="22">
        <v>931768</v>
      </c>
      <c r="K56" s="22">
        <v>0</v>
      </c>
      <c r="L56" s="22">
        <v>37620</v>
      </c>
      <c r="M56" s="22">
        <v>48740</v>
      </c>
      <c r="N56" s="48">
        <f t="shared" si="8"/>
        <v>1958087</v>
      </c>
    </row>
    <row r="57" spans="1:14" s="5" customFormat="1" ht="11.25" customHeight="1">
      <c r="A57" s="35">
        <v>2000</v>
      </c>
      <c r="B57" s="39">
        <f t="shared" si="6"/>
        <v>206449</v>
      </c>
      <c r="C57" s="22">
        <v>128146</v>
      </c>
      <c r="D57" s="22">
        <v>76962</v>
      </c>
      <c r="E57" s="22">
        <v>1341</v>
      </c>
      <c r="F57" s="22">
        <v>24003</v>
      </c>
      <c r="G57" s="44">
        <v>612955</v>
      </c>
      <c r="H57" s="22">
        <v>134643</v>
      </c>
      <c r="I57" s="38">
        <f t="shared" si="7"/>
        <v>953684</v>
      </c>
      <c r="J57" s="22">
        <v>892789</v>
      </c>
      <c r="K57" s="22">
        <v>1700</v>
      </c>
      <c r="L57" s="22">
        <v>59195</v>
      </c>
      <c r="M57" s="22">
        <v>52771</v>
      </c>
      <c r="N57" s="48">
        <f t="shared" si="8"/>
        <v>1984505</v>
      </c>
    </row>
    <row r="58" spans="1:14" s="5" customFormat="1" ht="11.25" customHeight="1">
      <c r="A58" s="35">
        <v>2001</v>
      </c>
      <c r="B58" s="39">
        <f t="shared" si="6"/>
        <v>218793</v>
      </c>
      <c r="C58" s="22">
        <v>122803</v>
      </c>
      <c r="D58" s="22">
        <v>95500</v>
      </c>
      <c r="E58" s="22">
        <v>490</v>
      </c>
      <c r="F58" s="22">
        <v>23755</v>
      </c>
      <c r="G58" s="44">
        <v>595542</v>
      </c>
      <c r="H58" s="22">
        <v>126127</v>
      </c>
      <c r="I58" s="38">
        <f t="shared" si="7"/>
        <v>947674</v>
      </c>
      <c r="J58" s="22">
        <v>874048</v>
      </c>
      <c r="K58" s="22">
        <v>903</v>
      </c>
      <c r="L58" s="22">
        <v>72723</v>
      </c>
      <c r="M58" s="22">
        <v>53210</v>
      </c>
      <c r="N58" s="48">
        <f t="shared" si="8"/>
        <v>1965101</v>
      </c>
    </row>
    <row r="59" spans="1:14" s="5" customFormat="1" ht="11.25" customHeight="1">
      <c r="A59" s="35">
        <v>2002</v>
      </c>
      <c r="B59" s="39">
        <f t="shared" si="6"/>
        <v>228971</v>
      </c>
      <c r="C59" s="22">
        <v>112097</v>
      </c>
      <c r="D59" s="22">
        <v>116570</v>
      </c>
      <c r="E59" s="22">
        <v>304</v>
      </c>
      <c r="F59" s="22">
        <v>28548</v>
      </c>
      <c r="G59" s="44">
        <v>602680</v>
      </c>
      <c r="H59" s="22">
        <v>123818</v>
      </c>
      <c r="I59" s="38">
        <f t="shared" si="7"/>
        <v>992818</v>
      </c>
      <c r="J59" s="22">
        <v>947469</v>
      </c>
      <c r="K59" s="22">
        <v>0</v>
      </c>
      <c r="L59" s="22">
        <v>45349</v>
      </c>
      <c r="M59" s="22">
        <v>53879</v>
      </c>
      <c r="N59" s="48">
        <f t="shared" si="8"/>
        <v>2030714</v>
      </c>
    </row>
    <row r="60" spans="1:14" s="5" customFormat="1" ht="11.25" customHeight="1">
      <c r="A60" s="35">
        <v>2003</v>
      </c>
      <c r="B60" s="39">
        <f t="shared" si="6"/>
        <v>259505</v>
      </c>
      <c r="C60" s="22">
        <v>104508</v>
      </c>
      <c r="D60" s="22">
        <v>154997</v>
      </c>
      <c r="E60" s="22">
        <v>0</v>
      </c>
      <c r="F60" s="22">
        <v>30359</v>
      </c>
      <c r="G60" s="44">
        <v>583599</v>
      </c>
      <c r="H60" s="22">
        <v>115061</v>
      </c>
      <c r="I60" s="38">
        <f t="shared" si="7"/>
        <v>1062829</v>
      </c>
      <c r="J60" s="22">
        <v>1028782</v>
      </c>
      <c r="K60" s="22">
        <v>0</v>
      </c>
      <c r="L60" s="22">
        <v>34047</v>
      </c>
      <c r="M60" s="22">
        <v>56833</v>
      </c>
      <c r="N60" s="48">
        <f t="shared" si="8"/>
        <v>2108186</v>
      </c>
    </row>
    <row r="61" spans="1:14" s="5" customFormat="1" ht="11.25" customHeight="1">
      <c r="A61" s="35">
        <v>2004</v>
      </c>
      <c r="B61" s="39">
        <f t="shared" si="6"/>
        <v>281779</v>
      </c>
      <c r="C61" s="22">
        <v>33006</v>
      </c>
      <c r="D61" s="22">
        <v>248773</v>
      </c>
      <c r="E61" s="22">
        <v>0</v>
      </c>
      <c r="F61" s="22">
        <v>23495</v>
      </c>
      <c r="G61" s="44">
        <v>560295</v>
      </c>
      <c r="H61" s="22">
        <v>81536</v>
      </c>
      <c r="I61" s="38">
        <f t="shared" si="7"/>
        <v>1015890</v>
      </c>
      <c r="J61" s="22">
        <v>995145</v>
      </c>
      <c r="K61" s="22">
        <v>6819</v>
      </c>
      <c r="L61" s="22">
        <v>13926</v>
      </c>
      <c r="M61" s="22">
        <v>55757</v>
      </c>
      <c r="N61" s="48">
        <f t="shared" si="8"/>
        <v>2018752</v>
      </c>
    </row>
    <row r="62" spans="1:14" s="5" customFormat="1" ht="11.25" customHeight="1">
      <c r="A62" s="35">
        <v>2005</v>
      </c>
      <c r="B62" s="39">
        <f t="shared" si="6"/>
        <v>302525</v>
      </c>
      <c r="C62" s="22">
        <v>0</v>
      </c>
      <c r="D62" s="22">
        <v>302525</v>
      </c>
      <c r="E62" s="22">
        <v>0</v>
      </c>
      <c r="F62" s="22">
        <v>15976</v>
      </c>
      <c r="G62" s="44">
        <v>629976</v>
      </c>
      <c r="H62" s="22">
        <v>65948</v>
      </c>
      <c r="I62" s="38">
        <f t="shared" si="7"/>
        <v>1374863</v>
      </c>
      <c r="J62" s="22">
        <v>1144575</v>
      </c>
      <c r="K62" s="22">
        <v>15117</v>
      </c>
      <c r="L62" s="22">
        <v>215171</v>
      </c>
      <c r="M62" s="22">
        <v>53185</v>
      </c>
      <c r="N62" s="48">
        <f t="shared" si="8"/>
        <v>2442473</v>
      </c>
    </row>
    <row r="63" spans="1:14" s="5" customFormat="1" ht="11.25" customHeight="1">
      <c r="A63" s="35">
        <v>2006</v>
      </c>
      <c r="B63" s="39">
        <f t="shared" si="6"/>
        <v>323025</v>
      </c>
      <c r="C63" s="22">
        <v>0</v>
      </c>
      <c r="D63" s="22">
        <v>323025</v>
      </c>
      <c r="E63" s="22">
        <v>0</v>
      </c>
      <c r="F63" s="22">
        <v>15739</v>
      </c>
      <c r="G63" s="44">
        <v>609363</v>
      </c>
      <c r="H63" s="22">
        <v>49739</v>
      </c>
      <c r="I63" s="38">
        <f t="shared" si="7"/>
        <v>1349228</v>
      </c>
      <c r="J63" s="22">
        <v>1151829</v>
      </c>
      <c r="K63" s="22">
        <v>15965</v>
      </c>
      <c r="L63" s="22">
        <v>181434</v>
      </c>
      <c r="M63" s="22">
        <v>54312</v>
      </c>
      <c r="N63" s="48">
        <f t="shared" si="8"/>
        <v>2401406</v>
      </c>
    </row>
    <row r="64" spans="1:14" s="5" customFormat="1" ht="11.25" customHeight="1">
      <c r="A64" s="35">
        <v>2007</v>
      </c>
      <c r="B64" s="39">
        <f t="shared" si="6"/>
        <v>351852</v>
      </c>
      <c r="C64" s="22">
        <v>0</v>
      </c>
      <c r="D64" s="22">
        <v>351852</v>
      </c>
      <c r="E64" s="22">
        <v>0</v>
      </c>
      <c r="F64" s="22">
        <v>15889</v>
      </c>
      <c r="G64" s="44">
        <v>618584</v>
      </c>
      <c r="H64" s="22">
        <v>40215</v>
      </c>
      <c r="I64" s="38">
        <f t="shared" si="7"/>
        <v>1349624</v>
      </c>
      <c r="J64" s="22">
        <v>1158564</v>
      </c>
      <c r="K64" s="22">
        <v>23117</v>
      </c>
      <c r="L64" s="22">
        <v>167943</v>
      </c>
      <c r="M64" s="22">
        <v>55235</v>
      </c>
      <c r="N64" s="48">
        <f t="shared" si="8"/>
        <v>2431399</v>
      </c>
    </row>
    <row r="65" spans="1:14" s="5" customFormat="1" ht="11.25" customHeight="1">
      <c r="A65" s="35">
        <v>2008</v>
      </c>
      <c r="B65" s="39">
        <f t="shared" si="6"/>
        <v>372676</v>
      </c>
      <c r="C65" s="22">
        <v>0</v>
      </c>
      <c r="D65" s="22">
        <v>372676</v>
      </c>
      <c r="E65" s="22">
        <v>0</v>
      </c>
      <c r="F65" s="22">
        <v>13790</v>
      </c>
      <c r="G65" s="44">
        <v>628016</v>
      </c>
      <c r="H65" s="22">
        <v>35349</v>
      </c>
      <c r="I65" s="38">
        <f t="shared" si="7"/>
        <v>1394537</v>
      </c>
      <c r="J65" s="22">
        <v>1208944</v>
      </c>
      <c r="K65" s="22">
        <v>24729</v>
      </c>
      <c r="L65" s="22">
        <v>160864</v>
      </c>
      <c r="M65" s="22">
        <v>53194</v>
      </c>
      <c r="N65" s="48">
        <f t="shared" si="8"/>
        <v>2497562</v>
      </c>
    </row>
    <row r="66" spans="1:14" s="5" customFormat="1" ht="11.25" customHeight="1">
      <c r="A66" s="35">
        <v>2009</v>
      </c>
      <c r="B66" s="363">
        <f t="shared" si="6"/>
        <v>383468</v>
      </c>
      <c r="C66" s="23">
        <v>0</v>
      </c>
      <c r="D66" s="23">
        <v>383468</v>
      </c>
      <c r="E66" s="23">
        <v>0</v>
      </c>
      <c r="F66" s="23">
        <v>18544</v>
      </c>
      <c r="G66" s="45">
        <v>654729</v>
      </c>
      <c r="H66" s="23">
        <v>30817</v>
      </c>
      <c r="I66" s="363">
        <f t="shared" si="7"/>
        <v>1289800</v>
      </c>
      <c r="J66" s="23">
        <v>1130077</v>
      </c>
      <c r="K66" s="23">
        <v>14903</v>
      </c>
      <c r="L66" s="23">
        <v>144820</v>
      </c>
      <c r="M66" s="23">
        <v>55440</v>
      </c>
      <c r="N66" s="365">
        <f t="shared" si="8"/>
        <v>2432798</v>
      </c>
    </row>
    <row r="67" spans="1:14" s="5" customFormat="1" ht="11.25" customHeight="1">
      <c r="A67" s="35">
        <v>2010</v>
      </c>
      <c r="B67" s="363">
        <f t="shared" si="6"/>
        <v>390302</v>
      </c>
      <c r="C67" s="23">
        <v>0</v>
      </c>
      <c r="D67" s="23">
        <v>390302</v>
      </c>
      <c r="E67" s="23">
        <v>0</v>
      </c>
      <c r="F67" s="23">
        <v>13878</v>
      </c>
      <c r="G67" s="45">
        <v>710141</v>
      </c>
      <c r="H67" s="23">
        <v>30211</v>
      </c>
      <c r="I67" s="363">
        <f aca="true" t="shared" si="9" ref="I67:I73">J67+K67+L67</f>
        <v>1270810</v>
      </c>
      <c r="J67" s="23">
        <v>1122090</v>
      </c>
      <c r="K67" s="23">
        <v>14723</v>
      </c>
      <c r="L67" s="23">
        <v>133997</v>
      </c>
      <c r="M67" s="23">
        <v>52658</v>
      </c>
      <c r="N67" s="365">
        <f aca="true" t="shared" si="10" ref="N67:N73">B67+F67+G67+H67+I67+M67</f>
        <v>2468000</v>
      </c>
    </row>
    <row r="68" spans="1:14" s="5" customFormat="1" ht="11.25" customHeight="1">
      <c r="A68" s="35">
        <v>2011</v>
      </c>
      <c r="B68" s="363">
        <f aca="true" t="shared" si="11" ref="B68:B73">C68+E68+D68</f>
        <v>384756</v>
      </c>
      <c r="C68" s="23">
        <v>0</v>
      </c>
      <c r="D68" s="23">
        <v>384756</v>
      </c>
      <c r="E68" s="23">
        <v>0</v>
      </c>
      <c r="F68" s="23">
        <v>16491</v>
      </c>
      <c r="G68" s="45">
        <v>646880</v>
      </c>
      <c r="H68" s="23">
        <v>27571</v>
      </c>
      <c r="I68" s="363">
        <f t="shared" si="9"/>
        <v>1109931</v>
      </c>
      <c r="J68" s="23">
        <v>964030</v>
      </c>
      <c r="K68" s="23">
        <v>4460</v>
      </c>
      <c r="L68" s="23">
        <v>141441</v>
      </c>
      <c r="M68" s="23">
        <v>58618</v>
      </c>
      <c r="N68" s="365">
        <f t="shared" si="10"/>
        <v>2244247</v>
      </c>
    </row>
    <row r="69" spans="1:14" s="5" customFormat="1" ht="11.25" customHeight="1">
      <c r="A69" s="35">
        <v>2012</v>
      </c>
      <c r="B69" s="363">
        <f t="shared" si="11"/>
        <v>372113</v>
      </c>
      <c r="C69" s="23">
        <v>0</v>
      </c>
      <c r="D69" s="23">
        <v>372113</v>
      </c>
      <c r="E69" s="23">
        <v>0</v>
      </c>
      <c r="F69" s="23">
        <v>16970</v>
      </c>
      <c r="G69" s="45">
        <v>717021</v>
      </c>
      <c r="H69" s="23">
        <v>21003</v>
      </c>
      <c r="I69" s="363">
        <f t="shared" si="9"/>
        <v>1059676</v>
      </c>
      <c r="J69" s="23">
        <v>929295</v>
      </c>
      <c r="K69" s="23">
        <v>2324</v>
      </c>
      <c r="L69" s="23">
        <v>128057</v>
      </c>
      <c r="M69" s="23">
        <v>56904</v>
      </c>
      <c r="N69" s="365">
        <f t="shared" si="10"/>
        <v>2243687</v>
      </c>
    </row>
    <row r="70" spans="1:14" s="5" customFormat="1" ht="11.25" customHeight="1">
      <c r="A70" s="35">
        <v>2013</v>
      </c>
      <c r="B70" s="364">
        <f t="shared" si="11"/>
        <v>349110</v>
      </c>
      <c r="C70" s="257">
        <v>0</v>
      </c>
      <c r="D70" s="257">
        <v>349110</v>
      </c>
      <c r="E70" s="257">
        <v>0</v>
      </c>
      <c r="F70" s="257">
        <v>11640</v>
      </c>
      <c r="G70" s="258">
        <v>694989</v>
      </c>
      <c r="H70" s="257">
        <v>17830</v>
      </c>
      <c r="I70" s="364">
        <f t="shared" si="9"/>
        <v>805342</v>
      </c>
      <c r="J70" s="257">
        <v>646153</v>
      </c>
      <c r="K70" s="257">
        <v>2140</v>
      </c>
      <c r="L70" s="257">
        <v>157049</v>
      </c>
      <c r="M70" s="257">
        <v>51364</v>
      </c>
      <c r="N70" s="366">
        <f t="shared" si="10"/>
        <v>1930275</v>
      </c>
    </row>
    <row r="71" spans="1:14" s="5" customFormat="1" ht="11.25" customHeight="1">
      <c r="A71" s="35">
        <v>2014</v>
      </c>
      <c r="B71" s="364">
        <f t="shared" si="11"/>
        <v>340766</v>
      </c>
      <c r="C71" s="23">
        <v>0</v>
      </c>
      <c r="D71" s="23">
        <v>340766</v>
      </c>
      <c r="E71" s="23">
        <v>0</v>
      </c>
      <c r="F71" s="23">
        <v>9478</v>
      </c>
      <c r="G71" s="45">
        <v>533079</v>
      </c>
      <c r="H71" s="23">
        <v>16669</v>
      </c>
      <c r="I71" s="364">
        <f>J71+K71+L71</f>
        <v>908007</v>
      </c>
      <c r="J71" s="23">
        <v>755151</v>
      </c>
      <c r="K71" s="257">
        <v>5</v>
      </c>
      <c r="L71" s="23">
        <v>152851</v>
      </c>
      <c r="M71" s="23">
        <v>48410</v>
      </c>
      <c r="N71" s="366">
        <f>B71+F71+G71+H71+I71+M71</f>
        <v>1856409</v>
      </c>
    </row>
    <row r="72" spans="1:14" s="5" customFormat="1" ht="11.25" customHeight="1">
      <c r="A72" s="35">
        <v>2015</v>
      </c>
      <c r="B72" s="364">
        <f t="shared" si="11"/>
        <v>345342</v>
      </c>
      <c r="C72" s="23">
        <v>0</v>
      </c>
      <c r="D72" s="23">
        <v>345342</v>
      </c>
      <c r="E72" s="23">
        <v>0</v>
      </c>
      <c r="F72" s="23">
        <v>13546</v>
      </c>
      <c r="G72" s="45">
        <v>554792</v>
      </c>
      <c r="H72" s="23">
        <v>16312</v>
      </c>
      <c r="I72" s="364">
        <f>J72+K72+L72</f>
        <v>1040842</v>
      </c>
      <c r="J72" s="23">
        <v>871641</v>
      </c>
      <c r="K72" s="257">
        <v>0</v>
      </c>
      <c r="L72" s="23">
        <v>169201</v>
      </c>
      <c r="M72" s="23">
        <v>53809</v>
      </c>
      <c r="N72" s="366">
        <f>B72+F72+G72+H72+I72+M72</f>
        <v>2024643</v>
      </c>
    </row>
    <row r="73" spans="1:14" s="5" customFormat="1" ht="11.25" customHeight="1">
      <c r="A73" s="35">
        <v>2016</v>
      </c>
      <c r="B73" s="364">
        <f t="shared" si="11"/>
        <v>353606</v>
      </c>
      <c r="C73" s="23">
        <v>0</v>
      </c>
      <c r="D73" s="23">
        <v>353606</v>
      </c>
      <c r="E73" s="23">
        <v>0</v>
      </c>
      <c r="F73" s="23">
        <v>13887</v>
      </c>
      <c r="G73" s="45">
        <v>640678</v>
      </c>
      <c r="H73" s="23">
        <v>19467</v>
      </c>
      <c r="I73" s="364">
        <f t="shared" si="9"/>
        <v>1074074</v>
      </c>
      <c r="J73" s="23">
        <v>880741</v>
      </c>
      <c r="K73" s="257">
        <v>0</v>
      </c>
      <c r="L73" s="23">
        <v>193333</v>
      </c>
      <c r="M73" s="23">
        <v>54906</v>
      </c>
      <c r="N73" s="366">
        <f t="shared" si="10"/>
        <v>2156618</v>
      </c>
    </row>
    <row r="74" spans="1:14" s="5" customFormat="1" ht="11.25" customHeight="1">
      <c r="A74" s="35">
        <v>2017</v>
      </c>
      <c r="B74" s="364">
        <f>C74+E74+D74</f>
        <v>350898</v>
      </c>
      <c r="C74" s="23">
        <v>0</v>
      </c>
      <c r="D74" s="23">
        <v>350898</v>
      </c>
      <c r="E74" s="23">
        <v>0</v>
      </c>
      <c r="F74" s="23">
        <v>14381</v>
      </c>
      <c r="G74" s="45">
        <v>799301</v>
      </c>
      <c r="H74" s="23">
        <v>20475</v>
      </c>
      <c r="I74" s="364">
        <f>J74+K74+L74</f>
        <v>951421</v>
      </c>
      <c r="J74" s="23">
        <v>797306</v>
      </c>
      <c r="K74" s="257">
        <v>0</v>
      </c>
      <c r="L74" s="23">
        <v>154115</v>
      </c>
      <c r="M74" s="23">
        <v>56646</v>
      </c>
      <c r="N74" s="366">
        <f>B74+F74+G74+H74+I74+M74</f>
        <v>2193122</v>
      </c>
    </row>
    <row r="75" spans="1:14" s="5" customFormat="1" ht="11.25" customHeight="1">
      <c r="A75" s="35">
        <v>2018</v>
      </c>
      <c r="B75" s="409">
        <f>C75+E75+D75</f>
        <v>341604</v>
      </c>
      <c r="C75" s="23">
        <v>0</v>
      </c>
      <c r="D75" s="23">
        <v>341604</v>
      </c>
      <c r="E75" s="23">
        <v>0</v>
      </c>
      <c r="F75" s="23">
        <v>11015</v>
      </c>
      <c r="G75" s="45">
        <v>790935</v>
      </c>
      <c r="H75" s="23">
        <v>21118</v>
      </c>
      <c r="I75" s="409">
        <f>J75+K75+L75</f>
        <v>983653</v>
      </c>
      <c r="J75" s="23">
        <v>817997</v>
      </c>
      <c r="K75" s="257">
        <v>0</v>
      </c>
      <c r="L75" s="23">
        <v>165656</v>
      </c>
      <c r="M75" s="23">
        <v>53665</v>
      </c>
      <c r="N75" s="49">
        <f>B75+F75+G75+H75+I75+M75</f>
        <v>2201990</v>
      </c>
    </row>
    <row r="76" spans="1:14" s="5" customFormat="1" ht="3" customHeight="1">
      <c r="A76" s="37"/>
      <c r="B76" s="41"/>
      <c r="C76" s="42"/>
      <c r="D76" s="42"/>
      <c r="E76" s="15"/>
      <c r="F76" s="42"/>
      <c r="G76" s="46"/>
      <c r="H76" s="42"/>
      <c r="I76" s="47"/>
      <c r="J76" s="42"/>
      <c r="K76" s="42"/>
      <c r="L76" s="42"/>
      <c r="M76" s="42"/>
      <c r="N76" s="50"/>
    </row>
    <row r="77" spans="1:14" s="19" customFormat="1" ht="11.25" customHeight="1">
      <c r="A77" s="20" t="s">
        <v>62</v>
      </c>
      <c r="B77" s="20"/>
      <c r="C77" s="20"/>
      <c r="D77" s="20"/>
      <c r="E77" s="20"/>
      <c r="F77" s="20"/>
      <c r="G77" s="20"/>
      <c r="H77" s="20"/>
      <c r="I77" s="20"/>
      <c r="J77" s="20"/>
      <c r="K77" s="20"/>
      <c r="L77" s="20"/>
      <c r="M77" s="20"/>
      <c r="N77" s="20"/>
    </row>
    <row r="78" spans="1:14" s="19" customFormat="1" ht="11.25" customHeight="1">
      <c r="A78" s="20" t="s">
        <v>360</v>
      </c>
      <c r="B78" s="20"/>
      <c r="C78" s="20"/>
      <c r="D78" s="20"/>
      <c r="E78" s="20"/>
      <c r="F78" s="20"/>
      <c r="G78" s="20"/>
      <c r="H78" s="20"/>
      <c r="I78" s="20"/>
      <c r="J78" s="20"/>
      <c r="K78" s="20"/>
      <c r="L78" s="20"/>
      <c r="M78" s="20"/>
      <c r="N78" s="20"/>
    </row>
    <row r="79" spans="1:14" s="19" customFormat="1" ht="11.25" customHeight="1">
      <c r="A79" s="20" t="s">
        <v>63</v>
      </c>
      <c r="B79" s="20"/>
      <c r="C79" s="20"/>
      <c r="D79" s="20"/>
      <c r="E79" s="20"/>
      <c r="F79" s="20"/>
      <c r="G79" s="20"/>
      <c r="H79" s="20"/>
      <c r="I79" s="20"/>
      <c r="J79" s="20"/>
      <c r="K79" s="20"/>
      <c r="L79" s="20"/>
      <c r="M79" s="20"/>
      <c r="N79" s="20"/>
    </row>
    <row r="80" spans="1:14" s="19" customFormat="1" ht="11.25" customHeight="1">
      <c r="A80" s="3" t="s">
        <v>64</v>
      </c>
      <c r="B80" s="20"/>
      <c r="D80" s="20"/>
      <c r="E80" s="20"/>
      <c r="F80" s="20"/>
      <c r="G80" s="20"/>
      <c r="H80" s="20"/>
      <c r="I80" s="20"/>
      <c r="J80" s="20"/>
      <c r="K80" s="20"/>
      <c r="L80" s="20"/>
      <c r="M80" s="20"/>
      <c r="N80" s="20"/>
    </row>
    <row r="81" spans="1:14" s="19" customFormat="1" ht="11.25" customHeight="1">
      <c r="A81" s="19" t="s">
        <v>65</v>
      </c>
      <c r="B81" s="20"/>
      <c r="C81" s="20"/>
      <c r="D81" s="20"/>
      <c r="E81" s="20"/>
      <c r="F81" s="20"/>
      <c r="G81" s="20"/>
      <c r="H81" s="20"/>
      <c r="I81" s="20"/>
      <c r="J81" s="20"/>
      <c r="K81" s="20"/>
      <c r="L81" s="20"/>
      <c r="M81" s="20"/>
      <c r="N81" s="20"/>
    </row>
    <row r="82" spans="2:14" s="5" customFormat="1" ht="12.75" customHeight="1">
      <c r="B82" s="13"/>
      <c r="C82" s="13"/>
      <c r="D82" s="13"/>
      <c r="E82" s="13"/>
      <c r="F82" s="13"/>
      <c r="G82" s="13"/>
      <c r="H82" s="13"/>
      <c r="I82" s="13"/>
      <c r="J82" s="13"/>
      <c r="K82" s="13"/>
      <c r="L82" s="13"/>
      <c r="M82" s="13"/>
      <c r="N82" s="13"/>
    </row>
    <row r="83" spans="2:14" s="5" customFormat="1" ht="12.75" customHeight="1">
      <c r="B83" s="13"/>
      <c r="C83" s="13"/>
      <c r="D83" s="13"/>
      <c r="E83" s="13"/>
      <c r="F83" s="13"/>
      <c r="G83" s="13"/>
      <c r="H83" s="13"/>
      <c r="I83" s="13"/>
      <c r="J83" s="13"/>
      <c r="K83" s="13"/>
      <c r="L83" s="13"/>
      <c r="M83" s="13"/>
      <c r="N83" s="13"/>
    </row>
    <row r="84" spans="2:14" s="5" customFormat="1" ht="12.75" customHeight="1">
      <c r="B84" s="13"/>
      <c r="C84" s="13"/>
      <c r="D84" s="13"/>
      <c r="E84" s="13"/>
      <c r="F84" s="13"/>
      <c r="G84" s="13"/>
      <c r="H84" s="13"/>
      <c r="I84" s="13"/>
      <c r="J84" s="13"/>
      <c r="K84" s="13"/>
      <c r="L84" s="13"/>
      <c r="M84" s="13"/>
      <c r="N84" s="13"/>
    </row>
    <row r="85" spans="2:14" ht="12.75">
      <c r="B85" s="14"/>
      <c r="C85" s="14"/>
      <c r="D85" s="14"/>
      <c r="E85" s="14"/>
      <c r="F85" s="14"/>
      <c r="G85" s="14"/>
      <c r="H85" s="14"/>
      <c r="I85" s="14"/>
      <c r="J85" s="14"/>
      <c r="K85" s="14"/>
      <c r="L85" s="14"/>
      <c r="M85" s="14"/>
      <c r="N85" s="14"/>
    </row>
    <row r="86" spans="2:14" ht="12.75">
      <c r="B86" s="14"/>
      <c r="C86" s="14"/>
      <c r="D86" s="14"/>
      <c r="E86" s="14"/>
      <c r="F86" s="14"/>
      <c r="G86" s="14"/>
      <c r="H86" s="14"/>
      <c r="I86" s="14"/>
      <c r="J86" s="14"/>
      <c r="K86" s="14"/>
      <c r="L86" s="14"/>
      <c r="M86" s="14"/>
      <c r="N86" s="14"/>
    </row>
    <row r="87" spans="2:14" ht="12.75">
      <c r="B87" s="14"/>
      <c r="C87" s="14"/>
      <c r="D87" s="14"/>
      <c r="E87" s="14"/>
      <c r="F87" s="14"/>
      <c r="G87" s="14"/>
      <c r="H87" s="14"/>
      <c r="I87" s="14"/>
      <c r="J87" s="14"/>
      <c r="K87" s="14"/>
      <c r="L87" s="14"/>
      <c r="M87" s="14"/>
      <c r="N87" s="14"/>
    </row>
    <row r="88" spans="2:14" ht="12.75">
      <c r="B88" s="14"/>
      <c r="C88" s="14"/>
      <c r="D88" s="14"/>
      <c r="E88" s="14"/>
      <c r="F88" s="14"/>
      <c r="G88" s="14"/>
      <c r="H88" s="14"/>
      <c r="I88" s="14"/>
      <c r="J88" s="14"/>
      <c r="K88" s="14"/>
      <c r="L88" s="14"/>
      <c r="M88" s="14"/>
      <c r="N88" s="14"/>
    </row>
    <row r="89" spans="2:14" ht="12.75">
      <c r="B89" s="14"/>
      <c r="C89" s="14"/>
      <c r="D89" s="14"/>
      <c r="E89" s="14"/>
      <c r="F89" s="14"/>
      <c r="G89" s="14"/>
      <c r="H89" s="14"/>
      <c r="I89" s="14"/>
      <c r="J89" s="14"/>
      <c r="K89" s="14"/>
      <c r="L89" s="14"/>
      <c r="M89" s="14"/>
      <c r="N89" s="14"/>
    </row>
    <row r="90" spans="2:14" ht="12.75">
      <c r="B90" s="14"/>
      <c r="C90" s="14"/>
      <c r="D90" s="14"/>
      <c r="E90" s="14"/>
      <c r="F90" s="14"/>
      <c r="G90" s="14"/>
      <c r="H90" s="14"/>
      <c r="I90" s="14"/>
      <c r="J90" s="14"/>
      <c r="K90" s="14"/>
      <c r="L90" s="14"/>
      <c r="M90" s="14"/>
      <c r="N90" s="14"/>
    </row>
    <row r="91" spans="2:14" ht="12.75">
      <c r="B91" s="14"/>
      <c r="C91" s="14"/>
      <c r="D91" s="14"/>
      <c r="E91" s="14"/>
      <c r="F91" s="14"/>
      <c r="G91" s="14"/>
      <c r="H91" s="14"/>
      <c r="I91" s="14"/>
      <c r="J91" s="14"/>
      <c r="K91" s="14"/>
      <c r="L91" s="14"/>
      <c r="M91" s="14"/>
      <c r="N91" s="14"/>
    </row>
    <row r="92" spans="2:14" ht="12.75">
      <c r="B92" s="14"/>
      <c r="C92" s="14"/>
      <c r="D92" s="14"/>
      <c r="E92" s="14"/>
      <c r="F92" s="14"/>
      <c r="G92" s="14"/>
      <c r="H92" s="14"/>
      <c r="I92" s="14"/>
      <c r="J92" s="14"/>
      <c r="K92" s="14"/>
      <c r="L92" s="14"/>
      <c r="M92" s="14"/>
      <c r="N92" s="14"/>
    </row>
    <row r="93" spans="2:14" ht="12.75">
      <c r="B93" s="14"/>
      <c r="C93" s="14"/>
      <c r="D93" s="14"/>
      <c r="E93" s="14"/>
      <c r="F93" s="14"/>
      <c r="G93" s="14"/>
      <c r="H93" s="14"/>
      <c r="I93" s="14"/>
      <c r="J93" s="14"/>
      <c r="K93" s="14"/>
      <c r="L93" s="14"/>
      <c r="M93" s="14"/>
      <c r="N93" s="14"/>
    </row>
  </sheetData>
  <sheetProtection/>
  <mergeCells count="8">
    <mergeCell ref="M43:N43"/>
    <mergeCell ref="B44:E44"/>
    <mergeCell ref="M3:N3"/>
    <mergeCell ref="A41:N41"/>
    <mergeCell ref="A42:N42"/>
    <mergeCell ref="B4:E4"/>
    <mergeCell ref="I4:L4"/>
    <mergeCell ref="I44:L44"/>
  </mergeCells>
  <printOptions horizontalCentered="1"/>
  <pageMargins left="0.7086614173228347" right="0.7086614173228347" top="0.7480314960629921" bottom="0.7480314960629921" header="0.31496062992125984" footer="0.31496062992125984"/>
  <pageSetup fitToHeight="2" horizontalDpi="600" verticalDpi="600" orientation="landscape" paperSize="9" scale="91" r:id="rId1"/>
  <headerFooter scaleWithDoc="0" alignWithMargins="0">
    <firstHeader>&amp;C</firstHeader>
  </headerFooter>
  <rowBreaks count="1" manualBreakCount="1">
    <brk id="40" max="13" man="1"/>
  </rowBreaks>
</worksheet>
</file>

<file path=xl/worksheets/sheet5.xml><?xml version="1.0" encoding="utf-8"?>
<worksheet xmlns="http://schemas.openxmlformats.org/spreadsheetml/2006/main" xmlns:r="http://schemas.openxmlformats.org/officeDocument/2006/relationships">
  <dimension ref="A1:O95"/>
  <sheetViews>
    <sheetView zoomScaleSheetLayoutView="100" zoomScalePageLayoutView="0" workbookViewId="0" topLeftCell="A1">
      <selection activeCell="A1" sqref="A1"/>
    </sheetView>
  </sheetViews>
  <sheetFormatPr defaultColWidth="10.75390625" defaultRowHeight="12.75"/>
  <cols>
    <col min="1" max="1" width="6.875" style="1" customWidth="1"/>
    <col min="2" max="3" width="8.625" style="1" customWidth="1"/>
    <col min="4" max="4" width="9.125" style="1" customWidth="1"/>
    <col min="5" max="5" width="10.25390625" style="1" customWidth="1"/>
    <col min="6" max="6" width="9.00390625" style="1" customWidth="1"/>
    <col min="7" max="7" width="13.875" style="1" customWidth="1"/>
    <col min="8" max="8" width="8.25390625" style="1" customWidth="1"/>
    <col min="9" max="9" width="9.75390625" style="1" customWidth="1"/>
    <col min="10" max="10" width="10.125" style="1" customWidth="1"/>
    <col min="11" max="11" width="9.625" style="1" customWidth="1"/>
    <col min="12" max="12" width="9.125" style="1" bestFit="1" customWidth="1"/>
    <col min="13" max="13" width="8.00390625" style="1" customWidth="1"/>
    <col min="14" max="14" width="9.375" style="1" customWidth="1"/>
    <col min="15" max="16384" width="10.75390625" style="1" customWidth="1"/>
  </cols>
  <sheetData>
    <row r="1" spans="1:14" s="3" customFormat="1" ht="15" customHeight="1">
      <c r="A1" s="250" t="s">
        <v>483</v>
      </c>
      <c r="B1" s="64"/>
      <c r="C1" s="64"/>
      <c r="D1" s="64"/>
      <c r="E1" s="64"/>
      <c r="F1" s="64"/>
      <c r="G1" s="64"/>
      <c r="H1" s="64"/>
      <c r="I1" s="64"/>
      <c r="J1" s="64"/>
      <c r="K1" s="64"/>
      <c r="L1" s="2"/>
      <c r="M1" s="64"/>
      <c r="N1" s="64"/>
    </row>
    <row r="2" spans="1:14" s="3" customFormat="1" ht="15" customHeight="1">
      <c r="A2" s="250" t="s">
        <v>484</v>
      </c>
      <c r="B2" s="64"/>
      <c r="C2" s="64"/>
      <c r="D2" s="64"/>
      <c r="E2" s="64"/>
      <c r="F2" s="64"/>
      <c r="G2" s="64"/>
      <c r="H2" s="64"/>
      <c r="I2" s="64"/>
      <c r="J2" s="64"/>
      <c r="K2" s="64"/>
      <c r="L2" s="2"/>
      <c r="M2" s="64"/>
      <c r="N2" s="64"/>
    </row>
    <row r="3" spans="1:14" s="5" customFormat="1" ht="11.25" customHeight="1">
      <c r="A3" s="65"/>
      <c r="B3" s="4"/>
      <c r="C3" s="4"/>
      <c r="D3" s="4"/>
      <c r="E3" s="4"/>
      <c r="F3" s="6"/>
      <c r="G3" s="6"/>
      <c r="H3" s="6"/>
      <c r="I3" s="4"/>
      <c r="J3" s="4"/>
      <c r="K3" s="4"/>
      <c r="L3" s="4"/>
      <c r="M3" s="487" t="s">
        <v>68</v>
      </c>
      <c r="N3" s="487"/>
    </row>
    <row r="4" spans="1:15" s="5" customFormat="1" ht="24.75" customHeight="1">
      <c r="A4" s="7"/>
      <c r="B4" s="484" t="s">
        <v>433</v>
      </c>
      <c r="C4" s="485"/>
      <c r="D4" s="485"/>
      <c r="E4" s="485"/>
      <c r="F4" s="32" t="s">
        <v>35</v>
      </c>
      <c r="G4" s="32" t="s">
        <v>69</v>
      </c>
      <c r="H4" s="32" t="s">
        <v>36</v>
      </c>
      <c r="I4" s="485" t="s">
        <v>432</v>
      </c>
      <c r="J4" s="485"/>
      <c r="K4" s="485"/>
      <c r="L4" s="485"/>
      <c r="M4" s="32" t="s">
        <v>39</v>
      </c>
      <c r="N4" s="34" t="s">
        <v>40</v>
      </c>
      <c r="O4" s="8"/>
    </row>
    <row r="5" spans="1:14" s="5" customFormat="1" ht="48.75" customHeight="1">
      <c r="A5" s="9" t="s">
        <v>31</v>
      </c>
      <c r="B5" s="30" t="s">
        <v>32</v>
      </c>
      <c r="C5" s="31" t="s">
        <v>46</v>
      </c>
      <c r="D5" s="31" t="s">
        <v>71</v>
      </c>
      <c r="E5" s="31" t="s">
        <v>48</v>
      </c>
      <c r="F5" s="6"/>
      <c r="G5" s="33" t="s">
        <v>73</v>
      </c>
      <c r="H5" s="6"/>
      <c r="I5" s="16" t="s">
        <v>32</v>
      </c>
      <c r="J5" s="17" t="s">
        <v>74</v>
      </c>
      <c r="K5" s="17" t="s">
        <v>61</v>
      </c>
      <c r="L5" s="31" t="s">
        <v>42</v>
      </c>
      <c r="M5" s="6"/>
      <c r="N5" s="10"/>
    </row>
    <row r="6" spans="1:14" s="5" customFormat="1" ht="50.25" customHeight="1">
      <c r="A6" s="11" t="s">
        <v>33</v>
      </c>
      <c r="B6" s="27" t="s">
        <v>34</v>
      </c>
      <c r="C6" s="29" t="s">
        <v>47</v>
      </c>
      <c r="D6" s="29" t="s">
        <v>77</v>
      </c>
      <c r="E6" s="29" t="s">
        <v>431</v>
      </c>
      <c r="F6" s="29" t="s">
        <v>43</v>
      </c>
      <c r="G6" s="29" t="s">
        <v>78</v>
      </c>
      <c r="H6" s="29" t="s">
        <v>37</v>
      </c>
      <c r="I6" s="27" t="s">
        <v>34</v>
      </c>
      <c r="J6" s="29" t="s">
        <v>79</v>
      </c>
      <c r="K6" s="29" t="s">
        <v>80</v>
      </c>
      <c r="L6" s="29" t="s">
        <v>361</v>
      </c>
      <c r="M6" s="29" t="s">
        <v>81</v>
      </c>
      <c r="N6" s="28" t="s">
        <v>41</v>
      </c>
    </row>
    <row r="7" spans="1:14" s="5" customFormat="1" ht="5.25" customHeight="1">
      <c r="A7" s="9"/>
      <c r="B7" s="16"/>
      <c r="C7" s="17"/>
      <c r="D7" s="17"/>
      <c r="E7" s="17"/>
      <c r="F7" s="17"/>
      <c r="G7" s="17"/>
      <c r="H7" s="17"/>
      <c r="I7" s="16"/>
      <c r="J7" s="17"/>
      <c r="K7" s="17"/>
      <c r="L7" s="17"/>
      <c r="M7" s="17"/>
      <c r="N7" s="18"/>
    </row>
    <row r="8" spans="1:14" s="5" customFormat="1" ht="11.25" customHeight="1">
      <c r="A8" s="35">
        <v>1960</v>
      </c>
      <c r="B8" s="39">
        <v>5652.05356807239</v>
      </c>
      <c r="C8" s="22">
        <v>2597.0741908917876</v>
      </c>
      <c r="D8" s="22">
        <v>0</v>
      </c>
      <c r="E8" s="44">
        <v>3054.9793771806026</v>
      </c>
      <c r="F8" s="22">
        <v>826.9630976260692</v>
      </c>
      <c r="G8" s="66">
        <v>1727.396057231314</v>
      </c>
      <c r="H8" s="22">
        <v>353.68049836486847</v>
      </c>
      <c r="I8" s="39">
        <v>671.4803664608371</v>
      </c>
      <c r="J8" s="22">
        <v>563.838475654138</v>
      </c>
      <c r="K8" s="44">
        <v>107.6418908066991</v>
      </c>
      <c r="L8" s="52">
        <v>0</v>
      </c>
      <c r="M8" s="22">
        <v>422.0245560199155</v>
      </c>
      <c r="N8" s="48">
        <v>9653.598143775394</v>
      </c>
    </row>
    <row r="9" spans="1:14" s="5" customFormat="1" ht="11.25" customHeight="1">
      <c r="A9" s="35">
        <v>1961</v>
      </c>
      <c r="B9" s="39">
        <v>5728.940632934318</v>
      </c>
      <c r="C9" s="22">
        <v>2815.7751753879384</v>
      </c>
      <c r="D9" s="22">
        <v>0</v>
      </c>
      <c r="E9" s="44">
        <v>2913.1654575463804</v>
      </c>
      <c r="F9" s="22">
        <v>850.8835178053357</v>
      </c>
      <c r="G9" s="66">
        <v>1819.6605350656275</v>
      </c>
      <c r="H9" s="22">
        <v>351.9718969234923</v>
      </c>
      <c r="I9" s="39">
        <v>779.1222572675363</v>
      </c>
      <c r="J9" s="22">
        <v>681.7319751090943</v>
      </c>
      <c r="K9" s="44">
        <v>97.39028215844203</v>
      </c>
      <c r="L9" s="52">
        <v>0</v>
      </c>
      <c r="M9" s="22">
        <v>490.36861367496255</v>
      </c>
      <c r="N9" s="48">
        <v>10020.947453671273</v>
      </c>
    </row>
    <row r="10" spans="1:14" s="5" customFormat="1" ht="11.25" customHeight="1">
      <c r="A10" s="35">
        <v>1962</v>
      </c>
      <c r="B10" s="39">
        <v>5973.270639051112</v>
      </c>
      <c r="C10" s="22">
        <v>3090.8600074495025</v>
      </c>
      <c r="D10" s="22">
        <v>0</v>
      </c>
      <c r="E10" s="44">
        <v>2882.410631601609</v>
      </c>
      <c r="F10" s="22">
        <v>910.6845682535019</v>
      </c>
      <c r="G10" s="66">
        <v>2104.996975775449</v>
      </c>
      <c r="H10" s="22">
        <v>312.6740637718402</v>
      </c>
      <c r="I10" s="39">
        <v>910.6845682535018</v>
      </c>
      <c r="J10" s="22">
        <v>816.7114889778121</v>
      </c>
      <c r="K10" s="44">
        <v>93.97307927568968</v>
      </c>
      <c r="L10" s="52">
        <v>0</v>
      </c>
      <c r="M10" s="22">
        <v>608.2621131299187</v>
      </c>
      <c r="N10" s="48">
        <v>10820.572928235322</v>
      </c>
    </row>
    <row r="11" spans="1:14" s="5" customFormat="1" ht="11.25" customHeight="1">
      <c r="A11" s="35">
        <v>1963</v>
      </c>
      <c r="B11" s="39">
        <v>6460.222049843322</v>
      </c>
      <c r="C11" s="22">
        <v>3553.890998062446</v>
      </c>
      <c r="D11" s="22">
        <v>0</v>
      </c>
      <c r="E11" s="44">
        <v>2906.3310517808754</v>
      </c>
      <c r="F11" s="22">
        <v>932.8963869913921</v>
      </c>
      <c r="G11" s="66">
        <v>2460.3860755816936</v>
      </c>
      <c r="H11" s="22">
        <v>444.2363747578058</v>
      </c>
      <c r="I11" s="39">
        <v>784.2480615916649</v>
      </c>
      <c r="J11" s="22">
        <v>695.4007866401037</v>
      </c>
      <c r="K11" s="44">
        <v>88.84727495156116</v>
      </c>
      <c r="L11" s="52">
        <v>0</v>
      </c>
      <c r="M11" s="22">
        <v>780.8308587089125</v>
      </c>
      <c r="N11" s="48">
        <v>11862.81980747479</v>
      </c>
    </row>
    <row r="12" spans="1:14" s="5" customFormat="1" ht="11.25" customHeight="1">
      <c r="A12" s="35">
        <v>1964</v>
      </c>
      <c r="B12" s="39">
        <v>5995.482457789001</v>
      </c>
      <c r="C12" s="22">
        <v>3533.387780765932</v>
      </c>
      <c r="D12" s="22">
        <v>0</v>
      </c>
      <c r="E12" s="44">
        <v>2462.09467702307</v>
      </c>
      <c r="F12" s="22">
        <v>900.4329596052448</v>
      </c>
      <c r="G12" s="66">
        <v>2410.8366337817843</v>
      </c>
      <c r="H12" s="22">
        <v>403.22994016477753</v>
      </c>
      <c r="I12" s="39">
        <v>799.6254745640504</v>
      </c>
      <c r="J12" s="22">
        <v>729.5728154676272</v>
      </c>
      <c r="K12" s="44">
        <v>70.05265909642321</v>
      </c>
      <c r="L12" s="52">
        <v>0</v>
      </c>
      <c r="M12" s="22">
        <v>739.8244241158842</v>
      </c>
      <c r="N12" s="48">
        <v>11249.431890020744</v>
      </c>
    </row>
    <row r="13" spans="1:14" s="5" customFormat="1" ht="11.25" customHeight="1">
      <c r="A13" s="35">
        <v>1965</v>
      </c>
      <c r="B13" s="39">
        <v>6948.8820620769075</v>
      </c>
      <c r="C13" s="22">
        <v>4298.841226502459</v>
      </c>
      <c r="D13" s="22">
        <v>0</v>
      </c>
      <c r="E13" s="44">
        <v>2650.040835574449</v>
      </c>
      <c r="F13" s="22">
        <v>816.7114889778121</v>
      </c>
      <c r="G13" s="66">
        <v>2785.020349443167</v>
      </c>
      <c r="H13" s="22">
        <v>592.8847001575331</v>
      </c>
      <c r="I13" s="39">
        <v>714.1954024952415</v>
      </c>
      <c r="J13" s="22">
        <v>652.6857506056992</v>
      </c>
      <c r="K13" s="44">
        <v>61.50965188954234</v>
      </c>
      <c r="L13" s="52">
        <v>0</v>
      </c>
      <c r="M13" s="22">
        <v>941.439394198273</v>
      </c>
      <c r="N13" s="48">
        <v>12799.133397348933</v>
      </c>
    </row>
    <row r="14" spans="1:14" s="5" customFormat="1" ht="11.25" customHeight="1">
      <c r="A14" s="35" t="s">
        <v>0</v>
      </c>
      <c r="B14" s="39">
        <f aca="true" t="shared" si="0" ref="B14:B35">C14+D14+E14</f>
        <v>7342</v>
      </c>
      <c r="C14" s="22">
        <v>4227</v>
      </c>
      <c r="D14" s="22">
        <v>0</v>
      </c>
      <c r="E14" s="44">
        <v>3115</v>
      </c>
      <c r="F14" s="22">
        <v>706</v>
      </c>
      <c r="G14" s="66">
        <v>2840</v>
      </c>
      <c r="H14" s="22">
        <v>571</v>
      </c>
      <c r="I14" s="39">
        <f aca="true" t="shared" si="1" ref="I14:I35">J14+K14+L14</f>
        <v>1046</v>
      </c>
      <c r="J14" s="22">
        <v>943</v>
      </c>
      <c r="K14" s="44">
        <v>103</v>
      </c>
      <c r="L14" s="52">
        <v>0</v>
      </c>
      <c r="M14" s="22">
        <v>1182</v>
      </c>
      <c r="N14" s="48">
        <f aca="true" t="shared" si="2" ref="N14:N35">B14+F14+G14+H14+I14+M14</f>
        <v>13687</v>
      </c>
    </row>
    <row r="15" spans="1:14" s="5" customFormat="1" ht="11.25" customHeight="1">
      <c r="A15" s="35" t="s">
        <v>1</v>
      </c>
      <c r="B15" s="39">
        <f t="shared" si="0"/>
        <v>7976</v>
      </c>
      <c r="C15" s="22">
        <v>5112</v>
      </c>
      <c r="D15" s="22">
        <v>0</v>
      </c>
      <c r="E15" s="44">
        <v>2864</v>
      </c>
      <c r="F15" s="22">
        <v>760</v>
      </c>
      <c r="G15" s="66">
        <v>3197</v>
      </c>
      <c r="H15" s="22">
        <v>446</v>
      </c>
      <c r="I15" s="39">
        <f t="shared" si="1"/>
        <v>1005</v>
      </c>
      <c r="J15" s="22">
        <v>815</v>
      </c>
      <c r="K15" s="44">
        <v>190</v>
      </c>
      <c r="L15" s="52">
        <v>0</v>
      </c>
      <c r="M15" s="22">
        <v>1526</v>
      </c>
      <c r="N15" s="48">
        <f t="shared" si="2"/>
        <v>14910</v>
      </c>
    </row>
    <row r="16" spans="1:14" s="5" customFormat="1" ht="11.25" customHeight="1">
      <c r="A16" s="35" t="s">
        <v>2</v>
      </c>
      <c r="B16" s="39">
        <f t="shared" si="0"/>
        <v>8926</v>
      </c>
      <c r="C16" s="22">
        <v>6269</v>
      </c>
      <c r="D16" s="22">
        <v>0</v>
      </c>
      <c r="E16" s="44">
        <v>2657</v>
      </c>
      <c r="F16" s="22">
        <v>678</v>
      </c>
      <c r="G16" s="66">
        <v>3653</v>
      </c>
      <c r="H16" s="22">
        <v>473</v>
      </c>
      <c r="I16" s="39">
        <f t="shared" si="1"/>
        <v>1722</v>
      </c>
      <c r="J16" s="22">
        <v>1440</v>
      </c>
      <c r="K16" s="44">
        <v>282</v>
      </c>
      <c r="L16" s="52">
        <v>0</v>
      </c>
      <c r="M16" s="22">
        <v>1700</v>
      </c>
      <c r="N16" s="48">
        <f t="shared" si="2"/>
        <v>17152</v>
      </c>
    </row>
    <row r="17" spans="1:14" s="5" customFormat="1" ht="11.25" customHeight="1">
      <c r="A17" s="35" t="s">
        <v>3</v>
      </c>
      <c r="B17" s="39">
        <f t="shared" si="0"/>
        <v>9990</v>
      </c>
      <c r="C17" s="22">
        <v>7552</v>
      </c>
      <c r="D17" s="22">
        <v>0</v>
      </c>
      <c r="E17" s="44">
        <v>2438</v>
      </c>
      <c r="F17" s="22">
        <v>629</v>
      </c>
      <c r="G17" s="66">
        <v>3848</v>
      </c>
      <c r="H17" s="22">
        <v>926</v>
      </c>
      <c r="I17" s="39">
        <f t="shared" si="1"/>
        <v>1794</v>
      </c>
      <c r="J17" s="22">
        <v>1509</v>
      </c>
      <c r="K17" s="44">
        <v>285</v>
      </c>
      <c r="L17" s="52">
        <v>0</v>
      </c>
      <c r="M17" s="22">
        <v>1939</v>
      </c>
      <c r="N17" s="48">
        <f t="shared" si="2"/>
        <v>19126</v>
      </c>
    </row>
    <row r="18" spans="1:14" s="5" customFormat="1" ht="11.25" customHeight="1">
      <c r="A18" s="35" t="s">
        <v>4</v>
      </c>
      <c r="B18" s="39">
        <f t="shared" si="0"/>
        <v>11047</v>
      </c>
      <c r="C18" s="22">
        <v>8751</v>
      </c>
      <c r="D18" s="22">
        <v>0</v>
      </c>
      <c r="E18" s="44">
        <v>2296</v>
      </c>
      <c r="F18" s="22">
        <v>583</v>
      </c>
      <c r="G18" s="66">
        <v>4152</v>
      </c>
      <c r="H18" s="22">
        <v>806</v>
      </c>
      <c r="I18" s="39">
        <f t="shared" si="1"/>
        <v>2158</v>
      </c>
      <c r="J18" s="22">
        <v>1868</v>
      </c>
      <c r="K18" s="44">
        <v>290</v>
      </c>
      <c r="L18" s="52">
        <v>0</v>
      </c>
      <c r="M18" s="22">
        <v>2148</v>
      </c>
      <c r="N18" s="48">
        <f t="shared" si="2"/>
        <v>20894</v>
      </c>
    </row>
    <row r="19" spans="1:14" s="5" customFormat="1" ht="11.25" customHeight="1">
      <c r="A19" s="35" t="s">
        <v>5</v>
      </c>
      <c r="B19" s="39">
        <f t="shared" si="0"/>
        <v>12515</v>
      </c>
      <c r="C19" s="22">
        <v>10217</v>
      </c>
      <c r="D19" s="22">
        <v>0</v>
      </c>
      <c r="E19" s="44">
        <v>2298</v>
      </c>
      <c r="F19" s="22">
        <v>593</v>
      </c>
      <c r="G19" s="66">
        <v>5034</v>
      </c>
      <c r="H19" s="22">
        <v>1271</v>
      </c>
      <c r="I19" s="39">
        <f t="shared" si="1"/>
        <v>3141</v>
      </c>
      <c r="J19" s="22">
        <v>2599</v>
      </c>
      <c r="K19" s="44">
        <v>542</v>
      </c>
      <c r="L19" s="52">
        <v>0</v>
      </c>
      <c r="M19" s="22">
        <v>2471</v>
      </c>
      <c r="N19" s="48">
        <f t="shared" si="2"/>
        <v>25025</v>
      </c>
    </row>
    <row r="20" spans="1:14" s="5" customFormat="1" ht="11.25" customHeight="1">
      <c r="A20" s="35" t="s">
        <v>6</v>
      </c>
      <c r="B20" s="39">
        <f t="shared" si="0"/>
        <v>14673</v>
      </c>
      <c r="C20" s="22">
        <v>12387</v>
      </c>
      <c r="D20" s="22">
        <v>0</v>
      </c>
      <c r="E20" s="44">
        <v>2286</v>
      </c>
      <c r="F20" s="22">
        <v>562</v>
      </c>
      <c r="G20" s="66">
        <v>5471</v>
      </c>
      <c r="H20" s="22">
        <v>1476</v>
      </c>
      <c r="I20" s="39">
        <f t="shared" si="1"/>
        <v>3417</v>
      </c>
      <c r="J20" s="22">
        <v>2947</v>
      </c>
      <c r="K20" s="44">
        <v>470</v>
      </c>
      <c r="L20" s="52">
        <v>0</v>
      </c>
      <c r="M20" s="22">
        <v>2732</v>
      </c>
      <c r="N20" s="48">
        <f t="shared" si="2"/>
        <v>28331</v>
      </c>
    </row>
    <row r="21" spans="1:14" s="5" customFormat="1" ht="11.25" customHeight="1">
      <c r="A21" s="35" t="s">
        <v>7</v>
      </c>
      <c r="B21" s="39">
        <f t="shared" si="0"/>
        <v>17425</v>
      </c>
      <c r="C21" s="22">
        <v>15065</v>
      </c>
      <c r="D21" s="22">
        <v>0</v>
      </c>
      <c r="E21" s="44">
        <v>2360</v>
      </c>
      <c r="F21" s="22">
        <v>571</v>
      </c>
      <c r="G21" s="66">
        <v>6525</v>
      </c>
      <c r="H21" s="22">
        <v>1485</v>
      </c>
      <c r="I21" s="39">
        <f t="shared" si="1"/>
        <v>3643</v>
      </c>
      <c r="J21" s="22">
        <v>2891</v>
      </c>
      <c r="K21" s="44">
        <v>752</v>
      </c>
      <c r="L21" s="52">
        <v>0</v>
      </c>
      <c r="M21" s="22">
        <v>3193</v>
      </c>
      <c r="N21" s="48">
        <f t="shared" si="2"/>
        <v>32842</v>
      </c>
    </row>
    <row r="22" spans="1:14" s="5" customFormat="1" ht="11.25" customHeight="1">
      <c r="A22" s="35" t="s">
        <v>8</v>
      </c>
      <c r="B22" s="39">
        <f t="shared" si="0"/>
        <v>27103</v>
      </c>
      <c r="C22" s="22">
        <v>22784</v>
      </c>
      <c r="D22" s="22">
        <v>0</v>
      </c>
      <c r="E22" s="44">
        <v>4319</v>
      </c>
      <c r="F22" s="22">
        <v>566</v>
      </c>
      <c r="G22" s="66">
        <v>6330</v>
      </c>
      <c r="H22" s="22">
        <v>1758</v>
      </c>
      <c r="I22" s="39">
        <f t="shared" si="1"/>
        <v>7123</v>
      </c>
      <c r="J22" s="22">
        <v>6050</v>
      </c>
      <c r="K22" s="44">
        <v>1073</v>
      </c>
      <c r="L22" s="52">
        <v>0</v>
      </c>
      <c r="M22" s="22">
        <v>2735</v>
      </c>
      <c r="N22" s="48">
        <f t="shared" si="2"/>
        <v>45615</v>
      </c>
    </row>
    <row r="23" spans="1:14" s="5" customFormat="1" ht="11.25" customHeight="1">
      <c r="A23" s="35" t="s">
        <v>9</v>
      </c>
      <c r="B23" s="39">
        <f t="shared" si="0"/>
        <v>22538</v>
      </c>
      <c r="C23" s="22">
        <v>19374</v>
      </c>
      <c r="D23" s="22">
        <v>0</v>
      </c>
      <c r="E23" s="44">
        <v>3164</v>
      </c>
      <c r="F23" s="22">
        <v>646</v>
      </c>
      <c r="G23" s="66">
        <v>6969</v>
      </c>
      <c r="H23" s="22">
        <v>1929</v>
      </c>
      <c r="I23" s="39">
        <f t="shared" si="1"/>
        <v>10988</v>
      </c>
      <c r="J23" s="22">
        <v>8056</v>
      </c>
      <c r="K23" s="44">
        <v>2932</v>
      </c>
      <c r="L23" s="52">
        <v>0</v>
      </c>
      <c r="M23" s="22">
        <v>3638</v>
      </c>
      <c r="N23" s="48">
        <f t="shared" si="2"/>
        <v>46708</v>
      </c>
    </row>
    <row r="24" spans="1:14" s="5" customFormat="1" ht="11.25" customHeight="1">
      <c r="A24" s="35" t="s">
        <v>10</v>
      </c>
      <c r="B24" s="39">
        <f t="shared" si="0"/>
        <v>25003</v>
      </c>
      <c r="C24" s="22">
        <v>22102</v>
      </c>
      <c r="D24" s="22">
        <v>0</v>
      </c>
      <c r="E24" s="44">
        <v>2901</v>
      </c>
      <c r="F24" s="22">
        <v>856</v>
      </c>
      <c r="G24" s="66">
        <v>10802</v>
      </c>
      <c r="H24" s="22">
        <v>2542</v>
      </c>
      <c r="I24" s="39">
        <f t="shared" si="1"/>
        <v>14842</v>
      </c>
      <c r="J24" s="22">
        <v>9737</v>
      </c>
      <c r="K24" s="44">
        <v>5105</v>
      </c>
      <c r="L24" s="52">
        <v>0</v>
      </c>
      <c r="M24" s="22">
        <v>4212</v>
      </c>
      <c r="N24" s="48">
        <f t="shared" si="2"/>
        <v>58257</v>
      </c>
    </row>
    <row r="25" spans="1:14" s="5" customFormat="1" ht="11.25" customHeight="1">
      <c r="A25" s="35" t="s">
        <v>11</v>
      </c>
      <c r="B25" s="39">
        <f t="shared" si="0"/>
        <v>28484</v>
      </c>
      <c r="C25" s="22">
        <v>25749</v>
      </c>
      <c r="D25" s="22">
        <v>0</v>
      </c>
      <c r="E25" s="44">
        <v>2735</v>
      </c>
      <c r="F25" s="22">
        <v>820</v>
      </c>
      <c r="G25" s="66">
        <v>12750</v>
      </c>
      <c r="H25" s="22">
        <v>3140</v>
      </c>
      <c r="I25" s="39">
        <f t="shared" si="1"/>
        <v>19397</v>
      </c>
      <c r="J25" s="22">
        <v>13612</v>
      </c>
      <c r="K25" s="44">
        <v>5785</v>
      </c>
      <c r="L25" s="52">
        <v>0</v>
      </c>
      <c r="M25" s="22">
        <v>4533</v>
      </c>
      <c r="N25" s="48">
        <f t="shared" si="2"/>
        <v>69124</v>
      </c>
    </row>
    <row r="26" spans="1:14" s="5" customFormat="1" ht="11.25" customHeight="1">
      <c r="A26" s="67" t="s">
        <v>12</v>
      </c>
      <c r="B26" s="39">
        <f t="shared" si="0"/>
        <v>32033</v>
      </c>
      <c r="C26" s="22">
        <v>29451</v>
      </c>
      <c r="D26" s="22">
        <v>0</v>
      </c>
      <c r="E26" s="44">
        <v>2582</v>
      </c>
      <c r="F26" s="22">
        <v>808</v>
      </c>
      <c r="G26" s="66">
        <v>14082</v>
      </c>
      <c r="H26" s="22">
        <v>3279</v>
      </c>
      <c r="I26" s="39">
        <f t="shared" si="1"/>
        <v>18842</v>
      </c>
      <c r="J26" s="22">
        <v>12249</v>
      </c>
      <c r="K26" s="44">
        <v>6593</v>
      </c>
      <c r="L26" s="52">
        <v>0</v>
      </c>
      <c r="M26" s="22">
        <v>4806</v>
      </c>
      <c r="N26" s="48">
        <f t="shared" si="2"/>
        <v>73850</v>
      </c>
    </row>
    <row r="27" spans="1:14" s="5" customFormat="1" ht="11.25" customHeight="1">
      <c r="A27" s="35">
        <v>1979</v>
      </c>
      <c r="B27" s="39">
        <f t="shared" si="0"/>
        <v>41842</v>
      </c>
      <c r="C27" s="22">
        <v>38387</v>
      </c>
      <c r="D27" s="22">
        <v>0</v>
      </c>
      <c r="E27" s="44">
        <v>3455</v>
      </c>
      <c r="F27" s="22">
        <v>1017</v>
      </c>
      <c r="G27" s="66">
        <v>18690</v>
      </c>
      <c r="H27" s="22">
        <v>5221</v>
      </c>
      <c r="I27" s="39">
        <f t="shared" si="1"/>
        <v>27922</v>
      </c>
      <c r="J27" s="22">
        <v>19331</v>
      </c>
      <c r="K27" s="44">
        <v>8591</v>
      </c>
      <c r="L27" s="44">
        <v>0</v>
      </c>
      <c r="M27" s="22">
        <v>5251</v>
      </c>
      <c r="N27" s="48">
        <f t="shared" si="2"/>
        <v>99943</v>
      </c>
    </row>
    <row r="28" spans="1:14" s="5" customFormat="1" ht="11.25" customHeight="1">
      <c r="A28" s="35">
        <v>1980</v>
      </c>
      <c r="B28" s="39">
        <f t="shared" si="0"/>
        <v>61134</v>
      </c>
      <c r="C28" s="22">
        <v>54906</v>
      </c>
      <c r="D28" s="22">
        <v>0</v>
      </c>
      <c r="E28" s="44">
        <v>6228</v>
      </c>
      <c r="F28" s="22">
        <v>2078</v>
      </c>
      <c r="G28" s="66">
        <v>33439</v>
      </c>
      <c r="H28" s="22">
        <v>8319</v>
      </c>
      <c r="I28" s="39">
        <f t="shared" si="1"/>
        <v>36723</v>
      </c>
      <c r="J28" s="22">
        <v>27625</v>
      </c>
      <c r="K28" s="44">
        <v>9098</v>
      </c>
      <c r="L28" s="44">
        <v>0</v>
      </c>
      <c r="M28" s="22">
        <v>7497</v>
      </c>
      <c r="N28" s="48">
        <f t="shared" si="2"/>
        <v>149190</v>
      </c>
    </row>
    <row r="29" spans="1:14" s="5" customFormat="1" ht="11.25" customHeight="1">
      <c r="A29" s="35">
        <v>1981</v>
      </c>
      <c r="B29" s="39">
        <f t="shared" si="0"/>
        <v>71625</v>
      </c>
      <c r="C29" s="22">
        <v>64527</v>
      </c>
      <c r="D29" s="22">
        <v>0</v>
      </c>
      <c r="E29" s="44">
        <v>7098</v>
      </c>
      <c r="F29" s="22">
        <v>2033</v>
      </c>
      <c r="G29" s="66">
        <v>41540</v>
      </c>
      <c r="H29" s="22">
        <v>8700</v>
      </c>
      <c r="I29" s="39">
        <f t="shared" si="1"/>
        <v>53492</v>
      </c>
      <c r="J29" s="22">
        <v>41469</v>
      </c>
      <c r="K29" s="44">
        <v>12023</v>
      </c>
      <c r="L29" s="44">
        <v>0</v>
      </c>
      <c r="M29" s="22">
        <v>8608</v>
      </c>
      <c r="N29" s="48">
        <f t="shared" si="2"/>
        <v>185998</v>
      </c>
    </row>
    <row r="30" spans="1:14" s="5" customFormat="1" ht="11.25" customHeight="1">
      <c r="A30" s="35" t="s">
        <v>16</v>
      </c>
      <c r="B30" s="39">
        <f t="shared" si="0"/>
        <v>79106</v>
      </c>
      <c r="C30" s="22">
        <v>71930</v>
      </c>
      <c r="D30" s="22">
        <v>0</v>
      </c>
      <c r="E30" s="44">
        <v>7176</v>
      </c>
      <c r="F30" s="22">
        <v>2177</v>
      </c>
      <c r="G30" s="66">
        <v>50751</v>
      </c>
      <c r="H30" s="22">
        <v>10687</v>
      </c>
      <c r="I30" s="39">
        <f t="shared" si="1"/>
        <v>58356</v>
      </c>
      <c r="J30" s="22">
        <v>46404</v>
      </c>
      <c r="K30" s="44">
        <v>11952</v>
      </c>
      <c r="L30" s="44">
        <v>0</v>
      </c>
      <c r="M30" s="22">
        <v>9963</v>
      </c>
      <c r="N30" s="48">
        <f t="shared" si="2"/>
        <v>211040</v>
      </c>
    </row>
    <row r="31" spans="1:14" s="5" customFormat="1" ht="11.25" customHeight="1">
      <c r="A31" s="35" t="s">
        <v>17</v>
      </c>
      <c r="B31" s="39">
        <f t="shared" si="0"/>
        <v>83831</v>
      </c>
      <c r="C31" s="22">
        <v>77000</v>
      </c>
      <c r="D31" s="22">
        <v>0</v>
      </c>
      <c r="E31" s="44">
        <v>6831</v>
      </c>
      <c r="F31" s="22">
        <v>2329</v>
      </c>
      <c r="G31" s="66">
        <v>56387</v>
      </c>
      <c r="H31" s="22">
        <v>13341</v>
      </c>
      <c r="I31" s="39">
        <f t="shared" si="1"/>
        <v>62161</v>
      </c>
      <c r="J31" s="22">
        <v>49182</v>
      </c>
      <c r="K31" s="44">
        <v>12979</v>
      </c>
      <c r="L31" s="44">
        <v>0</v>
      </c>
      <c r="M31" s="22">
        <v>10388</v>
      </c>
      <c r="N31" s="48">
        <f t="shared" si="2"/>
        <v>228437</v>
      </c>
    </row>
    <row r="32" spans="1:14" s="5" customFormat="1" ht="11.25" customHeight="1">
      <c r="A32" s="35" t="s">
        <v>18</v>
      </c>
      <c r="B32" s="39">
        <f t="shared" si="0"/>
        <v>89185</v>
      </c>
      <c r="C32" s="22">
        <v>82402</v>
      </c>
      <c r="D32" s="22">
        <v>0</v>
      </c>
      <c r="E32" s="44">
        <v>6783</v>
      </c>
      <c r="F32" s="22">
        <v>2155</v>
      </c>
      <c r="G32" s="66">
        <v>60958</v>
      </c>
      <c r="H32" s="22">
        <v>11533</v>
      </c>
      <c r="I32" s="39">
        <f t="shared" si="1"/>
        <v>61190</v>
      </c>
      <c r="J32" s="22">
        <v>54894</v>
      </c>
      <c r="K32" s="44">
        <v>6296</v>
      </c>
      <c r="L32" s="44">
        <v>0</v>
      </c>
      <c r="M32" s="22">
        <v>10962</v>
      </c>
      <c r="N32" s="48">
        <f t="shared" si="2"/>
        <v>235983</v>
      </c>
    </row>
    <row r="33" spans="1:14" s="5" customFormat="1" ht="11.25" customHeight="1">
      <c r="A33" s="35" t="s">
        <v>19</v>
      </c>
      <c r="B33" s="39">
        <f t="shared" si="0"/>
        <v>93898</v>
      </c>
      <c r="C33" s="22">
        <v>87533</v>
      </c>
      <c r="D33" s="22">
        <v>0</v>
      </c>
      <c r="E33" s="44">
        <v>6365</v>
      </c>
      <c r="F33" s="22">
        <v>2129</v>
      </c>
      <c r="G33" s="66">
        <v>63522</v>
      </c>
      <c r="H33" s="22">
        <v>10339</v>
      </c>
      <c r="I33" s="39">
        <f t="shared" si="1"/>
        <v>61507</v>
      </c>
      <c r="J33" s="22">
        <v>60338</v>
      </c>
      <c r="K33" s="44">
        <v>1010</v>
      </c>
      <c r="L33" s="44">
        <v>159</v>
      </c>
      <c r="M33" s="22">
        <v>11314</v>
      </c>
      <c r="N33" s="48">
        <f t="shared" si="2"/>
        <v>242709</v>
      </c>
    </row>
    <row r="34" spans="1:14" s="5" customFormat="1" ht="11.25" customHeight="1">
      <c r="A34" s="35" t="s">
        <v>20</v>
      </c>
      <c r="B34" s="39">
        <f t="shared" si="0"/>
        <v>83499</v>
      </c>
      <c r="C34" s="22">
        <v>78143</v>
      </c>
      <c r="D34" s="22">
        <v>0</v>
      </c>
      <c r="E34" s="44">
        <v>5356</v>
      </c>
      <c r="F34" s="22">
        <v>1702</v>
      </c>
      <c r="G34" s="66">
        <v>50094</v>
      </c>
      <c r="H34" s="22">
        <v>7051</v>
      </c>
      <c r="I34" s="39">
        <f t="shared" si="1"/>
        <v>31816</v>
      </c>
      <c r="J34" s="22">
        <v>28944</v>
      </c>
      <c r="K34" s="44">
        <v>2809</v>
      </c>
      <c r="L34" s="44">
        <v>63</v>
      </c>
      <c r="M34" s="22">
        <v>9563</v>
      </c>
      <c r="N34" s="48">
        <f t="shared" si="2"/>
        <v>183725</v>
      </c>
    </row>
    <row r="35" spans="1:14" s="5" customFormat="1" ht="11.25" customHeight="1">
      <c r="A35" s="35" t="s">
        <v>21</v>
      </c>
      <c r="B35" s="39">
        <f t="shared" si="0"/>
        <v>85039</v>
      </c>
      <c r="C35" s="22">
        <v>80238</v>
      </c>
      <c r="D35" s="22">
        <v>0</v>
      </c>
      <c r="E35" s="44">
        <v>4801</v>
      </c>
      <c r="F35" s="22">
        <v>1782</v>
      </c>
      <c r="G35" s="66">
        <v>47843</v>
      </c>
      <c r="H35" s="22">
        <v>10284</v>
      </c>
      <c r="I35" s="39">
        <f t="shared" si="1"/>
        <v>37032</v>
      </c>
      <c r="J35" s="22">
        <v>34591</v>
      </c>
      <c r="K35" s="44">
        <v>2267</v>
      </c>
      <c r="L35" s="44">
        <v>174</v>
      </c>
      <c r="M35" s="22">
        <v>9461</v>
      </c>
      <c r="N35" s="48">
        <f t="shared" si="2"/>
        <v>191441</v>
      </c>
    </row>
    <row r="36" spans="1:14" s="5" customFormat="1" ht="3" customHeight="1">
      <c r="A36" s="68"/>
      <c r="B36" s="69"/>
      <c r="C36" s="40"/>
      <c r="D36" s="40"/>
      <c r="E36" s="53"/>
      <c r="F36" s="40"/>
      <c r="G36" s="70"/>
      <c r="H36" s="40"/>
      <c r="I36" s="40"/>
      <c r="J36" s="40"/>
      <c r="K36" s="53"/>
      <c r="L36" s="71"/>
      <c r="M36" s="40"/>
      <c r="N36" s="51"/>
    </row>
    <row r="37" spans="1:14" s="5" customFormat="1" ht="11.25" customHeight="1">
      <c r="A37" s="4"/>
      <c r="B37" s="12"/>
      <c r="C37" s="12"/>
      <c r="D37" s="12"/>
      <c r="E37" s="12"/>
      <c r="F37" s="12"/>
      <c r="G37" s="12"/>
      <c r="H37" s="12"/>
      <c r="I37" s="12"/>
      <c r="J37" s="12"/>
      <c r="K37" s="12"/>
      <c r="L37" s="72"/>
      <c r="M37" s="12"/>
      <c r="N37" s="54" t="s">
        <v>56</v>
      </c>
    </row>
    <row r="38" spans="1:14" s="5" customFormat="1" ht="15" customHeight="1">
      <c r="A38" s="486" t="s">
        <v>485</v>
      </c>
      <c r="B38" s="486"/>
      <c r="C38" s="486"/>
      <c r="D38" s="486"/>
      <c r="E38" s="486"/>
      <c r="F38" s="486"/>
      <c r="G38" s="486"/>
      <c r="H38" s="486"/>
      <c r="I38" s="486"/>
      <c r="J38" s="486"/>
      <c r="K38" s="486"/>
      <c r="L38" s="486"/>
      <c r="M38" s="486"/>
      <c r="N38" s="486"/>
    </row>
    <row r="39" spans="1:14" s="5" customFormat="1" ht="15" customHeight="1">
      <c r="A39" s="486" t="s">
        <v>486</v>
      </c>
      <c r="B39" s="486"/>
      <c r="C39" s="486"/>
      <c r="D39" s="486"/>
      <c r="E39" s="486"/>
      <c r="F39" s="486"/>
      <c r="G39" s="486"/>
      <c r="H39" s="486"/>
      <c r="I39" s="486"/>
      <c r="J39" s="486"/>
      <c r="K39" s="486"/>
      <c r="L39" s="486"/>
      <c r="M39" s="486"/>
      <c r="N39" s="486"/>
    </row>
    <row r="40" spans="1:14" s="5" customFormat="1" ht="11.25" customHeight="1">
      <c r="A40" s="73"/>
      <c r="B40" s="4"/>
      <c r="C40" s="4"/>
      <c r="D40" s="4"/>
      <c r="E40" s="4"/>
      <c r="F40" s="6"/>
      <c r="G40" s="6"/>
      <c r="H40" s="6"/>
      <c r="I40" s="4"/>
      <c r="J40" s="4"/>
      <c r="K40" s="4"/>
      <c r="L40" s="4"/>
      <c r="M40" s="487" t="s">
        <v>68</v>
      </c>
      <c r="N40" s="487"/>
    </row>
    <row r="41" spans="1:15" s="5" customFormat="1" ht="24.75" customHeight="1">
      <c r="A41" s="7"/>
      <c r="B41" s="484" t="s">
        <v>82</v>
      </c>
      <c r="C41" s="485"/>
      <c r="D41" s="485"/>
      <c r="E41" s="485"/>
      <c r="F41" s="32" t="s">
        <v>35</v>
      </c>
      <c r="G41" s="32" t="s">
        <v>69</v>
      </c>
      <c r="H41" s="32" t="s">
        <v>36</v>
      </c>
      <c r="I41" s="485" t="s">
        <v>38</v>
      </c>
      <c r="J41" s="485"/>
      <c r="K41" s="485"/>
      <c r="L41" s="485"/>
      <c r="M41" s="32" t="s">
        <v>39</v>
      </c>
      <c r="N41" s="34" t="s">
        <v>40</v>
      </c>
      <c r="O41" s="8"/>
    </row>
    <row r="42" spans="1:14" s="5" customFormat="1" ht="48" customHeight="1">
      <c r="A42" s="9" t="s">
        <v>31</v>
      </c>
      <c r="B42" s="30" t="s">
        <v>32</v>
      </c>
      <c r="C42" s="31" t="s">
        <v>70</v>
      </c>
      <c r="D42" s="31" t="s">
        <v>71</v>
      </c>
      <c r="E42" s="31" t="s">
        <v>72</v>
      </c>
      <c r="F42" s="6"/>
      <c r="G42" s="33" t="s">
        <v>73</v>
      </c>
      <c r="H42" s="6"/>
      <c r="I42" s="16" t="s">
        <v>32</v>
      </c>
      <c r="J42" s="17" t="s">
        <v>74</v>
      </c>
      <c r="K42" s="17" t="s">
        <v>75</v>
      </c>
      <c r="L42" s="31" t="s">
        <v>42</v>
      </c>
      <c r="M42" s="6"/>
      <c r="N42" s="10"/>
    </row>
    <row r="43" spans="1:14" s="5" customFormat="1" ht="50.25" customHeight="1">
      <c r="A43" s="11" t="s">
        <v>33</v>
      </c>
      <c r="B43" s="27" t="s">
        <v>34</v>
      </c>
      <c r="C43" s="29" t="s">
        <v>76</v>
      </c>
      <c r="D43" s="29" t="s">
        <v>77</v>
      </c>
      <c r="E43" s="29" t="s">
        <v>83</v>
      </c>
      <c r="F43" s="29" t="s">
        <v>43</v>
      </c>
      <c r="G43" s="29" t="s">
        <v>78</v>
      </c>
      <c r="H43" s="29" t="s">
        <v>37</v>
      </c>
      <c r="I43" s="27" t="s">
        <v>34</v>
      </c>
      <c r="J43" s="29" t="s">
        <v>79</v>
      </c>
      <c r="K43" s="29" t="s">
        <v>80</v>
      </c>
      <c r="L43" s="29" t="s">
        <v>361</v>
      </c>
      <c r="M43" s="29" t="s">
        <v>81</v>
      </c>
      <c r="N43" s="28" t="s">
        <v>41</v>
      </c>
    </row>
    <row r="44" spans="1:14" s="5" customFormat="1" ht="5.25" customHeight="1">
      <c r="A44" s="9"/>
      <c r="B44" s="16"/>
      <c r="C44" s="17"/>
      <c r="D44" s="17"/>
      <c r="E44" s="17"/>
      <c r="F44" s="17"/>
      <c r="G44" s="17"/>
      <c r="H44" s="17"/>
      <c r="I44" s="16"/>
      <c r="J44" s="17"/>
      <c r="K44" s="17"/>
      <c r="L44" s="17"/>
      <c r="M44" s="17"/>
      <c r="N44" s="18"/>
    </row>
    <row r="45" spans="1:14" s="5" customFormat="1" ht="11.25" customHeight="1">
      <c r="A45" s="35" t="s">
        <v>22</v>
      </c>
      <c r="B45" s="39">
        <f>C45+D45+E45</f>
        <v>89586</v>
      </c>
      <c r="C45" s="22">
        <v>85345</v>
      </c>
      <c r="D45" s="22">
        <v>0</v>
      </c>
      <c r="E45" s="44">
        <v>4241</v>
      </c>
      <c r="F45" s="22">
        <v>2020</v>
      </c>
      <c r="G45" s="66">
        <v>50122</v>
      </c>
      <c r="H45" s="22">
        <v>9143</v>
      </c>
      <c r="I45" s="39">
        <f>J45+K45+L45</f>
        <v>30828</v>
      </c>
      <c r="J45" s="22">
        <v>25439</v>
      </c>
      <c r="K45" s="44">
        <v>5302</v>
      </c>
      <c r="L45" s="44">
        <v>87</v>
      </c>
      <c r="M45" s="22">
        <v>10159</v>
      </c>
      <c r="N45" s="48">
        <f>B45+F45+G45+H45+I45+M45</f>
        <v>191858</v>
      </c>
    </row>
    <row r="46" spans="1:14" s="5" customFormat="1" ht="11.25" customHeight="1">
      <c r="A46" s="35" t="s">
        <v>23</v>
      </c>
      <c r="B46" s="39">
        <f aca="true" t="shared" si="3" ref="B46:B67">C46+D46+E46</f>
        <v>93873</v>
      </c>
      <c r="C46" s="22">
        <v>90107</v>
      </c>
      <c r="D46" s="22">
        <v>0</v>
      </c>
      <c r="E46" s="44">
        <v>3766</v>
      </c>
      <c r="F46" s="22">
        <v>2052</v>
      </c>
      <c r="G46" s="66">
        <v>57173</v>
      </c>
      <c r="H46" s="22">
        <v>10101</v>
      </c>
      <c r="I46" s="39">
        <f aca="true" t="shared" si="4" ref="I46:I67">J46+K46+L46</f>
        <v>36610</v>
      </c>
      <c r="J46" s="22">
        <v>32455</v>
      </c>
      <c r="K46" s="44">
        <v>3969</v>
      </c>
      <c r="L46" s="44">
        <v>186</v>
      </c>
      <c r="M46" s="22">
        <v>9638</v>
      </c>
      <c r="N46" s="48">
        <f aca="true" t="shared" si="5" ref="N46:N67">B46+F46+G46+H46+I46+M46</f>
        <v>209447</v>
      </c>
    </row>
    <row r="47" spans="1:14" s="5" customFormat="1" ht="11.25" customHeight="1">
      <c r="A47" s="35" t="s">
        <v>24</v>
      </c>
      <c r="B47" s="39">
        <f t="shared" si="3"/>
        <v>108826</v>
      </c>
      <c r="C47" s="22">
        <v>104413</v>
      </c>
      <c r="D47" s="22">
        <v>0</v>
      </c>
      <c r="E47" s="44">
        <v>4413</v>
      </c>
      <c r="F47" s="22">
        <v>2334</v>
      </c>
      <c r="G47" s="66">
        <v>62738</v>
      </c>
      <c r="H47" s="22">
        <v>8861</v>
      </c>
      <c r="I47" s="39">
        <f t="shared" si="4"/>
        <v>43728</v>
      </c>
      <c r="J47" s="22">
        <v>40470</v>
      </c>
      <c r="K47" s="44">
        <v>3058</v>
      </c>
      <c r="L47" s="44">
        <v>200</v>
      </c>
      <c r="M47" s="22">
        <v>12046</v>
      </c>
      <c r="N47" s="48">
        <f t="shared" si="5"/>
        <v>238533</v>
      </c>
    </row>
    <row r="48" spans="1:14" s="5" customFormat="1" ht="11.25" customHeight="1">
      <c r="A48" s="35" t="s">
        <v>84</v>
      </c>
      <c r="B48" s="39">
        <f t="shared" si="3"/>
        <v>118490</v>
      </c>
      <c r="C48" s="22">
        <v>112674</v>
      </c>
      <c r="D48" s="22">
        <v>0</v>
      </c>
      <c r="E48" s="44">
        <v>5816</v>
      </c>
      <c r="F48" s="22">
        <v>2611</v>
      </c>
      <c r="G48" s="66">
        <v>67345</v>
      </c>
      <c r="H48" s="22">
        <v>11530</v>
      </c>
      <c r="I48" s="39">
        <f t="shared" si="4"/>
        <v>48232</v>
      </c>
      <c r="J48" s="22">
        <v>44234</v>
      </c>
      <c r="K48" s="44">
        <v>3436</v>
      </c>
      <c r="L48" s="44">
        <v>562</v>
      </c>
      <c r="M48" s="22">
        <v>15461</v>
      </c>
      <c r="N48" s="48">
        <f t="shared" si="5"/>
        <v>263669</v>
      </c>
    </row>
    <row r="49" spans="1:14" s="5" customFormat="1" ht="11.25" customHeight="1">
      <c r="A49" s="35" t="s">
        <v>25</v>
      </c>
      <c r="B49" s="39">
        <f t="shared" si="3"/>
        <v>127011</v>
      </c>
      <c r="C49" s="22">
        <v>119715</v>
      </c>
      <c r="D49" s="22">
        <v>2206</v>
      </c>
      <c r="E49" s="44">
        <v>5090</v>
      </c>
      <c r="F49" s="22">
        <v>3586</v>
      </c>
      <c r="G49" s="66">
        <v>81239</v>
      </c>
      <c r="H49" s="22">
        <v>11837</v>
      </c>
      <c r="I49" s="39">
        <f t="shared" si="4"/>
        <v>48186</v>
      </c>
      <c r="J49" s="22">
        <v>45445</v>
      </c>
      <c r="K49" s="44">
        <v>2312</v>
      </c>
      <c r="L49" s="44">
        <v>429</v>
      </c>
      <c r="M49" s="22">
        <v>17486</v>
      </c>
      <c r="N49" s="48">
        <f t="shared" si="5"/>
        <v>289345</v>
      </c>
    </row>
    <row r="50" spans="1:14" s="5" customFormat="1" ht="11.25" customHeight="1">
      <c r="A50" s="35" t="s">
        <v>26</v>
      </c>
      <c r="B50" s="39">
        <f t="shared" si="3"/>
        <v>134725</v>
      </c>
      <c r="C50" s="22">
        <v>125926</v>
      </c>
      <c r="D50" s="22">
        <v>4268</v>
      </c>
      <c r="E50" s="44">
        <v>4531</v>
      </c>
      <c r="F50" s="22">
        <v>3557</v>
      </c>
      <c r="G50" s="66">
        <v>82560</v>
      </c>
      <c r="H50" s="22">
        <v>11294</v>
      </c>
      <c r="I50" s="39">
        <f t="shared" si="4"/>
        <v>50686</v>
      </c>
      <c r="J50" s="22">
        <v>45707</v>
      </c>
      <c r="K50" s="44">
        <v>4507</v>
      </c>
      <c r="L50" s="44">
        <v>472</v>
      </c>
      <c r="M50" s="22">
        <v>16131</v>
      </c>
      <c r="N50" s="48">
        <f t="shared" si="5"/>
        <v>298953</v>
      </c>
    </row>
    <row r="51" spans="1:14" s="5" customFormat="1" ht="11.25" customHeight="1">
      <c r="A51" s="35" t="s">
        <v>27</v>
      </c>
      <c r="B51" s="39">
        <f t="shared" si="3"/>
        <v>139569</v>
      </c>
      <c r="C51" s="22">
        <v>129254</v>
      </c>
      <c r="D51" s="22">
        <v>6105</v>
      </c>
      <c r="E51" s="44">
        <v>4210</v>
      </c>
      <c r="F51" s="22">
        <v>3316</v>
      </c>
      <c r="G51" s="66">
        <v>84692</v>
      </c>
      <c r="H51" s="22">
        <v>12107</v>
      </c>
      <c r="I51" s="39">
        <f t="shared" si="4"/>
        <v>52809</v>
      </c>
      <c r="J51" s="22">
        <v>50646</v>
      </c>
      <c r="K51" s="44">
        <v>1427</v>
      </c>
      <c r="L51" s="44">
        <v>736</v>
      </c>
      <c r="M51" s="22">
        <v>15875</v>
      </c>
      <c r="N51" s="48">
        <f t="shared" si="5"/>
        <v>308368</v>
      </c>
    </row>
    <row r="52" spans="1:14" s="5" customFormat="1" ht="11.25" customHeight="1">
      <c r="A52" s="35" t="s">
        <v>28</v>
      </c>
      <c r="B52" s="39">
        <f t="shared" si="3"/>
        <v>143409</v>
      </c>
      <c r="C52" s="22">
        <v>129895</v>
      </c>
      <c r="D52" s="22">
        <v>9495</v>
      </c>
      <c r="E52" s="44">
        <v>4019</v>
      </c>
      <c r="F52" s="22">
        <v>3687</v>
      </c>
      <c r="G52" s="66">
        <v>93698</v>
      </c>
      <c r="H52" s="22">
        <v>13310</v>
      </c>
      <c r="I52" s="39">
        <f t="shared" si="4"/>
        <v>59345</v>
      </c>
      <c r="J52" s="22">
        <v>54585</v>
      </c>
      <c r="K52" s="44">
        <v>4468</v>
      </c>
      <c r="L52" s="44">
        <v>292</v>
      </c>
      <c r="M52" s="22">
        <v>16198</v>
      </c>
      <c r="N52" s="48">
        <f t="shared" si="5"/>
        <v>329647</v>
      </c>
    </row>
    <row r="53" spans="1:14" s="5" customFormat="1" ht="11.25" customHeight="1">
      <c r="A53" s="35" t="s">
        <v>29</v>
      </c>
      <c r="B53" s="39">
        <f t="shared" si="3"/>
        <v>145980</v>
      </c>
      <c r="C53" s="22">
        <v>126958</v>
      </c>
      <c r="D53" s="22">
        <v>15446</v>
      </c>
      <c r="E53" s="44">
        <v>3576</v>
      </c>
      <c r="F53" s="22">
        <v>3831</v>
      </c>
      <c r="G53" s="66">
        <v>100307</v>
      </c>
      <c r="H53" s="22">
        <v>14754</v>
      </c>
      <c r="I53" s="39">
        <f t="shared" si="4"/>
        <v>58341</v>
      </c>
      <c r="J53" s="22">
        <v>55400</v>
      </c>
      <c r="K53" s="44">
        <v>2874</v>
      </c>
      <c r="L53" s="44">
        <v>67</v>
      </c>
      <c r="M53" s="22">
        <v>17337</v>
      </c>
      <c r="N53" s="48">
        <f t="shared" si="5"/>
        <v>340550</v>
      </c>
    </row>
    <row r="54" spans="1:14" s="5" customFormat="1" ht="11.25" customHeight="1">
      <c r="A54" s="35" t="s">
        <v>30</v>
      </c>
      <c r="B54" s="39">
        <f t="shared" si="3"/>
        <v>153911</v>
      </c>
      <c r="C54" s="22">
        <v>126271</v>
      </c>
      <c r="D54" s="22">
        <v>24185</v>
      </c>
      <c r="E54" s="44">
        <v>3455</v>
      </c>
      <c r="F54" s="22">
        <v>4945</v>
      </c>
      <c r="G54" s="66">
        <v>120385</v>
      </c>
      <c r="H54" s="22">
        <v>15034</v>
      </c>
      <c r="I54" s="39">
        <f t="shared" si="4"/>
        <v>67481</v>
      </c>
      <c r="J54" s="22">
        <v>65740</v>
      </c>
      <c r="K54" s="44">
        <v>1741</v>
      </c>
      <c r="L54" s="44">
        <v>0</v>
      </c>
      <c r="M54" s="22">
        <v>18508</v>
      </c>
      <c r="N54" s="48">
        <f t="shared" si="5"/>
        <v>380264</v>
      </c>
    </row>
    <row r="55" spans="1:14" s="5" customFormat="1" ht="11.25" customHeight="1">
      <c r="A55" s="35">
        <v>1998</v>
      </c>
      <c r="B55" s="39">
        <f t="shared" si="3"/>
        <v>158044</v>
      </c>
      <c r="C55" s="22">
        <v>119664</v>
      </c>
      <c r="D55" s="22">
        <v>35390</v>
      </c>
      <c r="E55" s="44">
        <v>2990</v>
      </c>
      <c r="F55" s="22">
        <v>5215</v>
      </c>
      <c r="G55" s="66">
        <v>131164</v>
      </c>
      <c r="H55" s="22">
        <v>14130</v>
      </c>
      <c r="I55" s="39">
        <f t="shared" si="4"/>
        <v>51232</v>
      </c>
      <c r="J55" s="22">
        <v>49961</v>
      </c>
      <c r="K55" s="44">
        <v>1271</v>
      </c>
      <c r="L55" s="44">
        <v>0</v>
      </c>
      <c r="M55" s="22">
        <v>17891</v>
      </c>
      <c r="N55" s="48">
        <f t="shared" si="5"/>
        <v>377676</v>
      </c>
    </row>
    <row r="56" spans="1:14" s="5" customFormat="1" ht="11.25" customHeight="1">
      <c r="A56" s="35">
        <v>1999</v>
      </c>
      <c r="B56" s="39">
        <f t="shared" si="3"/>
        <v>164844</v>
      </c>
      <c r="C56" s="22">
        <v>115112</v>
      </c>
      <c r="D56" s="22">
        <v>47429</v>
      </c>
      <c r="E56" s="44">
        <v>2303</v>
      </c>
      <c r="F56" s="22">
        <v>5102</v>
      </c>
      <c r="G56" s="66">
        <v>143184</v>
      </c>
      <c r="H56" s="22">
        <v>16126</v>
      </c>
      <c r="I56" s="39">
        <f t="shared" si="4"/>
        <v>80753</v>
      </c>
      <c r="J56" s="22">
        <v>77594</v>
      </c>
      <c r="K56" s="44">
        <v>0</v>
      </c>
      <c r="L56" s="44">
        <v>3159</v>
      </c>
      <c r="M56" s="22">
        <v>17488</v>
      </c>
      <c r="N56" s="48">
        <f t="shared" si="5"/>
        <v>427497</v>
      </c>
    </row>
    <row r="57" spans="1:14" s="5" customFormat="1" ht="11.25" customHeight="1">
      <c r="A57" s="35">
        <v>2000</v>
      </c>
      <c r="B57" s="39">
        <f t="shared" si="3"/>
        <v>182823</v>
      </c>
      <c r="C57" s="22">
        <v>115455</v>
      </c>
      <c r="D57" s="22">
        <v>66220</v>
      </c>
      <c r="E57" s="44">
        <v>1148</v>
      </c>
      <c r="F57" s="22">
        <v>7848</v>
      </c>
      <c r="G57" s="66">
        <v>191756</v>
      </c>
      <c r="H57" s="22">
        <v>17344</v>
      </c>
      <c r="I57" s="39">
        <f t="shared" si="4"/>
        <v>142174</v>
      </c>
      <c r="J57" s="22">
        <v>133855</v>
      </c>
      <c r="K57" s="44">
        <v>87</v>
      </c>
      <c r="L57" s="44">
        <v>8232</v>
      </c>
      <c r="M57" s="22">
        <v>18935</v>
      </c>
      <c r="N57" s="48">
        <f t="shared" si="5"/>
        <v>560880</v>
      </c>
    </row>
    <row r="58" spans="1:14" s="5" customFormat="1" ht="11.25" customHeight="1">
      <c r="A58" s="35">
        <v>2001</v>
      </c>
      <c r="B58" s="39">
        <f t="shared" si="3"/>
        <v>199778</v>
      </c>
      <c r="C58" s="22">
        <v>113776</v>
      </c>
      <c r="D58" s="22">
        <v>85565</v>
      </c>
      <c r="E58" s="44">
        <v>437</v>
      </c>
      <c r="F58" s="22">
        <v>8087</v>
      </c>
      <c r="G58" s="66">
        <v>190413</v>
      </c>
      <c r="H58" s="22">
        <v>16247</v>
      </c>
      <c r="I58" s="39">
        <f t="shared" si="4"/>
        <v>130652</v>
      </c>
      <c r="J58" s="22">
        <v>119681</v>
      </c>
      <c r="K58" s="44">
        <v>111</v>
      </c>
      <c r="L58" s="44">
        <v>10860</v>
      </c>
      <c r="M58" s="22">
        <v>19092</v>
      </c>
      <c r="N58" s="48">
        <f t="shared" si="5"/>
        <v>564269</v>
      </c>
    </row>
    <row r="59" spans="1:14" s="5" customFormat="1" ht="11.25" customHeight="1">
      <c r="A59" s="35">
        <v>2002</v>
      </c>
      <c r="B59" s="39">
        <f t="shared" si="3"/>
        <v>217098</v>
      </c>
      <c r="C59" s="22">
        <v>108166</v>
      </c>
      <c r="D59" s="22">
        <v>108648</v>
      </c>
      <c r="E59" s="44">
        <v>284</v>
      </c>
      <c r="F59" s="22">
        <v>11730</v>
      </c>
      <c r="G59" s="66">
        <v>235184</v>
      </c>
      <c r="H59" s="22">
        <v>15950</v>
      </c>
      <c r="I59" s="39">
        <f t="shared" si="4"/>
        <v>140032</v>
      </c>
      <c r="J59" s="22">
        <v>133167</v>
      </c>
      <c r="K59" s="44">
        <v>0</v>
      </c>
      <c r="L59" s="44">
        <v>6865</v>
      </c>
      <c r="M59" s="22">
        <v>19333</v>
      </c>
      <c r="N59" s="48">
        <f t="shared" si="5"/>
        <v>639327</v>
      </c>
    </row>
    <row r="60" spans="1:14" s="5" customFormat="1" ht="11.25" customHeight="1">
      <c r="A60" s="35">
        <v>2003</v>
      </c>
      <c r="B60" s="39">
        <f t="shared" si="3"/>
        <v>218837</v>
      </c>
      <c r="C60" s="22">
        <v>92676</v>
      </c>
      <c r="D60" s="22">
        <v>126161</v>
      </c>
      <c r="E60" s="44">
        <v>0</v>
      </c>
      <c r="F60" s="22">
        <v>14884</v>
      </c>
      <c r="G60" s="66">
        <v>307557</v>
      </c>
      <c r="H60" s="22">
        <v>21757</v>
      </c>
      <c r="I60" s="39">
        <f t="shared" si="4"/>
        <v>158473</v>
      </c>
      <c r="J60" s="22">
        <v>153455</v>
      </c>
      <c r="K60" s="44">
        <v>0</v>
      </c>
      <c r="L60" s="44">
        <v>5018</v>
      </c>
      <c r="M60" s="22">
        <v>26639</v>
      </c>
      <c r="N60" s="48">
        <f t="shared" si="5"/>
        <v>748147</v>
      </c>
    </row>
    <row r="61" spans="1:14" s="5" customFormat="1" ht="11.25" customHeight="1">
      <c r="A61" s="35">
        <v>2004</v>
      </c>
      <c r="B61" s="39">
        <f t="shared" si="3"/>
        <v>253769</v>
      </c>
      <c r="C61" s="22">
        <v>29537</v>
      </c>
      <c r="D61" s="22">
        <v>224232</v>
      </c>
      <c r="E61" s="44">
        <v>0</v>
      </c>
      <c r="F61" s="22">
        <v>16722</v>
      </c>
      <c r="G61" s="66">
        <v>384859</v>
      </c>
      <c r="H61" s="22">
        <v>20211</v>
      </c>
      <c r="I61" s="39">
        <f t="shared" si="4"/>
        <v>135288</v>
      </c>
      <c r="J61" s="22">
        <v>132454</v>
      </c>
      <c r="K61" s="44">
        <v>955</v>
      </c>
      <c r="L61" s="44">
        <v>1879</v>
      </c>
      <c r="M61" s="22">
        <v>32802</v>
      </c>
      <c r="N61" s="48">
        <f t="shared" si="5"/>
        <v>843651</v>
      </c>
    </row>
    <row r="62" spans="1:14" s="5" customFormat="1" ht="11.25" customHeight="1">
      <c r="A62" s="35">
        <v>2005</v>
      </c>
      <c r="B62" s="39">
        <f t="shared" si="3"/>
        <v>301237</v>
      </c>
      <c r="C62" s="22">
        <v>0</v>
      </c>
      <c r="D62" s="22">
        <v>301237</v>
      </c>
      <c r="E62" s="44">
        <v>0</v>
      </c>
      <c r="F62" s="22">
        <v>12217</v>
      </c>
      <c r="G62" s="66">
        <v>470619</v>
      </c>
      <c r="H62" s="22">
        <v>20640</v>
      </c>
      <c r="I62" s="39">
        <f t="shared" si="4"/>
        <v>254349</v>
      </c>
      <c r="J62" s="22">
        <v>208900</v>
      </c>
      <c r="K62" s="44">
        <v>3255</v>
      </c>
      <c r="L62" s="44">
        <v>42194</v>
      </c>
      <c r="M62" s="22">
        <v>38830</v>
      </c>
      <c r="N62" s="48">
        <f t="shared" si="5"/>
        <v>1097892</v>
      </c>
    </row>
    <row r="63" spans="1:14" s="5" customFormat="1" ht="11.25" customHeight="1">
      <c r="A63" s="35">
        <v>2006</v>
      </c>
      <c r="B63" s="39">
        <f t="shared" si="3"/>
        <v>347036</v>
      </c>
      <c r="C63" s="22">
        <v>0</v>
      </c>
      <c r="D63" s="22">
        <v>347036</v>
      </c>
      <c r="E63" s="44">
        <v>0</v>
      </c>
      <c r="F63" s="22">
        <v>13373</v>
      </c>
      <c r="G63" s="66">
        <v>491413</v>
      </c>
      <c r="H63" s="22">
        <v>18333</v>
      </c>
      <c r="I63" s="39">
        <f t="shared" si="4"/>
        <v>327209</v>
      </c>
      <c r="J63" s="22">
        <v>275367</v>
      </c>
      <c r="K63" s="44">
        <v>4239</v>
      </c>
      <c r="L63" s="44">
        <v>47603</v>
      </c>
      <c r="M63" s="22">
        <v>44706</v>
      </c>
      <c r="N63" s="48">
        <f t="shared" si="5"/>
        <v>1242070</v>
      </c>
    </row>
    <row r="64" spans="1:14" s="5" customFormat="1" ht="11.25" customHeight="1">
      <c r="A64" s="35">
        <v>2007</v>
      </c>
      <c r="B64" s="39">
        <f t="shared" si="3"/>
        <v>389382</v>
      </c>
      <c r="C64" s="22">
        <v>0</v>
      </c>
      <c r="D64" s="22">
        <v>389382</v>
      </c>
      <c r="E64" s="44">
        <v>0</v>
      </c>
      <c r="F64" s="22">
        <v>13336</v>
      </c>
      <c r="G64" s="66">
        <v>510036</v>
      </c>
      <c r="H64" s="22">
        <v>16080</v>
      </c>
      <c r="I64" s="39">
        <f t="shared" si="4"/>
        <v>355709</v>
      </c>
      <c r="J64" s="22">
        <v>302310</v>
      </c>
      <c r="K64" s="44">
        <v>6500</v>
      </c>
      <c r="L64" s="44">
        <v>46899</v>
      </c>
      <c r="M64" s="22">
        <v>48769</v>
      </c>
      <c r="N64" s="48">
        <f t="shared" si="5"/>
        <v>1333312</v>
      </c>
    </row>
    <row r="65" spans="1:14" s="5" customFormat="1" ht="11.25" customHeight="1">
      <c r="A65" s="35">
        <v>2008</v>
      </c>
      <c r="B65" s="39">
        <f t="shared" si="3"/>
        <v>446895</v>
      </c>
      <c r="C65" s="22">
        <v>0</v>
      </c>
      <c r="D65" s="22">
        <v>446895</v>
      </c>
      <c r="E65" s="44">
        <v>0</v>
      </c>
      <c r="F65" s="22">
        <v>12809</v>
      </c>
      <c r="G65" s="66">
        <v>627702.0896000002</v>
      </c>
      <c r="H65" s="22">
        <v>19980</v>
      </c>
      <c r="I65" s="39">
        <f t="shared" si="4"/>
        <v>516785</v>
      </c>
      <c r="J65" s="22">
        <v>450054</v>
      </c>
      <c r="K65" s="44">
        <v>8464</v>
      </c>
      <c r="L65" s="44">
        <v>58267</v>
      </c>
      <c r="M65" s="22">
        <v>53033</v>
      </c>
      <c r="N65" s="48">
        <f t="shared" si="5"/>
        <v>1677204.0896</v>
      </c>
    </row>
    <row r="66" spans="1:14" s="5" customFormat="1" ht="11.25" customHeight="1">
      <c r="A66" s="35">
        <v>2009</v>
      </c>
      <c r="B66" s="39">
        <f t="shared" si="3"/>
        <v>396407</v>
      </c>
      <c r="C66" s="22">
        <v>0</v>
      </c>
      <c r="D66" s="22">
        <v>396407</v>
      </c>
      <c r="E66" s="44">
        <v>0</v>
      </c>
      <c r="F66" s="22">
        <v>11827</v>
      </c>
      <c r="G66" s="74">
        <v>458017.7929</v>
      </c>
      <c r="H66" s="22">
        <v>13094</v>
      </c>
      <c r="I66" s="39">
        <f t="shared" si="4"/>
        <v>341063</v>
      </c>
      <c r="J66" s="22">
        <v>294927</v>
      </c>
      <c r="K66" s="44">
        <v>3679</v>
      </c>
      <c r="L66" s="44">
        <v>42457</v>
      </c>
      <c r="M66" s="22">
        <v>44660</v>
      </c>
      <c r="N66" s="48">
        <f t="shared" si="5"/>
        <v>1265068.7929</v>
      </c>
    </row>
    <row r="67" spans="1:14" s="5" customFormat="1" ht="11.25" customHeight="1">
      <c r="A67" s="35">
        <v>2010</v>
      </c>
      <c r="B67" s="39">
        <f t="shared" si="3"/>
        <v>475087</v>
      </c>
      <c r="C67" s="22">
        <v>0</v>
      </c>
      <c r="D67" s="22">
        <v>475087</v>
      </c>
      <c r="E67" s="44">
        <v>0</v>
      </c>
      <c r="F67" s="22">
        <v>10979</v>
      </c>
      <c r="G67" s="74">
        <v>578829.01036</v>
      </c>
      <c r="H67" s="22">
        <v>16125</v>
      </c>
      <c r="I67" s="39">
        <f t="shared" si="4"/>
        <v>503176</v>
      </c>
      <c r="J67" s="22">
        <v>448634</v>
      </c>
      <c r="K67" s="44">
        <v>5297</v>
      </c>
      <c r="L67" s="44">
        <v>49245</v>
      </c>
      <c r="M67" s="22">
        <v>52253</v>
      </c>
      <c r="N67" s="48">
        <f t="shared" si="5"/>
        <v>1636449.01036</v>
      </c>
    </row>
    <row r="68" spans="1:14" s="5" customFormat="1" ht="11.25" customHeight="1">
      <c r="A68" s="35">
        <v>2011</v>
      </c>
      <c r="B68" s="39">
        <f aca="true" t="shared" si="6" ref="B68:B73">C68+D68+E68</f>
        <v>546932</v>
      </c>
      <c r="C68" s="22">
        <v>0</v>
      </c>
      <c r="D68" s="22">
        <v>546932</v>
      </c>
      <c r="E68" s="44">
        <v>0</v>
      </c>
      <c r="F68" s="22">
        <v>17251</v>
      </c>
      <c r="G68" s="74">
        <v>700866.53039</v>
      </c>
      <c r="H68" s="22">
        <v>18680</v>
      </c>
      <c r="I68" s="39">
        <f>J68+K68+L68</f>
        <v>513557</v>
      </c>
      <c r="J68" s="22">
        <v>445440</v>
      </c>
      <c r="K68" s="44">
        <v>1931</v>
      </c>
      <c r="L68" s="44">
        <v>66186</v>
      </c>
      <c r="M68" s="22">
        <v>69597</v>
      </c>
      <c r="N68" s="48">
        <f aca="true" t="shared" si="7" ref="N68:N76">B68+F68+G68+H68+I68+M68</f>
        <v>1866883.53039</v>
      </c>
    </row>
    <row r="69" spans="1:14" s="5" customFormat="1" ht="11.25" customHeight="1">
      <c r="A69" s="35">
        <v>2012</v>
      </c>
      <c r="B69" s="39">
        <f t="shared" si="6"/>
        <v>563717</v>
      </c>
      <c r="C69" s="22">
        <v>0</v>
      </c>
      <c r="D69" s="22">
        <v>563717</v>
      </c>
      <c r="E69" s="44">
        <v>0</v>
      </c>
      <c r="F69" s="22">
        <v>19409</v>
      </c>
      <c r="G69" s="74">
        <v>774639.3716199999</v>
      </c>
      <c r="H69" s="22">
        <v>15575</v>
      </c>
      <c r="I69" s="39">
        <f>J69+K69+L69</f>
        <v>551231.1672499999</v>
      </c>
      <c r="J69" s="22">
        <v>482183</v>
      </c>
      <c r="K69" s="75">
        <v>1274</v>
      </c>
      <c r="L69" s="75">
        <v>67774.16725</v>
      </c>
      <c r="M69" s="22">
        <v>71717</v>
      </c>
      <c r="N69" s="48">
        <f t="shared" si="7"/>
        <v>1996288.5388699998</v>
      </c>
    </row>
    <row r="70" spans="1:14" s="5" customFormat="1" ht="11.25" customHeight="1">
      <c r="A70" s="35">
        <v>2013</v>
      </c>
      <c r="B70" s="39">
        <f t="shared" si="6"/>
        <v>545783</v>
      </c>
      <c r="C70" s="22">
        <v>0</v>
      </c>
      <c r="D70" s="22">
        <v>545783</v>
      </c>
      <c r="E70" s="44">
        <v>0</v>
      </c>
      <c r="F70" s="22">
        <v>13189</v>
      </c>
      <c r="G70" s="74">
        <v>715314</v>
      </c>
      <c r="H70" s="22">
        <v>13293</v>
      </c>
      <c r="I70" s="39">
        <f>J70+K70+L70</f>
        <v>385092</v>
      </c>
      <c r="J70" s="22">
        <v>311562</v>
      </c>
      <c r="K70" s="75">
        <v>1046</v>
      </c>
      <c r="L70" s="75">
        <v>72484</v>
      </c>
      <c r="M70" s="22">
        <v>67089</v>
      </c>
      <c r="N70" s="48">
        <f t="shared" si="7"/>
        <v>1739760</v>
      </c>
    </row>
    <row r="71" spans="1:14" s="5" customFormat="1" ht="11.25" customHeight="1">
      <c r="A71" s="35">
        <v>2014</v>
      </c>
      <c r="B71" s="39">
        <f t="shared" si="6"/>
        <v>537817</v>
      </c>
      <c r="C71" s="22">
        <v>0</v>
      </c>
      <c r="D71" s="22">
        <v>537817</v>
      </c>
      <c r="E71" s="44">
        <v>0</v>
      </c>
      <c r="F71" s="22">
        <v>10154</v>
      </c>
      <c r="G71" s="74">
        <v>582028.1972024981</v>
      </c>
      <c r="H71" s="22">
        <v>12200</v>
      </c>
      <c r="I71" s="39">
        <f>J71+L71</f>
        <v>404207.18182</v>
      </c>
      <c r="J71" s="22">
        <v>336216</v>
      </c>
      <c r="K71" s="75">
        <v>0</v>
      </c>
      <c r="L71" s="75">
        <v>67991.18182</v>
      </c>
      <c r="M71" s="22">
        <v>55883</v>
      </c>
      <c r="N71" s="48">
        <f>B71+F71+G71+H71+I71+M71</f>
        <v>1602289.3790224981</v>
      </c>
    </row>
    <row r="72" spans="1:14" s="5" customFormat="1" ht="11.25" customHeight="1">
      <c r="A72" s="35">
        <v>2015</v>
      </c>
      <c r="B72" s="39">
        <f t="shared" si="6"/>
        <v>479037</v>
      </c>
      <c r="C72" s="22">
        <v>0</v>
      </c>
      <c r="D72" s="22">
        <v>479037</v>
      </c>
      <c r="E72" s="44">
        <v>0</v>
      </c>
      <c r="F72" s="22">
        <v>11684</v>
      </c>
      <c r="G72" s="74">
        <v>496084</v>
      </c>
      <c r="H72" s="22">
        <v>8939</v>
      </c>
      <c r="I72" s="39">
        <f>J72+L72</f>
        <v>280504</v>
      </c>
      <c r="J72" s="22">
        <v>233574</v>
      </c>
      <c r="K72" s="75">
        <v>0</v>
      </c>
      <c r="L72" s="75">
        <v>46930</v>
      </c>
      <c r="M72" s="22">
        <v>52574</v>
      </c>
      <c r="N72" s="48">
        <f>B72+F72+G72+H72+I72+M72</f>
        <v>1328822</v>
      </c>
    </row>
    <row r="73" spans="1:14" s="5" customFormat="1" ht="11.25" customHeight="1">
      <c r="A73" s="35">
        <v>2016</v>
      </c>
      <c r="B73" s="39">
        <f t="shared" si="6"/>
        <v>459610</v>
      </c>
      <c r="C73" s="22">
        <v>0</v>
      </c>
      <c r="D73" s="22">
        <v>459610</v>
      </c>
      <c r="E73" s="44">
        <v>0</v>
      </c>
      <c r="F73" s="22">
        <v>10056</v>
      </c>
      <c r="G73" s="74">
        <v>501582</v>
      </c>
      <c r="H73" s="22">
        <v>9387</v>
      </c>
      <c r="I73" s="39">
        <f>J73+L73</f>
        <v>236252</v>
      </c>
      <c r="J73" s="22">
        <v>193102</v>
      </c>
      <c r="K73" s="75">
        <v>0</v>
      </c>
      <c r="L73" s="75">
        <v>43150</v>
      </c>
      <c r="M73" s="22">
        <v>51106</v>
      </c>
      <c r="N73" s="48">
        <f t="shared" si="7"/>
        <v>1267993</v>
      </c>
    </row>
    <row r="74" spans="1:14" s="5" customFormat="1" ht="11.25" customHeight="1">
      <c r="A74" s="35">
        <v>2017</v>
      </c>
      <c r="B74" s="39">
        <f>C74+D74+E74</f>
        <v>480704</v>
      </c>
      <c r="C74" s="22">
        <v>0</v>
      </c>
      <c r="D74" s="22">
        <v>480704</v>
      </c>
      <c r="E74" s="44">
        <v>0</v>
      </c>
      <c r="F74" s="22">
        <v>12127</v>
      </c>
      <c r="G74" s="74">
        <v>630217</v>
      </c>
      <c r="H74" s="22">
        <v>11559</v>
      </c>
      <c r="I74" s="39">
        <f>J74+L74</f>
        <v>275040</v>
      </c>
      <c r="J74" s="22">
        <v>231609</v>
      </c>
      <c r="K74" s="75">
        <v>0</v>
      </c>
      <c r="L74" s="75">
        <v>43431</v>
      </c>
      <c r="M74" s="22">
        <v>57230</v>
      </c>
      <c r="N74" s="48">
        <f>B74+F74+G74+H74+I74+M74</f>
        <v>1466877</v>
      </c>
    </row>
    <row r="75" spans="1:14" s="5" customFormat="1" ht="11.25" customHeight="1">
      <c r="A75" s="35">
        <v>2018</v>
      </c>
      <c r="B75" s="39">
        <f>C75+D75+E75</f>
        <v>492996</v>
      </c>
      <c r="C75" s="22">
        <v>0</v>
      </c>
      <c r="D75" s="22">
        <v>492996</v>
      </c>
      <c r="E75" s="44">
        <v>0</v>
      </c>
      <c r="F75" s="22">
        <v>10026</v>
      </c>
      <c r="G75" s="74">
        <v>723941</v>
      </c>
      <c r="H75" s="22">
        <v>12758</v>
      </c>
      <c r="I75" s="39">
        <f>J75+L75</f>
        <v>348522</v>
      </c>
      <c r="J75" s="22">
        <v>289996</v>
      </c>
      <c r="K75" s="75">
        <v>0</v>
      </c>
      <c r="L75" s="75">
        <v>58526</v>
      </c>
      <c r="M75" s="22">
        <v>55735</v>
      </c>
      <c r="N75" s="48">
        <f>B75+F75+G75+H75+I75+M75</f>
        <v>1643978</v>
      </c>
    </row>
    <row r="76" spans="1:14" s="5" customFormat="1" ht="3" customHeight="1">
      <c r="A76" s="36"/>
      <c r="B76" s="76"/>
      <c r="C76" s="77"/>
      <c r="D76" s="77"/>
      <c r="E76" s="71"/>
      <c r="F76" s="77"/>
      <c r="G76" s="78"/>
      <c r="H76" s="77"/>
      <c r="I76" s="76"/>
      <c r="J76" s="77"/>
      <c r="K76" s="71"/>
      <c r="L76" s="53"/>
      <c r="M76" s="77"/>
      <c r="N76" s="79">
        <f t="shared" si="7"/>
        <v>0</v>
      </c>
    </row>
    <row r="77" spans="1:14" s="5" customFormat="1" ht="10.5" customHeight="1">
      <c r="A77" s="80"/>
      <c r="B77" s="12"/>
      <c r="D77" s="12"/>
      <c r="E77" s="12"/>
      <c r="F77" s="12"/>
      <c r="G77" s="12"/>
      <c r="H77" s="12"/>
      <c r="I77" s="12"/>
      <c r="J77" s="12"/>
      <c r="K77" s="12"/>
      <c r="L77" s="12"/>
      <c r="M77" s="12"/>
      <c r="N77" s="12"/>
    </row>
    <row r="78" spans="1:14" s="5" customFormat="1" ht="9" customHeight="1">
      <c r="A78" s="80"/>
      <c r="B78" s="12"/>
      <c r="D78" s="12"/>
      <c r="E78" s="12"/>
      <c r="F78" s="12"/>
      <c r="G78" s="12"/>
      <c r="H78" s="12"/>
      <c r="I78" s="12"/>
      <c r="J78" s="12"/>
      <c r="K78" s="12"/>
      <c r="L78" s="13"/>
      <c r="M78" s="12"/>
      <c r="N78" s="12"/>
    </row>
    <row r="79" spans="1:14" s="5" customFormat="1" ht="9" customHeight="1">
      <c r="A79" s="80"/>
      <c r="B79" s="12"/>
      <c r="D79" s="12"/>
      <c r="E79" s="12"/>
      <c r="F79" s="12"/>
      <c r="G79" s="12"/>
      <c r="H79" s="12"/>
      <c r="I79" s="12"/>
      <c r="J79" s="12"/>
      <c r="K79" s="12"/>
      <c r="L79" s="13"/>
      <c r="M79" s="12"/>
      <c r="N79" s="12"/>
    </row>
    <row r="80" spans="1:14" s="5" customFormat="1" ht="9" customHeight="1">
      <c r="A80" s="80"/>
      <c r="B80" s="12"/>
      <c r="D80" s="12"/>
      <c r="E80" s="12"/>
      <c r="F80" s="12"/>
      <c r="G80" s="12"/>
      <c r="H80" s="12"/>
      <c r="I80" s="12"/>
      <c r="J80" s="12"/>
      <c r="K80" s="12"/>
      <c r="L80" s="13"/>
      <c r="M80" s="12"/>
      <c r="N80" s="12"/>
    </row>
    <row r="81" spans="1:14" s="5" customFormat="1" ht="9" customHeight="1">
      <c r="A81" s="80"/>
      <c r="B81" s="12"/>
      <c r="D81" s="12"/>
      <c r="E81" s="12"/>
      <c r="F81" s="12"/>
      <c r="G81" s="12"/>
      <c r="H81" s="12"/>
      <c r="I81" s="12"/>
      <c r="J81" s="12"/>
      <c r="K81" s="12"/>
      <c r="L81" s="13"/>
      <c r="M81" s="12"/>
      <c r="N81" s="12"/>
    </row>
    <row r="82" spans="1:14" s="5" customFormat="1" ht="10.5" customHeight="1">
      <c r="A82" s="80"/>
      <c r="B82" s="13"/>
      <c r="D82" s="13"/>
      <c r="E82" s="13"/>
      <c r="F82" s="13"/>
      <c r="G82" s="13"/>
      <c r="H82" s="13"/>
      <c r="I82" s="13"/>
      <c r="J82" s="13"/>
      <c r="K82" s="13"/>
      <c r="L82" s="13"/>
      <c r="M82" s="13"/>
      <c r="N82" s="13"/>
    </row>
    <row r="83" spans="2:14" s="5" customFormat="1" ht="12.75" customHeight="1">
      <c r="B83" s="13"/>
      <c r="C83" s="13"/>
      <c r="D83" s="13"/>
      <c r="E83" s="13"/>
      <c r="F83" s="13"/>
      <c r="G83" s="13"/>
      <c r="H83" s="13"/>
      <c r="I83" s="13"/>
      <c r="J83" s="13"/>
      <c r="K83" s="13"/>
      <c r="L83" s="14"/>
      <c r="M83" s="13"/>
      <c r="N83" s="13"/>
    </row>
    <row r="84" spans="2:14" s="5" customFormat="1" ht="12.75" customHeight="1">
      <c r="B84" s="13"/>
      <c r="C84" s="13"/>
      <c r="D84" s="13"/>
      <c r="E84" s="13"/>
      <c r="F84" s="13"/>
      <c r="G84" s="13"/>
      <c r="H84" s="13"/>
      <c r="I84" s="13"/>
      <c r="J84" s="13"/>
      <c r="K84" s="13"/>
      <c r="L84" s="14"/>
      <c r="M84" s="13"/>
      <c r="N84" s="13"/>
    </row>
    <row r="85" spans="2:14" s="5" customFormat="1" ht="12.75" customHeight="1">
      <c r="B85" s="13"/>
      <c r="C85" s="13"/>
      <c r="D85" s="13"/>
      <c r="E85" s="13"/>
      <c r="F85" s="13"/>
      <c r="G85" s="13"/>
      <c r="H85" s="13"/>
      <c r="I85" s="13"/>
      <c r="J85" s="13"/>
      <c r="K85" s="13"/>
      <c r="L85" s="14"/>
      <c r="M85" s="13"/>
      <c r="N85" s="13"/>
    </row>
    <row r="86" spans="2:14" s="5" customFormat="1" ht="12.75" customHeight="1">
      <c r="B86" s="13"/>
      <c r="C86" s="13"/>
      <c r="D86" s="13"/>
      <c r="E86" s="13"/>
      <c r="F86" s="13"/>
      <c r="G86" s="13"/>
      <c r="H86" s="13"/>
      <c r="I86" s="13"/>
      <c r="J86" s="13"/>
      <c r="K86" s="13"/>
      <c r="L86" s="14"/>
      <c r="M86" s="13"/>
      <c r="N86" s="13"/>
    </row>
    <row r="87" spans="2:14" ht="12.75">
      <c r="B87" s="14"/>
      <c r="C87" s="14"/>
      <c r="D87" s="14"/>
      <c r="E87" s="14"/>
      <c r="F87" s="14"/>
      <c r="G87" s="14"/>
      <c r="H87" s="14"/>
      <c r="I87" s="14"/>
      <c r="J87" s="14"/>
      <c r="K87" s="14"/>
      <c r="L87" s="14"/>
      <c r="M87" s="14"/>
      <c r="N87" s="14"/>
    </row>
    <row r="88" spans="2:14" ht="12.75">
      <c r="B88" s="14"/>
      <c r="C88" s="14"/>
      <c r="D88" s="14"/>
      <c r="E88" s="14"/>
      <c r="F88" s="14"/>
      <c r="G88" s="14"/>
      <c r="H88" s="14"/>
      <c r="I88" s="14"/>
      <c r="J88" s="14"/>
      <c r="K88" s="14"/>
      <c r="L88" s="14"/>
      <c r="M88" s="14"/>
      <c r="N88" s="14"/>
    </row>
    <row r="89" spans="2:14" ht="12.75">
      <c r="B89" s="14"/>
      <c r="C89" s="14"/>
      <c r="D89" s="14"/>
      <c r="E89" s="14"/>
      <c r="F89" s="14"/>
      <c r="G89" s="14"/>
      <c r="H89" s="14"/>
      <c r="I89" s="14"/>
      <c r="J89" s="14"/>
      <c r="K89" s="14"/>
      <c r="L89" s="14"/>
      <c r="M89" s="14"/>
      <c r="N89" s="14"/>
    </row>
    <row r="90" spans="2:14" ht="12.75">
      <c r="B90" s="14"/>
      <c r="C90" s="14"/>
      <c r="D90" s="14"/>
      <c r="E90" s="14"/>
      <c r="F90" s="14"/>
      <c r="G90" s="14"/>
      <c r="H90" s="14"/>
      <c r="I90" s="14"/>
      <c r="J90" s="14"/>
      <c r="K90" s="14"/>
      <c r="L90" s="14"/>
      <c r="M90" s="14"/>
      <c r="N90" s="14"/>
    </row>
    <row r="91" spans="2:14" ht="12.75">
      <c r="B91" s="14"/>
      <c r="C91" s="14"/>
      <c r="D91" s="14"/>
      <c r="E91" s="14"/>
      <c r="F91" s="14"/>
      <c r="G91" s="14"/>
      <c r="H91" s="14"/>
      <c r="I91" s="14"/>
      <c r="J91" s="14"/>
      <c r="K91" s="14"/>
      <c r="L91" s="14"/>
      <c r="M91" s="14"/>
      <c r="N91" s="14"/>
    </row>
    <row r="92" spans="2:14" ht="12.75">
      <c r="B92" s="14"/>
      <c r="C92" s="14"/>
      <c r="D92" s="14"/>
      <c r="E92" s="14"/>
      <c r="F92" s="14"/>
      <c r="G92" s="14"/>
      <c r="H92" s="14"/>
      <c r="I92" s="14"/>
      <c r="J92" s="14"/>
      <c r="K92" s="14"/>
      <c r="M92" s="14"/>
      <c r="N92" s="14"/>
    </row>
    <row r="93" spans="2:14" ht="12.75">
      <c r="B93" s="14"/>
      <c r="C93" s="14"/>
      <c r="D93" s="14"/>
      <c r="E93" s="14"/>
      <c r="F93" s="14"/>
      <c r="G93" s="14"/>
      <c r="H93" s="14"/>
      <c r="I93" s="14"/>
      <c r="J93" s="14"/>
      <c r="K93" s="14"/>
      <c r="M93" s="14"/>
      <c r="N93" s="14"/>
    </row>
    <row r="94" spans="2:14" ht="12.75">
      <c r="B94" s="14"/>
      <c r="C94" s="14"/>
      <c r="D94" s="14"/>
      <c r="E94" s="14"/>
      <c r="F94" s="14"/>
      <c r="G94" s="14"/>
      <c r="H94" s="14"/>
      <c r="I94" s="14"/>
      <c r="J94" s="14"/>
      <c r="K94" s="14"/>
      <c r="M94" s="14"/>
      <c r="N94" s="14"/>
    </row>
    <row r="95" spans="2:14" ht="12.75">
      <c r="B95" s="14"/>
      <c r="C95" s="14"/>
      <c r="D95" s="14"/>
      <c r="E95" s="14"/>
      <c r="F95" s="14"/>
      <c r="G95" s="14"/>
      <c r="H95" s="14"/>
      <c r="I95" s="14"/>
      <c r="J95" s="14"/>
      <c r="K95" s="14"/>
      <c r="M95" s="14"/>
      <c r="N95" s="14"/>
    </row>
  </sheetData>
  <sheetProtection/>
  <mergeCells count="8">
    <mergeCell ref="B41:E41"/>
    <mergeCell ref="I41:L41"/>
    <mergeCell ref="M3:N3"/>
    <mergeCell ref="B4:E4"/>
    <mergeCell ref="I4:L4"/>
    <mergeCell ref="A38:N38"/>
    <mergeCell ref="A39:N39"/>
    <mergeCell ref="M40:N40"/>
  </mergeCells>
  <printOptions horizontalCentered="1"/>
  <pageMargins left="0.7086614173228347" right="0.7086614173228347" top="0.53" bottom="0.49" header="0.31496062992125984" footer="0.31496062992125984"/>
  <pageSetup horizontalDpi="600" verticalDpi="600" orientation="landscape" paperSize="9" scale="98" r:id="rId1"/>
  <rowBreaks count="1" manualBreakCount="1">
    <brk id="37" max="13" man="1"/>
  </rowBreaks>
</worksheet>
</file>

<file path=xl/worksheets/sheet6.xml><?xml version="1.0" encoding="utf-8"?>
<worksheet xmlns="http://schemas.openxmlformats.org/spreadsheetml/2006/main" xmlns:r="http://schemas.openxmlformats.org/officeDocument/2006/relationships">
  <dimension ref="A1:P102"/>
  <sheetViews>
    <sheetView zoomScaleSheetLayoutView="100" zoomScalePageLayoutView="0" workbookViewId="0" topLeftCell="A1">
      <selection activeCell="A1" sqref="A1"/>
    </sheetView>
  </sheetViews>
  <sheetFormatPr defaultColWidth="10.75390625" defaultRowHeight="12.75"/>
  <cols>
    <col min="1" max="1" width="7.75390625" style="1" customWidth="1"/>
    <col min="2" max="2" width="10.375" style="1" customWidth="1"/>
    <col min="3" max="3" width="8.625" style="1" customWidth="1"/>
    <col min="4" max="4" width="9.00390625" style="1" customWidth="1"/>
    <col min="5" max="5" width="8.75390625" style="1" customWidth="1"/>
    <col min="6" max="6" width="8.625" style="1" customWidth="1"/>
    <col min="7" max="7" width="8.75390625" style="1" customWidth="1"/>
    <col min="8" max="8" width="10.25390625" style="1" customWidth="1"/>
    <col min="9" max="9" width="10.00390625" style="1" customWidth="1"/>
    <col min="10" max="10" width="8.625" style="1" customWidth="1"/>
    <col min="11" max="11" width="9.00390625" style="1" customWidth="1"/>
    <col min="12" max="12" width="11.00390625" style="1" customWidth="1"/>
    <col min="13" max="13" width="9.875" style="1" customWidth="1"/>
    <col min="14" max="14" width="8.375" style="1" customWidth="1"/>
    <col min="15" max="15" width="10.125" style="1" bestFit="1" customWidth="1"/>
    <col min="16" max="16" width="10.75390625" style="159" customWidth="1"/>
    <col min="17" max="16384" width="10.75390625" style="1" customWidth="1"/>
  </cols>
  <sheetData>
    <row r="1" spans="1:16" s="3" customFormat="1" ht="15" customHeight="1">
      <c r="A1" s="250" t="s">
        <v>487</v>
      </c>
      <c r="B1" s="64"/>
      <c r="C1" s="64"/>
      <c r="D1" s="64"/>
      <c r="E1" s="64"/>
      <c r="F1" s="64"/>
      <c r="G1" s="64"/>
      <c r="H1" s="64"/>
      <c r="I1" s="64"/>
      <c r="J1" s="64"/>
      <c r="K1" s="64"/>
      <c r="L1" s="64"/>
      <c r="M1" s="64"/>
      <c r="N1" s="19"/>
      <c r="O1" s="19"/>
      <c r="P1" s="340"/>
    </row>
    <row r="2" spans="1:16" s="3" customFormat="1" ht="15" customHeight="1">
      <c r="A2" s="250" t="s">
        <v>488</v>
      </c>
      <c r="B2" s="64"/>
      <c r="C2" s="64"/>
      <c r="D2" s="64"/>
      <c r="E2" s="64"/>
      <c r="F2" s="64"/>
      <c r="G2" s="64"/>
      <c r="H2" s="64"/>
      <c r="I2" s="64"/>
      <c r="J2" s="64"/>
      <c r="K2" s="64"/>
      <c r="L2" s="64"/>
      <c r="M2" s="64"/>
      <c r="N2" s="19"/>
      <c r="O2" s="19"/>
      <c r="P2" s="340"/>
    </row>
    <row r="3" spans="1:16" s="3" customFormat="1" ht="5.25" customHeight="1">
      <c r="A3" s="26"/>
      <c r="B3" s="64"/>
      <c r="C3" s="64"/>
      <c r="D3" s="64"/>
      <c r="E3" s="64"/>
      <c r="F3" s="64"/>
      <c r="G3" s="64"/>
      <c r="H3" s="64"/>
      <c r="I3" s="64"/>
      <c r="J3" s="64"/>
      <c r="K3" s="64"/>
      <c r="L3" s="64"/>
      <c r="M3" s="64"/>
      <c r="N3" s="19"/>
      <c r="O3" s="19"/>
      <c r="P3" s="340"/>
    </row>
    <row r="4" spans="1:16" s="5" customFormat="1" ht="12.75" customHeight="1">
      <c r="A4" s="489" t="s">
        <v>85</v>
      </c>
      <c r="B4" s="489"/>
      <c r="C4" s="489"/>
      <c r="D4" s="489"/>
      <c r="E4" s="6"/>
      <c r="F4" s="6"/>
      <c r="G4" s="82"/>
      <c r="H4" s="82"/>
      <c r="I4" s="6"/>
      <c r="J4" s="6"/>
      <c r="K4" s="4"/>
      <c r="L4" s="490" t="s">
        <v>86</v>
      </c>
      <c r="M4" s="490"/>
      <c r="N4" s="490"/>
      <c r="O4" s="490"/>
      <c r="P4" s="8"/>
    </row>
    <row r="5" spans="1:16" s="5" customFormat="1" ht="36" customHeight="1">
      <c r="A5" s="83"/>
      <c r="B5" s="484" t="s">
        <v>434</v>
      </c>
      <c r="C5" s="485"/>
      <c r="D5" s="485"/>
      <c r="E5" s="485"/>
      <c r="F5" s="32" t="s">
        <v>35</v>
      </c>
      <c r="G5" s="488" t="s">
        <v>87</v>
      </c>
      <c r="H5" s="488"/>
      <c r="I5" s="32" t="s">
        <v>88</v>
      </c>
      <c r="J5" s="32" t="s">
        <v>89</v>
      </c>
      <c r="K5" s="32" t="s">
        <v>36</v>
      </c>
      <c r="L5" s="485" t="s">
        <v>432</v>
      </c>
      <c r="M5" s="485"/>
      <c r="N5" s="485"/>
      <c r="O5" s="84" t="s">
        <v>39</v>
      </c>
      <c r="P5" s="8"/>
    </row>
    <row r="6" spans="1:16" s="5" customFormat="1" ht="36.75" customHeight="1">
      <c r="A6" s="85" t="s">
        <v>31</v>
      </c>
      <c r="B6" s="31" t="s">
        <v>435</v>
      </c>
      <c r="C6" s="31" t="s">
        <v>90</v>
      </c>
      <c r="D6" s="31" t="s">
        <v>91</v>
      </c>
      <c r="E6" s="31" t="s">
        <v>92</v>
      </c>
      <c r="F6" s="6"/>
      <c r="G6" s="32" t="s">
        <v>93</v>
      </c>
      <c r="H6" s="31" t="s">
        <v>74</v>
      </c>
      <c r="J6" s="6"/>
      <c r="K6" s="6"/>
      <c r="L6" s="31" t="s">
        <v>74</v>
      </c>
      <c r="M6" s="31" t="s">
        <v>61</v>
      </c>
      <c r="N6" s="31" t="s">
        <v>42</v>
      </c>
      <c r="O6" s="86"/>
      <c r="P6" s="8"/>
    </row>
    <row r="7" spans="1:16" s="5" customFormat="1" ht="37.5" customHeight="1">
      <c r="A7" s="87" t="s">
        <v>33</v>
      </c>
      <c r="B7" s="29" t="s">
        <v>436</v>
      </c>
      <c r="C7" s="29" t="s">
        <v>439</v>
      </c>
      <c r="D7" s="29" t="s">
        <v>438</v>
      </c>
      <c r="E7" s="29" t="s">
        <v>437</v>
      </c>
      <c r="F7" s="29" t="s">
        <v>43</v>
      </c>
      <c r="G7" s="29" t="s">
        <v>94</v>
      </c>
      <c r="H7" s="29" t="s">
        <v>79</v>
      </c>
      <c r="I7" s="29" t="s">
        <v>440</v>
      </c>
      <c r="J7" s="29" t="s">
        <v>95</v>
      </c>
      <c r="K7" s="29" t="s">
        <v>37</v>
      </c>
      <c r="L7" s="29" t="s">
        <v>79</v>
      </c>
      <c r="M7" s="29" t="s">
        <v>80</v>
      </c>
      <c r="N7" s="29" t="s">
        <v>361</v>
      </c>
      <c r="O7" s="88" t="s">
        <v>81</v>
      </c>
      <c r="P7" s="8"/>
    </row>
    <row r="8" spans="1:16" s="5" customFormat="1" ht="5.25" customHeight="1">
      <c r="A8" s="90"/>
      <c r="B8" s="17"/>
      <c r="C8" s="17"/>
      <c r="D8" s="17"/>
      <c r="E8" s="17"/>
      <c r="F8" s="17"/>
      <c r="G8" s="17"/>
      <c r="H8" s="17"/>
      <c r="I8" s="17"/>
      <c r="J8" s="17"/>
      <c r="K8" s="17"/>
      <c r="L8" s="17"/>
      <c r="M8" s="17"/>
      <c r="N8" s="17"/>
      <c r="O8" s="89"/>
      <c r="P8" s="8"/>
    </row>
    <row r="9" spans="1:16" s="5" customFormat="1" ht="11.25" customHeight="1">
      <c r="A9" s="35">
        <v>1960</v>
      </c>
      <c r="B9" s="91">
        <v>105.04481661580729</v>
      </c>
      <c r="C9" s="91" t="s">
        <v>96</v>
      </c>
      <c r="D9" s="91" t="s">
        <v>96</v>
      </c>
      <c r="E9" s="91">
        <v>96.36512129361633</v>
      </c>
      <c r="F9" s="91">
        <v>36.70075896076026</v>
      </c>
      <c r="G9" s="91">
        <v>29.09748254663628</v>
      </c>
      <c r="H9" s="91" t="s">
        <v>96</v>
      </c>
      <c r="I9" s="91" t="s">
        <v>96</v>
      </c>
      <c r="J9" s="91" t="s">
        <v>96</v>
      </c>
      <c r="K9" s="91">
        <v>18.230777379483797</v>
      </c>
      <c r="L9" s="92">
        <v>8.577179235708403</v>
      </c>
      <c r="M9" s="91">
        <v>8.577179235708403</v>
      </c>
      <c r="N9" s="93" t="s">
        <v>96</v>
      </c>
      <c r="O9" s="94">
        <v>196.48916575826024</v>
      </c>
      <c r="P9" s="8"/>
    </row>
    <row r="10" spans="1:16" s="5" customFormat="1" ht="11.25" customHeight="1">
      <c r="A10" s="35">
        <v>1961</v>
      </c>
      <c r="B10" s="91">
        <v>105.55739704822015</v>
      </c>
      <c r="C10" s="91" t="s">
        <v>96</v>
      </c>
      <c r="D10" s="91" t="s">
        <v>96</v>
      </c>
      <c r="E10" s="91">
        <v>96.87770172602919</v>
      </c>
      <c r="F10" s="91">
        <v>37.38419953731073</v>
      </c>
      <c r="G10" s="91">
        <v>29.729665079945462</v>
      </c>
      <c r="H10" s="91" t="s">
        <v>96</v>
      </c>
      <c r="I10" s="91" t="s">
        <v>96</v>
      </c>
      <c r="J10" s="91" t="s">
        <v>96</v>
      </c>
      <c r="K10" s="91">
        <v>18.230777379483797</v>
      </c>
      <c r="L10" s="92">
        <v>8.132942860950598</v>
      </c>
      <c r="M10" s="91">
        <v>8.132942860950598</v>
      </c>
      <c r="N10" s="93" t="s">
        <v>96</v>
      </c>
      <c r="O10" s="94">
        <v>196.48916575826024</v>
      </c>
      <c r="P10" s="8"/>
    </row>
    <row r="11" spans="1:16" s="5" customFormat="1" ht="11.25" customHeight="1">
      <c r="A11" s="35">
        <v>1962</v>
      </c>
      <c r="B11" s="91">
        <v>106.05289146621925</v>
      </c>
      <c r="C11" s="91" t="s">
        <v>96</v>
      </c>
      <c r="D11" s="91" t="s">
        <v>96</v>
      </c>
      <c r="E11" s="91">
        <v>97.39028215844203</v>
      </c>
      <c r="F11" s="91">
        <v>38.13598417151625</v>
      </c>
      <c r="G11" s="91">
        <v>30.447277685323456</v>
      </c>
      <c r="H11" s="91" t="s">
        <v>96</v>
      </c>
      <c r="I11" s="91" t="s">
        <v>96</v>
      </c>
      <c r="J11" s="91" t="s">
        <v>96</v>
      </c>
      <c r="K11" s="91">
        <v>18.230777379483797</v>
      </c>
      <c r="L11" s="92">
        <v>7.8937386591579335</v>
      </c>
      <c r="M11" s="91">
        <v>7.8937386591579335</v>
      </c>
      <c r="N11" s="93" t="s">
        <v>96</v>
      </c>
      <c r="O11" s="94">
        <v>196.48916575826024</v>
      </c>
      <c r="P11" s="8"/>
    </row>
    <row r="12" spans="1:16" s="5" customFormat="1" ht="11.25" customHeight="1">
      <c r="A12" s="35">
        <v>1963</v>
      </c>
      <c r="B12" s="91">
        <v>111.64001817951934</v>
      </c>
      <c r="C12" s="91" t="s">
        <v>96</v>
      </c>
      <c r="D12" s="91" t="s">
        <v>96</v>
      </c>
      <c r="E12" s="91">
        <v>102.90906481408707</v>
      </c>
      <c r="F12" s="91">
        <v>38.59730656068782</v>
      </c>
      <c r="G12" s="91">
        <v>30.874428045667504</v>
      </c>
      <c r="H12" s="91" t="s">
        <v>96</v>
      </c>
      <c r="I12" s="91" t="s">
        <v>96</v>
      </c>
      <c r="J12" s="91" t="s">
        <v>96</v>
      </c>
      <c r="K12" s="91">
        <v>18.606669696586557</v>
      </c>
      <c r="L12" s="92">
        <v>6.88566380874599</v>
      </c>
      <c r="M12" s="91">
        <v>6.88566380874599</v>
      </c>
      <c r="N12" s="93" t="s">
        <v>96</v>
      </c>
      <c r="O12" s="94">
        <v>174.67032535188648</v>
      </c>
      <c r="P12" s="8"/>
    </row>
    <row r="13" spans="1:16" s="5" customFormat="1" ht="11.25" customHeight="1">
      <c r="A13" s="35">
        <v>1964</v>
      </c>
      <c r="B13" s="91">
        <v>111.64001817951934</v>
      </c>
      <c r="C13" s="91" t="s">
        <v>96</v>
      </c>
      <c r="D13" s="91" t="s">
        <v>96</v>
      </c>
      <c r="E13" s="91">
        <v>103.02866691498342</v>
      </c>
      <c r="F13" s="91">
        <v>38.61439257510158</v>
      </c>
      <c r="G13" s="91">
        <v>30.89151406008126</v>
      </c>
      <c r="H13" s="91" t="s">
        <v>96</v>
      </c>
      <c r="I13" s="91" t="s">
        <v>96</v>
      </c>
      <c r="J13" s="91" t="s">
        <v>96</v>
      </c>
      <c r="K13" s="91">
        <v>18.62375571100032</v>
      </c>
      <c r="L13" s="92">
        <v>6.954007866401037</v>
      </c>
      <c r="M13" s="91">
        <v>6.954007866401037</v>
      </c>
      <c r="N13" s="93" t="s">
        <v>96</v>
      </c>
      <c r="O13" s="94">
        <v>130.28085990493344</v>
      </c>
      <c r="P13" s="8"/>
    </row>
    <row r="14" spans="1:16" s="5" customFormat="1" ht="11.25" customHeight="1">
      <c r="A14" s="35">
        <v>1965</v>
      </c>
      <c r="B14" s="91">
        <v>111.81087832365695</v>
      </c>
      <c r="C14" s="91" t="s">
        <v>96</v>
      </c>
      <c r="D14" s="91" t="s">
        <v>96</v>
      </c>
      <c r="E14" s="91">
        <v>103.19952705912104</v>
      </c>
      <c r="F14" s="91">
        <v>38.61439257510158</v>
      </c>
      <c r="G14" s="91">
        <v>30.89151406008126</v>
      </c>
      <c r="H14" s="91" t="s">
        <v>96</v>
      </c>
      <c r="I14" s="91" t="s">
        <v>96</v>
      </c>
      <c r="J14" s="91" t="s">
        <v>96</v>
      </c>
      <c r="K14" s="91">
        <v>18.62375571100032</v>
      </c>
      <c r="L14" s="92">
        <v>6.783147722263419</v>
      </c>
      <c r="M14" s="91">
        <v>6.783147722263419</v>
      </c>
      <c r="N14" s="93" t="s">
        <v>96</v>
      </c>
      <c r="O14" s="94">
        <v>108.37658942649085</v>
      </c>
      <c r="P14" s="8"/>
    </row>
    <row r="15" spans="1:16" s="5" customFormat="1" ht="11.25" customHeight="1">
      <c r="A15" s="105">
        <v>1966</v>
      </c>
      <c r="B15" s="91">
        <v>112.15259861193219</v>
      </c>
      <c r="C15" s="91" t="s">
        <v>96</v>
      </c>
      <c r="D15" s="91" t="s">
        <v>96</v>
      </c>
      <c r="E15" s="91">
        <v>103.54124734739626</v>
      </c>
      <c r="F15" s="91">
        <v>38.61439257510158</v>
      </c>
      <c r="G15" s="91">
        <v>30.89151406008126</v>
      </c>
      <c r="H15" s="91" t="s">
        <v>96</v>
      </c>
      <c r="I15" s="91" t="s">
        <v>96</v>
      </c>
      <c r="J15" s="91" t="s">
        <v>96</v>
      </c>
      <c r="K15" s="91">
        <v>18.62375571100032</v>
      </c>
      <c r="L15" s="92">
        <v>6.783147722263419</v>
      </c>
      <c r="M15" s="91">
        <v>6.783147722263419</v>
      </c>
      <c r="N15" s="93" t="s">
        <v>96</v>
      </c>
      <c r="O15" s="94">
        <v>102.51608648257056</v>
      </c>
      <c r="P15" s="8"/>
    </row>
    <row r="16" spans="1:16" s="5" customFormat="1" ht="11.25" customHeight="1">
      <c r="A16" s="90" t="s">
        <v>1</v>
      </c>
      <c r="B16" s="91">
        <v>113.40500346846095</v>
      </c>
      <c r="C16" s="91" t="s">
        <v>96</v>
      </c>
      <c r="D16" s="91" t="s">
        <v>96</v>
      </c>
      <c r="E16" s="91">
        <v>103.60104839784444</v>
      </c>
      <c r="F16" s="91">
        <v>38.80063013221158</v>
      </c>
      <c r="G16" s="91">
        <v>32.147336119492756</v>
      </c>
      <c r="H16" s="91" t="s">
        <v>96</v>
      </c>
      <c r="I16" s="91" t="s">
        <v>96</v>
      </c>
      <c r="J16" s="91" t="s">
        <v>96</v>
      </c>
      <c r="K16" s="91">
        <v>19.58911552537786</v>
      </c>
      <c r="L16" s="92">
        <v>6.757518700642777</v>
      </c>
      <c r="M16" s="91">
        <v>6.757518700642777</v>
      </c>
      <c r="N16" s="93" t="s">
        <v>96</v>
      </c>
      <c r="O16" s="94">
        <v>102.51608648257056</v>
      </c>
      <c r="P16" s="8"/>
    </row>
    <row r="17" spans="1:16" s="5" customFormat="1" ht="11.25" customHeight="1">
      <c r="A17" s="90" t="s">
        <v>2</v>
      </c>
      <c r="B17" s="91">
        <v>115.69965520422913</v>
      </c>
      <c r="C17" s="91" t="s">
        <v>96</v>
      </c>
      <c r="D17" s="91" t="s">
        <v>96</v>
      </c>
      <c r="E17" s="91">
        <v>107.12931037428625</v>
      </c>
      <c r="F17" s="91">
        <v>41.27468501932429</v>
      </c>
      <c r="G17" s="91">
        <v>32.86494872487074</v>
      </c>
      <c r="H17" s="91" t="s">
        <v>96</v>
      </c>
      <c r="I17" s="91" t="s">
        <v>96</v>
      </c>
      <c r="J17" s="91" t="s">
        <v>96</v>
      </c>
      <c r="K17" s="91">
        <v>20.315271137962736</v>
      </c>
      <c r="L17" s="92">
        <v>8.929151132631896</v>
      </c>
      <c r="M17" s="91">
        <v>8.929151132631896</v>
      </c>
      <c r="N17" s="93" t="s">
        <v>96</v>
      </c>
      <c r="O17" s="94">
        <v>102.51608648257056</v>
      </c>
      <c r="P17" s="8"/>
    </row>
    <row r="18" spans="1:16" s="5" customFormat="1" ht="11.25" customHeight="1">
      <c r="A18" s="90" t="s">
        <v>3</v>
      </c>
      <c r="B18" s="91">
        <v>115.69965520422913</v>
      </c>
      <c r="C18" s="91" t="s">
        <v>96</v>
      </c>
      <c r="D18" s="91" t="s">
        <v>96</v>
      </c>
      <c r="E18" s="91">
        <v>107.12931037428625</v>
      </c>
      <c r="F18" s="91">
        <v>41.47288278652392</v>
      </c>
      <c r="G18" s="91">
        <v>32.678711167760746</v>
      </c>
      <c r="H18" s="91" t="s">
        <v>96</v>
      </c>
      <c r="I18" s="91" t="s">
        <v>96</v>
      </c>
      <c r="J18" s="91" t="s">
        <v>96</v>
      </c>
      <c r="K18" s="91">
        <v>20.246927080307685</v>
      </c>
      <c r="L18" s="92">
        <v>9.141017711362542</v>
      </c>
      <c r="M18" s="91">
        <v>9.141017711362542</v>
      </c>
      <c r="N18" s="93" t="s">
        <v>96</v>
      </c>
      <c r="O18" s="94">
        <v>102.51608648257056</v>
      </c>
      <c r="P18" s="8"/>
    </row>
    <row r="19" spans="1:16" s="5" customFormat="1" ht="11.25" customHeight="1">
      <c r="A19" s="90" t="s">
        <v>4</v>
      </c>
      <c r="B19" s="91">
        <v>115.69965520422913</v>
      </c>
      <c r="C19" s="91" t="s">
        <v>96</v>
      </c>
      <c r="D19" s="91" t="s">
        <v>96</v>
      </c>
      <c r="E19" s="91">
        <v>107.12931037428625</v>
      </c>
      <c r="F19" s="91">
        <v>41.47288278652392</v>
      </c>
      <c r="G19" s="91">
        <v>32.678711167760746</v>
      </c>
      <c r="H19" s="91" t="s">
        <v>96</v>
      </c>
      <c r="I19" s="91" t="s">
        <v>96</v>
      </c>
      <c r="J19" s="91" t="s">
        <v>96</v>
      </c>
      <c r="K19" s="91">
        <v>20.246927080307685</v>
      </c>
      <c r="L19" s="92">
        <v>10.40196557509816</v>
      </c>
      <c r="M19" s="91">
        <v>10.40196557509816</v>
      </c>
      <c r="N19" s="93" t="s">
        <v>96</v>
      </c>
      <c r="O19" s="94">
        <v>102.51608648257056</v>
      </c>
      <c r="P19" s="8"/>
    </row>
    <row r="20" spans="1:16" s="5" customFormat="1" ht="11.25" customHeight="1">
      <c r="A20" s="90" t="s">
        <v>5</v>
      </c>
      <c r="B20" s="91">
        <v>118.02506176594211</v>
      </c>
      <c r="C20" s="91" t="s">
        <v>96</v>
      </c>
      <c r="D20" s="91" t="s">
        <v>96</v>
      </c>
      <c r="E20" s="91">
        <v>109.47863735617848</v>
      </c>
      <c r="F20" s="91">
        <v>41.47288278652392</v>
      </c>
      <c r="G20" s="91">
        <v>37.60290052180688</v>
      </c>
      <c r="H20" s="91" t="s">
        <v>96</v>
      </c>
      <c r="I20" s="91" t="s">
        <v>96</v>
      </c>
      <c r="J20" s="91" t="s">
        <v>96</v>
      </c>
      <c r="K20" s="91">
        <v>23.959718012418115</v>
      </c>
      <c r="L20" s="92">
        <v>13.433024532099497</v>
      </c>
      <c r="M20" s="91">
        <v>13.433024532099497</v>
      </c>
      <c r="N20" s="93" t="s">
        <v>96</v>
      </c>
      <c r="O20" s="94">
        <v>102.51608648257056</v>
      </c>
      <c r="P20" s="8"/>
    </row>
    <row r="21" spans="1:16" s="5" customFormat="1" ht="11.25" customHeight="1">
      <c r="A21" s="90" t="s">
        <v>6</v>
      </c>
      <c r="B21" s="91">
        <v>120.5213284717927</v>
      </c>
      <c r="C21" s="91" t="s">
        <v>96</v>
      </c>
      <c r="D21" s="91" t="s">
        <v>96</v>
      </c>
      <c r="E21" s="91">
        <v>111.99882448220833</v>
      </c>
      <c r="F21" s="91">
        <v>41.47288278652392</v>
      </c>
      <c r="G21" s="91">
        <v>38.05055409944744</v>
      </c>
      <c r="H21" s="91" t="s">
        <v>96</v>
      </c>
      <c r="I21" s="91" t="s">
        <v>96</v>
      </c>
      <c r="J21" s="91" t="s">
        <v>96</v>
      </c>
      <c r="K21" s="91">
        <v>24.296312496369225</v>
      </c>
      <c r="L21" s="92">
        <v>12.641942064742327</v>
      </c>
      <c r="M21" s="91">
        <v>12.891397875183248</v>
      </c>
      <c r="N21" s="93" t="s">
        <v>96</v>
      </c>
      <c r="O21" s="94">
        <v>102.51608648257056</v>
      </c>
      <c r="P21" s="8"/>
    </row>
    <row r="22" spans="1:16" s="5" customFormat="1" ht="11.25" customHeight="1">
      <c r="A22" s="90" t="s">
        <v>7</v>
      </c>
      <c r="B22" s="91">
        <v>128.32280265311633</v>
      </c>
      <c r="C22" s="91" t="s">
        <v>96</v>
      </c>
      <c r="D22" s="91" t="s">
        <v>96</v>
      </c>
      <c r="E22" s="91">
        <v>119.88060293127664</v>
      </c>
      <c r="F22" s="91">
        <v>43.70773347184396</v>
      </c>
      <c r="G22" s="91">
        <v>40.148716669457386</v>
      </c>
      <c r="H22" s="91" t="s">
        <v>96</v>
      </c>
      <c r="I22" s="91" t="s">
        <v>96</v>
      </c>
      <c r="J22" s="91" t="s">
        <v>96</v>
      </c>
      <c r="K22" s="91">
        <v>24.296312496369225</v>
      </c>
      <c r="L22" s="92">
        <v>12.154990653950117</v>
      </c>
      <c r="M22" s="91">
        <v>12.978536548693434</v>
      </c>
      <c r="N22" s="93" t="s">
        <v>96</v>
      </c>
      <c r="O22" s="94">
        <v>110.75496263288649</v>
      </c>
      <c r="P22" s="8"/>
    </row>
    <row r="23" spans="1:16" s="5" customFormat="1" ht="11.25" customHeight="1">
      <c r="A23" s="90" t="s">
        <v>8</v>
      </c>
      <c r="B23" s="91">
        <v>277.6682374409251</v>
      </c>
      <c r="C23" s="91" t="s">
        <v>96</v>
      </c>
      <c r="D23" s="91" t="s">
        <v>96</v>
      </c>
      <c r="E23" s="91">
        <v>270.24607277958705</v>
      </c>
      <c r="F23" s="91">
        <v>53.39037784012275</v>
      </c>
      <c r="G23" s="91">
        <v>49.2418935404614</v>
      </c>
      <c r="H23" s="91" t="s">
        <v>96</v>
      </c>
      <c r="I23" s="91" t="s">
        <v>96</v>
      </c>
      <c r="J23" s="91" t="s">
        <v>96</v>
      </c>
      <c r="K23" s="91">
        <v>33.94820203870324</v>
      </c>
      <c r="L23" s="92">
        <v>28.70792141800251</v>
      </c>
      <c r="M23" s="91">
        <v>24.277517880514086</v>
      </c>
      <c r="N23" s="93" t="s">
        <v>96</v>
      </c>
      <c r="O23" s="94">
        <v>111.94927504040844</v>
      </c>
      <c r="P23" s="8"/>
    </row>
    <row r="24" spans="1:16" s="5" customFormat="1" ht="11.25" customHeight="1">
      <c r="A24" s="90" t="s">
        <v>9</v>
      </c>
      <c r="B24" s="91">
        <v>290.6758202141219</v>
      </c>
      <c r="C24" s="91" t="s">
        <v>96</v>
      </c>
      <c r="D24" s="91" t="s">
        <v>96</v>
      </c>
      <c r="E24" s="91">
        <v>283.36129744359056</v>
      </c>
      <c r="F24" s="91">
        <v>69.78270006868578</v>
      </c>
      <c r="G24" s="91">
        <v>64.53729364366092</v>
      </c>
      <c r="H24" s="91" t="s">
        <v>96</v>
      </c>
      <c r="I24" s="91" t="s">
        <v>96</v>
      </c>
      <c r="J24" s="91" t="s">
        <v>96</v>
      </c>
      <c r="K24" s="91">
        <v>43.06700793132789</v>
      </c>
      <c r="L24" s="92">
        <v>40.66300570331161</v>
      </c>
      <c r="M24" s="91">
        <v>40.840700253214735</v>
      </c>
      <c r="N24" s="93" t="s">
        <v>96</v>
      </c>
      <c r="O24" s="94">
        <v>147.0559088563647</v>
      </c>
      <c r="P24" s="8"/>
    </row>
    <row r="25" spans="1:16" s="5" customFormat="1" ht="11.25" customHeight="1">
      <c r="A25" s="90" t="s">
        <v>10</v>
      </c>
      <c r="B25" s="91">
        <v>310.3674518259824</v>
      </c>
      <c r="C25" s="91" t="s">
        <v>96</v>
      </c>
      <c r="D25" s="91" t="s">
        <v>96</v>
      </c>
      <c r="E25" s="91">
        <v>303.25112682265063</v>
      </c>
      <c r="F25" s="91">
        <v>97.17841557971138</v>
      </c>
      <c r="G25" s="91">
        <v>90.35938722717907</v>
      </c>
      <c r="H25" s="91" t="s">
        <v>96</v>
      </c>
      <c r="I25" s="91" t="s">
        <v>96</v>
      </c>
      <c r="J25" s="91" t="s">
        <v>96</v>
      </c>
      <c r="K25" s="91">
        <v>53.7953163817289</v>
      </c>
      <c r="L25" s="92">
        <v>42.80046610647321</v>
      </c>
      <c r="M25" s="91">
        <v>53.06916076914403</v>
      </c>
      <c r="N25" s="93" t="s">
        <v>96</v>
      </c>
      <c r="O25" s="94">
        <v>140.9596189135345</v>
      </c>
      <c r="P25" s="8"/>
    </row>
    <row r="26" spans="1:16" s="5" customFormat="1" ht="11.25" customHeight="1">
      <c r="A26" s="90" t="s">
        <v>11</v>
      </c>
      <c r="B26" s="91">
        <v>319.69641569589635</v>
      </c>
      <c r="C26" s="91" t="s">
        <v>96</v>
      </c>
      <c r="D26" s="91" t="s">
        <v>96</v>
      </c>
      <c r="E26" s="91">
        <v>312.6740637718402</v>
      </c>
      <c r="F26" s="91">
        <v>108.21085508667736</v>
      </c>
      <c r="G26" s="91">
        <v>100.72205496912558</v>
      </c>
      <c r="H26" s="91" t="s">
        <v>96</v>
      </c>
      <c r="I26" s="91" t="s">
        <v>96</v>
      </c>
      <c r="J26" s="91" t="s">
        <v>96</v>
      </c>
      <c r="K26" s="91">
        <v>56.69139582486152</v>
      </c>
      <c r="L26" s="92">
        <v>51.857762347208315</v>
      </c>
      <c r="M26" s="91">
        <v>57.67042445077007</v>
      </c>
      <c r="N26" s="93" t="s">
        <v>96</v>
      </c>
      <c r="O26" s="94">
        <v>147.5445688685983</v>
      </c>
      <c r="P26" s="8"/>
    </row>
    <row r="27" spans="1:16" s="5" customFormat="1" ht="11.25" customHeight="1">
      <c r="A27" s="90" t="s">
        <v>12</v>
      </c>
      <c r="B27" s="91">
        <v>319.69641569589635</v>
      </c>
      <c r="C27" s="91" t="s">
        <v>96</v>
      </c>
      <c r="D27" s="91" t="s">
        <v>96</v>
      </c>
      <c r="E27" s="91">
        <v>312.6740637718402</v>
      </c>
      <c r="F27" s="91">
        <v>108.21085508667736</v>
      </c>
      <c r="G27" s="91">
        <v>100.72205496912558</v>
      </c>
      <c r="H27" s="91" t="s">
        <v>96</v>
      </c>
      <c r="I27" s="91" t="s">
        <v>96</v>
      </c>
      <c r="J27" s="91" t="s">
        <v>96</v>
      </c>
      <c r="K27" s="91">
        <v>56.69139582486152</v>
      </c>
      <c r="L27" s="92">
        <v>46.48591941552162</v>
      </c>
      <c r="M27" s="91">
        <v>51.779166680905014</v>
      </c>
      <c r="N27" s="93" t="s">
        <v>96</v>
      </c>
      <c r="O27" s="94">
        <v>153.48195887738052</v>
      </c>
      <c r="P27" s="8"/>
    </row>
    <row r="28" spans="1:16" s="5" customFormat="1" ht="11.25" customHeight="1">
      <c r="A28" s="90" t="s">
        <v>13</v>
      </c>
      <c r="B28" s="91">
        <v>407.63984048496945</v>
      </c>
      <c r="C28" s="91" t="s">
        <v>96</v>
      </c>
      <c r="D28" s="91" t="s">
        <v>96</v>
      </c>
      <c r="E28" s="91">
        <v>382.0689113133336</v>
      </c>
      <c r="F28" s="91">
        <v>134.03978307596103</v>
      </c>
      <c r="G28" s="91">
        <v>125.12088355197739</v>
      </c>
      <c r="H28" s="91" t="s">
        <v>96</v>
      </c>
      <c r="I28" s="91" t="s">
        <v>96</v>
      </c>
      <c r="J28" s="91" t="s">
        <v>96</v>
      </c>
      <c r="K28" s="91">
        <v>66.29202732395426</v>
      </c>
      <c r="L28" s="92">
        <v>62.25972792230648</v>
      </c>
      <c r="M28" s="91">
        <v>87.65467114548058</v>
      </c>
      <c r="N28" s="93" t="s">
        <v>96</v>
      </c>
      <c r="O28" s="94">
        <v>161.60465012968285</v>
      </c>
      <c r="P28" s="8"/>
    </row>
    <row r="29" spans="1:16" s="5" customFormat="1" ht="11.25" customHeight="1">
      <c r="A29" s="90" t="s">
        <v>14</v>
      </c>
      <c r="B29" s="91">
        <v>618.84177325492</v>
      </c>
      <c r="C29" s="91" t="s">
        <v>96</v>
      </c>
      <c r="D29" s="91" t="s">
        <v>96</v>
      </c>
      <c r="E29" s="91">
        <v>573.8337940861887</v>
      </c>
      <c r="F29" s="91">
        <v>208.64415641221038</v>
      </c>
      <c r="G29" s="91">
        <v>208.58777256464495</v>
      </c>
      <c r="H29" s="91" t="s">
        <v>96</v>
      </c>
      <c r="I29" s="91" t="s">
        <v>96</v>
      </c>
      <c r="J29" s="91" t="s">
        <v>96</v>
      </c>
      <c r="K29" s="91">
        <v>94.19861466595134</v>
      </c>
      <c r="L29" s="92">
        <v>88.32273430905866</v>
      </c>
      <c r="M29" s="91">
        <v>114.2900590150938</v>
      </c>
      <c r="N29" s="93" t="s">
        <v>96</v>
      </c>
      <c r="O29" s="94">
        <v>215.90912974094186</v>
      </c>
      <c r="P29" s="8"/>
    </row>
    <row r="30" spans="1:15" ht="11.25" customHeight="1">
      <c r="A30" s="90" t="s">
        <v>15</v>
      </c>
      <c r="B30" s="91">
        <v>728.6484620878426</v>
      </c>
      <c r="C30" s="91" t="s">
        <v>96</v>
      </c>
      <c r="D30" s="91" t="s">
        <v>96</v>
      </c>
      <c r="E30" s="91">
        <v>684.751073856006</v>
      </c>
      <c r="F30" s="91">
        <v>262.51123405447703</v>
      </c>
      <c r="G30" s="91">
        <v>262.51123405447703</v>
      </c>
      <c r="H30" s="91" t="s">
        <v>96</v>
      </c>
      <c r="I30" s="91" t="s">
        <v>96</v>
      </c>
      <c r="J30" s="91" t="s">
        <v>96</v>
      </c>
      <c r="K30" s="91">
        <v>121.75835591534906</v>
      </c>
      <c r="L30" s="92">
        <v>127.5863954318832</v>
      </c>
      <c r="M30" s="91">
        <v>135.78597374904746</v>
      </c>
      <c r="N30" s="93" t="s">
        <v>96</v>
      </c>
      <c r="O30" s="94">
        <v>244.3300061167932</v>
      </c>
    </row>
    <row r="31" spans="1:16" s="5" customFormat="1" ht="11.25" customHeight="1">
      <c r="A31" s="90" t="s">
        <v>16</v>
      </c>
      <c r="B31" s="91">
        <v>761.1819421330864</v>
      </c>
      <c r="C31" s="91" t="s">
        <v>96</v>
      </c>
      <c r="D31" s="91" t="s">
        <v>96</v>
      </c>
      <c r="E31" s="91">
        <v>717.612605377994</v>
      </c>
      <c r="F31" s="91">
        <v>286.01988128637186</v>
      </c>
      <c r="G31" s="91">
        <v>286.01988128637186</v>
      </c>
      <c r="H31" s="91" t="s">
        <v>96</v>
      </c>
      <c r="I31" s="91" t="s">
        <v>96</v>
      </c>
      <c r="J31" s="91" t="s">
        <v>96</v>
      </c>
      <c r="K31" s="91">
        <v>141.7284895621538</v>
      </c>
      <c r="L31" s="92">
        <v>131.4580862980416</v>
      </c>
      <c r="M31" s="91">
        <v>141.57300683098856</v>
      </c>
      <c r="N31" s="93" t="s">
        <v>96</v>
      </c>
      <c r="O31" s="94">
        <v>260.5617198098669</v>
      </c>
      <c r="P31" s="8"/>
    </row>
    <row r="32" spans="1:16" s="5" customFormat="1" ht="11.25" customHeight="1">
      <c r="A32" s="90" t="s">
        <v>17</v>
      </c>
      <c r="B32" s="91">
        <v>761.1819421330864</v>
      </c>
      <c r="C32" s="91" t="s">
        <v>96</v>
      </c>
      <c r="D32" s="91" t="s">
        <v>96</v>
      </c>
      <c r="E32" s="91">
        <v>717.612605377994</v>
      </c>
      <c r="F32" s="91">
        <v>286.01988128637186</v>
      </c>
      <c r="G32" s="91">
        <v>286.01988128637186</v>
      </c>
      <c r="H32" s="91" t="s">
        <v>96</v>
      </c>
      <c r="I32" s="91" t="s">
        <v>96</v>
      </c>
      <c r="J32" s="91" t="s">
        <v>96</v>
      </c>
      <c r="K32" s="91">
        <v>141.7284895621538</v>
      </c>
      <c r="L32" s="92">
        <v>141.85321746737426</v>
      </c>
      <c r="M32" s="91">
        <v>161.90023817904094</v>
      </c>
      <c r="N32" s="93" t="s">
        <v>96</v>
      </c>
      <c r="O32" s="94">
        <v>261.3305904584861</v>
      </c>
      <c r="P32" s="8"/>
    </row>
    <row r="33" spans="1:16" s="5" customFormat="1" ht="11.25" customHeight="1">
      <c r="A33" s="90" t="s">
        <v>18</v>
      </c>
      <c r="B33" s="91">
        <v>761.1819421330864</v>
      </c>
      <c r="C33" s="91" t="s">
        <v>96</v>
      </c>
      <c r="D33" s="91" t="s">
        <v>96</v>
      </c>
      <c r="E33" s="91">
        <v>717.612605377994</v>
      </c>
      <c r="F33" s="91">
        <v>286.01988128637186</v>
      </c>
      <c r="G33" s="91">
        <v>290.9850770750111</v>
      </c>
      <c r="H33" s="91" t="s">
        <v>96</v>
      </c>
      <c r="I33" s="91" t="s">
        <v>96</v>
      </c>
      <c r="J33" s="91" t="s">
        <v>96</v>
      </c>
      <c r="K33" s="91">
        <v>141.7284895621538</v>
      </c>
      <c r="L33" s="92">
        <v>163.27907954223153</v>
      </c>
      <c r="M33" s="91">
        <v>220.6795449652641</v>
      </c>
      <c r="N33" s="93" t="s">
        <v>96</v>
      </c>
      <c r="O33" s="94">
        <v>269.9590277374358</v>
      </c>
      <c r="P33" s="8"/>
    </row>
    <row r="34" spans="1:16" s="5" customFormat="1" ht="11.25" customHeight="1">
      <c r="A34" s="90" t="s">
        <v>19</v>
      </c>
      <c r="B34" s="91">
        <v>761.1819421330864</v>
      </c>
      <c r="C34" s="91" t="s">
        <v>96</v>
      </c>
      <c r="D34" s="91" t="s">
        <v>96</v>
      </c>
      <c r="E34" s="91">
        <v>717.612605377994</v>
      </c>
      <c r="F34" s="91">
        <v>286.01988128637186</v>
      </c>
      <c r="G34" s="91">
        <v>290.9748254663628</v>
      </c>
      <c r="H34" s="91" t="s">
        <v>96</v>
      </c>
      <c r="I34" s="91" t="s">
        <v>96</v>
      </c>
      <c r="J34" s="91" t="s">
        <v>96</v>
      </c>
      <c r="K34" s="91">
        <v>141.7284895621538</v>
      </c>
      <c r="L34" s="92">
        <v>159.72006273984493</v>
      </c>
      <c r="M34" s="91">
        <v>255.06002316863555</v>
      </c>
      <c r="N34" s="91">
        <v>123.01930377908468</v>
      </c>
      <c r="O34" s="94">
        <v>269.9590277374358</v>
      </c>
      <c r="P34" s="8"/>
    </row>
    <row r="35" spans="1:16" s="5" customFormat="1" ht="11.25" customHeight="1">
      <c r="A35" s="90" t="s">
        <v>20</v>
      </c>
      <c r="B35" s="91">
        <v>644.4673776726798</v>
      </c>
      <c r="C35" s="91" t="s">
        <v>96</v>
      </c>
      <c r="D35" s="91" t="s">
        <v>96</v>
      </c>
      <c r="E35" s="91">
        <v>599.7191059230378</v>
      </c>
      <c r="F35" s="91">
        <v>219.28190898621844</v>
      </c>
      <c r="G35" s="91">
        <v>214.8737172674679</v>
      </c>
      <c r="H35" s="91" t="s">
        <v>96</v>
      </c>
      <c r="I35" s="91" t="s">
        <v>96</v>
      </c>
      <c r="J35" s="91" t="s">
        <v>96</v>
      </c>
      <c r="K35" s="91">
        <v>93.13586456941535</v>
      </c>
      <c r="L35" s="92">
        <v>74.78548508903523</v>
      </c>
      <c r="M35" s="91">
        <v>52.21486004845594</v>
      </c>
      <c r="N35" s="91">
        <v>62.79110297057447</v>
      </c>
      <c r="O35" s="94">
        <v>222.2890475230405</v>
      </c>
      <c r="P35" s="8"/>
    </row>
    <row r="36" spans="1:16" s="5" customFormat="1" ht="11.25" customHeight="1">
      <c r="A36" s="90" t="s">
        <v>21</v>
      </c>
      <c r="B36" s="91">
        <v>608.9455537064691</v>
      </c>
      <c r="C36" s="91" t="s">
        <v>96</v>
      </c>
      <c r="D36" s="91" t="s">
        <v>96</v>
      </c>
      <c r="E36" s="91">
        <v>563.9922497838619</v>
      </c>
      <c r="F36" s="91">
        <v>199.3254441509447</v>
      </c>
      <c r="G36" s="91">
        <v>187.2114599315876</v>
      </c>
      <c r="H36" s="91" t="s">
        <v>96</v>
      </c>
      <c r="I36" s="91" t="s">
        <v>96</v>
      </c>
      <c r="J36" s="91" t="s">
        <v>96</v>
      </c>
      <c r="K36" s="91">
        <v>80.97062230681698</v>
      </c>
      <c r="L36" s="92">
        <v>75.50309769441321</v>
      </c>
      <c r="M36" s="91">
        <v>73.38443190710677</v>
      </c>
      <c r="N36" s="91">
        <v>42.7150360344044</v>
      </c>
      <c r="O36" s="94">
        <v>205.03217296514111</v>
      </c>
      <c r="P36" s="8"/>
    </row>
    <row r="37" spans="1:16" s="5" customFormat="1" ht="11.25" customHeight="1">
      <c r="A37" s="90" t="s">
        <v>22</v>
      </c>
      <c r="B37" s="91">
        <v>608.9455537064691</v>
      </c>
      <c r="C37" s="91" t="s">
        <v>96</v>
      </c>
      <c r="D37" s="91" t="s">
        <v>96</v>
      </c>
      <c r="E37" s="91">
        <v>563.9922497838619</v>
      </c>
      <c r="F37" s="91">
        <v>199.3254441509447</v>
      </c>
      <c r="G37" s="91">
        <v>187.2114599315876</v>
      </c>
      <c r="H37" s="91" t="s">
        <v>96</v>
      </c>
      <c r="I37" s="91" t="s">
        <v>96</v>
      </c>
      <c r="J37" s="91" t="s">
        <v>96</v>
      </c>
      <c r="K37" s="91">
        <v>80.97062230681698</v>
      </c>
      <c r="L37" s="92">
        <v>56.86225596899914</v>
      </c>
      <c r="M37" s="91">
        <v>56.4351056086551</v>
      </c>
      <c r="N37" s="91">
        <v>42.7150360344044</v>
      </c>
      <c r="O37" s="94">
        <v>205.03217296514111</v>
      </c>
      <c r="P37" s="8"/>
    </row>
    <row r="38" spans="1:16" s="5" customFormat="1" ht="11.25" customHeight="1">
      <c r="A38" s="90" t="s">
        <v>23</v>
      </c>
      <c r="B38" s="91">
        <v>608.9455537064691</v>
      </c>
      <c r="C38" s="91" t="s">
        <v>96</v>
      </c>
      <c r="D38" s="91" t="s">
        <v>96</v>
      </c>
      <c r="E38" s="91">
        <v>563.9922497838619</v>
      </c>
      <c r="F38" s="91">
        <v>199.3254441509447</v>
      </c>
      <c r="G38" s="91">
        <v>187.2114599315876</v>
      </c>
      <c r="H38" s="91" t="s">
        <v>96</v>
      </c>
      <c r="I38" s="91" t="s">
        <v>96</v>
      </c>
      <c r="J38" s="91" t="s">
        <v>96</v>
      </c>
      <c r="K38" s="91">
        <v>80.97062230681698</v>
      </c>
      <c r="L38" s="92">
        <v>69.67676677932046</v>
      </c>
      <c r="M38" s="91">
        <v>81.84200904191883</v>
      </c>
      <c r="N38" s="91">
        <v>42.7150360344044</v>
      </c>
      <c r="O38" s="94">
        <v>205.03217296514111</v>
      </c>
      <c r="P38" s="8"/>
    </row>
    <row r="39" spans="1:16" s="5" customFormat="1" ht="3" customHeight="1">
      <c r="A39" s="36"/>
      <c r="B39" s="97"/>
      <c r="C39" s="40"/>
      <c r="D39" s="40"/>
      <c r="E39" s="69"/>
      <c r="F39" s="40"/>
      <c r="G39" s="40"/>
      <c r="H39" s="97"/>
      <c r="I39" s="97"/>
      <c r="J39" s="98"/>
      <c r="K39" s="40"/>
      <c r="L39" s="53"/>
      <c r="M39" s="97"/>
      <c r="N39" s="77"/>
      <c r="O39" s="99"/>
      <c r="P39" s="8"/>
    </row>
    <row r="40" spans="1:16" s="5" customFormat="1" ht="11.25" customHeight="1">
      <c r="A40" s="4"/>
      <c r="B40" s="12"/>
      <c r="C40" s="12"/>
      <c r="D40" s="12"/>
      <c r="E40" s="12"/>
      <c r="F40" s="12"/>
      <c r="G40" s="12"/>
      <c r="H40" s="12"/>
      <c r="I40" s="12"/>
      <c r="J40" s="12"/>
      <c r="K40" s="12"/>
      <c r="L40" s="12"/>
      <c r="M40" s="12"/>
      <c r="N40" s="72"/>
      <c r="O40" s="54" t="s">
        <v>56</v>
      </c>
      <c r="P40" s="8"/>
    </row>
    <row r="41" spans="1:16" s="5" customFormat="1" ht="15" customHeight="1">
      <c r="A41" s="250" t="s">
        <v>489</v>
      </c>
      <c r="B41" s="64"/>
      <c r="C41" s="64"/>
      <c r="D41" s="64"/>
      <c r="E41" s="64"/>
      <c r="F41" s="64"/>
      <c r="G41" s="64"/>
      <c r="H41" s="64"/>
      <c r="I41" s="64"/>
      <c r="J41" s="64"/>
      <c r="K41" s="64"/>
      <c r="L41" s="64"/>
      <c r="M41" s="64"/>
      <c r="N41" s="64"/>
      <c r="O41" s="64"/>
      <c r="P41" s="8"/>
    </row>
    <row r="42" spans="1:16" s="5" customFormat="1" ht="15" customHeight="1">
      <c r="A42" s="250" t="s">
        <v>490</v>
      </c>
      <c r="B42" s="64"/>
      <c r="C42" s="64"/>
      <c r="D42" s="64"/>
      <c r="E42" s="64"/>
      <c r="F42" s="64"/>
      <c r="G42" s="64"/>
      <c r="H42" s="64"/>
      <c r="I42" s="64"/>
      <c r="J42" s="64"/>
      <c r="K42" s="64"/>
      <c r="L42" s="64"/>
      <c r="M42" s="64"/>
      <c r="N42" s="64"/>
      <c r="O42" s="64"/>
      <c r="P42" s="8"/>
    </row>
    <row r="43" spans="1:16" s="5" customFormat="1" ht="5.25" customHeight="1">
      <c r="A43" s="26"/>
      <c r="B43" s="64"/>
      <c r="C43" s="64"/>
      <c r="D43" s="64"/>
      <c r="E43" s="64"/>
      <c r="F43" s="64"/>
      <c r="G43" s="64"/>
      <c r="H43" s="64"/>
      <c r="I43" s="64"/>
      <c r="J43" s="64"/>
      <c r="K43" s="64"/>
      <c r="L43" s="64"/>
      <c r="M43" s="64"/>
      <c r="N43" s="64"/>
      <c r="O43" s="64"/>
      <c r="P43" s="8"/>
    </row>
    <row r="44" spans="1:16" s="5" customFormat="1" ht="12.75" customHeight="1">
      <c r="A44" s="491" t="s">
        <v>85</v>
      </c>
      <c r="B44" s="491"/>
      <c r="C44" s="491"/>
      <c r="D44" s="491"/>
      <c r="E44" s="6"/>
      <c r="F44" s="6"/>
      <c r="G44" s="82"/>
      <c r="H44" s="82"/>
      <c r="I44" s="6"/>
      <c r="J44" s="6"/>
      <c r="K44" s="4"/>
      <c r="L44" s="490" t="s">
        <v>86</v>
      </c>
      <c r="M44" s="490"/>
      <c r="N44" s="490"/>
      <c r="O44" s="490"/>
      <c r="P44" s="8"/>
    </row>
    <row r="45" spans="1:16" s="5" customFormat="1" ht="30" customHeight="1">
      <c r="A45" s="83"/>
      <c r="B45" s="484" t="s">
        <v>434</v>
      </c>
      <c r="C45" s="485"/>
      <c r="D45" s="485"/>
      <c r="E45" s="485"/>
      <c r="F45" s="32" t="s">
        <v>35</v>
      </c>
      <c r="G45" s="488" t="s">
        <v>448</v>
      </c>
      <c r="H45" s="488"/>
      <c r="I45" s="32" t="s">
        <v>88</v>
      </c>
      <c r="J45" s="32" t="s">
        <v>89</v>
      </c>
      <c r="K45" s="32" t="s">
        <v>36</v>
      </c>
      <c r="L45" s="485" t="s">
        <v>432</v>
      </c>
      <c r="M45" s="485"/>
      <c r="N45" s="485"/>
      <c r="O45" s="84" t="s">
        <v>39</v>
      </c>
      <c r="P45" s="8"/>
    </row>
    <row r="46" spans="1:16" s="5" customFormat="1" ht="34.5" customHeight="1">
      <c r="A46" s="85" t="s">
        <v>31</v>
      </c>
      <c r="B46" s="31" t="s">
        <v>435</v>
      </c>
      <c r="C46" s="31" t="s">
        <v>90</v>
      </c>
      <c r="D46" s="31" t="s">
        <v>91</v>
      </c>
      <c r="E46" s="31" t="s">
        <v>92</v>
      </c>
      <c r="F46" s="6"/>
      <c r="G46" s="32" t="s">
        <v>93</v>
      </c>
      <c r="H46" s="31" t="s">
        <v>74</v>
      </c>
      <c r="J46" s="6"/>
      <c r="K46" s="6"/>
      <c r="L46" s="31" t="s">
        <v>74</v>
      </c>
      <c r="M46" s="31" t="s">
        <v>61</v>
      </c>
      <c r="N46" s="31" t="s">
        <v>42</v>
      </c>
      <c r="O46" s="86"/>
      <c r="P46" s="8"/>
    </row>
    <row r="47" spans="1:16" s="5" customFormat="1" ht="37.5" customHeight="1">
      <c r="A47" s="87" t="s">
        <v>33</v>
      </c>
      <c r="B47" s="29" t="s">
        <v>436</v>
      </c>
      <c r="C47" s="29" t="s">
        <v>439</v>
      </c>
      <c r="D47" s="29" t="s">
        <v>438</v>
      </c>
      <c r="E47" s="29" t="s">
        <v>437</v>
      </c>
      <c r="F47" s="29" t="s">
        <v>43</v>
      </c>
      <c r="G47" s="29" t="s">
        <v>94</v>
      </c>
      <c r="H47" s="29" t="s">
        <v>79</v>
      </c>
      <c r="I47" s="29" t="s">
        <v>440</v>
      </c>
      <c r="J47" s="29" t="s">
        <v>95</v>
      </c>
      <c r="K47" s="29" t="s">
        <v>37</v>
      </c>
      <c r="L47" s="29" t="s">
        <v>79</v>
      </c>
      <c r="M47" s="29" t="s">
        <v>80</v>
      </c>
      <c r="N47" s="29" t="s">
        <v>361</v>
      </c>
      <c r="O47" s="88" t="s">
        <v>81</v>
      </c>
      <c r="P47" s="8"/>
    </row>
    <row r="48" spans="1:16" s="5" customFormat="1" ht="5.25" customHeight="1">
      <c r="A48" s="85"/>
      <c r="B48" s="17"/>
      <c r="C48" s="17"/>
      <c r="D48" s="17"/>
      <c r="E48" s="17"/>
      <c r="F48" s="17"/>
      <c r="G48" s="17"/>
      <c r="H48" s="17"/>
      <c r="I48" s="17"/>
      <c r="J48" s="17"/>
      <c r="K48" s="17"/>
      <c r="L48" s="17"/>
      <c r="M48" s="17"/>
      <c r="N48" s="17"/>
      <c r="O48" s="89"/>
      <c r="P48" s="8"/>
    </row>
    <row r="49" spans="1:16" s="5" customFormat="1" ht="11.25" customHeight="1">
      <c r="A49" s="90" t="s">
        <v>24</v>
      </c>
      <c r="B49" s="91">
        <v>670.7627538554592</v>
      </c>
      <c r="C49" s="91" t="s">
        <v>96</v>
      </c>
      <c r="D49" s="91" t="s">
        <v>96</v>
      </c>
      <c r="E49" s="91">
        <v>627.1421590571255</v>
      </c>
      <c r="F49" s="91">
        <v>201.27324979411353</v>
      </c>
      <c r="G49" s="91">
        <v>189.03966347386012</v>
      </c>
      <c r="H49" s="91" t="s">
        <v>96</v>
      </c>
      <c r="I49" s="91" t="s">
        <v>96</v>
      </c>
      <c r="J49" s="91" t="s">
        <v>96</v>
      </c>
      <c r="K49" s="91">
        <v>86.11351264535926</v>
      </c>
      <c r="L49" s="92">
        <v>73.00853959000399</v>
      </c>
      <c r="M49" s="91">
        <v>59.596018275201025</v>
      </c>
      <c r="N49" s="91">
        <v>42.7150360344044</v>
      </c>
      <c r="O49" s="94">
        <v>246.6878761058923</v>
      </c>
      <c r="P49" s="8"/>
    </row>
    <row r="50" spans="1:16" s="5" customFormat="1" ht="11.25" customHeight="1">
      <c r="A50" s="90" t="s">
        <v>84</v>
      </c>
      <c r="B50" s="91">
        <v>738.1158226745081</v>
      </c>
      <c r="C50" s="91" t="s">
        <v>96</v>
      </c>
      <c r="D50" s="91" t="s">
        <v>96</v>
      </c>
      <c r="E50" s="91">
        <v>699.1597098111313</v>
      </c>
      <c r="F50" s="91">
        <v>216.65066276649912</v>
      </c>
      <c r="G50" s="91">
        <v>203.49443166790255</v>
      </c>
      <c r="H50" s="91" t="s">
        <v>96</v>
      </c>
      <c r="I50" s="91" t="s">
        <v>96</v>
      </c>
      <c r="J50" s="91" t="s">
        <v>96</v>
      </c>
      <c r="K50" s="91">
        <v>128.81146266534992</v>
      </c>
      <c r="L50" s="92">
        <v>78.15142992854629</v>
      </c>
      <c r="M50" s="91">
        <v>65.83241353622407</v>
      </c>
      <c r="N50" s="91">
        <v>78.15142992854629</v>
      </c>
      <c r="O50" s="94">
        <v>316.0912666545926</v>
      </c>
      <c r="P50" s="8"/>
    </row>
    <row r="51" spans="1:16" s="5" customFormat="1" ht="11.25" customHeight="1">
      <c r="A51" s="90" t="s">
        <v>25</v>
      </c>
      <c r="B51" s="91">
        <v>738.1158226745081</v>
      </c>
      <c r="C51" s="91">
        <v>738.1158226745081</v>
      </c>
      <c r="D51" s="91" t="s">
        <v>96</v>
      </c>
      <c r="E51" s="91">
        <v>699.1597098111313</v>
      </c>
      <c r="F51" s="91">
        <v>216.65066276649912</v>
      </c>
      <c r="G51" s="91">
        <v>203.49443166790255</v>
      </c>
      <c r="H51" s="91" t="s">
        <v>96</v>
      </c>
      <c r="I51" s="91" t="s">
        <v>96</v>
      </c>
      <c r="J51" s="91" t="s">
        <v>96</v>
      </c>
      <c r="K51" s="91">
        <v>128.81146266534992</v>
      </c>
      <c r="L51" s="92">
        <v>68.66869192890852</v>
      </c>
      <c r="M51" s="91">
        <v>61.71468406250747</v>
      </c>
      <c r="N51" s="91">
        <v>68.66869192890852</v>
      </c>
      <c r="O51" s="94">
        <v>316.0912666545926</v>
      </c>
      <c r="P51" s="8"/>
    </row>
    <row r="52" spans="1:16" s="5" customFormat="1" ht="11.25" customHeight="1">
      <c r="A52" s="90" t="s">
        <v>26</v>
      </c>
      <c r="B52" s="91">
        <v>775.0216138082335</v>
      </c>
      <c r="C52" s="91">
        <v>775.0216138082335</v>
      </c>
      <c r="D52" s="91" t="s">
        <v>96</v>
      </c>
      <c r="E52" s="91">
        <v>736.4413932619593</v>
      </c>
      <c r="F52" s="91">
        <v>216.65066276649912</v>
      </c>
      <c r="G52" s="91">
        <v>203.49443166790255</v>
      </c>
      <c r="H52" s="91" t="s">
        <v>96</v>
      </c>
      <c r="I52" s="91" t="s">
        <v>96</v>
      </c>
      <c r="J52" s="91" t="s">
        <v>96</v>
      </c>
      <c r="K52" s="91">
        <v>128.81146266534992</v>
      </c>
      <c r="L52" s="92">
        <v>63.95295195071027</v>
      </c>
      <c r="M52" s="91">
        <v>60.10859870761387</v>
      </c>
      <c r="N52" s="91">
        <v>64.92685477229469</v>
      </c>
      <c r="O52" s="94">
        <v>316.0912666545926</v>
      </c>
      <c r="P52" s="8"/>
    </row>
    <row r="53" spans="1:16" s="5" customFormat="1" ht="11.25" customHeight="1">
      <c r="A53" s="90" t="s">
        <v>27</v>
      </c>
      <c r="B53" s="91">
        <v>784.2480615916649</v>
      </c>
      <c r="C53" s="91">
        <v>784.2480615916649</v>
      </c>
      <c r="D53" s="91" t="s">
        <v>96</v>
      </c>
      <c r="E53" s="91">
        <v>745.7703571318733</v>
      </c>
      <c r="F53" s="91">
        <v>216.65066276649912</v>
      </c>
      <c r="G53" s="91">
        <v>203.49443166790255</v>
      </c>
      <c r="H53" s="91" t="s">
        <v>96</v>
      </c>
      <c r="I53" s="91" t="s">
        <v>96</v>
      </c>
      <c r="J53" s="91" t="s">
        <v>96</v>
      </c>
      <c r="K53" s="91">
        <v>128.81146266534992</v>
      </c>
      <c r="L53" s="92">
        <v>70.97530387476635</v>
      </c>
      <c r="M53" s="91">
        <v>81.15856846536836</v>
      </c>
      <c r="N53" s="91">
        <v>62.671500869678134</v>
      </c>
      <c r="O53" s="94">
        <v>316.0912666545926</v>
      </c>
      <c r="P53" s="8"/>
    </row>
    <row r="54" spans="1:16" s="5" customFormat="1" ht="11.25" customHeight="1">
      <c r="A54" s="90" t="s">
        <v>28</v>
      </c>
      <c r="B54" s="91">
        <v>784.2480615916649</v>
      </c>
      <c r="C54" s="91">
        <v>784.2480615916649</v>
      </c>
      <c r="D54" s="91" t="s">
        <v>96</v>
      </c>
      <c r="E54" s="91">
        <v>745.7703571318733</v>
      </c>
      <c r="F54" s="91">
        <v>216.65066276649912</v>
      </c>
      <c r="G54" s="91">
        <v>203.49443166790255</v>
      </c>
      <c r="H54" s="91" t="s">
        <v>96</v>
      </c>
      <c r="I54" s="91" t="s">
        <v>96</v>
      </c>
      <c r="J54" s="91" t="s">
        <v>96</v>
      </c>
      <c r="K54" s="91">
        <v>128.81146266534992</v>
      </c>
      <c r="L54" s="92">
        <v>78.37354811592519</v>
      </c>
      <c r="M54" s="91">
        <v>76.57951660248021</v>
      </c>
      <c r="N54" s="91">
        <v>73.9482703827609</v>
      </c>
      <c r="O54" s="94">
        <v>316.0912666545926</v>
      </c>
      <c r="P54" s="8"/>
    </row>
    <row r="55" spans="1:16" s="5" customFormat="1" ht="11.25" customHeight="1">
      <c r="A55" s="90" t="s">
        <v>29</v>
      </c>
      <c r="B55" s="91">
        <v>785.4440826006281</v>
      </c>
      <c r="C55" s="91">
        <v>785.4440826006281</v>
      </c>
      <c r="D55" s="91" t="s">
        <v>96</v>
      </c>
      <c r="E55" s="91">
        <v>747.0518082129055</v>
      </c>
      <c r="F55" s="91">
        <v>218.32509217904777</v>
      </c>
      <c r="G55" s="91">
        <v>205.06634499396864</v>
      </c>
      <c r="H55" s="91" t="s">
        <v>96</v>
      </c>
      <c r="I55" s="91" t="s">
        <v>96</v>
      </c>
      <c r="J55" s="91" t="s">
        <v>96</v>
      </c>
      <c r="K55" s="91">
        <v>128.81146266534992</v>
      </c>
      <c r="L55" s="92">
        <v>84.91749163639595</v>
      </c>
      <c r="M55" s="91">
        <v>88.62515676418225</v>
      </c>
      <c r="N55" s="91">
        <v>72.85476546028015</v>
      </c>
      <c r="O55" s="94">
        <v>339.73831060323886</v>
      </c>
      <c r="P55" s="8"/>
    </row>
    <row r="56" spans="1:16" s="5" customFormat="1" ht="11.25" customHeight="1">
      <c r="A56" s="90" t="s">
        <v>30</v>
      </c>
      <c r="B56" s="91">
        <v>807.3141810502432</v>
      </c>
      <c r="C56" s="91">
        <v>807.3141810502432</v>
      </c>
      <c r="D56" s="91" t="s">
        <v>96</v>
      </c>
      <c r="E56" s="91">
        <v>770.4767339741728</v>
      </c>
      <c r="F56" s="91">
        <v>248.72111182112994</v>
      </c>
      <c r="G56" s="91">
        <v>233.61707507936453</v>
      </c>
      <c r="H56" s="91" t="s">
        <v>96</v>
      </c>
      <c r="I56" s="91" t="s">
        <v>96</v>
      </c>
      <c r="J56" s="91" t="s">
        <v>96</v>
      </c>
      <c r="K56" s="91">
        <v>128.81146266534992</v>
      </c>
      <c r="L56" s="92">
        <v>86.09642663094552</v>
      </c>
      <c r="M56" s="91">
        <v>84.59285736253447</v>
      </c>
      <c r="N56" s="93" t="s">
        <v>96</v>
      </c>
      <c r="O56" s="94">
        <v>358.806302688997</v>
      </c>
      <c r="P56" s="8"/>
    </row>
    <row r="57" spans="1:16" s="5" customFormat="1" ht="11.25" customHeight="1">
      <c r="A57" s="35">
        <v>1998</v>
      </c>
      <c r="B57" s="91">
        <v>807.3141810502432</v>
      </c>
      <c r="C57" s="91">
        <v>807.3141810502432</v>
      </c>
      <c r="D57" s="91" t="s">
        <v>96</v>
      </c>
      <c r="E57" s="91">
        <v>770.4767339741728</v>
      </c>
      <c r="F57" s="91">
        <v>248.72111182112994</v>
      </c>
      <c r="G57" s="91">
        <v>233.61707507936453</v>
      </c>
      <c r="H57" s="91" t="s">
        <v>96</v>
      </c>
      <c r="I57" s="91" t="s">
        <v>96</v>
      </c>
      <c r="J57" s="91" t="s">
        <v>96</v>
      </c>
      <c r="K57" s="91">
        <v>128.81146266534992</v>
      </c>
      <c r="L57" s="92">
        <v>61.27044768774967</v>
      </c>
      <c r="M57" s="91">
        <v>64.0725540516066</v>
      </c>
      <c r="N57" s="93" t="s">
        <v>96</v>
      </c>
      <c r="O57" s="94">
        <v>358.806302688997</v>
      </c>
      <c r="P57" s="8"/>
    </row>
    <row r="58" spans="1:16" s="5" customFormat="1" ht="11.25" customHeight="1">
      <c r="A58" s="35">
        <v>1999</v>
      </c>
      <c r="B58" s="91">
        <v>816.5406288336745</v>
      </c>
      <c r="C58" s="91">
        <v>807.3141810502432</v>
      </c>
      <c r="D58" s="91" t="s">
        <v>96</v>
      </c>
      <c r="E58" s="91">
        <v>779.788611829673</v>
      </c>
      <c r="F58" s="91">
        <v>257.4349791721484</v>
      </c>
      <c r="G58" s="91">
        <v>241.75001794031516</v>
      </c>
      <c r="H58" s="91" t="s">
        <v>96</v>
      </c>
      <c r="I58" s="91" t="s">
        <v>96</v>
      </c>
      <c r="J58" s="91" t="s">
        <v>96</v>
      </c>
      <c r="K58" s="91">
        <v>128.81146266534992</v>
      </c>
      <c r="L58" s="92">
        <v>83.27723425267483</v>
      </c>
      <c r="M58" s="91" t="s">
        <v>96</v>
      </c>
      <c r="N58" s="91">
        <v>83.9606748292253</v>
      </c>
      <c r="O58" s="94">
        <v>358.806302688997</v>
      </c>
      <c r="P58" s="8"/>
    </row>
    <row r="59" spans="1:16" s="5" customFormat="1" ht="11.25" customHeight="1">
      <c r="A59" s="35">
        <v>2000</v>
      </c>
      <c r="B59" s="91">
        <v>900.9626260520713</v>
      </c>
      <c r="C59" s="91">
        <v>855.9238920573954</v>
      </c>
      <c r="D59" s="91">
        <v>877.3839261610801</v>
      </c>
      <c r="E59" s="91">
        <v>855.9238920573954</v>
      </c>
      <c r="F59" s="91">
        <v>326.9237997929175</v>
      </c>
      <c r="G59" s="91">
        <v>307.0698510441264</v>
      </c>
      <c r="H59" s="91" t="s">
        <v>96</v>
      </c>
      <c r="I59" s="91">
        <v>388.6726558842525</v>
      </c>
      <c r="J59" s="91" t="s">
        <v>96</v>
      </c>
      <c r="K59" s="91">
        <v>128.81146266534992</v>
      </c>
      <c r="L59" s="92">
        <v>149.92977648075944</v>
      </c>
      <c r="M59" s="91">
        <v>51.25804324128528</v>
      </c>
      <c r="N59" s="91">
        <v>139.08015732802073</v>
      </c>
      <c r="O59" s="94">
        <v>358.806302688997</v>
      </c>
      <c r="P59" s="8"/>
    </row>
    <row r="60" spans="1:16" s="5" customFormat="1" ht="11.25" customHeight="1">
      <c r="A60" s="35">
        <v>2001</v>
      </c>
      <c r="B60" s="91">
        <v>926.4891315862315</v>
      </c>
      <c r="C60" s="91">
        <v>883.1248270041041</v>
      </c>
      <c r="D60" s="91">
        <v>927.1896581771956</v>
      </c>
      <c r="E60" s="91">
        <v>891.6165761677438</v>
      </c>
      <c r="F60" s="91">
        <v>340.40466516537555</v>
      </c>
      <c r="G60" s="91">
        <v>319.7305877247238</v>
      </c>
      <c r="H60" s="91" t="s">
        <v>96</v>
      </c>
      <c r="I60" s="91">
        <v>401.1283603918849</v>
      </c>
      <c r="J60" s="91" t="s">
        <v>96</v>
      </c>
      <c r="K60" s="91">
        <v>128.81146266534992</v>
      </c>
      <c r="L60" s="92">
        <v>136.92731951188674</v>
      </c>
      <c r="M60" s="91">
        <v>122.45546530343054</v>
      </c>
      <c r="N60" s="91">
        <v>149.3317659762778</v>
      </c>
      <c r="O60" s="94">
        <v>358.806302688997</v>
      </c>
      <c r="P60" s="8"/>
    </row>
    <row r="61" spans="1:16" s="5" customFormat="1" ht="11.25" customHeight="1">
      <c r="A61" s="35">
        <v>2002</v>
      </c>
      <c r="B61" s="91">
        <v>964.9326640171954</v>
      </c>
      <c r="C61" s="91">
        <v>922.1834559539635</v>
      </c>
      <c r="D61" s="91">
        <v>965.6331906081596</v>
      </c>
      <c r="E61" s="91">
        <v>931.0510974347058</v>
      </c>
      <c r="F61" s="91">
        <v>410.8844746221428</v>
      </c>
      <c r="G61" s="91">
        <v>385.9218075636369</v>
      </c>
      <c r="H61" s="91" t="s">
        <v>96</v>
      </c>
      <c r="I61" s="91">
        <v>447.0213951072489</v>
      </c>
      <c r="J61" s="91" t="s">
        <v>96</v>
      </c>
      <c r="K61" s="91">
        <v>128.81146266534992</v>
      </c>
      <c r="L61" s="92">
        <v>140.54955456760425</v>
      </c>
      <c r="M61" s="91" t="s">
        <v>96</v>
      </c>
      <c r="N61" s="91">
        <v>151.3820877059292</v>
      </c>
      <c r="O61" s="94">
        <v>358.806302688997</v>
      </c>
      <c r="P61" s="8"/>
    </row>
    <row r="62" spans="1:16" s="5" customFormat="1" ht="11.25" customHeight="1">
      <c r="A62" s="35">
        <v>2003</v>
      </c>
      <c r="B62" s="91">
        <v>886.7812340886492</v>
      </c>
      <c r="C62" s="91">
        <v>810.1162874141</v>
      </c>
      <c r="D62" s="91">
        <v>830.1240102926151</v>
      </c>
      <c r="E62" s="91" t="s">
        <v>96</v>
      </c>
      <c r="F62" s="91">
        <v>490.24901157406623</v>
      </c>
      <c r="G62" s="91">
        <v>533.8354343435724</v>
      </c>
      <c r="H62" s="91" t="s">
        <v>96</v>
      </c>
      <c r="I62" s="91">
        <v>555.67136076436</v>
      </c>
      <c r="J62" s="91">
        <v>315.97166455369626</v>
      </c>
      <c r="K62" s="91">
        <v>189.0909215171014</v>
      </c>
      <c r="L62" s="92">
        <v>149.16090583214017</v>
      </c>
      <c r="M62" s="91" t="s">
        <v>96</v>
      </c>
      <c r="N62" s="91">
        <v>147.36687431869518</v>
      </c>
      <c r="O62" s="94">
        <v>468.7377194271401</v>
      </c>
      <c r="P62" s="8"/>
    </row>
    <row r="63" spans="1:16" s="5" customFormat="1" ht="11.25" customHeight="1">
      <c r="A63" s="35">
        <v>2004</v>
      </c>
      <c r="B63" s="91">
        <v>894.8629189063585</v>
      </c>
      <c r="C63" s="91">
        <v>894.8800049207722</v>
      </c>
      <c r="D63" s="91">
        <v>932.3325485157379</v>
      </c>
      <c r="E63" s="91" t="s">
        <v>96</v>
      </c>
      <c r="F63" s="91">
        <v>711.7008443908325</v>
      </c>
      <c r="G63" s="91">
        <v>690.5312725321816</v>
      </c>
      <c r="H63" s="91" t="s">
        <v>96</v>
      </c>
      <c r="I63" s="91">
        <v>733.0071043647932</v>
      </c>
      <c r="J63" s="91">
        <v>411.4653991122107</v>
      </c>
      <c r="K63" s="91">
        <v>247.88389711485564</v>
      </c>
      <c r="L63" s="92">
        <v>133.10005228320412</v>
      </c>
      <c r="M63" s="91">
        <v>140.10531819284643</v>
      </c>
      <c r="N63" s="91">
        <v>134.9795138687179</v>
      </c>
      <c r="O63" s="94">
        <v>606.0067592273022</v>
      </c>
      <c r="P63" s="8"/>
    </row>
    <row r="64" spans="1:16" s="5" customFormat="1" ht="11.25" customHeight="1">
      <c r="A64" s="35">
        <v>2005</v>
      </c>
      <c r="B64" s="91" t="s">
        <v>96</v>
      </c>
      <c r="C64" s="91">
        <v>990.4079115081141</v>
      </c>
      <c r="D64" s="91">
        <v>1030.0474649480416</v>
      </c>
      <c r="E64" s="91" t="s">
        <v>96</v>
      </c>
      <c r="F64" s="91">
        <v>764.7187471167351</v>
      </c>
      <c r="G64" s="91">
        <v>738.1158226745081</v>
      </c>
      <c r="H64" s="91" t="s">
        <v>96</v>
      </c>
      <c r="I64" s="91">
        <v>867.3373496857882</v>
      </c>
      <c r="J64" s="91">
        <v>530.6574356626128</v>
      </c>
      <c r="K64" s="91">
        <v>312.98161203128797</v>
      </c>
      <c r="L64" s="92">
        <v>182.5128059678031</v>
      </c>
      <c r="M64" s="91">
        <v>215.2837816133982</v>
      </c>
      <c r="N64" s="91">
        <v>196.0961874267437</v>
      </c>
      <c r="O64" s="94">
        <v>721.1323243472289</v>
      </c>
      <c r="P64" s="8"/>
    </row>
    <row r="65" spans="1:16" s="5" customFormat="1" ht="11.25" customHeight="1">
      <c r="A65" s="35">
        <v>2006</v>
      </c>
      <c r="B65" s="91" t="s">
        <v>96</v>
      </c>
      <c r="C65" s="91">
        <v>1069.7041044023827</v>
      </c>
      <c r="D65" s="91">
        <v>1110.4371627647906</v>
      </c>
      <c r="E65" s="91" t="s">
        <v>96</v>
      </c>
      <c r="F65" s="91">
        <v>849.6704107819586</v>
      </c>
      <c r="G65" s="91">
        <v>801.7783123801844</v>
      </c>
      <c r="H65" s="91" t="s">
        <v>96</v>
      </c>
      <c r="I65" s="91">
        <v>923.2598748620305</v>
      </c>
      <c r="J65" s="91">
        <v>588.015186049611</v>
      </c>
      <c r="K65" s="91">
        <v>368.5795029336687</v>
      </c>
      <c r="L65" s="92">
        <v>239.06751367735453</v>
      </c>
      <c r="M65" s="91">
        <v>265.51666398985776</v>
      </c>
      <c r="N65" s="91">
        <v>262.3728373377256</v>
      </c>
      <c r="O65" s="94">
        <v>823.1187443829729</v>
      </c>
      <c r="P65" s="8"/>
    </row>
    <row r="66" spans="1:16" s="5" customFormat="1" ht="11.25" customHeight="1">
      <c r="A66" s="35">
        <v>2007</v>
      </c>
      <c r="B66" s="91" t="s">
        <v>96</v>
      </c>
      <c r="C66" s="91">
        <v>1102.4750800479776</v>
      </c>
      <c r="D66" s="91">
        <v>1140.9356984933554</v>
      </c>
      <c r="E66" s="91" t="s">
        <v>96</v>
      </c>
      <c r="F66" s="91">
        <v>839.2992000328053</v>
      </c>
      <c r="G66" s="91">
        <v>806.4427943151413</v>
      </c>
      <c r="H66" s="91" t="s">
        <v>96</v>
      </c>
      <c r="I66" s="91">
        <v>943.3017697693731</v>
      </c>
      <c r="J66" s="91">
        <v>601.9402877968269</v>
      </c>
      <c r="K66" s="91">
        <v>399.84690931085277</v>
      </c>
      <c r="L66" s="92">
        <v>260.9376121269696</v>
      </c>
      <c r="M66" s="91">
        <v>281.16745319286355</v>
      </c>
      <c r="N66" s="91">
        <v>279.2538195785222</v>
      </c>
      <c r="O66" s="94">
        <v>882.919794831139</v>
      </c>
      <c r="P66" s="8"/>
    </row>
    <row r="67" spans="1:16" s="5" customFormat="1" ht="11.25" customHeight="1">
      <c r="A67" s="35">
        <v>2008</v>
      </c>
      <c r="B67" s="91" t="s">
        <v>96</v>
      </c>
      <c r="C67" s="91">
        <v>1194.2440634642921</v>
      </c>
      <c r="D67" s="91">
        <v>1241.6406674480672</v>
      </c>
      <c r="E67" s="91" t="s">
        <v>96</v>
      </c>
      <c r="F67" s="91">
        <v>928.8470015753306</v>
      </c>
      <c r="G67" s="91">
        <v>892.9151132631896</v>
      </c>
      <c r="H67" s="91">
        <v>803.68</v>
      </c>
      <c r="I67" s="91">
        <v>1133.2469920071626</v>
      </c>
      <c r="J67" s="91">
        <v>790.5357148959291</v>
      </c>
      <c r="K67" s="91">
        <v>565.2395288360666</v>
      </c>
      <c r="L67" s="92">
        <v>372.2700820470412</v>
      </c>
      <c r="M67" s="91">
        <v>342.3182987797169</v>
      </c>
      <c r="N67" s="91">
        <v>362.20641955733555</v>
      </c>
      <c r="O67" s="94">
        <v>996.9860270574125</v>
      </c>
      <c r="P67" s="8"/>
    </row>
    <row r="68" spans="1:16" s="5" customFormat="1" ht="11.25" customHeight="1">
      <c r="A68" s="35">
        <v>2009</v>
      </c>
      <c r="B68" s="91" t="s">
        <v>96</v>
      </c>
      <c r="C68" s="91">
        <v>1030.09</v>
      </c>
      <c r="D68" s="91">
        <v>1065.48</v>
      </c>
      <c r="E68" s="91" t="s">
        <v>96</v>
      </c>
      <c r="F68" s="91">
        <v>637.79</v>
      </c>
      <c r="G68" s="91">
        <v>633.04</v>
      </c>
      <c r="H68" s="91">
        <v>405.65</v>
      </c>
      <c r="I68" s="91">
        <v>868.42</v>
      </c>
      <c r="J68" s="91">
        <v>534.61</v>
      </c>
      <c r="K68" s="91">
        <v>424.89</v>
      </c>
      <c r="L68" s="92">
        <v>260.98</v>
      </c>
      <c r="M68" s="91">
        <v>246.87</v>
      </c>
      <c r="N68" s="91">
        <v>293.17</v>
      </c>
      <c r="O68" s="94">
        <v>805.56</v>
      </c>
      <c r="P68" s="8"/>
    </row>
    <row r="69" spans="1:16" s="5" customFormat="1" ht="11.25" customHeight="1">
      <c r="A69" s="35">
        <v>2010</v>
      </c>
      <c r="B69" s="91" t="s">
        <v>96</v>
      </c>
      <c r="C69" s="91">
        <v>1213.83</v>
      </c>
      <c r="D69" s="91">
        <v>1249.73</v>
      </c>
      <c r="E69" s="91" t="s">
        <v>96</v>
      </c>
      <c r="F69" s="91">
        <v>791.11</v>
      </c>
      <c r="G69" s="91">
        <v>789.52</v>
      </c>
      <c r="H69" s="91">
        <v>456.6</v>
      </c>
      <c r="I69" s="91">
        <v>1052.19</v>
      </c>
      <c r="J69" s="91">
        <v>667.56</v>
      </c>
      <c r="K69" s="91">
        <v>533.75</v>
      </c>
      <c r="L69" s="92">
        <v>399.82</v>
      </c>
      <c r="M69" s="91">
        <v>359.8</v>
      </c>
      <c r="N69" s="91">
        <v>367.51</v>
      </c>
      <c r="O69" s="94">
        <v>992.3</v>
      </c>
      <c r="P69" s="8"/>
    </row>
    <row r="70" spans="1:16" s="5" customFormat="1" ht="11.25" customHeight="1">
      <c r="A70" s="35">
        <v>2011</v>
      </c>
      <c r="B70" s="91" t="s">
        <v>96</v>
      </c>
      <c r="C70" s="91">
        <v>1417.59</v>
      </c>
      <c r="D70" s="91">
        <v>1468.05</v>
      </c>
      <c r="E70" s="91" t="s">
        <v>96</v>
      </c>
      <c r="F70" s="91">
        <v>1046.08</v>
      </c>
      <c r="G70" s="91">
        <v>1008.12</v>
      </c>
      <c r="H70" s="91">
        <v>696.65</v>
      </c>
      <c r="I70" s="91">
        <v>1312.62</v>
      </c>
      <c r="J70" s="91">
        <v>838.54</v>
      </c>
      <c r="K70" s="91">
        <v>677.52</v>
      </c>
      <c r="L70" s="92">
        <v>462.06</v>
      </c>
      <c r="M70" s="91">
        <v>432.96</v>
      </c>
      <c r="N70" s="91">
        <v>467.94</v>
      </c>
      <c r="O70" s="94">
        <v>1187.3</v>
      </c>
      <c r="P70" s="8"/>
    </row>
    <row r="71" spans="1:16" s="5" customFormat="1" ht="11.25" customHeight="1">
      <c r="A71" s="35">
        <v>2012</v>
      </c>
      <c r="B71" s="91" t="s">
        <v>96</v>
      </c>
      <c r="C71" s="91">
        <v>1511.97</v>
      </c>
      <c r="D71" s="91">
        <v>1556</v>
      </c>
      <c r="E71" s="91" t="s">
        <v>96</v>
      </c>
      <c r="F71" s="91">
        <v>1143.74</v>
      </c>
      <c r="G71" s="91">
        <v>1084.08</v>
      </c>
      <c r="H71" s="91">
        <v>745.44</v>
      </c>
      <c r="I71" s="91">
        <v>1387.4</v>
      </c>
      <c r="J71" s="91">
        <v>951.63</v>
      </c>
      <c r="K71" s="91">
        <v>741.55</v>
      </c>
      <c r="L71" s="100">
        <v>518.87</v>
      </c>
      <c r="M71" s="101">
        <v>548.05</v>
      </c>
      <c r="N71" s="91">
        <v>529.25</v>
      </c>
      <c r="O71" s="94">
        <v>1260.32</v>
      </c>
      <c r="P71" s="8"/>
    </row>
    <row r="72" spans="1:16" s="5" customFormat="1" ht="11.25" customHeight="1">
      <c r="A72" s="35">
        <v>2013</v>
      </c>
      <c r="B72" s="91" t="s">
        <v>96</v>
      </c>
      <c r="C72" s="91">
        <v>1560.56</v>
      </c>
      <c r="D72" s="91">
        <v>1610.49</v>
      </c>
      <c r="E72" s="91" t="s">
        <v>96</v>
      </c>
      <c r="F72" s="91">
        <v>1133.09</v>
      </c>
      <c r="G72" s="91">
        <v>1042.73</v>
      </c>
      <c r="H72" s="91">
        <v>706.63</v>
      </c>
      <c r="I72" s="91">
        <v>1429.84</v>
      </c>
      <c r="J72" s="91">
        <v>909.6</v>
      </c>
      <c r="K72" s="91">
        <v>745.52</v>
      </c>
      <c r="L72" s="100">
        <v>482.18</v>
      </c>
      <c r="M72" s="101">
        <v>488.77</v>
      </c>
      <c r="N72" s="91">
        <v>461.54</v>
      </c>
      <c r="O72" s="94">
        <v>1306.15</v>
      </c>
      <c r="P72" s="8"/>
    </row>
    <row r="73" spans="1:16" s="5" customFormat="1" ht="11.25" customHeight="1">
      <c r="A73" s="35">
        <v>2014</v>
      </c>
      <c r="B73" s="91" t="s">
        <v>96</v>
      </c>
      <c r="C73" s="91">
        <v>1576.41</v>
      </c>
      <c r="D73" s="91">
        <v>1611.29</v>
      </c>
      <c r="E73" s="91" t="s">
        <v>96</v>
      </c>
      <c r="F73" s="91">
        <v>1071.37</v>
      </c>
      <c r="G73" s="91">
        <v>991.82</v>
      </c>
      <c r="H73" s="91">
        <v>667.86</v>
      </c>
      <c r="I73" s="91">
        <v>1431.22</v>
      </c>
      <c r="J73" s="91">
        <v>859.85</v>
      </c>
      <c r="K73" s="91">
        <v>731.88</v>
      </c>
      <c r="L73" s="100">
        <v>445.23</v>
      </c>
      <c r="M73" s="91" t="s">
        <v>96</v>
      </c>
      <c r="N73" s="101">
        <v>444.82</v>
      </c>
      <c r="O73" s="94">
        <v>1154.37</v>
      </c>
      <c r="P73" s="8"/>
    </row>
    <row r="74" spans="1:16" s="5" customFormat="1" ht="11.25" customHeight="1">
      <c r="A74" s="35">
        <v>2015</v>
      </c>
      <c r="B74" s="91" t="s">
        <v>96</v>
      </c>
      <c r="C74" s="91">
        <v>1384.52</v>
      </c>
      <c r="D74" s="91">
        <v>1432.97</v>
      </c>
      <c r="E74" s="91" t="s">
        <v>96</v>
      </c>
      <c r="F74" s="91">
        <v>862.52</v>
      </c>
      <c r="G74" s="91">
        <v>813.09</v>
      </c>
      <c r="H74" s="91">
        <v>404.69</v>
      </c>
      <c r="I74" s="91">
        <v>1235.21</v>
      </c>
      <c r="J74" s="91">
        <v>672.75</v>
      </c>
      <c r="K74" s="91">
        <v>547.99</v>
      </c>
      <c r="L74" s="100">
        <v>267.97</v>
      </c>
      <c r="M74" s="91" t="s">
        <v>96</v>
      </c>
      <c r="N74" s="101">
        <v>277.36</v>
      </c>
      <c r="O74" s="94">
        <v>977.1</v>
      </c>
      <c r="P74" s="8"/>
    </row>
    <row r="75" spans="1:16" s="5" customFormat="1" ht="11.25" customHeight="1">
      <c r="A75" s="35">
        <v>2016</v>
      </c>
      <c r="B75" s="91" t="s">
        <v>96</v>
      </c>
      <c r="C75" s="91">
        <v>1296.27</v>
      </c>
      <c r="D75" s="91">
        <v>1356.79</v>
      </c>
      <c r="E75" s="91" t="s">
        <v>96</v>
      </c>
      <c r="F75" s="91">
        <v>724.13</v>
      </c>
      <c r="G75" s="91">
        <v>697.25</v>
      </c>
      <c r="H75" s="91">
        <v>379.13</v>
      </c>
      <c r="I75" s="91">
        <v>1140.55</v>
      </c>
      <c r="J75" s="91">
        <v>583.41</v>
      </c>
      <c r="K75" s="91">
        <v>482.21</v>
      </c>
      <c r="L75" s="100">
        <v>219.25</v>
      </c>
      <c r="M75" s="91" t="s">
        <v>96</v>
      </c>
      <c r="N75" s="101">
        <v>223.19</v>
      </c>
      <c r="O75" s="94">
        <v>930.79</v>
      </c>
      <c r="P75" s="8"/>
    </row>
    <row r="76" spans="1:16" s="5" customFormat="1" ht="11.25" customHeight="1">
      <c r="A76" s="35">
        <v>2017</v>
      </c>
      <c r="B76" s="91" t="s">
        <v>96</v>
      </c>
      <c r="C76" s="91">
        <v>1366.38</v>
      </c>
      <c r="D76" s="91">
        <v>1425.89</v>
      </c>
      <c r="E76" s="91" t="s">
        <v>96</v>
      </c>
      <c r="F76" s="91">
        <v>843.26</v>
      </c>
      <c r="G76" s="91">
        <v>793.02</v>
      </c>
      <c r="H76" s="91">
        <v>427.65</v>
      </c>
      <c r="I76" s="91">
        <v>1217.71</v>
      </c>
      <c r="J76" s="91">
        <v>554.62</v>
      </c>
      <c r="K76" s="91">
        <v>564.56</v>
      </c>
      <c r="L76" s="100">
        <v>290.49</v>
      </c>
      <c r="M76" s="91" t="s">
        <v>96</v>
      </c>
      <c r="N76" s="101">
        <v>281.81</v>
      </c>
      <c r="O76" s="94">
        <v>1010.31</v>
      </c>
      <c r="P76" s="8"/>
    </row>
    <row r="77" spans="1:16" s="5" customFormat="1" ht="11.25" customHeight="1">
      <c r="A77" s="35">
        <v>2018</v>
      </c>
      <c r="B77" s="91" t="s">
        <v>96</v>
      </c>
      <c r="C77" s="91">
        <v>1439.05</v>
      </c>
      <c r="D77" s="91">
        <v>1501.13</v>
      </c>
      <c r="E77" s="91" t="s">
        <v>96</v>
      </c>
      <c r="F77" s="91">
        <v>910.25</v>
      </c>
      <c r="G77" s="91">
        <v>886.87</v>
      </c>
      <c r="H77" s="91">
        <v>551.23</v>
      </c>
      <c r="I77" s="91">
        <v>1318.2</v>
      </c>
      <c r="J77" s="91">
        <v>780.71</v>
      </c>
      <c r="K77" s="91">
        <v>604.13</v>
      </c>
      <c r="L77" s="100">
        <v>354.52</v>
      </c>
      <c r="M77" s="91" t="s">
        <v>96</v>
      </c>
      <c r="N77" s="101">
        <v>353.3</v>
      </c>
      <c r="O77" s="94">
        <v>1038.57</v>
      </c>
      <c r="P77" s="8"/>
    </row>
    <row r="78" spans="1:16" s="5" customFormat="1" ht="3" customHeight="1">
      <c r="A78" s="36"/>
      <c r="B78" s="102"/>
      <c r="C78" s="77"/>
      <c r="D78" s="40"/>
      <c r="E78" s="77"/>
      <c r="F78" s="77"/>
      <c r="G78" s="77"/>
      <c r="H78" s="40"/>
      <c r="I78" s="40"/>
      <c r="J78" s="40"/>
      <c r="K78" s="77"/>
      <c r="L78" s="71"/>
      <c r="M78" s="77"/>
      <c r="N78" s="40"/>
      <c r="O78" s="103"/>
      <c r="P78" s="8"/>
    </row>
    <row r="79" spans="1:16" s="5" customFormat="1" ht="12" customHeight="1">
      <c r="A79" s="3" t="s">
        <v>97</v>
      </c>
      <c r="B79" s="104"/>
      <c r="C79" s="104"/>
      <c r="D79" s="12"/>
      <c r="E79" s="104"/>
      <c r="F79" s="104"/>
      <c r="G79" s="104"/>
      <c r="H79" s="12"/>
      <c r="I79" s="12"/>
      <c r="J79" s="12"/>
      <c r="K79" s="104"/>
      <c r="L79" s="104"/>
      <c r="M79" s="104"/>
      <c r="N79" s="12"/>
      <c r="O79" s="104"/>
      <c r="P79" s="8"/>
    </row>
    <row r="80" spans="1:16" s="5" customFormat="1" ht="10.5" customHeight="1">
      <c r="A80" s="3" t="s">
        <v>98</v>
      </c>
      <c r="B80" s="19"/>
      <c r="C80" s="19"/>
      <c r="D80" s="12"/>
      <c r="E80" s="12"/>
      <c r="F80" s="12"/>
      <c r="G80" s="12"/>
      <c r="H80" s="12"/>
      <c r="I80" s="12"/>
      <c r="J80" s="12"/>
      <c r="K80" s="12"/>
      <c r="L80" s="12"/>
      <c r="M80" s="12"/>
      <c r="N80" s="12"/>
      <c r="O80" s="12"/>
      <c r="P80" s="8"/>
    </row>
    <row r="81" spans="1:16" s="5" customFormat="1" ht="11.25" customHeight="1">
      <c r="A81" s="3" t="s">
        <v>99</v>
      </c>
      <c r="B81" s="19"/>
      <c r="C81" s="19"/>
      <c r="D81" s="12"/>
      <c r="E81" s="12"/>
      <c r="F81" s="12"/>
      <c r="G81" s="12"/>
      <c r="H81" s="12"/>
      <c r="I81" s="12"/>
      <c r="J81" s="12"/>
      <c r="K81" s="12"/>
      <c r="L81" s="12"/>
      <c r="M81" s="12"/>
      <c r="N81" s="12"/>
      <c r="O81" s="12"/>
      <c r="P81" s="8"/>
    </row>
    <row r="82" spans="1:16" s="5" customFormat="1" ht="10.5" customHeight="1">
      <c r="A82" s="3" t="s">
        <v>100</v>
      </c>
      <c r="B82" s="19"/>
      <c r="C82" s="19"/>
      <c r="D82" s="12"/>
      <c r="E82" s="12"/>
      <c r="F82" s="12"/>
      <c r="G82" s="12"/>
      <c r="H82" s="12"/>
      <c r="I82" s="12"/>
      <c r="J82" s="12"/>
      <c r="K82" s="12"/>
      <c r="L82" s="12"/>
      <c r="M82" s="12"/>
      <c r="N82" s="12"/>
      <c r="O82" s="12"/>
      <c r="P82" s="8"/>
    </row>
    <row r="83" spans="1:16" s="5" customFormat="1" ht="9" customHeight="1">
      <c r="A83" s="80"/>
      <c r="C83" s="12"/>
      <c r="D83" s="12"/>
      <c r="E83" s="12"/>
      <c r="F83" s="12"/>
      <c r="G83" s="12"/>
      <c r="H83" s="12"/>
      <c r="I83" s="12"/>
      <c r="J83" s="12"/>
      <c r="K83" s="12"/>
      <c r="L83" s="12"/>
      <c r="M83" s="12"/>
      <c r="N83" s="12"/>
      <c r="O83" s="12"/>
      <c r="P83" s="8"/>
    </row>
    <row r="84" spans="1:16" s="5" customFormat="1" ht="10.5" customHeight="1">
      <c r="A84" s="80"/>
      <c r="C84" s="12"/>
      <c r="D84" s="12"/>
      <c r="E84" s="12"/>
      <c r="F84" s="12"/>
      <c r="G84" s="12"/>
      <c r="H84" s="12"/>
      <c r="I84" s="12"/>
      <c r="J84" s="12"/>
      <c r="K84" s="12"/>
      <c r="L84" s="12"/>
      <c r="M84" s="12"/>
      <c r="N84" s="12"/>
      <c r="O84" s="12"/>
      <c r="P84" s="8"/>
    </row>
    <row r="85" spans="1:16" s="5" customFormat="1" ht="9" customHeight="1">
      <c r="A85" s="80"/>
      <c r="C85" s="12"/>
      <c r="D85" s="12"/>
      <c r="E85" s="12"/>
      <c r="F85" s="12"/>
      <c r="G85" s="12"/>
      <c r="H85" s="12"/>
      <c r="I85" s="12"/>
      <c r="J85" s="12"/>
      <c r="K85" s="12"/>
      <c r="L85" s="12"/>
      <c r="M85" s="12"/>
      <c r="N85" s="13"/>
      <c r="O85" s="12"/>
      <c r="P85" s="8"/>
    </row>
    <row r="86" spans="1:16" s="5" customFormat="1" ht="9" customHeight="1">
      <c r="A86" s="80"/>
      <c r="C86" s="12"/>
      <c r="D86" s="12"/>
      <c r="E86" s="12"/>
      <c r="F86" s="12"/>
      <c r="G86" s="12"/>
      <c r="H86" s="12"/>
      <c r="I86" s="12"/>
      <c r="J86" s="12"/>
      <c r="K86" s="12"/>
      <c r="L86" s="12"/>
      <c r="M86" s="12"/>
      <c r="N86" s="13"/>
      <c r="O86" s="12"/>
      <c r="P86" s="8"/>
    </row>
    <row r="87" spans="1:16" s="5" customFormat="1" ht="9" customHeight="1">
      <c r="A87" s="80"/>
      <c r="C87" s="12"/>
      <c r="D87" s="12"/>
      <c r="E87" s="12"/>
      <c r="F87" s="12"/>
      <c r="G87" s="12"/>
      <c r="H87" s="12"/>
      <c r="I87" s="12"/>
      <c r="J87" s="12"/>
      <c r="K87" s="12"/>
      <c r="L87" s="12"/>
      <c r="M87" s="12"/>
      <c r="N87" s="13"/>
      <c r="O87" s="12"/>
      <c r="P87" s="8"/>
    </row>
    <row r="88" spans="1:16" s="5" customFormat="1" ht="9" customHeight="1">
      <c r="A88" s="80"/>
      <c r="C88" s="12"/>
      <c r="D88" s="12"/>
      <c r="E88" s="12"/>
      <c r="F88" s="12"/>
      <c r="G88" s="12"/>
      <c r="H88" s="12"/>
      <c r="I88" s="12"/>
      <c r="J88" s="12"/>
      <c r="K88" s="12"/>
      <c r="L88" s="12"/>
      <c r="M88" s="12"/>
      <c r="N88" s="13"/>
      <c r="O88" s="12"/>
      <c r="P88" s="8"/>
    </row>
    <row r="89" spans="1:16" s="5" customFormat="1" ht="10.5" customHeight="1">
      <c r="A89" s="80"/>
      <c r="C89" s="13"/>
      <c r="D89" s="13"/>
      <c r="E89" s="13"/>
      <c r="F89" s="13"/>
      <c r="G89" s="13"/>
      <c r="H89" s="13"/>
      <c r="I89" s="13"/>
      <c r="J89" s="13"/>
      <c r="K89" s="13"/>
      <c r="L89" s="13"/>
      <c r="M89" s="13"/>
      <c r="N89" s="13"/>
      <c r="O89" s="13"/>
      <c r="P89" s="8"/>
    </row>
    <row r="90" spans="2:16" s="5" customFormat="1" ht="12.75" customHeight="1">
      <c r="B90" s="13"/>
      <c r="C90" s="13"/>
      <c r="D90" s="13"/>
      <c r="E90" s="13"/>
      <c r="F90" s="13"/>
      <c r="G90" s="13"/>
      <c r="H90" s="13"/>
      <c r="I90" s="13"/>
      <c r="J90" s="13"/>
      <c r="K90" s="13"/>
      <c r="L90" s="13"/>
      <c r="M90" s="13"/>
      <c r="N90" s="14"/>
      <c r="O90" s="13"/>
      <c r="P90" s="8"/>
    </row>
    <row r="91" spans="2:16" s="5" customFormat="1" ht="12.75" customHeight="1">
      <c r="B91" s="13"/>
      <c r="C91" s="13"/>
      <c r="D91" s="13"/>
      <c r="E91" s="13"/>
      <c r="F91" s="13"/>
      <c r="G91" s="13"/>
      <c r="H91" s="13"/>
      <c r="I91" s="13"/>
      <c r="J91" s="13"/>
      <c r="K91" s="13"/>
      <c r="L91" s="13"/>
      <c r="M91" s="13"/>
      <c r="N91" s="14"/>
      <c r="O91" s="13"/>
      <c r="P91" s="8"/>
    </row>
    <row r="92" spans="2:16" s="5" customFormat="1" ht="12.75" customHeight="1">
      <c r="B92" s="13"/>
      <c r="C92" s="13"/>
      <c r="D92" s="13"/>
      <c r="E92" s="13"/>
      <c r="F92" s="13"/>
      <c r="G92" s="13"/>
      <c r="H92" s="13"/>
      <c r="I92" s="13"/>
      <c r="J92" s="13"/>
      <c r="K92" s="13"/>
      <c r="L92" s="13"/>
      <c r="M92" s="13"/>
      <c r="N92" s="14"/>
      <c r="O92" s="13"/>
      <c r="P92" s="8"/>
    </row>
    <row r="93" spans="2:16" s="5" customFormat="1" ht="12.75" customHeight="1">
      <c r="B93" s="13"/>
      <c r="C93" s="13"/>
      <c r="D93" s="13"/>
      <c r="E93" s="13"/>
      <c r="F93" s="13"/>
      <c r="G93" s="13"/>
      <c r="H93" s="13"/>
      <c r="I93" s="13"/>
      <c r="J93" s="13"/>
      <c r="K93" s="13"/>
      <c r="L93" s="13"/>
      <c r="M93" s="13"/>
      <c r="N93" s="14"/>
      <c r="O93" s="13"/>
      <c r="P93" s="8"/>
    </row>
    <row r="94" spans="2:15" ht="12.75">
      <c r="B94" s="14"/>
      <c r="C94" s="14"/>
      <c r="D94" s="14"/>
      <c r="E94" s="14"/>
      <c r="F94" s="14"/>
      <c r="G94" s="14"/>
      <c r="H94" s="14"/>
      <c r="I94" s="14"/>
      <c r="J94" s="14"/>
      <c r="K94" s="14"/>
      <c r="L94" s="14"/>
      <c r="M94" s="14"/>
      <c r="N94" s="14"/>
      <c r="O94" s="14"/>
    </row>
    <row r="95" spans="2:15" ht="12.75">
      <c r="B95" s="14"/>
      <c r="C95" s="14"/>
      <c r="D95" s="14"/>
      <c r="E95" s="14"/>
      <c r="F95" s="14"/>
      <c r="G95" s="14"/>
      <c r="H95" s="14"/>
      <c r="I95" s="14"/>
      <c r="J95" s="14"/>
      <c r="K95" s="14"/>
      <c r="L95" s="14"/>
      <c r="M95" s="14"/>
      <c r="N95" s="14"/>
      <c r="O95" s="14"/>
    </row>
    <row r="96" spans="2:15" ht="12.75">
      <c r="B96" s="14"/>
      <c r="C96" s="14"/>
      <c r="D96" s="14"/>
      <c r="E96" s="14"/>
      <c r="F96" s="14"/>
      <c r="G96" s="14"/>
      <c r="H96" s="14"/>
      <c r="I96" s="14"/>
      <c r="J96" s="14"/>
      <c r="K96" s="14"/>
      <c r="L96" s="14"/>
      <c r="M96" s="14"/>
      <c r="N96" s="14"/>
      <c r="O96" s="14"/>
    </row>
    <row r="97" spans="2:15" ht="12.75">
      <c r="B97" s="14"/>
      <c r="C97" s="14"/>
      <c r="D97" s="14"/>
      <c r="E97" s="14"/>
      <c r="F97" s="14"/>
      <c r="G97" s="14"/>
      <c r="H97" s="14"/>
      <c r="I97" s="14"/>
      <c r="J97" s="14"/>
      <c r="K97" s="14"/>
      <c r="L97" s="14"/>
      <c r="M97" s="14"/>
      <c r="N97" s="14"/>
      <c r="O97" s="14"/>
    </row>
    <row r="98" spans="2:15" ht="12.75">
      <c r="B98" s="14"/>
      <c r="C98" s="14"/>
      <c r="D98" s="14"/>
      <c r="E98" s="14"/>
      <c r="F98" s="14"/>
      <c r="G98" s="14"/>
      <c r="H98" s="14"/>
      <c r="I98" s="14"/>
      <c r="J98" s="14"/>
      <c r="K98" s="14"/>
      <c r="L98" s="14"/>
      <c r="M98" s="14"/>
      <c r="N98" s="14"/>
      <c r="O98" s="14"/>
    </row>
    <row r="99" spans="2:15" ht="12.75">
      <c r="B99" s="14"/>
      <c r="C99" s="14"/>
      <c r="D99" s="14"/>
      <c r="E99" s="14"/>
      <c r="F99" s="14"/>
      <c r="G99" s="14"/>
      <c r="H99" s="14"/>
      <c r="I99" s="14"/>
      <c r="J99" s="14"/>
      <c r="K99" s="14"/>
      <c r="L99" s="14"/>
      <c r="M99" s="14"/>
      <c r="O99" s="14"/>
    </row>
    <row r="100" spans="2:15" ht="12.75">
      <c r="B100" s="14"/>
      <c r="C100" s="14"/>
      <c r="D100" s="14"/>
      <c r="E100" s="14"/>
      <c r="F100" s="14"/>
      <c r="G100" s="14"/>
      <c r="H100" s="14"/>
      <c r="I100" s="14"/>
      <c r="J100" s="14"/>
      <c r="K100" s="14"/>
      <c r="L100" s="14"/>
      <c r="M100" s="14"/>
      <c r="O100" s="14"/>
    </row>
    <row r="101" spans="2:15" ht="12.75">
      <c r="B101" s="14"/>
      <c r="C101" s="14"/>
      <c r="D101" s="14"/>
      <c r="E101" s="14"/>
      <c r="F101" s="14"/>
      <c r="G101" s="14"/>
      <c r="H101" s="14"/>
      <c r="I101" s="14"/>
      <c r="J101" s="14"/>
      <c r="K101" s="14"/>
      <c r="L101" s="14"/>
      <c r="M101" s="14"/>
      <c r="O101" s="14"/>
    </row>
    <row r="102" spans="2:15" ht="12.75">
      <c r="B102" s="14"/>
      <c r="C102" s="14"/>
      <c r="D102" s="14"/>
      <c r="E102" s="14"/>
      <c r="F102" s="14"/>
      <c r="G102" s="14"/>
      <c r="H102" s="14"/>
      <c r="I102" s="14"/>
      <c r="J102" s="14"/>
      <c r="K102" s="14"/>
      <c r="L102" s="14"/>
      <c r="M102" s="14"/>
      <c r="O102" s="14"/>
    </row>
  </sheetData>
  <sheetProtection/>
  <mergeCells count="10">
    <mergeCell ref="B45:E45"/>
    <mergeCell ref="G45:H45"/>
    <mergeCell ref="L45:N45"/>
    <mergeCell ref="A4:D4"/>
    <mergeCell ref="L4:O4"/>
    <mergeCell ref="B5:E5"/>
    <mergeCell ref="G5:H5"/>
    <mergeCell ref="L5:N5"/>
    <mergeCell ref="A44:D44"/>
    <mergeCell ref="L44:O44"/>
  </mergeCells>
  <printOptions/>
  <pageMargins left="0.7086614173228347" right="0.7086614173228347" top="0.7480314960629921" bottom="0.55" header="0.31496062992125984" footer="0.31496062992125984"/>
  <pageSetup horizontalDpi="600" verticalDpi="600" orientation="landscape" paperSize="9" scale="95" r:id="rId1"/>
  <rowBreaks count="1" manualBreakCount="1">
    <brk id="40" max="255" man="1"/>
  </rowBreaks>
</worksheet>
</file>

<file path=xl/worksheets/sheet7.xml><?xml version="1.0" encoding="utf-8"?>
<worksheet xmlns="http://schemas.openxmlformats.org/spreadsheetml/2006/main" xmlns:r="http://schemas.openxmlformats.org/officeDocument/2006/relationships">
  <dimension ref="A1:F69"/>
  <sheetViews>
    <sheetView zoomScalePageLayoutView="0" workbookViewId="0" topLeftCell="A1">
      <selection activeCell="A1" sqref="A1"/>
    </sheetView>
  </sheetViews>
  <sheetFormatPr defaultColWidth="10.75390625" defaultRowHeight="12.75"/>
  <cols>
    <col min="1" max="1" width="14.125" style="1" customWidth="1"/>
    <col min="2" max="4" width="14.875" style="1" customWidth="1"/>
    <col min="5" max="5" width="13.875" style="1" customWidth="1"/>
    <col min="6" max="6" width="14.375" style="1" customWidth="1"/>
    <col min="7" max="16384" width="10.75390625" style="1" customWidth="1"/>
  </cols>
  <sheetData>
    <row r="1" spans="1:6" s="3" customFormat="1" ht="15" customHeight="1">
      <c r="A1" s="250" t="s">
        <v>491</v>
      </c>
      <c r="B1" s="64"/>
      <c r="C1" s="64"/>
      <c r="D1" s="64"/>
      <c r="E1" s="64"/>
      <c r="F1" s="64"/>
    </row>
    <row r="2" spans="1:6" s="3" customFormat="1" ht="15" customHeight="1">
      <c r="A2" s="250" t="s">
        <v>492</v>
      </c>
      <c r="B2" s="64"/>
      <c r="C2" s="64"/>
      <c r="D2" s="64"/>
      <c r="E2" s="64"/>
      <c r="F2" s="64"/>
    </row>
    <row r="3" spans="1:6" s="5" customFormat="1" ht="11.25" customHeight="1">
      <c r="A3" s="4"/>
      <c r="B3" s="4"/>
      <c r="C3" s="4"/>
      <c r="D3" s="4"/>
      <c r="E3" s="4"/>
      <c r="F3" s="4"/>
    </row>
    <row r="4" spans="1:6" s="5" customFormat="1" ht="42.75" customHeight="1">
      <c r="A4" s="106" t="s">
        <v>101</v>
      </c>
      <c r="B4" s="107" t="s">
        <v>102</v>
      </c>
      <c r="C4" s="108" t="s">
        <v>103</v>
      </c>
      <c r="D4" s="109" t="s">
        <v>104</v>
      </c>
      <c r="E4" s="492" t="s">
        <v>105</v>
      </c>
      <c r="F4" s="493"/>
    </row>
    <row r="5" spans="1:6" s="5" customFormat="1" ht="27.75" customHeight="1">
      <c r="A5" s="494" t="s">
        <v>33</v>
      </c>
      <c r="B5" s="496" t="s">
        <v>442</v>
      </c>
      <c r="C5" s="494" t="s">
        <v>441</v>
      </c>
      <c r="D5" s="498" t="s">
        <v>443</v>
      </c>
      <c r="E5" s="110" t="s">
        <v>106</v>
      </c>
      <c r="F5" s="111" t="s">
        <v>107</v>
      </c>
    </row>
    <row r="6" spans="1:6" ht="27.75" customHeight="1">
      <c r="A6" s="495"/>
      <c r="B6" s="497"/>
      <c r="C6" s="495"/>
      <c r="D6" s="499"/>
      <c r="E6" s="11" t="s">
        <v>108</v>
      </c>
      <c r="F6" s="11" t="s">
        <v>109</v>
      </c>
    </row>
    <row r="7" spans="1:6" ht="5.25" customHeight="1">
      <c r="A7" s="112"/>
      <c r="B7" s="113"/>
      <c r="C7" s="114"/>
      <c r="D7" s="115"/>
      <c r="E7" s="113"/>
      <c r="F7" s="116"/>
    </row>
    <row r="8" spans="1:6" ht="11.25" customHeight="1">
      <c r="A8" s="117">
        <v>1960</v>
      </c>
      <c r="B8" s="118">
        <v>6.3218253330918515</v>
      </c>
      <c r="C8" s="119">
        <v>63.34639843902173</v>
      </c>
      <c r="D8" s="119">
        <v>28.607113932961315</v>
      </c>
      <c r="E8" s="120">
        <v>9.979770734996627</v>
      </c>
      <c r="F8" s="121">
        <v>22.098787553007227</v>
      </c>
    </row>
    <row r="9" spans="1:6" ht="11.25" customHeight="1">
      <c r="A9" s="117">
        <v>1961</v>
      </c>
      <c r="B9" s="118">
        <v>5.980105044816616</v>
      </c>
      <c r="C9" s="119">
        <v>65.49411045083158</v>
      </c>
      <c r="D9" s="119">
        <v>26.971982353564314</v>
      </c>
      <c r="E9" s="120">
        <v>9.130752373995616</v>
      </c>
      <c r="F9" s="121">
        <v>22.171544406436084</v>
      </c>
    </row>
    <row r="10" spans="1:6" ht="11.25" customHeight="1">
      <c r="A10" s="117">
        <v>1962</v>
      </c>
      <c r="B10" s="118">
        <v>5.638384756541381</v>
      </c>
      <c r="C10" s="119">
        <v>76.80676059418325</v>
      </c>
      <c r="D10" s="119">
        <v>31.135844066198057</v>
      </c>
      <c r="E10" s="120">
        <v>7.341000600627321</v>
      </c>
      <c r="F10" s="121">
        <v>18.108983153158096</v>
      </c>
    </row>
    <row r="11" spans="1:6" ht="11.25" customHeight="1">
      <c r="A11" s="117">
        <v>1963</v>
      </c>
      <c r="B11" s="118">
        <v>6.663545621367087</v>
      </c>
      <c r="C11" s="119">
        <v>80.54518054791433</v>
      </c>
      <c r="D11" s="119">
        <v>33.20154320882185</v>
      </c>
      <c r="E11" s="120">
        <v>8.273053180882881</v>
      </c>
      <c r="F11" s="121">
        <v>20.069987649238367</v>
      </c>
    </row>
    <row r="12" spans="1:6" ht="11.25" customHeight="1">
      <c r="A12" s="117">
        <v>1964</v>
      </c>
      <c r="B12" s="118">
        <v>5.809244900678999</v>
      </c>
      <c r="C12" s="119">
        <v>64.27075181880623</v>
      </c>
      <c r="D12" s="119">
        <v>30.671104474143736</v>
      </c>
      <c r="E12" s="120">
        <v>9.038706933219908</v>
      </c>
      <c r="F12" s="121">
        <v>18.940449000055708</v>
      </c>
    </row>
    <row r="13" spans="1:6" ht="11.25" customHeight="1">
      <c r="A13" s="117">
        <v>1965</v>
      </c>
      <c r="B13" s="118">
        <v>6.150965188954234</v>
      </c>
      <c r="C13" s="119">
        <v>87.83407429682508</v>
      </c>
      <c r="D13" s="119">
        <v>39.552414766417094</v>
      </c>
      <c r="E13" s="120">
        <v>7.002937343163383</v>
      </c>
      <c r="F13" s="121">
        <v>15.55142770746037</v>
      </c>
    </row>
    <row r="14" spans="1:6" ht="11.25" customHeight="1">
      <c r="A14" s="117">
        <v>1966</v>
      </c>
      <c r="B14" s="118">
        <v>6.492685477229469</v>
      </c>
      <c r="C14" s="119">
        <v>94.65651985224015</v>
      </c>
      <c r="D14" s="119">
        <v>46.47395920543199</v>
      </c>
      <c r="E14" s="367">
        <f aca="true" t="shared" si="0" ref="E14:E58">SUM(B14/C14)*100</f>
        <v>6.859205776173286</v>
      </c>
      <c r="F14" s="368">
        <f aca="true" t="shared" si="1" ref="F14:F58">SUM(B14/D14)*100</f>
        <v>13.970588235294118</v>
      </c>
    </row>
    <row r="15" spans="1:6" ht="11.25" customHeight="1">
      <c r="A15" s="117">
        <v>1967</v>
      </c>
      <c r="B15" s="118">
        <v>7.517846342055175</v>
      </c>
      <c r="C15" s="119">
        <v>102.00350605015771</v>
      </c>
      <c r="D15" s="119">
        <v>46.303099061294375</v>
      </c>
      <c r="E15" s="367">
        <f t="shared" si="0"/>
        <v>7.370184254606365</v>
      </c>
      <c r="F15" s="368">
        <f t="shared" si="1"/>
        <v>16.236162361623617</v>
      </c>
    </row>
    <row r="16" spans="1:6" ht="11.25" customHeight="1">
      <c r="A16" s="117">
        <v>1968</v>
      </c>
      <c r="B16" s="118">
        <v>10.251608648257056</v>
      </c>
      <c r="C16" s="119">
        <v>121.13984219357089</v>
      </c>
      <c r="D16" s="119">
        <v>58.263309150927604</v>
      </c>
      <c r="E16" s="367">
        <f t="shared" si="0"/>
        <v>8.46262341325811</v>
      </c>
      <c r="F16" s="368">
        <f t="shared" si="1"/>
        <v>17.59530791788856</v>
      </c>
    </row>
    <row r="17" spans="1:6" ht="11.25" customHeight="1">
      <c r="A17" s="117">
        <v>1969</v>
      </c>
      <c r="B17" s="118">
        <v>10.935049224807527</v>
      </c>
      <c r="C17" s="119">
        <v>147.79402467903924</v>
      </c>
      <c r="D17" s="119">
        <v>62.876533042643274</v>
      </c>
      <c r="E17" s="367">
        <f t="shared" si="0"/>
        <v>7.398843930635837</v>
      </c>
      <c r="F17" s="368">
        <f t="shared" si="1"/>
        <v>17.39130434782609</v>
      </c>
    </row>
    <row r="18" spans="1:6" ht="11.25" customHeight="1">
      <c r="A18" s="117">
        <v>1970</v>
      </c>
      <c r="B18" s="118">
        <v>11.960210089633232</v>
      </c>
      <c r="C18" s="119">
        <v>167.8342109849404</v>
      </c>
      <c r="D18" s="119">
        <v>68.33551464784016</v>
      </c>
      <c r="E18" s="367">
        <f t="shared" si="0"/>
        <v>7.126205092182553</v>
      </c>
      <c r="F18" s="368">
        <f t="shared" si="1"/>
        <v>17.502187773471686</v>
      </c>
    </row>
    <row r="19" spans="1:6" ht="11.25" customHeight="1">
      <c r="A19" s="117">
        <v>1971</v>
      </c>
      <c r="B19" s="118">
        <v>14.523112251697496</v>
      </c>
      <c r="C19" s="119">
        <v>182.59652743843054</v>
      </c>
      <c r="D19" s="119">
        <v>71.87231963148885</v>
      </c>
      <c r="E19" s="367">
        <f t="shared" si="0"/>
        <v>7.9536628956947295</v>
      </c>
      <c r="F19" s="368">
        <f t="shared" si="1"/>
        <v>20.206822774277903</v>
      </c>
    </row>
    <row r="20" spans="1:6" ht="11.25" customHeight="1">
      <c r="A20" s="117">
        <v>1972</v>
      </c>
      <c r="B20" s="118">
        <v>14.35225210755988</v>
      </c>
      <c r="C20" s="119">
        <v>207.56090309837788</v>
      </c>
      <c r="D20" s="119">
        <v>76.34885540789443</v>
      </c>
      <c r="E20" s="367">
        <f t="shared" si="0"/>
        <v>6.91471847217649</v>
      </c>
      <c r="F20" s="368">
        <f t="shared" si="1"/>
        <v>18.798254447801273</v>
      </c>
    </row>
    <row r="21" spans="1:6" ht="11.25" customHeight="1">
      <c r="A21" s="117">
        <v>1973</v>
      </c>
      <c r="B21" s="118">
        <v>15.03569268411035</v>
      </c>
      <c r="C21" s="119">
        <v>269.0056281331479</v>
      </c>
      <c r="D21" s="119">
        <v>87.73839261610802</v>
      </c>
      <c r="E21" s="367">
        <f t="shared" si="0"/>
        <v>5.589359891261544</v>
      </c>
      <c r="F21" s="368">
        <f t="shared" si="1"/>
        <v>17.136959358142978</v>
      </c>
    </row>
    <row r="22" spans="1:6" ht="11.25" customHeight="1">
      <c r="A22" s="117">
        <v>1974</v>
      </c>
      <c r="B22" s="118">
        <v>32.463427386147345</v>
      </c>
      <c r="C22" s="119">
        <v>252.9208541640326</v>
      </c>
      <c r="D22" s="119">
        <v>80.04456032559109</v>
      </c>
      <c r="E22" s="367">
        <f t="shared" si="0"/>
        <v>12.835409517118382</v>
      </c>
      <c r="F22" s="368">
        <f t="shared" si="1"/>
        <v>40.55669398907104</v>
      </c>
    </row>
    <row r="23" spans="1:6" ht="11.25" customHeight="1">
      <c r="A23" s="117">
        <v>1975</v>
      </c>
      <c r="B23" s="118">
        <v>30.75482594477117</v>
      </c>
      <c r="C23" s="119">
        <v>194.2833612974436</v>
      </c>
      <c r="D23" s="119">
        <v>83.77785447499804</v>
      </c>
      <c r="E23" s="367">
        <f t="shared" si="0"/>
        <v>15.829881539719812</v>
      </c>
      <c r="F23" s="368">
        <f t="shared" si="1"/>
        <v>36.70997083596762</v>
      </c>
    </row>
    <row r="24" spans="1:6" ht="11.25" customHeight="1">
      <c r="A24" s="117">
        <v>1976</v>
      </c>
      <c r="B24" s="118">
        <v>45.6196584847439</v>
      </c>
      <c r="C24" s="119">
        <v>303.72611802335314</v>
      </c>
      <c r="D24" s="119">
        <v>146.42372632305555</v>
      </c>
      <c r="E24" s="367">
        <f t="shared" si="0"/>
        <v>15.019998537378424</v>
      </c>
      <c r="F24" s="368">
        <f t="shared" si="1"/>
        <v>31.155919624728696</v>
      </c>
    </row>
    <row r="25" spans="1:6" ht="11.25" customHeight="1">
      <c r="A25" s="117">
        <v>1977</v>
      </c>
      <c r="B25" s="118">
        <v>59.97191059230378</v>
      </c>
      <c r="C25" s="119">
        <v>433.9984349210797</v>
      </c>
      <c r="D25" s="119">
        <v>190.0016060853549</v>
      </c>
      <c r="E25" s="367">
        <f t="shared" si="0"/>
        <v>13.818462410632737</v>
      </c>
      <c r="F25" s="368">
        <f t="shared" si="1"/>
        <v>31.56389665746428</v>
      </c>
    </row>
    <row r="26" spans="1:6" ht="11.25" customHeight="1">
      <c r="A26" s="117">
        <v>1978</v>
      </c>
      <c r="B26" s="118">
        <v>52.79578453852384</v>
      </c>
      <c r="C26" s="119">
        <v>482.9977070568657</v>
      </c>
      <c r="D26" s="119">
        <v>181.7541869278321</v>
      </c>
      <c r="E26" s="367">
        <f t="shared" si="0"/>
        <v>10.930856144273152</v>
      </c>
      <c r="F26" s="368">
        <f t="shared" si="1"/>
        <v>29.04790554260359</v>
      </c>
    </row>
    <row r="27" spans="1:6" ht="11.25" customHeight="1">
      <c r="A27" s="117">
        <v>1979</v>
      </c>
      <c r="B27" s="118">
        <v>75.86190399710222</v>
      </c>
      <c r="C27" s="119">
        <v>611.0010012404447</v>
      </c>
      <c r="D27" s="119">
        <v>230.90039878757645</v>
      </c>
      <c r="E27" s="367">
        <f t="shared" si="0"/>
        <v>12.416003221449484</v>
      </c>
      <c r="F27" s="368">
        <f t="shared" si="1"/>
        <v>32.85481722657984</v>
      </c>
    </row>
    <row r="28" spans="1:6" ht="11.25" customHeight="1">
      <c r="A28" s="117">
        <v>1980</v>
      </c>
      <c r="B28" s="118">
        <v>133.9543530038922</v>
      </c>
      <c r="C28" s="119">
        <v>724.9459227643805</v>
      </c>
      <c r="D28" s="119">
        <v>268.2965585349768</v>
      </c>
      <c r="E28" s="367">
        <f t="shared" si="0"/>
        <v>18.477840732325852</v>
      </c>
      <c r="F28" s="368">
        <f t="shared" si="1"/>
        <v>49.92771943678476</v>
      </c>
    </row>
    <row r="29" spans="1:6" ht="11.25" customHeight="1">
      <c r="A29" s="117">
        <v>1981</v>
      </c>
      <c r="B29" s="118">
        <v>179.74487163277374</v>
      </c>
      <c r="C29" s="119">
        <v>836.4219152055276</v>
      </c>
      <c r="D29" s="119">
        <v>342.7112771112334</v>
      </c>
      <c r="E29" s="367">
        <f t="shared" si="0"/>
        <v>21.48973722055171</v>
      </c>
      <c r="F29" s="368">
        <f t="shared" si="1"/>
        <v>52.447901086848134</v>
      </c>
    </row>
    <row r="30" spans="1:6" ht="11.25" customHeight="1">
      <c r="A30" s="117">
        <v>1982</v>
      </c>
      <c r="B30" s="118">
        <v>199.9063686410126</v>
      </c>
      <c r="C30" s="119">
        <v>986.8044710682519</v>
      </c>
      <c r="D30" s="119">
        <v>350.0924353379785</v>
      </c>
      <c r="E30" s="367">
        <f t="shared" si="0"/>
        <v>20.257951245864</v>
      </c>
      <c r="F30" s="368">
        <f t="shared" si="1"/>
        <v>57.10102489019033</v>
      </c>
    </row>
    <row r="31" spans="1:6" ht="11.25" customHeight="1">
      <c r="A31" s="117">
        <v>1983</v>
      </c>
      <c r="B31" s="118">
        <v>204.69045267686587</v>
      </c>
      <c r="C31" s="119">
        <v>1096.8571985087326</v>
      </c>
      <c r="D31" s="119">
        <v>322.9598444489248</v>
      </c>
      <c r="E31" s="367">
        <f t="shared" si="0"/>
        <v>18.661540714247884</v>
      </c>
      <c r="F31" s="368">
        <f t="shared" si="1"/>
        <v>63.37953655697809</v>
      </c>
    </row>
    <row r="32" spans="1:6" ht="11.25" customHeight="1">
      <c r="A32" s="117">
        <v>1984</v>
      </c>
      <c r="B32" s="118">
        <v>244.15914597265558</v>
      </c>
      <c r="C32" s="119">
        <v>1360.9352200849517</v>
      </c>
      <c r="D32" s="119">
        <v>417.4198751354067</v>
      </c>
      <c r="E32" s="367">
        <f t="shared" si="0"/>
        <v>17.940541354893792</v>
      </c>
      <c r="F32" s="368">
        <f t="shared" si="1"/>
        <v>58.492458197744625</v>
      </c>
    </row>
    <row r="33" spans="1:6" ht="11.25" customHeight="1">
      <c r="A33" s="117">
        <v>1985</v>
      </c>
      <c r="B33" s="118">
        <v>229.46517357682046</v>
      </c>
      <c r="C33" s="119">
        <v>1302.485673376914</v>
      </c>
      <c r="D33" s="119">
        <v>360.01940971237406</v>
      </c>
      <c r="E33" s="367">
        <f t="shared" si="0"/>
        <v>17.61748157904058</v>
      </c>
      <c r="F33" s="368">
        <f t="shared" si="1"/>
        <v>63.736889563855534</v>
      </c>
    </row>
    <row r="34" spans="1:6" ht="11.25" customHeight="1">
      <c r="A34" s="117">
        <v>1986</v>
      </c>
      <c r="B34" s="118">
        <v>138.7384370397455</v>
      </c>
      <c r="C34" s="119">
        <v>1132.9274835376252</v>
      </c>
      <c r="D34" s="119">
        <v>309.40550921448755</v>
      </c>
      <c r="E34" s="367">
        <f t="shared" si="0"/>
        <v>12.246012128378021</v>
      </c>
      <c r="F34" s="368">
        <f t="shared" si="1"/>
        <v>44.8403253684693</v>
      </c>
    </row>
    <row r="35" spans="1:6" ht="11.25" customHeight="1">
      <c r="A35" s="117">
        <v>1987</v>
      </c>
      <c r="B35" s="118">
        <v>143.86424136387402</v>
      </c>
      <c r="C35" s="119">
        <v>1299.5947197381056</v>
      </c>
      <c r="D35" s="119">
        <v>386.0636214832711</v>
      </c>
      <c r="E35" s="367">
        <f t="shared" si="0"/>
        <v>11.069931200772002</v>
      </c>
      <c r="F35" s="368">
        <f t="shared" si="1"/>
        <v>37.26438684151129</v>
      </c>
    </row>
    <row r="36" spans="1:6" ht="11.25" customHeight="1">
      <c r="A36" s="117">
        <v>1988</v>
      </c>
      <c r="B36" s="118">
        <v>130.19542983286462</v>
      </c>
      <c r="C36" s="119">
        <v>1579.2005112135512</v>
      </c>
      <c r="D36" s="119">
        <v>402.77203497848876</v>
      </c>
      <c r="E36" s="367">
        <f t="shared" si="0"/>
        <v>8.244388784601819</v>
      </c>
      <c r="F36" s="368">
        <f t="shared" si="1"/>
        <v>32.3248434663092</v>
      </c>
    </row>
    <row r="37" spans="1:6" ht="11.25" customHeight="1">
      <c r="A37" s="117">
        <v>1989</v>
      </c>
      <c r="B37" s="118">
        <v>180.94089264173707</v>
      </c>
      <c r="C37" s="119">
        <v>2038.1872422147578</v>
      </c>
      <c r="D37" s="119">
        <v>421.77510020947454</v>
      </c>
      <c r="E37" s="367">
        <f t="shared" si="0"/>
        <v>8.877540242334216</v>
      </c>
      <c r="F37" s="368">
        <f t="shared" si="1"/>
        <v>42.899851734223475</v>
      </c>
    </row>
    <row r="38" spans="1:6" ht="11.25" customHeight="1">
      <c r="A38" s="117">
        <v>1990</v>
      </c>
      <c r="B38" s="118">
        <v>207.25335483893016</v>
      </c>
      <c r="C38" s="119">
        <v>2184.5118696542136</v>
      </c>
      <c r="D38" s="119">
        <v>448.83422123654907</v>
      </c>
      <c r="E38" s="367">
        <f t="shared" si="0"/>
        <v>9.487398888417864</v>
      </c>
      <c r="F38" s="368">
        <f t="shared" si="1"/>
        <v>46.175925326714655</v>
      </c>
    </row>
    <row r="39" spans="1:6" ht="11.25" customHeight="1">
      <c r="A39" s="117">
        <v>1991</v>
      </c>
      <c r="B39" s="118">
        <v>210.4996975775449</v>
      </c>
      <c r="C39" s="119">
        <v>2257.279496440983</v>
      </c>
      <c r="D39" s="119">
        <v>424.35508838595257</v>
      </c>
      <c r="E39" s="367">
        <f t="shared" si="0"/>
        <v>9.325371444229058</v>
      </c>
      <c r="F39" s="368">
        <f t="shared" si="1"/>
        <v>49.60461258475464</v>
      </c>
    </row>
    <row r="40" spans="1:6" ht="11.25" customHeight="1">
      <c r="A40" s="117">
        <v>1992</v>
      </c>
      <c r="B40" s="118">
        <v>213.4043200278844</v>
      </c>
      <c r="C40" s="119">
        <v>2824.9247361065077</v>
      </c>
      <c r="D40" s="119">
        <v>376.6833995701159</v>
      </c>
      <c r="E40" s="367">
        <f t="shared" si="0"/>
        <v>7.554336485509768</v>
      </c>
      <c r="F40" s="368">
        <f t="shared" si="1"/>
        <v>56.6534974122642</v>
      </c>
    </row>
    <row r="41" spans="1:6" ht="11.25" customHeight="1">
      <c r="A41" s="117">
        <v>1993</v>
      </c>
      <c r="B41" s="118">
        <v>214.94206132512295</v>
      </c>
      <c r="C41" s="119">
        <v>2248.652767763475</v>
      </c>
      <c r="D41" s="119">
        <v>352.99559999999997</v>
      </c>
      <c r="E41" s="367">
        <f t="shared" si="0"/>
        <v>9.558703967394031</v>
      </c>
      <c r="F41" s="368">
        <f t="shared" si="1"/>
        <v>60.89086133796653</v>
      </c>
    </row>
    <row r="42" spans="1:6" ht="11.25" customHeight="1">
      <c r="A42" s="117">
        <v>1994</v>
      </c>
      <c r="B42" s="118">
        <v>207.08249469479253</v>
      </c>
      <c r="C42" s="119">
        <v>2532.5266456394784</v>
      </c>
      <c r="D42" s="119">
        <v>374.99871854891904</v>
      </c>
      <c r="E42" s="367">
        <f t="shared" si="0"/>
        <v>8.176912770151839</v>
      </c>
      <c r="F42" s="368">
        <f t="shared" si="1"/>
        <v>55.2221872906956</v>
      </c>
    </row>
    <row r="43" spans="1:6" ht="11.25" customHeight="1">
      <c r="A43" s="117">
        <v>1995</v>
      </c>
      <c r="B43" s="118">
        <v>214.08776060443486</v>
      </c>
      <c r="C43" s="119">
        <v>2854.0615164862957</v>
      </c>
      <c r="D43" s="119">
        <v>410.794</v>
      </c>
      <c r="E43" s="367">
        <f t="shared" si="0"/>
        <v>7.501161392905206</v>
      </c>
      <c r="F43" s="368">
        <f t="shared" si="1"/>
        <v>52.11560066710684</v>
      </c>
    </row>
    <row r="44" spans="1:6" ht="11.25" customHeight="1">
      <c r="A44" s="117">
        <v>1996</v>
      </c>
      <c r="B44" s="118">
        <v>262.27032125124305</v>
      </c>
      <c r="C44" s="119">
        <v>3173.742</v>
      </c>
      <c r="D44" s="119">
        <v>393.909</v>
      </c>
      <c r="E44" s="367">
        <f t="shared" si="0"/>
        <v>8.263756828729086</v>
      </c>
      <c r="F44" s="368">
        <f t="shared" si="1"/>
        <v>66.58144933252174</v>
      </c>
    </row>
    <row r="45" spans="1:6" ht="11.25" customHeight="1">
      <c r="A45" s="117">
        <v>1997</v>
      </c>
      <c r="B45" s="118">
        <v>262.7829016836559</v>
      </c>
      <c r="C45" s="119">
        <v>3245.214</v>
      </c>
      <c r="D45" s="119">
        <v>375.473</v>
      </c>
      <c r="E45" s="367">
        <f t="shared" si="0"/>
        <v>8.097552324242898</v>
      </c>
      <c r="F45" s="368">
        <f t="shared" si="1"/>
        <v>69.98716330699035</v>
      </c>
    </row>
    <row r="46" spans="1:6" ht="11.25" customHeight="1">
      <c r="A46" s="117">
        <v>1998</v>
      </c>
      <c r="B46" s="118">
        <v>214.08776060443486</v>
      </c>
      <c r="C46" s="119">
        <v>3254.391</v>
      </c>
      <c r="D46" s="119">
        <v>378.176</v>
      </c>
      <c r="E46" s="367">
        <f t="shared" si="0"/>
        <v>6.578427748983907</v>
      </c>
      <c r="F46" s="368">
        <f t="shared" si="1"/>
        <v>56.61061532313919</v>
      </c>
    </row>
    <row r="47" spans="1:6" ht="11.25" customHeight="1">
      <c r="A47" s="117">
        <v>1999</v>
      </c>
      <c r="B47" s="118">
        <v>295.5880493580785</v>
      </c>
      <c r="C47" s="119">
        <v>3367.491</v>
      </c>
      <c r="D47" s="119">
        <v>367.711</v>
      </c>
      <c r="E47" s="367">
        <f t="shared" si="0"/>
        <v>8.777693818872224</v>
      </c>
      <c r="F47" s="368">
        <f t="shared" si="1"/>
        <v>80.38596869772144</v>
      </c>
    </row>
    <row r="48" spans="1:6" ht="11.25" customHeight="1">
      <c r="A48" s="117">
        <v>2000</v>
      </c>
      <c r="B48" s="118">
        <v>527.7869852411008</v>
      </c>
      <c r="C48" s="119">
        <v>4103.976</v>
      </c>
      <c r="D48" s="119">
        <v>411.367300228611</v>
      </c>
      <c r="E48" s="367">
        <f t="shared" si="0"/>
        <v>12.860381864833052</v>
      </c>
      <c r="F48" s="368">
        <f t="shared" si="1"/>
        <v>128.3006658399419</v>
      </c>
    </row>
    <row r="49" spans="1:6" ht="11.25" customHeight="1">
      <c r="A49" s="117">
        <v>2001</v>
      </c>
      <c r="B49" s="118">
        <v>512.7512925569905</v>
      </c>
      <c r="C49" s="119">
        <v>4320.574</v>
      </c>
      <c r="D49" s="119">
        <v>424.759</v>
      </c>
      <c r="E49" s="367">
        <f t="shared" si="0"/>
        <v>11.867666022083883</v>
      </c>
      <c r="F49" s="368">
        <f t="shared" si="1"/>
        <v>120.71581592314477</v>
      </c>
    </row>
    <row r="50" spans="1:6" ht="11.25" customHeight="1">
      <c r="A50" s="117">
        <v>2002</v>
      </c>
      <c r="B50" s="118">
        <v>457.9051862888152</v>
      </c>
      <c r="C50" s="119">
        <v>4248.629</v>
      </c>
      <c r="D50" s="119">
        <v>402.564</v>
      </c>
      <c r="E50" s="367">
        <f t="shared" si="0"/>
        <v>10.777716441911384</v>
      </c>
      <c r="F50" s="368">
        <f t="shared" si="1"/>
        <v>113.7471771665661</v>
      </c>
    </row>
    <row r="51" spans="1:6" ht="11.25" customHeight="1">
      <c r="A51" s="117">
        <v>2003</v>
      </c>
      <c r="B51" s="118">
        <v>387.51080690411675</v>
      </c>
      <c r="C51" s="119">
        <v>3936.673</v>
      </c>
      <c r="D51" s="119">
        <v>367.762</v>
      </c>
      <c r="E51" s="367">
        <f t="shared" si="0"/>
        <v>9.843611773294779</v>
      </c>
      <c r="F51" s="368">
        <f t="shared" si="1"/>
        <v>105.36999660218204</v>
      </c>
    </row>
    <row r="52" spans="1:6" ht="11.25" customHeight="1">
      <c r="A52" s="117">
        <v>2004</v>
      </c>
      <c r="B52" s="118">
        <v>546.7524612403763</v>
      </c>
      <c r="C52" s="119">
        <v>4577.86</v>
      </c>
      <c r="D52" s="119">
        <v>415.086</v>
      </c>
      <c r="E52" s="367">
        <f t="shared" si="0"/>
        <v>11.94340720861661</v>
      </c>
      <c r="F52" s="368">
        <f t="shared" si="1"/>
        <v>131.72028476999375</v>
      </c>
    </row>
    <row r="53" spans="1:6" ht="11.25" customHeight="1">
      <c r="A53" s="117">
        <v>2005</v>
      </c>
      <c r="B53" s="118">
        <v>822.3498737343535</v>
      </c>
      <c r="C53" s="119">
        <v>5069.069</v>
      </c>
      <c r="D53" s="119">
        <v>406.984</v>
      </c>
      <c r="E53" s="367">
        <f t="shared" si="0"/>
        <v>16.222897611659132</v>
      </c>
      <c r="F53" s="368">
        <f t="shared" si="1"/>
        <v>202.05950939947357</v>
      </c>
    </row>
    <row r="54" spans="1:6" ht="11.25" customHeight="1">
      <c r="A54" s="117">
        <v>2006</v>
      </c>
      <c r="B54" s="118">
        <v>998.3358221960996</v>
      </c>
      <c r="C54" s="119">
        <v>5513.455236350838</v>
      </c>
      <c r="D54" s="119">
        <v>446.625</v>
      </c>
      <c r="E54" s="367">
        <f t="shared" si="0"/>
        <v>18.107262676478406</v>
      </c>
      <c r="F54" s="368">
        <f t="shared" si="1"/>
        <v>223.52887146848016</v>
      </c>
    </row>
    <row r="55" spans="1:6" ht="11.25" customHeight="1">
      <c r="A55" s="117">
        <v>2007</v>
      </c>
      <c r="B55" s="118">
        <v>1067.021600139422</v>
      </c>
      <c r="C55" s="119">
        <v>6353.444</v>
      </c>
      <c r="D55" s="119">
        <v>505.0728376794459</v>
      </c>
      <c r="E55" s="367">
        <f t="shared" si="0"/>
        <v>16.794381128399365</v>
      </c>
      <c r="F55" s="368">
        <f t="shared" si="1"/>
        <v>211.26093516369764</v>
      </c>
    </row>
    <row r="56" spans="1:6" ht="11.25" customHeight="1">
      <c r="A56" s="117">
        <v>2008</v>
      </c>
      <c r="B56" s="118">
        <v>1445.036921</v>
      </c>
      <c r="C56" s="119">
        <v>7366.65</v>
      </c>
      <c r="D56" s="119">
        <v>547.167</v>
      </c>
      <c r="E56" s="367">
        <f t="shared" si="0"/>
        <v>19.61593018536241</v>
      </c>
      <c r="F56" s="368">
        <f t="shared" si="1"/>
        <v>264.09431142594485</v>
      </c>
    </row>
    <row r="57" spans="1:6" ht="11.25" customHeight="1">
      <c r="A57" s="117">
        <v>2009</v>
      </c>
      <c r="B57" s="118">
        <v>993.57165</v>
      </c>
      <c r="C57" s="119">
        <v>5691.778</v>
      </c>
      <c r="D57" s="119">
        <v>479.368</v>
      </c>
      <c r="E57" s="367">
        <f t="shared" si="0"/>
        <v>17.45626147049305</v>
      </c>
      <c r="F57" s="368">
        <f t="shared" si="1"/>
        <v>207.2669952938035</v>
      </c>
    </row>
    <row r="58" spans="1:6" ht="11.25" customHeight="1">
      <c r="A58" s="117">
        <v>2010</v>
      </c>
      <c r="B58" s="118">
        <v>1309</v>
      </c>
      <c r="C58" s="119">
        <v>6517.413</v>
      </c>
      <c r="D58" s="119">
        <v>566.658</v>
      </c>
      <c r="E58" s="367">
        <f t="shared" si="0"/>
        <v>20.084656289236236</v>
      </c>
      <c r="F58" s="368">
        <f t="shared" si="1"/>
        <v>231.00353299521052</v>
      </c>
    </row>
    <row r="59" spans="1:6" ht="11.25" customHeight="1">
      <c r="A59" s="117">
        <v>2011</v>
      </c>
      <c r="B59" s="122">
        <v>1579.3</v>
      </c>
      <c r="C59" s="119">
        <v>6310.513</v>
      </c>
      <c r="D59" s="119">
        <v>627.247</v>
      </c>
      <c r="E59" s="367">
        <f>SUM(B59/C59)*100</f>
        <v>25.02649150710885</v>
      </c>
      <c r="F59" s="368">
        <f>SUM(B59/D59)*100</f>
        <v>251.7827905115529</v>
      </c>
    </row>
    <row r="60" spans="1:6" ht="11.25" customHeight="1">
      <c r="A60" s="117">
        <v>2012</v>
      </c>
      <c r="B60" s="122">
        <v>1728.4</v>
      </c>
      <c r="C60" s="119">
        <v>5742.195</v>
      </c>
      <c r="D60" s="119">
        <v>648.318</v>
      </c>
      <c r="E60" s="367">
        <f>SUM(B60/C60)*100</f>
        <v>30.09998789661445</v>
      </c>
      <c r="F60" s="368">
        <f>SUM(B60/D60)*100</f>
        <v>266.5975647753109</v>
      </c>
    </row>
    <row r="61" spans="1:6" ht="11.25" customHeight="1">
      <c r="A61" s="117">
        <v>2013</v>
      </c>
      <c r="B61" s="122">
        <v>1394.2</v>
      </c>
      <c r="C61" s="382">
        <v>4830.36</v>
      </c>
      <c r="D61" s="382">
        <v>715.934</v>
      </c>
      <c r="E61" s="367">
        <f>SUM(B61/C61)*100</f>
        <v>28.86327313078115</v>
      </c>
      <c r="F61" s="368">
        <f>SUM(B61/D61)*100</f>
        <v>194.73862115781623</v>
      </c>
    </row>
    <row r="62" spans="1:6" ht="11.25" customHeight="1">
      <c r="A62" s="117">
        <v>2014</v>
      </c>
      <c r="B62" s="122">
        <v>1264.8</v>
      </c>
      <c r="C62" s="382">
        <v>6070.44</v>
      </c>
      <c r="D62" s="382">
        <v>735.333</v>
      </c>
      <c r="E62" s="367">
        <f>SUM(B62/C62)*100</f>
        <v>20.83539249214225</v>
      </c>
      <c r="F62" s="368">
        <f>SUM(B62/D62)*100</f>
        <v>172.003704444109</v>
      </c>
    </row>
    <row r="63" spans="1:6" ht="11.25" customHeight="1">
      <c r="A63" s="117">
        <v>2015</v>
      </c>
      <c r="B63" s="118">
        <v>1117.7</v>
      </c>
      <c r="C63" s="119">
        <v>6434.713</v>
      </c>
      <c r="D63" s="119">
        <v>834.053</v>
      </c>
      <c r="E63" s="367">
        <f>SUM(B63/C63)*100</f>
        <v>17.369850061688844</v>
      </c>
      <c r="F63" s="368">
        <f>SUM(B63/D63)*100</f>
        <v>134.0082704576328</v>
      </c>
    </row>
    <row r="64" spans="1:6" ht="11.25" customHeight="1">
      <c r="A64" s="117">
        <v>2016</v>
      </c>
      <c r="B64" s="122">
        <v>1062.5</v>
      </c>
      <c r="C64" s="382">
        <v>7117.5</v>
      </c>
      <c r="D64" s="382">
        <v>962.8</v>
      </c>
      <c r="E64" s="367">
        <f>SUM(B64/C64)*100</f>
        <v>14.927994380049176</v>
      </c>
      <c r="F64" s="368">
        <f>SUM(B64/D64)*100</f>
        <v>110.35521395928542</v>
      </c>
    </row>
    <row r="65" spans="1:6" ht="11.25" customHeight="1">
      <c r="A65" s="117">
        <v>2017</v>
      </c>
      <c r="B65" s="122">
        <v>1427.7</v>
      </c>
      <c r="C65" s="382">
        <v>8216.2</v>
      </c>
      <c r="D65" s="382">
        <v>1236.1</v>
      </c>
      <c r="E65" s="120">
        <f>SUM(B65/C65)*100</f>
        <v>17.376646138117376</v>
      </c>
      <c r="F65" s="121">
        <f>SUM(B65/D65)*100</f>
        <v>115.50036404821617</v>
      </c>
    </row>
    <row r="66" spans="1:6" ht="11.25" customHeight="1">
      <c r="A66" s="117">
        <v>2018</v>
      </c>
      <c r="B66" s="122">
        <v>1850</v>
      </c>
      <c r="C66" s="382">
        <v>9160.6</v>
      </c>
      <c r="D66" s="382">
        <v>1572.3</v>
      </c>
      <c r="E66" s="120">
        <f>SUM(B66/C66)*100</f>
        <v>20.195183721590286</v>
      </c>
      <c r="F66" s="121">
        <f>SUM(B66/D66)*100</f>
        <v>117.66202378680914</v>
      </c>
    </row>
    <row r="67" spans="1:6" ht="3" customHeight="1">
      <c r="A67" s="123"/>
      <c r="B67" s="124"/>
      <c r="C67" s="125"/>
      <c r="D67" s="125"/>
      <c r="E67" s="124"/>
      <c r="F67" s="126"/>
    </row>
    <row r="68" ht="12" customHeight="1">
      <c r="A68" s="3" t="s">
        <v>110</v>
      </c>
    </row>
    <row r="69" ht="11.25" customHeight="1">
      <c r="A69" s="3" t="s">
        <v>111</v>
      </c>
    </row>
  </sheetData>
  <sheetProtection/>
  <mergeCells count="5">
    <mergeCell ref="E4:F4"/>
    <mergeCell ref="A5:A6"/>
    <mergeCell ref="B5:B6"/>
    <mergeCell ref="C5:C6"/>
    <mergeCell ref="D5:D6"/>
  </mergeCells>
  <printOptions horizontalCentered="1"/>
  <pageMargins left="0.7086614173228347" right="0.7086614173228347" top="0.53" bottom="0.39" header="0.31496062992125984" footer="0.31496062992125984"/>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9.25390625" defaultRowHeight="12.75"/>
  <cols>
    <col min="1" max="1" width="6.875" style="128" customWidth="1"/>
    <col min="2" max="2" width="10.375" style="128" customWidth="1"/>
    <col min="3" max="3" width="16.00390625" style="128" customWidth="1"/>
    <col min="4" max="4" width="23.625" style="128" customWidth="1"/>
    <col min="5" max="5" width="18.125" style="128" customWidth="1"/>
    <col min="6" max="6" width="21.75390625" style="128" customWidth="1"/>
    <col min="7" max="16384" width="9.25390625" style="128" customWidth="1"/>
  </cols>
  <sheetData>
    <row r="1" spans="1:6" ht="12.75" customHeight="1">
      <c r="A1" s="127" t="s">
        <v>493</v>
      </c>
      <c r="B1" s="127"/>
      <c r="C1" s="127"/>
      <c r="D1" s="127"/>
      <c r="E1" s="127"/>
      <c r="F1" s="127"/>
    </row>
    <row r="2" spans="1:5" ht="13.5" customHeight="1">
      <c r="A2" s="250" t="s">
        <v>494</v>
      </c>
      <c r="B2"/>
      <c r="C2"/>
      <c r="D2"/>
      <c r="E2"/>
    </row>
    <row r="3" spans="2:6" s="129" customFormat="1" ht="10.5" customHeight="1">
      <c r="B3" s="130"/>
      <c r="C3" s="131"/>
      <c r="D3" s="131"/>
      <c r="E3" s="131"/>
      <c r="F3" s="132" t="s">
        <v>112</v>
      </c>
    </row>
    <row r="4" spans="1:6" ht="14.25" customHeight="1">
      <c r="A4" s="504" t="s">
        <v>31</v>
      </c>
      <c r="B4" s="505"/>
      <c r="C4" s="133" t="s">
        <v>32</v>
      </c>
      <c r="D4" s="341" t="s">
        <v>74</v>
      </c>
      <c r="E4" s="341" t="s">
        <v>415</v>
      </c>
      <c r="F4" s="134" t="s">
        <v>113</v>
      </c>
    </row>
    <row r="5" spans="1:6" ht="15" customHeight="1">
      <c r="A5" s="506" t="s">
        <v>33</v>
      </c>
      <c r="B5" s="507"/>
      <c r="C5" s="135" t="s">
        <v>34</v>
      </c>
      <c r="D5" s="342" t="s">
        <v>79</v>
      </c>
      <c r="E5" s="342" t="s">
        <v>416</v>
      </c>
      <c r="F5" s="136" t="s">
        <v>114</v>
      </c>
    </row>
    <row r="6" spans="1:6" ht="1.5" customHeight="1">
      <c r="A6" s="508"/>
      <c r="B6" s="509"/>
      <c r="C6" s="344"/>
      <c r="D6" s="137"/>
      <c r="E6" s="137"/>
      <c r="F6" s="138"/>
    </row>
    <row r="7" spans="1:6" s="349" customFormat="1" ht="12.75" customHeight="1">
      <c r="A7" s="510">
        <v>1962</v>
      </c>
      <c r="B7" s="511"/>
      <c r="C7" s="345">
        <v>80.7</v>
      </c>
      <c r="D7" s="346">
        <v>70</v>
      </c>
      <c r="E7" s="347">
        <v>0</v>
      </c>
      <c r="F7" s="348">
        <v>10.7</v>
      </c>
    </row>
    <row r="8" spans="1:6" s="349" customFormat="1" ht="12.75" customHeight="1">
      <c r="A8" s="512">
        <v>1963</v>
      </c>
      <c r="B8" s="513"/>
      <c r="C8" s="345">
        <v>94.7</v>
      </c>
      <c r="D8" s="346">
        <v>84</v>
      </c>
      <c r="E8" s="347">
        <v>0</v>
      </c>
      <c r="F8" s="348">
        <v>10.7</v>
      </c>
    </row>
    <row r="9" spans="1:6" s="349" customFormat="1" ht="12.75" customHeight="1">
      <c r="A9" s="510">
        <v>1964</v>
      </c>
      <c r="B9" s="511"/>
      <c r="C9" s="345">
        <v>94.7</v>
      </c>
      <c r="D9" s="346">
        <v>84</v>
      </c>
      <c r="E9" s="347">
        <v>0</v>
      </c>
      <c r="F9" s="348">
        <v>10.7</v>
      </c>
    </row>
    <row r="10" spans="1:6" s="141" customFormat="1" ht="12.75" customHeight="1">
      <c r="A10" s="500">
        <v>1965</v>
      </c>
      <c r="B10" s="501"/>
      <c r="C10" s="345">
        <v>94.7</v>
      </c>
      <c r="D10" s="346">
        <v>84</v>
      </c>
      <c r="E10" s="347">
        <v>0</v>
      </c>
      <c r="F10" s="348">
        <v>10.7</v>
      </c>
    </row>
    <row r="11" spans="1:6" s="141" customFormat="1" ht="12.75" customHeight="1">
      <c r="A11" s="500">
        <v>1970</v>
      </c>
      <c r="B11" s="501"/>
      <c r="C11" s="369">
        <f aca="true" t="shared" si="0" ref="C11:C44">D11+F11</f>
        <v>184.7</v>
      </c>
      <c r="D11" s="346">
        <v>174</v>
      </c>
      <c r="E11" s="347">
        <v>0</v>
      </c>
      <c r="F11" s="348">
        <v>10.7</v>
      </c>
    </row>
    <row r="12" spans="1:6" s="141" customFormat="1" ht="12.75" customHeight="1">
      <c r="A12" s="500">
        <v>1971</v>
      </c>
      <c r="B12" s="501"/>
      <c r="C12" s="369">
        <f t="shared" si="0"/>
        <v>184.7</v>
      </c>
      <c r="D12" s="346">
        <v>174</v>
      </c>
      <c r="E12" s="347">
        <v>0</v>
      </c>
      <c r="F12" s="348">
        <v>10.7</v>
      </c>
    </row>
    <row r="13" spans="1:6" s="141" customFormat="1" ht="12.75" customHeight="1">
      <c r="A13" s="500">
        <v>1972</v>
      </c>
      <c r="B13" s="501"/>
      <c r="C13" s="369">
        <f t="shared" si="0"/>
        <v>214.7</v>
      </c>
      <c r="D13" s="346">
        <v>204</v>
      </c>
      <c r="E13" s="347">
        <v>0</v>
      </c>
      <c r="F13" s="348">
        <v>10.7</v>
      </c>
    </row>
    <row r="14" spans="1:6" s="141" customFormat="1" ht="12.75" customHeight="1">
      <c r="A14" s="500">
        <v>1973</v>
      </c>
      <c r="B14" s="501"/>
      <c r="C14" s="369">
        <f t="shared" si="0"/>
        <v>214.7</v>
      </c>
      <c r="D14" s="346">
        <v>204</v>
      </c>
      <c r="E14" s="347">
        <v>0</v>
      </c>
      <c r="F14" s="348">
        <v>10.7</v>
      </c>
    </row>
    <row r="15" spans="1:6" s="141" customFormat="1" ht="12.75" customHeight="1">
      <c r="A15" s="500">
        <v>1974</v>
      </c>
      <c r="B15" s="501"/>
      <c r="C15" s="369">
        <f t="shared" si="0"/>
        <v>214.7</v>
      </c>
      <c r="D15" s="346">
        <v>204</v>
      </c>
      <c r="E15" s="347">
        <v>0</v>
      </c>
      <c r="F15" s="348">
        <v>10.7</v>
      </c>
    </row>
    <row r="16" spans="1:6" s="141" customFormat="1" ht="12.75" customHeight="1">
      <c r="A16" s="500">
        <v>1975</v>
      </c>
      <c r="B16" s="501"/>
      <c r="C16" s="369">
        <f t="shared" si="0"/>
        <v>238.6</v>
      </c>
      <c r="D16" s="346">
        <v>234</v>
      </c>
      <c r="E16" s="347">
        <v>0</v>
      </c>
      <c r="F16" s="348">
        <v>4.6</v>
      </c>
    </row>
    <row r="17" spans="1:6" s="141" customFormat="1" ht="12.75" customHeight="1">
      <c r="A17" s="500">
        <v>1976</v>
      </c>
      <c r="B17" s="501"/>
      <c r="C17" s="369">
        <f t="shared" si="0"/>
        <v>268.6</v>
      </c>
      <c r="D17" s="346">
        <v>264</v>
      </c>
      <c r="E17" s="347">
        <v>0</v>
      </c>
      <c r="F17" s="348">
        <v>4.6</v>
      </c>
    </row>
    <row r="18" spans="1:6" s="141" customFormat="1" ht="12.75" customHeight="1">
      <c r="A18" s="500">
        <v>1977</v>
      </c>
      <c r="B18" s="501"/>
      <c r="C18" s="369">
        <f t="shared" si="0"/>
        <v>268.6</v>
      </c>
      <c r="D18" s="346">
        <v>264</v>
      </c>
      <c r="E18" s="347">
        <v>0</v>
      </c>
      <c r="F18" s="348">
        <v>4.6</v>
      </c>
    </row>
    <row r="19" spans="1:6" s="141" customFormat="1" ht="12.75" customHeight="1">
      <c r="A19" s="500">
        <v>1978</v>
      </c>
      <c r="B19" s="501"/>
      <c r="C19" s="369">
        <f t="shared" si="0"/>
        <v>268.6</v>
      </c>
      <c r="D19" s="346">
        <v>264</v>
      </c>
      <c r="E19" s="347">
        <v>0</v>
      </c>
      <c r="F19" s="348">
        <v>4.6</v>
      </c>
    </row>
    <row r="20" spans="1:6" s="141" customFormat="1" ht="12.75" customHeight="1">
      <c r="A20" s="500">
        <v>1979</v>
      </c>
      <c r="B20" s="501"/>
      <c r="C20" s="369">
        <f t="shared" si="0"/>
        <v>268.6</v>
      </c>
      <c r="D20" s="346">
        <v>264</v>
      </c>
      <c r="E20" s="347">
        <v>0</v>
      </c>
      <c r="F20" s="348">
        <v>4.6</v>
      </c>
    </row>
    <row r="21" spans="1:6" s="141" customFormat="1" ht="12.75" customHeight="1">
      <c r="A21" s="500">
        <v>1980</v>
      </c>
      <c r="B21" s="501"/>
      <c r="C21" s="369">
        <f t="shared" si="0"/>
        <v>268.6</v>
      </c>
      <c r="D21" s="346">
        <v>264</v>
      </c>
      <c r="E21" s="347">
        <v>0</v>
      </c>
      <c r="F21" s="348">
        <v>4.6</v>
      </c>
    </row>
    <row r="22" spans="1:6" s="141" customFormat="1" ht="12.75" customHeight="1">
      <c r="A22" s="500">
        <v>1981</v>
      </c>
      <c r="B22" s="501"/>
      <c r="C22" s="369">
        <f t="shared" si="0"/>
        <v>268.6</v>
      </c>
      <c r="D22" s="346">
        <v>264</v>
      </c>
      <c r="E22" s="347">
        <v>0</v>
      </c>
      <c r="F22" s="348">
        <v>4.6</v>
      </c>
    </row>
    <row r="23" spans="1:6" s="141" customFormat="1" ht="12.75" customHeight="1">
      <c r="A23" s="500">
        <v>1982</v>
      </c>
      <c r="B23" s="501"/>
      <c r="C23" s="369">
        <f t="shared" si="0"/>
        <v>332.6</v>
      </c>
      <c r="D23" s="346">
        <v>324</v>
      </c>
      <c r="E23" s="347">
        <v>0</v>
      </c>
      <c r="F23" s="348">
        <v>8.6</v>
      </c>
    </row>
    <row r="24" spans="1:6" s="141" customFormat="1" ht="12.75" customHeight="1">
      <c r="A24" s="500">
        <v>1983</v>
      </c>
      <c r="B24" s="501"/>
      <c r="C24" s="369">
        <f t="shared" si="0"/>
        <v>392.6</v>
      </c>
      <c r="D24" s="346">
        <v>384</v>
      </c>
      <c r="E24" s="347">
        <v>0</v>
      </c>
      <c r="F24" s="348">
        <v>8.6</v>
      </c>
    </row>
    <row r="25" spans="1:6" s="141" customFormat="1" ht="12.75" customHeight="1">
      <c r="A25" s="500">
        <v>1984</v>
      </c>
      <c r="B25" s="501"/>
      <c r="C25" s="369">
        <f t="shared" si="0"/>
        <v>388.6</v>
      </c>
      <c r="D25" s="346">
        <v>384</v>
      </c>
      <c r="E25" s="347">
        <v>0</v>
      </c>
      <c r="F25" s="348">
        <v>4.6</v>
      </c>
    </row>
    <row r="26" spans="1:6" s="141" customFormat="1" ht="12.75" customHeight="1">
      <c r="A26" s="500">
        <v>1985</v>
      </c>
      <c r="B26" s="501"/>
      <c r="C26" s="369">
        <f t="shared" si="0"/>
        <v>388.6</v>
      </c>
      <c r="D26" s="346">
        <v>384</v>
      </c>
      <c r="E26" s="347">
        <v>0</v>
      </c>
      <c r="F26" s="348">
        <v>4.6</v>
      </c>
    </row>
    <row r="27" spans="1:6" s="141" customFormat="1" ht="12.75" customHeight="1">
      <c r="A27" s="500">
        <v>1986</v>
      </c>
      <c r="B27" s="501"/>
      <c r="C27" s="369">
        <f t="shared" si="0"/>
        <v>388.6</v>
      </c>
      <c r="D27" s="346">
        <v>384</v>
      </c>
      <c r="E27" s="347">
        <v>0</v>
      </c>
      <c r="F27" s="348">
        <v>4.6</v>
      </c>
    </row>
    <row r="28" spans="1:6" s="141" customFormat="1" ht="12.75" customHeight="1">
      <c r="A28" s="500">
        <v>1987</v>
      </c>
      <c r="B28" s="501"/>
      <c r="C28" s="369">
        <f t="shared" si="0"/>
        <v>350.6</v>
      </c>
      <c r="D28" s="346">
        <v>342</v>
      </c>
      <c r="E28" s="347">
        <v>0</v>
      </c>
      <c r="F28" s="348">
        <v>8.6</v>
      </c>
    </row>
    <row r="29" spans="1:6" s="141" customFormat="1" ht="12.75" customHeight="1">
      <c r="A29" s="500">
        <v>1988</v>
      </c>
      <c r="B29" s="501"/>
      <c r="C29" s="369">
        <f t="shared" si="0"/>
        <v>350.6</v>
      </c>
      <c r="D29" s="346">
        <v>342</v>
      </c>
      <c r="E29" s="347">
        <v>0</v>
      </c>
      <c r="F29" s="348">
        <v>8.6</v>
      </c>
    </row>
    <row r="30" spans="1:6" s="141" customFormat="1" ht="12.75" customHeight="1">
      <c r="A30" s="500">
        <v>1989</v>
      </c>
      <c r="B30" s="501"/>
      <c r="C30" s="369">
        <f t="shared" si="0"/>
        <v>470.6</v>
      </c>
      <c r="D30" s="346">
        <v>462</v>
      </c>
      <c r="E30" s="347">
        <v>0</v>
      </c>
      <c r="F30" s="348">
        <v>8.6</v>
      </c>
    </row>
    <row r="31" spans="1:6" s="141" customFormat="1" ht="12.75" customHeight="1">
      <c r="A31" s="500">
        <v>1990</v>
      </c>
      <c r="B31" s="501"/>
      <c r="C31" s="369">
        <f t="shared" si="0"/>
        <v>470.6</v>
      </c>
      <c r="D31" s="346">
        <v>462</v>
      </c>
      <c r="E31" s="347">
        <v>0</v>
      </c>
      <c r="F31" s="348">
        <v>8.6</v>
      </c>
    </row>
    <row r="32" spans="1:6" s="141" customFormat="1" ht="12.75" customHeight="1">
      <c r="A32" s="500">
        <v>1991</v>
      </c>
      <c r="B32" s="501"/>
      <c r="C32" s="369">
        <f t="shared" si="0"/>
        <v>470.6</v>
      </c>
      <c r="D32" s="346">
        <v>462</v>
      </c>
      <c r="E32" s="347">
        <v>0</v>
      </c>
      <c r="F32" s="348">
        <v>8.6</v>
      </c>
    </row>
    <row r="33" spans="1:6" s="141" customFormat="1" ht="12.75" customHeight="1">
      <c r="A33" s="500">
        <v>1992</v>
      </c>
      <c r="B33" s="501"/>
      <c r="C33" s="369">
        <f t="shared" si="0"/>
        <v>545.6</v>
      </c>
      <c r="D33" s="346">
        <v>537</v>
      </c>
      <c r="E33" s="347">
        <v>0</v>
      </c>
      <c r="F33" s="348">
        <v>8.6</v>
      </c>
    </row>
    <row r="34" spans="1:6" s="141" customFormat="1" ht="12.75" customHeight="1">
      <c r="A34" s="500">
        <v>1993</v>
      </c>
      <c r="B34" s="501"/>
      <c r="C34" s="369">
        <f t="shared" si="0"/>
        <v>665.6</v>
      </c>
      <c r="D34" s="350">
        <v>657</v>
      </c>
      <c r="E34" s="347">
        <v>0</v>
      </c>
      <c r="F34" s="351">
        <v>8.6</v>
      </c>
    </row>
    <row r="35" spans="1:6" s="141" customFormat="1" ht="12.75" customHeight="1">
      <c r="A35" s="500">
        <v>1994</v>
      </c>
      <c r="B35" s="501"/>
      <c r="C35" s="369">
        <f t="shared" si="0"/>
        <v>623.6</v>
      </c>
      <c r="D35" s="350">
        <v>615</v>
      </c>
      <c r="E35" s="347">
        <v>0</v>
      </c>
      <c r="F35" s="351">
        <v>8.6</v>
      </c>
    </row>
    <row r="36" spans="1:6" s="141" customFormat="1" ht="12.75" customHeight="1">
      <c r="A36" s="500">
        <v>1995</v>
      </c>
      <c r="B36" s="501"/>
      <c r="C36" s="369">
        <f t="shared" si="0"/>
        <v>698.6</v>
      </c>
      <c r="D36" s="350">
        <v>690</v>
      </c>
      <c r="E36" s="347">
        <v>0</v>
      </c>
      <c r="F36" s="351">
        <v>8.6</v>
      </c>
    </row>
    <row r="37" spans="1:6" s="141" customFormat="1" ht="12.75" customHeight="1">
      <c r="A37" s="500">
        <v>1996</v>
      </c>
      <c r="B37" s="501"/>
      <c r="C37" s="369">
        <f t="shared" si="0"/>
        <v>705.6</v>
      </c>
      <c r="D37" s="350">
        <v>690</v>
      </c>
      <c r="E37" s="347">
        <v>0</v>
      </c>
      <c r="F37" s="351">
        <v>15.6</v>
      </c>
    </row>
    <row r="38" spans="1:6" s="141" customFormat="1" ht="12.75" customHeight="1">
      <c r="A38" s="500">
        <v>1997</v>
      </c>
      <c r="B38" s="501"/>
      <c r="C38" s="369">
        <f t="shared" si="0"/>
        <v>705.6</v>
      </c>
      <c r="D38" s="350">
        <v>690</v>
      </c>
      <c r="E38" s="347">
        <v>0</v>
      </c>
      <c r="F38" s="351">
        <v>15.6</v>
      </c>
    </row>
    <row r="39" spans="1:6" s="141" customFormat="1" ht="12.75" customHeight="1">
      <c r="A39" s="500">
        <v>1998</v>
      </c>
      <c r="B39" s="501"/>
      <c r="C39" s="369">
        <f t="shared" si="0"/>
        <v>705.6</v>
      </c>
      <c r="D39" s="350">
        <v>690</v>
      </c>
      <c r="E39" s="347">
        <v>0</v>
      </c>
      <c r="F39" s="351">
        <v>15.6</v>
      </c>
    </row>
    <row r="40" spans="1:6" s="141" customFormat="1" ht="12.75" customHeight="1">
      <c r="A40" s="500">
        <v>1999</v>
      </c>
      <c r="B40" s="501"/>
      <c r="C40" s="369">
        <f t="shared" si="0"/>
        <v>743.6</v>
      </c>
      <c r="D40" s="350">
        <v>728</v>
      </c>
      <c r="E40" s="347">
        <v>0</v>
      </c>
      <c r="F40" s="351">
        <v>15.6</v>
      </c>
    </row>
    <row r="41" spans="1:6" s="141" customFormat="1" ht="12.75" customHeight="1">
      <c r="A41" s="500">
        <v>2000</v>
      </c>
      <c r="B41" s="501"/>
      <c r="C41" s="369">
        <f t="shared" si="0"/>
        <v>1003.1</v>
      </c>
      <c r="D41" s="350">
        <v>987.5</v>
      </c>
      <c r="E41" s="347">
        <v>0</v>
      </c>
      <c r="F41" s="351">
        <v>15.6</v>
      </c>
    </row>
    <row r="42" spans="1:6" s="141" customFormat="1" ht="12.75" customHeight="1">
      <c r="A42" s="500">
        <v>2001</v>
      </c>
      <c r="B42" s="501"/>
      <c r="C42" s="369">
        <f t="shared" si="0"/>
        <v>1003.1</v>
      </c>
      <c r="D42" s="350">
        <v>987.5</v>
      </c>
      <c r="E42" s="347">
        <v>0</v>
      </c>
      <c r="F42" s="351">
        <v>15.6</v>
      </c>
    </row>
    <row r="43" spans="1:6" s="141" customFormat="1" ht="12.75" customHeight="1">
      <c r="A43" s="500">
        <v>2002</v>
      </c>
      <c r="B43" s="501"/>
      <c r="C43" s="369">
        <f t="shared" si="0"/>
        <v>1003.1</v>
      </c>
      <c r="D43" s="350">
        <v>987.5</v>
      </c>
      <c r="E43" s="347">
        <v>0</v>
      </c>
      <c r="F43" s="351">
        <v>15.6</v>
      </c>
    </row>
    <row r="44" spans="1:6" s="141" customFormat="1" ht="12.75" customHeight="1">
      <c r="A44" s="500">
        <v>2003</v>
      </c>
      <c r="B44" s="501"/>
      <c r="C44" s="369">
        <f t="shared" si="0"/>
        <v>1010.9</v>
      </c>
      <c r="D44" s="350">
        <v>987.5</v>
      </c>
      <c r="E44" s="347">
        <v>0</v>
      </c>
      <c r="F44" s="351">
        <v>23.4</v>
      </c>
    </row>
    <row r="45" spans="1:6" s="141" customFormat="1" ht="12.75" customHeight="1">
      <c r="A45" s="500">
        <v>2004</v>
      </c>
      <c r="B45" s="501"/>
      <c r="C45" s="369">
        <f>D45+F45</f>
        <v>1009.9</v>
      </c>
      <c r="D45" s="350">
        <v>987.5</v>
      </c>
      <c r="E45" s="347">
        <v>0</v>
      </c>
      <c r="F45" s="351">
        <v>22.4</v>
      </c>
    </row>
    <row r="46" spans="1:6" s="141" customFormat="1" ht="12.75" customHeight="1">
      <c r="A46" s="500">
        <v>2005</v>
      </c>
      <c r="B46" s="501"/>
      <c r="C46" s="369">
        <f>D46+E46+F46</f>
        <v>1132.155</v>
      </c>
      <c r="D46" s="352">
        <v>1118</v>
      </c>
      <c r="E46" s="353">
        <v>0.155</v>
      </c>
      <c r="F46" s="351">
        <v>14</v>
      </c>
    </row>
    <row r="47" spans="1:6" s="141" customFormat="1" ht="12.75" customHeight="1">
      <c r="A47" s="500">
        <v>2006</v>
      </c>
      <c r="B47" s="501"/>
      <c r="C47" s="369">
        <f aca="true" t="shared" si="1" ref="C47:C59">D47+E47+F47</f>
        <v>1135.378</v>
      </c>
      <c r="D47" s="352">
        <v>1118</v>
      </c>
      <c r="E47" s="353">
        <v>0.578</v>
      </c>
      <c r="F47" s="351">
        <v>16.8</v>
      </c>
    </row>
    <row r="48" spans="1:6" s="141" customFormat="1" ht="12.75" customHeight="1">
      <c r="A48" s="500">
        <v>2007</v>
      </c>
      <c r="B48" s="501"/>
      <c r="C48" s="369">
        <f t="shared" si="1"/>
        <v>1135.894</v>
      </c>
      <c r="D48" s="352">
        <v>1118</v>
      </c>
      <c r="E48" s="353">
        <v>1.094</v>
      </c>
      <c r="F48" s="351">
        <v>16.8</v>
      </c>
    </row>
    <row r="49" spans="1:6" s="141" customFormat="1" ht="12.75" customHeight="1">
      <c r="A49" s="500">
        <v>2008</v>
      </c>
      <c r="B49" s="501"/>
      <c r="C49" s="369">
        <f t="shared" si="1"/>
        <v>1148.297</v>
      </c>
      <c r="D49" s="352">
        <v>1118</v>
      </c>
      <c r="E49" s="353">
        <v>4.897</v>
      </c>
      <c r="F49" s="351">
        <v>25.4</v>
      </c>
    </row>
    <row r="50" spans="1:6" s="141" customFormat="1" ht="12.75" customHeight="1">
      <c r="A50" s="500">
        <v>2009</v>
      </c>
      <c r="B50" s="501"/>
      <c r="C50" s="369">
        <f t="shared" si="1"/>
        <v>1420.85</v>
      </c>
      <c r="D50" s="352">
        <v>1388</v>
      </c>
      <c r="E50" s="353">
        <v>6.25</v>
      </c>
      <c r="F50" s="351">
        <v>26.6</v>
      </c>
    </row>
    <row r="51" spans="1:6" s="141" customFormat="1" ht="12.75" customHeight="1">
      <c r="A51" s="500">
        <v>2010</v>
      </c>
      <c r="B51" s="501"/>
      <c r="C51" s="369">
        <f t="shared" si="1"/>
        <v>1559.378</v>
      </c>
      <c r="D51" s="352">
        <v>1438</v>
      </c>
      <c r="E51" s="353">
        <v>94.778</v>
      </c>
      <c r="F51" s="351">
        <v>26.6</v>
      </c>
    </row>
    <row r="52" spans="1:6" s="141" customFormat="1" ht="12.75" customHeight="1">
      <c r="A52" s="500">
        <v>2011</v>
      </c>
      <c r="B52" s="501"/>
      <c r="C52" s="369">
        <f t="shared" si="1"/>
        <v>1734.6930000000002</v>
      </c>
      <c r="D52" s="352">
        <v>1553</v>
      </c>
      <c r="E52" s="353">
        <v>150.793</v>
      </c>
      <c r="F52" s="351">
        <v>30.9</v>
      </c>
    </row>
    <row r="53" spans="1:6" s="141" customFormat="1" ht="12.75" customHeight="1">
      <c r="A53" s="500">
        <v>2012</v>
      </c>
      <c r="B53" s="501"/>
      <c r="C53" s="369">
        <f t="shared" si="1"/>
        <v>1725.738</v>
      </c>
      <c r="D53" s="352">
        <v>1523</v>
      </c>
      <c r="E53" s="353">
        <v>171.838</v>
      </c>
      <c r="F53" s="351">
        <v>30.9</v>
      </c>
    </row>
    <row r="54" spans="1:6" s="141" customFormat="1" ht="12.75" customHeight="1">
      <c r="A54" s="500">
        <v>2013</v>
      </c>
      <c r="B54" s="501"/>
      <c r="C54" s="369">
        <f t="shared" si="1"/>
        <v>1696.9119999999998</v>
      </c>
      <c r="D54" s="352">
        <v>1477.5</v>
      </c>
      <c r="E54" s="353">
        <v>189.792</v>
      </c>
      <c r="F54" s="351">
        <v>29.619999999999997</v>
      </c>
    </row>
    <row r="55" spans="1:6" s="141" customFormat="1" ht="12.75" customHeight="1">
      <c r="A55" s="500">
        <v>2014</v>
      </c>
      <c r="B55" s="501"/>
      <c r="C55" s="369">
        <f t="shared" si="1"/>
        <v>1737.583</v>
      </c>
      <c r="D55" s="352">
        <v>1477.5</v>
      </c>
      <c r="E55" s="353">
        <v>220.073</v>
      </c>
      <c r="F55" s="351">
        <v>40.01</v>
      </c>
    </row>
    <row r="56" spans="1:6" s="141" customFormat="1" ht="12.75" customHeight="1">
      <c r="A56" s="500">
        <v>2015</v>
      </c>
      <c r="B56" s="501"/>
      <c r="C56" s="369">
        <f t="shared" si="1"/>
        <v>1761.2</v>
      </c>
      <c r="D56" s="352">
        <v>1477.5</v>
      </c>
      <c r="E56" s="353">
        <v>241.8</v>
      </c>
      <c r="F56" s="351">
        <v>41.9</v>
      </c>
    </row>
    <row r="57" spans="1:6" s="141" customFormat="1" ht="12.75" customHeight="1">
      <c r="A57" s="500">
        <v>2016</v>
      </c>
      <c r="B57" s="501"/>
      <c r="C57" s="369">
        <f t="shared" si="1"/>
        <v>1759.6599999999999</v>
      </c>
      <c r="D57" s="352">
        <v>1477.5</v>
      </c>
      <c r="E57" s="353">
        <v>252.1</v>
      </c>
      <c r="F57" s="351">
        <v>30.06</v>
      </c>
    </row>
    <row r="58" spans="1:6" s="141" customFormat="1" ht="12.75" customHeight="1">
      <c r="A58" s="500">
        <v>2017</v>
      </c>
      <c r="B58" s="501"/>
      <c r="C58" s="345">
        <f t="shared" si="1"/>
        <v>1785.1</v>
      </c>
      <c r="D58" s="352">
        <v>1477.5</v>
      </c>
      <c r="E58" s="353">
        <v>277.5</v>
      </c>
      <c r="F58" s="351">
        <v>30.1</v>
      </c>
    </row>
    <row r="59" spans="1:6" s="141" customFormat="1" ht="12.75" customHeight="1">
      <c r="A59" s="500">
        <v>2018</v>
      </c>
      <c r="B59" s="501"/>
      <c r="C59" s="345">
        <f t="shared" si="1"/>
        <v>1793.6000000000001</v>
      </c>
      <c r="D59" s="352">
        <v>1477.5</v>
      </c>
      <c r="E59" s="353">
        <v>288.9</v>
      </c>
      <c r="F59" s="351">
        <v>27.2</v>
      </c>
    </row>
    <row r="60" spans="1:6" s="141" customFormat="1" ht="4.5" customHeight="1">
      <c r="A60" s="502"/>
      <c r="B60" s="503"/>
      <c r="C60" s="369"/>
      <c r="D60" s="354"/>
      <c r="E60" s="355"/>
      <c r="F60" s="356"/>
    </row>
    <row r="61" spans="1:6" ht="7.5" customHeight="1">
      <c r="A61" s="139"/>
      <c r="B61" s="140"/>
      <c r="C61" s="357"/>
      <c r="D61" s="140"/>
      <c r="E61" s="140"/>
      <c r="F61" s="140"/>
    </row>
    <row r="62" spans="1:6" s="177" customFormat="1" ht="11.25" customHeight="1">
      <c r="A62" s="358" t="s">
        <v>417</v>
      </c>
      <c r="B62" s="359" t="s">
        <v>418</v>
      </c>
      <c r="C62" s="359"/>
      <c r="D62" s="359"/>
      <c r="E62" s="359"/>
      <c r="F62" s="359"/>
    </row>
    <row r="63" spans="1:9" s="177" customFormat="1" ht="11.25" customHeight="1">
      <c r="A63" s="358" t="s">
        <v>115</v>
      </c>
      <c r="B63" s="359" t="s">
        <v>419</v>
      </c>
      <c r="C63" s="359"/>
      <c r="D63" s="359"/>
      <c r="E63" s="359"/>
      <c r="F63" s="359"/>
      <c r="I63" s="410"/>
    </row>
    <row r="64" spans="1:6" s="177" customFormat="1" ht="11.25" customHeight="1">
      <c r="A64" s="358"/>
      <c r="B64" s="359" t="s">
        <v>524</v>
      </c>
      <c r="C64" s="359"/>
      <c r="D64" s="359"/>
      <c r="E64" s="359"/>
      <c r="F64" s="359"/>
    </row>
    <row r="65" spans="1:6" s="177" customFormat="1" ht="11.25" customHeight="1">
      <c r="A65" s="358" t="s">
        <v>116</v>
      </c>
      <c r="B65" s="360" t="s">
        <v>420</v>
      </c>
      <c r="C65" s="360"/>
      <c r="D65" s="360"/>
      <c r="E65" s="360"/>
      <c r="F65" s="360"/>
    </row>
    <row r="66" spans="1:6" s="177" customFormat="1" ht="11.25" customHeight="1">
      <c r="A66" s="358" t="s">
        <v>117</v>
      </c>
      <c r="B66" s="360" t="s">
        <v>525</v>
      </c>
      <c r="C66" s="360"/>
      <c r="D66" s="360"/>
      <c r="E66" s="360"/>
      <c r="F66" s="360"/>
    </row>
    <row r="67" spans="1:6" s="177" customFormat="1" ht="11.25" customHeight="1">
      <c r="A67" s="358"/>
      <c r="B67" s="262" t="s">
        <v>526</v>
      </c>
      <c r="C67" s="360"/>
      <c r="D67" s="360"/>
      <c r="E67" s="360"/>
      <c r="F67" s="360"/>
    </row>
    <row r="68" spans="1:6" s="177" customFormat="1" ht="11.25" customHeight="1">
      <c r="A68" s="358"/>
      <c r="B68" s="360" t="s">
        <v>527</v>
      </c>
      <c r="C68" s="360"/>
      <c r="D68" s="360"/>
      <c r="E68" s="360"/>
      <c r="F68" s="361"/>
    </row>
    <row r="69" spans="1:6" s="177" customFormat="1" ht="7.5" customHeight="1">
      <c r="A69" s="358"/>
      <c r="B69" s="360"/>
      <c r="C69" s="360"/>
      <c r="D69" s="360"/>
      <c r="E69" s="360"/>
      <c r="F69" s="360"/>
    </row>
    <row r="70" spans="1:6" s="177" customFormat="1" ht="10.5" customHeight="1">
      <c r="A70" s="358" t="s">
        <v>421</v>
      </c>
      <c r="B70" s="261" t="s">
        <v>118</v>
      </c>
      <c r="C70" s="261"/>
      <c r="D70" s="261"/>
      <c r="E70" s="261"/>
      <c r="F70" s="261"/>
    </row>
    <row r="71" spans="1:6" s="177" customFormat="1" ht="10.5" customHeight="1">
      <c r="A71" s="358" t="s">
        <v>115</v>
      </c>
      <c r="B71" s="261" t="s">
        <v>422</v>
      </c>
      <c r="C71" s="261"/>
      <c r="D71" s="261"/>
      <c r="E71" s="261"/>
      <c r="F71" s="261"/>
    </row>
    <row r="72" spans="1:6" s="177" customFormat="1" ht="10.5" customHeight="1">
      <c r="A72" s="358"/>
      <c r="B72" s="261" t="s">
        <v>423</v>
      </c>
      <c r="C72" s="261"/>
      <c r="D72" s="261"/>
      <c r="E72" s="261"/>
      <c r="F72" s="261"/>
    </row>
    <row r="73" spans="1:6" s="177" customFormat="1" ht="10.5" customHeight="1">
      <c r="A73" s="358" t="s">
        <v>116</v>
      </c>
      <c r="B73" s="261" t="s">
        <v>119</v>
      </c>
      <c r="C73" s="261"/>
      <c r="D73" s="261"/>
      <c r="E73" s="261"/>
      <c r="F73" s="261"/>
    </row>
    <row r="74" spans="1:6" s="177" customFormat="1" ht="10.5" customHeight="1">
      <c r="A74" s="358" t="s">
        <v>117</v>
      </c>
      <c r="B74" s="262" t="s">
        <v>528</v>
      </c>
      <c r="C74" s="261"/>
      <c r="D74" s="261"/>
      <c r="E74" s="261"/>
      <c r="F74" s="261"/>
    </row>
    <row r="75" spans="1:6" s="177" customFormat="1" ht="10.5" customHeight="1">
      <c r="A75" s="381"/>
      <c r="B75" s="262" t="s">
        <v>452</v>
      </c>
      <c r="C75" s="261"/>
      <c r="D75" s="261"/>
      <c r="E75" s="261"/>
      <c r="F75" s="261"/>
    </row>
    <row r="76" spans="1:2" s="177" customFormat="1" ht="10.5" customHeight="1">
      <c r="A76" s="358"/>
      <c r="B76" s="177" t="s">
        <v>529</v>
      </c>
    </row>
    <row r="77" spans="2:6" ht="12.75">
      <c r="B77" s="141"/>
      <c r="C77" s="141"/>
      <c r="D77" s="141"/>
      <c r="E77" s="141"/>
      <c r="F77" s="141"/>
    </row>
  </sheetData>
  <sheetProtection/>
  <mergeCells count="57">
    <mergeCell ref="A17:B17"/>
    <mergeCell ref="A4:B4"/>
    <mergeCell ref="A5:B5"/>
    <mergeCell ref="A6:B6"/>
    <mergeCell ref="A7:B7"/>
    <mergeCell ref="A10:B10"/>
    <mergeCell ref="A11:B11"/>
    <mergeCell ref="A12:B12"/>
    <mergeCell ref="A13:B13"/>
    <mergeCell ref="A14:B14"/>
    <mergeCell ref="A15:B15"/>
    <mergeCell ref="A16:B16"/>
    <mergeCell ref="A9:B9"/>
    <mergeCell ref="A8:B8"/>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55:B55"/>
    <mergeCell ref="A56:B56"/>
    <mergeCell ref="A59:B59"/>
    <mergeCell ref="A54:B54"/>
    <mergeCell ref="A60:B60"/>
    <mergeCell ref="A57:B57"/>
    <mergeCell ref="A58:B58"/>
  </mergeCells>
  <printOptions horizontalCentered="1"/>
  <pageMargins left="0.7086614173228347" right="0.7086614173228347" top="0.34" bottom="0.2362204724409449" header="0.31496062992125984" footer="0.11811023622047245"/>
  <pageSetup horizontalDpi="600" verticalDpi="600" orientation="portrait" paperSize="9" scale="87"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F81"/>
  <sheetViews>
    <sheetView zoomScalePageLayoutView="0" workbookViewId="0" topLeftCell="A1">
      <selection activeCell="A1" sqref="A1"/>
    </sheetView>
  </sheetViews>
  <sheetFormatPr defaultColWidth="12.00390625" defaultRowHeight="12.75"/>
  <cols>
    <col min="1" max="1" width="13.75390625" style="128" customWidth="1"/>
    <col min="2" max="6" width="16.25390625" style="128" customWidth="1"/>
    <col min="7" max="7" width="7.75390625" style="128" customWidth="1"/>
    <col min="8" max="16384" width="12.00390625" style="128" customWidth="1"/>
  </cols>
  <sheetData>
    <row r="1" spans="1:6" s="1" customFormat="1" ht="13.5" customHeight="1">
      <c r="A1" s="250" t="s">
        <v>495</v>
      </c>
      <c r="B1" s="64"/>
      <c r="C1" s="64"/>
      <c r="D1" s="64"/>
      <c r="E1" s="64"/>
      <c r="F1" s="64"/>
    </row>
    <row r="2" spans="1:6" s="1" customFormat="1" ht="13.5" customHeight="1">
      <c r="A2" s="250" t="s">
        <v>496</v>
      </c>
      <c r="B2" s="64"/>
      <c r="C2" s="64"/>
      <c r="D2" s="64"/>
      <c r="E2" s="64"/>
      <c r="F2" s="64"/>
    </row>
    <row r="3" spans="1:6" s="1" customFormat="1" ht="12" customHeight="1">
      <c r="A3" s="142" t="s">
        <v>120</v>
      </c>
      <c r="B3" s="143"/>
      <c r="C3" s="144"/>
      <c r="D3" s="144"/>
      <c r="E3" s="144"/>
      <c r="F3" s="145" t="s">
        <v>121</v>
      </c>
    </row>
    <row r="4" spans="1:6" s="1" customFormat="1" ht="44.25" customHeight="1">
      <c r="A4" s="106" t="s">
        <v>31</v>
      </c>
      <c r="B4" s="146" t="s">
        <v>32</v>
      </c>
      <c r="C4" s="147" t="s">
        <v>122</v>
      </c>
      <c r="D4" s="147" t="s">
        <v>123</v>
      </c>
      <c r="E4" s="147" t="s">
        <v>124</v>
      </c>
      <c r="F4" s="106" t="s">
        <v>125</v>
      </c>
    </row>
    <row r="5" spans="1:6" s="1" customFormat="1" ht="44.25" customHeight="1">
      <c r="A5" s="11" t="s">
        <v>33</v>
      </c>
      <c r="B5" s="148" t="s">
        <v>34</v>
      </c>
      <c r="C5" s="149" t="s">
        <v>126</v>
      </c>
      <c r="D5" s="149" t="s">
        <v>127</v>
      </c>
      <c r="E5" s="149" t="s">
        <v>449</v>
      </c>
      <c r="F5" s="11" t="s">
        <v>128</v>
      </c>
    </row>
    <row r="6" spans="1:6" s="1" customFormat="1" ht="2.25" customHeight="1">
      <c r="A6" s="150"/>
      <c r="B6" s="151"/>
      <c r="C6" s="114"/>
      <c r="D6" s="114"/>
      <c r="E6" s="152"/>
      <c r="F6" s="153"/>
    </row>
    <row r="7" spans="1:6" s="1" customFormat="1" ht="12.75">
      <c r="A7" s="154">
        <v>1960</v>
      </c>
      <c r="B7" s="155" t="s">
        <v>129</v>
      </c>
      <c r="C7" s="156">
        <v>213033</v>
      </c>
      <c r="D7" s="270">
        <v>0</v>
      </c>
      <c r="E7" s="270">
        <v>0</v>
      </c>
      <c r="F7" s="157" t="s">
        <v>129</v>
      </c>
    </row>
    <row r="8" spans="1:6" s="1" customFormat="1" ht="12.75">
      <c r="A8" s="154">
        <v>1961</v>
      </c>
      <c r="B8" s="155" t="s">
        <v>129</v>
      </c>
      <c r="C8" s="156">
        <v>232624</v>
      </c>
      <c r="D8" s="270">
        <v>0</v>
      </c>
      <c r="E8" s="270">
        <v>0</v>
      </c>
      <c r="F8" s="157" t="s">
        <v>129</v>
      </c>
    </row>
    <row r="9" spans="1:6" s="1" customFormat="1" ht="12.75">
      <c r="A9" s="154">
        <v>1962</v>
      </c>
      <c r="B9" s="155" t="s">
        <v>129</v>
      </c>
      <c r="C9" s="156">
        <v>248225</v>
      </c>
      <c r="D9" s="270">
        <v>0</v>
      </c>
      <c r="E9" s="270">
        <v>0</v>
      </c>
      <c r="F9" s="157" t="s">
        <v>129</v>
      </c>
    </row>
    <row r="10" spans="1:6" s="1" customFormat="1" ht="12.75">
      <c r="A10" s="154">
        <v>1963</v>
      </c>
      <c r="B10" s="155" t="s">
        <v>129</v>
      </c>
      <c r="C10" s="156">
        <v>272081</v>
      </c>
      <c r="D10" s="270">
        <v>0</v>
      </c>
      <c r="E10" s="270">
        <v>0</v>
      </c>
      <c r="F10" s="157" t="s">
        <v>129</v>
      </c>
    </row>
    <row r="11" spans="1:6" s="1" customFormat="1" ht="12.75">
      <c r="A11" s="154">
        <v>1964</v>
      </c>
      <c r="B11" s="155" t="s">
        <v>129</v>
      </c>
      <c r="C11" s="156">
        <v>281872</v>
      </c>
      <c r="D11" s="270">
        <v>0</v>
      </c>
      <c r="E11" s="270">
        <v>0</v>
      </c>
      <c r="F11" s="157" t="s">
        <v>129</v>
      </c>
    </row>
    <row r="12" spans="1:6" s="1" customFormat="1" ht="12.75">
      <c r="A12" s="154">
        <v>1965</v>
      </c>
      <c r="B12" s="155" t="s">
        <v>129</v>
      </c>
      <c r="C12" s="156">
        <v>306208</v>
      </c>
      <c r="D12" s="270">
        <v>0</v>
      </c>
      <c r="E12" s="270">
        <v>0</v>
      </c>
      <c r="F12" s="157" t="s">
        <v>129</v>
      </c>
    </row>
    <row r="13" spans="1:6" s="1" customFormat="1" ht="12.75">
      <c r="A13" s="154">
        <v>1966</v>
      </c>
      <c r="B13" s="155" t="s">
        <v>129</v>
      </c>
      <c r="C13" s="156">
        <v>348896</v>
      </c>
      <c r="D13" s="270">
        <v>0</v>
      </c>
      <c r="E13" s="270">
        <v>0</v>
      </c>
      <c r="F13" s="157" t="s">
        <v>129</v>
      </c>
    </row>
    <row r="14" spans="1:6" s="1" customFormat="1" ht="12.75">
      <c r="A14" s="154">
        <v>1967</v>
      </c>
      <c r="B14" s="155" t="s">
        <v>129</v>
      </c>
      <c r="C14" s="156">
        <v>412507</v>
      </c>
      <c r="D14" s="270">
        <v>0</v>
      </c>
      <c r="E14" s="270">
        <v>0</v>
      </c>
      <c r="F14" s="157" t="s">
        <v>129</v>
      </c>
    </row>
    <row r="15" spans="1:6" s="1" customFormat="1" ht="12.75">
      <c r="A15" s="154">
        <v>1968</v>
      </c>
      <c r="B15" s="155" t="s">
        <v>129</v>
      </c>
      <c r="C15" s="156">
        <v>453649</v>
      </c>
      <c r="D15" s="270">
        <v>0</v>
      </c>
      <c r="E15" s="270">
        <v>0</v>
      </c>
      <c r="F15" s="157" t="s">
        <v>129</v>
      </c>
    </row>
    <row r="16" spans="1:6" s="1" customFormat="1" ht="12.75">
      <c r="A16" s="154">
        <v>1969</v>
      </c>
      <c r="B16" s="155" t="s">
        <v>129</v>
      </c>
      <c r="C16" s="156">
        <v>507618</v>
      </c>
      <c r="D16" s="270">
        <v>0</v>
      </c>
      <c r="E16" s="270">
        <v>0</v>
      </c>
      <c r="F16" s="157" t="s">
        <v>129</v>
      </c>
    </row>
    <row r="17" spans="1:6" s="1" customFormat="1" ht="12.75">
      <c r="A17" s="154">
        <v>1970</v>
      </c>
      <c r="B17" s="155" t="s">
        <v>129</v>
      </c>
      <c r="C17" s="156">
        <v>563603</v>
      </c>
      <c r="D17" s="270">
        <v>0</v>
      </c>
      <c r="E17" s="270">
        <v>0</v>
      </c>
      <c r="F17" s="157" t="s">
        <v>129</v>
      </c>
    </row>
    <row r="18" spans="1:6" s="1" customFormat="1" ht="12.75">
      <c r="A18" s="154">
        <v>1971</v>
      </c>
      <c r="B18" s="155" t="s">
        <v>129</v>
      </c>
      <c r="C18" s="156">
        <v>618196</v>
      </c>
      <c r="D18" s="270">
        <v>0</v>
      </c>
      <c r="E18" s="270">
        <v>0</v>
      </c>
      <c r="F18" s="157" t="s">
        <v>129</v>
      </c>
    </row>
    <row r="19" spans="1:6" s="1" customFormat="1" ht="12.75">
      <c r="A19" s="154">
        <v>1972</v>
      </c>
      <c r="B19" s="155" t="s">
        <v>129</v>
      </c>
      <c r="C19" s="156">
        <v>715899</v>
      </c>
      <c r="D19" s="270">
        <v>0</v>
      </c>
      <c r="E19" s="270">
        <v>0</v>
      </c>
      <c r="F19" s="157" t="s">
        <v>129</v>
      </c>
    </row>
    <row r="20" spans="1:6" s="1" customFormat="1" ht="12.75">
      <c r="A20" s="154">
        <v>1973</v>
      </c>
      <c r="B20" s="155" t="s">
        <v>129</v>
      </c>
      <c r="C20" s="156">
        <v>781651</v>
      </c>
      <c r="D20" s="270">
        <v>0</v>
      </c>
      <c r="E20" s="270">
        <v>0</v>
      </c>
      <c r="F20" s="157" t="s">
        <v>129</v>
      </c>
    </row>
    <row r="21" spans="1:6" s="1" customFormat="1" ht="12.75">
      <c r="A21" s="154">
        <v>1974</v>
      </c>
      <c r="B21" s="155" t="s">
        <v>129</v>
      </c>
      <c r="C21" s="156">
        <v>693215</v>
      </c>
      <c r="D21" s="270">
        <v>0</v>
      </c>
      <c r="E21" s="270">
        <v>0</v>
      </c>
      <c r="F21" s="157" t="s">
        <v>129</v>
      </c>
    </row>
    <row r="22" spans="1:6" s="1" customFormat="1" ht="12.75">
      <c r="A22" s="154">
        <v>1975</v>
      </c>
      <c r="B22" s="155" t="s">
        <v>129</v>
      </c>
      <c r="C22" s="156">
        <v>698437</v>
      </c>
      <c r="D22" s="270">
        <v>0</v>
      </c>
      <c r="E22" s="270">
        <v>0</v>
      </c>
      <c r="F22" s="157" t="s">
        <v>129</v>
      </c>
    </row>
    <row r="23" spans="1:6" s="1" customFormat="1" ht="12.75">
      <c r="A23" s="154">
        <v>1976</v>
      </c>
      <c r="B23" s="155" t="s">
        <v>129</v>
      </c>
      <c r="C23" s="156">
        <v>782687</v>
      </c>
      <c r="D23" s="270">
        <v>0</v>
      </c>
      <c r="E23" s="270">
        <v>0</v>
      </c>
      <c r="F23" s="157" t="s">
        <v>129</v>
      </c>
    </row>
    <row r="24" spans="1:6" s="1" customFormat="1" ht="12.75">
      <c r="A24" s="154">
        <v>1977</v>
      </c>
      <c r="B24" s="155" t="s">
        <v>129</v>
      </c>
      <c r="C24" s="156">
        <v>848602</v>
      </c>
      <c r="D24" s="270">
        <v>0</v>
      </c>
      <c r="E24" s="270">
        <v>0</v>
      </c>
      <c r="F24" s="157" t="s">
        <v>129</v>
      </c>
    </row>
    <row r="25" spans="1:6" s="1" customFormat="1" ht="12.75">
      <c r="A25" s="154">
        <v>1978</v>
      </c>
      <c r="B25" s="155" t="s">
        <v>129</v>
      </c>
      <c r="C25" s="156">
        <v>914546</v>
      </c>
      <c r="D25" s="270">
        <v>0</v>
      </c>
      <c r="E25" s="270">
        <v>0</v>
      </c>
      <c r="F25" s="157" t="s">
        <v>129</v>
      </c>
    </row>
    <row r="26" spans="1:6" s="159" customFormat="1" ht="12.75" customHeight="1">
      <c r="A26" s="154">
        <v>1979</v>
      </c>
      <c r="B26" s="155">
        <f>SUM(C26:F26)</f>
        <v>977484</v>
      </c>
      <c r="C26" s="156">
        <v>977284</v>
      </c>
      <c r="D26" s="270">
        <v>0</v>
      </c>
      <c r="E26" s="270">
        <v>0</v>
      </c>
      <c r="F26" s="158">
        <v>200</v>
      </c>
    </row>
    <row r="27" spans="1:6" s="159" customFormat="1" ht="12.75" customHeight="1">
      <c r="A27" s="154">
        <v>1980</v>
      </c>
      <c r="B27" s="155">
        <f aca="true" t="shared" si="0" ref="B27:B55">SUM(C27:F27)</f>
        <v>1034365</v>
      </c>
      <c r="C27" s="156">
        <v>1034365</v>
      </c>
      <c r="D27" s="270">
        <v>0</v>
      </c>
      <c r="E27" s="270">
        <v>0</v>
      </c>
      <c r="F27" s="158">
        <v>0</v>
      </c>
    </row>
    <row r="28" spans="1:6" s="159" customFormat="1" ht="12.75" customHeight="1">
      <c r="A28" s="154">
        <v>1981</v>
      </c>
      <c r="B28" s="155">
        <f t="shared" si="0"/>
        <v>1059922</v>
      </c>
      <c r="C28" s="156">
        <v>1059822</v>
      </c>
      <c r="D28" s="270">
        <v>0</v>
      </c>
      <c r="E28" s="270">
        <v>0</v>
      </c>
      <c r="F28" s="158">
        <v>100</v>
      </c>
    </row>
    <row r="29" spans="1:6" s="159" customFormat="1" ht="12.75" customHeight="1">
      <c r="A29" s="154">
        <v>1982</v>
      </c>
      <c r="B29" s="155">
        <f t="shared" si="0"/>
        <v>1143571</v>
      </c>
      <c r="C29" s="156">
        <v>1140271</v>
      </c>
      <c r="D29" s="270">
        <v>0</v>
      </c>
      <c r="E29" s="270">
        <v>0</v>
      </c>
      <c r="F29" s="158">
        <v>3300</v>
      </c>
    </row>
    <row r="30" spans="1:6" s="159" customFormat="1" ht="12.75" customHeight="1">
      <c r="A30" s="154">
        <v>1983</v>
      </c>
      <c r="B30" s="155">
        <f t="shared" si="0"/>
        <v>1221608</v>
      </c>
      <c r="C30" s="156">
        <v>1206208</v>
      </c>
      <c r="D30" s="270">
        <v>0</v>
      </c>
      <c r="E30" s="270">
        <v>0</v>
      </c>
      <c r="F30" s="158">
        <v>15400</v>
      </c>
    </row>
    <row r="31" spans="1:6" s="159" customFormat="1" ht="12.75" customHeight="1">
      <c r="A31" s="154">
        <v>1984</v>
      </c>
      <c r="B31" s="155">
        <f t="shared" si="0"/>
        <v>1249897</v>
      </c>
      <c r="C31" s="156">
        <v>1249897</v>
      </c>
      <c r="D31" s="270">
        <v>0</v>
      </c>
      <c r="E31" s="270">
        <v>0</v>
      </c>
      <c r="F31" s="158">
        <v>0</v>
      </c>
    </row>
    <row r="32" spans="1:6" s="159" customFormat="1" ht="12.75" customHeight="1">
      <c r="A32" s="154">
        <v>1985</v>
      </c>
      <c r="B32" s="155">
        <f t="shared" si="0"/>
        <v>1318567</v>
      </c>
      <c r="C32" s="156">
        <v>1318567</v>
      </c>
      <c r="D32" s="270">
        <v>0</v>
      </c>
      <c r="E32" s="270">
        <v>0</v>
      </c>
      <c r="F32" s="158">
        <v>0</v>
      </c>
    </row>
    <row r="33" spans="1:6" s="159" customFormat="1" ht="12.75" customHeight="1">
      <c r="A33" s="154">
        <v>1986</v>
      </c>
      <c r="B33" s="155">
        <f t="shared" si="0"/>
        <v>1422574</v>
      </c>
      <c r="C33" s="156">
        <v>1422574</v>
      </c>
      <c r="D33" s="270">
        <v>0</v>
      </c>
      <c r="E33" s="270">
        <v>0</v>
      </c>
      <c r="F33" s="158">
        <v>0</v>
      </c>
    </row>
    <row r="34" spans="1:6" s="160" customFormat="1" ht="12.75" customHeight="1">
      <c r="A34" s="154">
        <v>1987</v>
      </c>
      <c r="B34" s="155">
        <f t="shared" si="0"/>
        <v>1511935</v>
      </c>
      <c r="C34" s="156">
        <v>1501135</v>
      </c>
      <c r="D34" s="270">
        <v>0</v>
      </c>
      <c r="E34" s="270">
        <v>0</v>
      </c>
      <c r="F34" s="158">
        <v>10800</v>
      </c>
    </row>
    <row r="35" spans="1:6" s="160" customFormat="1" ht="12.75" customHeight="1">
      <c r="A35" s="154">
        <v>1988</v>
      </c>
      <c r="B35" s="155">
        <f t="shared" si="0"/>
        <v>1667321</v>
      </c>
      <c r="C35" s="156">
        <v>1646821</v>
      </c>
      <c r="D35" s="270">
        <v>0</v>
      </c>
      <c r="E35" s="270">
        <v>0</v>
      </c>
      <c r="F35" s="157">
        <v>20500</v>
      </c>
    </row>
    <row r="36" spans="1:6" s="160" customFormat="1" ht="12.75" customHeight="1">
      <c r="A36" s="154">
        <v>1989</v>
      </c>
      <c r="B36" s="155">
        <f t="shared" si="0"/>
        <v>1845057</v>
      </c>
      <c r="C36" s="156">
        <v>1831057</v>
      </c>
      <c r="D36" s="270">
        <v>0</v>
      </c>
      <c r="E36" s="270">
        <v>0</v>
      </c>
      <c r="F36" s="157">
        <v>14000</v>
      </c>
    </row>
    <row r="37" spans="1:6" s="160" customFormat="1" ht="12.75" customHeight="1">
      <c r="A37" s="154">
        <v>1990</v>
      </c>
      <c r="B37" s="155">
        <f t="shared" si="0"/>
        <v>1974480</v>
      </c>
      <c r="C37" s="156">
        <v>1974480</v>
      </c>
      <c r="D37" s="270">
        <v>0</v>
      </c>
      <c r="E37" s="270">
        <v>0</v>
      </c>
      <c r="F37" s="157">
        <v>0</v>
      </c>
    </row>
    <row r="38" spans="1:6" s="160" customFormat="1" ht="12.75" customHeight="1">
      <c r="A38" s="154">
        <v>1991</v>
      </c>
      <c r="B38" s="155">
        <f t="shared" si="0"/>
        <v>2077004</v>
      </c>
      <c r="C38" s="156">
        <v>2077004</v>
      </c>
      <c r="D38" s="270">
        <v>0</v>
      </c>
      <c r="E38" s="270">
        <v>0</v>
      </c>
      <c r="F38" s="157">
        <v>0</v>
      </c>
    </row>
    <row r="39" spans="1:6" s="160" customFormat="1" ht="12.75" customHeight="1">
      <c r="A39" s="154">
        <v>1992</v>
      </c>
      <c r="B39" s="155">
        <f t="shared" si="0"/>
        <v>2404214</v>
      </c>
      <c r="C39" s="156">
        <v>2404214</v>
      </c>
      <c r="D39" s="270">
        <v>0</v>
      </c>
      <c r="E39" s="270">
        <v>0</v>
      </c>
      <c r="F39" s="157">
        <v>0</v>
      </c>
    </row>
    <row r="40" spans="1:6" s="160" customFormat="1" ht="12.75" customHeight="1">
      <c r="A40" s="154">
        <v>1993</v>
      </c>
      <c r="B40" s="155">
        <f t="shared" si="0"/>
        <v>2581075</v>
      </c>
      <c r="C40" s="156">
        <v>2581075</v>
      </c>
      <c r="D40" s="270">
        <v>0</v>
      </c>
      <c r="E40" s="270">
        <v>0</v>
      </c>
      <c r="F40" s="157">
        <v>0</v>
      </c>
    </row>
    <row r="41" spans="1:6" s="160" customFormat="1" ht="12.75" customHeight="1">
      <c r="A41" s="154">
        <v>1994</v>
      </c>
      <c r="B41" s="155">
        <f t="shared" si="0"/>
        <v>2680991</v>
      </c>
      <c r="C41" s="156">
        <v>2680991</v>
      </c>
      <c r="D41" s="270">
        <v>0</v>
      </c>
      <c r="E41" s="270">
        <v>0</v>
      </c>
      <c r="F41" s="157">
        <v>0</v>
      </c>
    </row>
    <row r="42" spans="1:6" s="160" customFormat="1" ht="12.75" customHeight="1">
      <c r="A42" s="154">
        <v>1995</v>
      </c>
      <c r="B42" s="155">
        <f t="shared" si="0"/>
        <v>2473046</v>
      </c>
      <c r="C42" s="156">
        <v>2473046</v>
      </c>
      <c r="D42" s="270">
        <v>0</v>
      </c>
      <c r="E42" s="270">
        <v>0</v>
      </c>
      <c r="F42" s="157">
        <v>0</v>
      </c>
    </row>
    <row r="43" spans="1:6" s="160" customFormat="1" ht="12.75" customHeight="1">
      <c r="A43" s="154">
        <v>1996</v>
      </c>
      <c r="B43" s="155">
        <f t="shared" si="0"/>
        <v>2598317</v>
      </c>
      <c r="C43" s="156">
        <v>2591986</v>
      </c>
      <c r="D43" s="270">
        <v>0</v>
      </c>
      <c r="E43" s="270">
        <v>0</v>
      </c>
      <c r="F43" s="157">
        <v>6331</v>
      </c>
    </row>
    <row r="44" spans="1:6" s="160" customFormat="1" ht="12.75" customHeight="1">
      <c r="A44" s="154">
        <v>1997</v>
      </c>
      <c r="B44" s="155">
        <f t="shared" si="0"/>
        <v>2725162</v>
      </c>
      <c r="C44" s="156">
        <v>2710522</v>
      </c>
      <c r="D44" s="270">
        <v>0</v>
      </c>
      <c r="E44" s="270">
        <v>0</v>
      </c>
      <c r="F44" s="157">
        <v>14640</v>
      </c>
    </row>
    <row r="45" spans="1:6" s="160" customFormat="1" ht="12.75" customHeight="1">
      <c r="A45" s="154">
        <v>1998</v>
      </c>
      <c r="B45" s="155">
        <f t="shared" si="0"/>
        <v>2969185</v>
      </c>
      <c r="C45" s="156">
        <v>2954010</v>
      </c>
      <c r="D45" s="270">
        <v>0</v>
      </c>
      <c r="E45" s="270">
        <v>0</v>
      </c>
      <c r="F45" s="157">
        <v>15175</v>
      </c>
    </row>
    <row r="46" spans="1:6" s="160" customFormat="1" ht="12.75" customHeight="1">
      <c r="A46" s="154">
        <v>1999</v>
      </c>
      <c r="B46" s="155">
        <f t="shared" si="0"/>
        <v>3150216</v>
      </c>
      <c r="C46" s="156">
        <v>3139155</v>
      </c>
      <c r="D46" s="270">
        <v>0</v>
      </c>
      <c r="E46" s="270">
        <v>0</v>
      </c>
      <c r="F46" s="157">
        <v>11061</v>
      </c>
    </row>
    <row r="47" spans="1:6" s="160" customFormat="1" ht="12.75" customHeight="1">
      <c r="A47" s="154">
        <v>2000</v>
      </c>
      <c r="B47" s="155">
        <f t="shared" si="0"/>
        <v>3382383</v>
      </c>
      <c r="C47" s="156">
        <v>3370267</v>
      </c>
      <c r="D47" s="270">
        <v>0</v>
      </c>
      <c r="E47" s="270">
        <v>0</v>
      </c>
      <c r="F47" s="157">
        <v>12116</v>
      </c>
    </row>
    <row r="48" spans="1:6" s="160" customFormat="1" ht="12.75" customHeight="1">
      <c r="A48" s="154">
        <v>2001</v>
      </c>
      <c r="B48" s="155">
        <f t="shared" si="0"/>
        <v>3564628</v>
      </c>
      <c r="C48" s="156">
        <v>3551471</v>
      </c>
      <c r="D48" s="270">
        <v>0</v>
      </c>
      <c r="E48" s="270">
        <v>0</v>
      </c>
      <c r="F48" s="157">
        <v>13157</v>
      </c>
    </row>
    <row r="49" spans="1:6" s="160" customFormat="1" ht="12.75" customHeight="1">
      <c r="A49" s="154">
        <v>2002</v>
      </c>
      <c r="B49" s="155">
        <f t="shared" si="0"/>
        <v>3793795</v>
      </c>
      <c r="C49" s="156">
        <v>3784895</v>
      </c>
      <c r="D49" s="270">
        <v>0</v>
      </c>
      <c r="E49" s="270">
        <v>0</v>
      </c>
      <c r="F49" s="157">
        <v>8900</v>
      </c>
    </row>
    <row r="50" spans="1:6" s="160" customFormat="1" ht="12.75" customHeight="1">
      <c r="A50" s="154">
        <v>2003</v>
      </c>
      <c r="B50" s="155">
        <f t="shared" si="0"/>
        <v>4064244</v>
      </c>
      <c r="C50" s="156">
        <v>4043704</v>
      </c>
      <c r="D50" s="270">
        <v>0</v>
      </c>
      <c r="E50" s="270">
        <v>0</v>
      </c>
      <c r="F50" s="157">
        <v>20540</v>
      </c>
    </row>
    <row r="51" spans="1:6" s="160" customFormat="1" ht="12.75" customHeight="1">
      <c r="A51" s="154">
        <v>2004</v>
      </c>
      <c r="B51" s="155">
        <f t="shared" si="0"/>
        <v>4210219</v>
      </c>
      <c r="C51" s="156">
        <v>4176149</v>
      </c>
      <c r="D51" s="270">
        <v>0</v>
      </c>
      <c r="E51" s="270">
        <v>807</v>
      </c>
      <c r="F51" s="157">
        <v>33263</v>
      </c>
    </row>
    <row r="52" spans="1:6" s="160" customFormat="1" ht="12.75" customHeight="1">
      <c r="A52" s="154">
        <v>2005</v>
      </c>
      <c r="B52" s="155">
        <f>SUM(C52:F52)</f>
        <v>4377138</v>
      </c>
      <c r="C52" s="156">
        <v>4347943</v>
      </c>
      <c r="D52" s="270">
        <v>0</v>
      </c>
      <c r="E52" s="270">
        <v>921</v>
      </c>
      <c r="F52" s="157">
        <v>28274</v>
      </c>
    </row>
    <row r="53" spans="1:6" s="162" customFormat="1" ht="12.75" customHeight="1">
      <c r="A53" s="161">
        <v>2006</v>
      </c>
      <c r="B53" s="155">
        <f>SUM(C53:F53)</f>
        <v>4659404</v>
      </c>
      <c r="C53" s="156">
        <v>4618079</v>
      </c>
      <c r="D53" s="270">
        <v>0</v>
      </c>
      <c r="E53" s="270">
        <v>1512</v>
      </c>
      <c r="F53" s="157">
        <v>39813</v>
      </c>
    </row>
    <row r="54" spans="1:6" s="162" customFormat="1" ht="12.75" customHeight="1">
      <c r="A54" s="161">
        <v>2007</v>
      </c>
      <c r="B54" s="155">
        <f>SUM(C54:F54)</f>
        <v>4871430</v>
      </c>
      <c r="C54" s="156">
        <v>4786171</v>
      </c>
      <c r="D54" s="270">
        <v>0</v>
      </c>
      <c r="E54" s="270">
        <v>3535</v>
      </c>
      <c r="F54" s="157">
        <v>81724</v>
      </c>
    </row>
    <row r="55" spans="1:6" s="162" customFormat="1" ht="12.75" customHeight="1">
      <c r="A55" s="161">
        <v>2008</v>
      </c>
      <c r="B55" s="155">
        <f t="shared" si="0"/>
        <v>5079184</v>
      </c>
      <c r="C55" s="156">
        <v>4995838</v>
      </c>
      <c r="D55" s="270">
        <v>0</v>
      </c>
      <c r="E55" s="270">
        <v>14450</v>
      </c>
      <c r="F55" s="157">
        <v>68896</v>
      </c>
    </row>
    <row r="56" spans="1:6" s="162" customFormat="1" ht="12.75" customHeight="1">
      <c r="A56" s="161">
        <v>2009</v>
      </c>
      <c r="B56" s="155">
        <f aca="true" t="shared" si="1" ref="B56:B65">SUM(C56:F56)</f>
        <v>5214425</v>
      </c>
      <c r="C56" s="156">
        <v>5133330</v>
      </c>
      <c r="D56" s="270">
        <v>0</v>
      </c>
      <c r="E56" s="270">
        <v>30708</v>
      </c>
      <c r="F56" s="157">
        <v>50387</v>
      </c>
    </row>
    <row r="57" spans="1:6" s="162" customFormat="1" ht="12.75" customHeight="1">
      <c r="A57" s="161">
        <v>2010</v>
      </c>
      <c r="B57" s="155">
        <f t="shared" si="1"/>
        <v>5322205</v>
      </c>
      <c r="C57" s="156">
        <v>5204897</v>
      </c>
      <c r="D57" s="270">
        <v>33114</v>
      </c>
      <c r="E57" s="270">
        <v>41873</v>
      </c>
      <c r="F57" s="157">
        <v>42321</v>
      </c>
    </row>
    <row r="58" spans="1:6" s="162" customFormat="1" ht="12.75" customHeight="1">
      <c r="A58" s="161">
        <v>2011</v>
      </c>
      <c r="B58" s="155">
        <f t="shared" si="1"/>
        <v>4929118</v>
      </c>
      <c r="C58" s="156">
        <v>4726884</v>
      </c>
      <c r="D58" s="270">
        <v>114251</v>
      </c>
      <c r="E58" s="270">
        <v>63961</v>
      </c>
      <c r="F58" s="157">
        <v>24022</v>
      </c>
    </row>
    <row r="59" spans="1:6" s="162" customFormat="1" ht="12.75" customHeight="1">
      <c r="A59" s="161">
        <v>2012</v>
      </c>
      <c r="B59" s="155">
        <f t="shared" si="1"/>
        <v>4717144</v>
      </c>
      <c r="C59" s="156">
        <v>4443106</v>
      </c>
      <c r="D59" s="270">
        <v>184069</v>
      </c>
      <c r="E59" s="270">
        <v>72773</v>
      </c>
      <c r="F59" s="157">
        <v>17196</v>
      </c>
    </row>
    <row r="60" spans="1:6" s="162" customFormat="1" ht="12.75" customHeight="1">
      <c r="A60" s="161">
        <v>2013</v>
      </c>
      <c r="B60" s="155">
        <f t="shared" si="1"/>
        <v>4289913</v>
      </c>
      <c r="C60" s="156">
        <v>3941625</v>
      </c>
      <c r="D60" s="270">
        <v>227962</v>
      </c>
      <c r="E60" s="270">
        <v>99047</v>
      </c>
      <c r="F60" s="157">
        <v>21279</v>
      </c>
    </row>
    <row r="61" spans="1:6" s="162" customFormat="1" ht="12.75" customHeight="1">
      <c r="A61" s="161">
        <v>2014</v>
      </c>
      <c r="B61" s="155">
        <f t="shared" si="1"/>
        <v>4351172</v>
      </c>
      <c r="C61" s="156">
        <v>4013404</v>
      </c>
      <c r="D61" s="270">
        <v>180227</v>
      </c>
      <c r="E61" s="270">
        <v>136695</v>
      </c>
      <c r="F61" s="157">
        <v>20846</v>
      </c>
    </row>
    <row r="62" spans="1:6" s="162" customFormat="1" ht="12.75" customHeight="1">
      <c r="A62" s="161">
        <v>2015</v>
      </c>
      <c r="B62" s="155">
        <f t="shared" si="1"/>
        <v>4534591</v>
      </c>
      <c r="C62" s="156">
        <v>4127876</v>
      </c>
      <c r="D62" s="270">
        <v>218758</v>
      </c>
      <c r="E62" s="270">
        <v>180995</v>
      </c>
      <c r="F62" s="157">
        <v>6962</v>
      </c>
    </row>
    <row r="63" spans="1:6" s="162" customFormat="1" ht="12.75" customHeight="1">
      <c r="A63" s="161">
        <v>2016</v>
      </c>
      <c r="B63" s="155">
        <f t="shared" si="1"/>
        <v>4888077</v>
      </c>
      <c r="C63" s="156">
        <v>4455189</v>
      </c>
      <c r="D63" s="270">
        <v>223793</v>
      </c>
      <c r="E63" s="270">
        <v>200866</v>
      </c>
      <c r="F63" s="157">
        <v>8229</v>
      </c>
    </row>
    <row r="64" spans="1:6" s="162" customFormat="1" ht="12.75" customHeight="1">
      <c r="A64" s="161">
        <v>2017</v>
      </c>
      <c r="B64" s="155">
        <f>SUM(C64:F64)</f>
        <v>5004365</v>
      </c>
      <c r="C64" s="156">
        <v>4559098</v>
      </c>
      <c r="D64" s="270">
        <v>208649</v>
      </c>
      <c r="E64" s="270">
        <v>226562</v>
      </c>
      <c r="F64" s="157">
        <v>10056</v>
      </c>
    </row>
    <row r="65" spans="1:6" s="162" customFormat="1" ht="12.75" customHeight="1">
      <c r="A65" s="265" t="s">
        <v>511</v>
      </c>
      <c r="B65" s="155">
        <f t="shared" si="1"/>
        <v>5060566</v>
      </c>
      <c r="C65" s="156">
        <v>4574978</v>
      </c>
      <c r="D65" s="270">
        <v>218371</v>
      </c>
      <c r="E65" s="270">
        <v>259057</v>
      </c>
      <c r="F65" s="157">
        <v>8160</v>
      </c>
    </row>
    <row r="66" spans="1:6" s="129" customFormat="1" ht="2.25" customHeight="1">
      <c r="A66" s="136"/>
      <c r="B66" s="163"/>
      <c r="C66" s="266"/>
      <c r="D66" s="267"/>
      <c r="E66" s="267"/>
      <c r="F66" s="164"/>
    </row>
    <row r="67" spans="1:6" s="165" customFormat="1" ht="13.5" customHeight="1">
      <c r="A67" s="165" t="s">
        <v>450</v>
      </c>
      <c r="C67" s="268"/>
      <c r="D67" s="268"/>
      <c r="E67" s="268"/>
      <c r="F67" s="268"/>
    </row>
    <row r="68" spans="1:6" s="165" customFormat="1" ht="11.25" customHeight="1">
      <c r="A68" s="165" t="s">
        <v>424</v>
      </c>
      <c r="C68" s="268"/>
      <c r="D68" s="268"/>
      <c r="E68" s="268"/>
      <c r="F68" s="268"/>
    </row>
    <row r="69" s="165" customFormat="1" ht="12.75" customHeight="1">
      <c r="A69" s="165" t="s">
        <v>426</v>
      </c>
    </row>
    <row r="70" s="165" customFormat="1" ht="11.25" customHeight="1">
      <c r="A70" s="165" t="s">
        <v>427</v>
      </c>
    </row>
    <row r="71" s="165" customFormat="1" ht="12.75" customHeight="1">
      <c r="A71" s="165" t="s">
        <v>425</v>
      </c>
    </row>
    <row r="72" s="165" customFormat="1" ht="7.5" customHeight="1"/>
    <row r="73" s="165" customFormat="1" ht="12.75" customHeight="1">
      <c r="A73" s="165" t="s">
        <v>530</v>
      </c>
    </row>
    <row r="74" s="165" customFormat="1" ht="12.75" customHeight="1">
      <c r="A74" s="165" t="s">
        <v>531</v>
      </c>
    </row>
    <row r="75" s="165" customFormat="1" ht="12.75" customHeight="1">
      <c r="A75" s="330" t="s">
        <v>532</v>
      </c>
    </row>
    <row r="76" ht="12.75">
      <c r="F76" s="140"/>
    </row>
    <row r="77" ht="12.75">
      <c r="F77" s="140"/>
    </row>
    <row r="78" ht="12.75">
      <c r="F78" s="140"/>
    </row>
    <row r="79" ht="12.75">
      <c r="F79" s="140"/>
    </row>
    <row r="80" ht="12.75">
      <c r="F80" s="140"/>
    </row>
    <row r="81" spans="1:6" ht="12.75">
      <c r="A81" s="140"/>
      <c r="B81" s="140"/>
      <c r="C81" s="140"/>
      <c r="D81" s="140"/>
      <c r="E81" s="140"/>
      <c r="F81" s="140"/>
    </row>
  </sheetData>
  <sheetProtection/>
  <printOptions horizontalCentered="1"/>
  <pageMargins left="0.7086614173228347" right="0.7086614173228347" top="0.37" bottom="0.27" header="0.31496062992125984" footer="0.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Statistics and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cp:lastModifiedBy>
  <cp:lastPrinted>2020-02-17T09:40:28Z</cp:lastPrinted>
  <dcterms:created xsi:type="dcterms:W3CDTF">1999-07-19T12:25:35Z</dcterms:created>
  <dcterms:modified xsi:type="dcterms:W3CDTF">2020-02-17T09:42:01Z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