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330" tabRatio="786" activeTab="0"/>
  </bookViews>
  <sheets>
    <sheet name="ΣΥΝΟΠΤΙΚΟΣ ΠΙΝΑΚΑΣ" sheetId="1" r:id="rId1"/>
    <sheet name="ΚΑΤΑ ΠΕΡΙΒΑΛΛΟΝΤΙΚΟ ΠΕΔΙΟ 2012" sheetId="2" r:id="rId2"/>
    <sheet name="ΚΑΤΑ ΚΥΒΕΡΝΗΤΙΚΗ ΥΠΗΡΕΣΙΑ 2012" sheetId="3" r:id="rId3"/>
    <sheet name="ΚΑΤΑ ΠΕΡΙΒΑΛΛΟΝΤΙΚΟ ΠΕΔΙΟ 2011" sheetId="4" r:id="rId4"/>
    <sheet name="ΚΑΤΑ ΚΥΒΕΡΝΗΤΙΚΗ ΥΠΗΡΕΣΙΑ 2011" sheetId="5" r:id="rId5"/>
  </sheets>
  <definedNames>
    <definedName name="_xlnm.Print_Area" localSheetId="4">'ΚΑΤΑ ΚΥΒΕΡΝΗΤΙΚΗ ΥΠΗΡΕΣΙΑ 2011'!$A$1:$G$47</definedName>
    <definedName name="_xlnm.Print_Area" localSheetId="2">'ΚΑΤΑ ΚΥΒΕΡΝΗΤΙΚΗ ΥΠΗΡΕΣΙΑ 2012'!$A$1:$G$48</definedName>
    <definedName name="_xlnm.Print_Area" localSheetId="3">'ΚΑΤΑ ΠΕΡΙΒΑΛΛΟΝΤΙΚΟ ΠΕΔΙΟ 2011'!$A$1:$K$39</definedName>
    <definedName name="_xlnm.Print_Area" localSheetId="1">'ΚΑΤΑ ΠΕΡΙΒΑΛΛΟΝΤΙΚΟ ΠΕΔΙΟ 2012'!$A$1:$K$39</definedName>
  </definedNames>
  <calcPr fullCalcOnLoad="1"/>
</workbook>
</file>

<file path=xl/sharedStrings.xml><?xml version="1.0" encoding="utf-8"?>
<sst xmlns="http://schemas.openxmlformats.org/spreadsheetml/2006/main" count="202" uniqueCount="101">
  <si>
    <t xml:space="preserve"> - κατά είδος δαπάνης</t>
  </si>
  <si>
    <t xml:space="preserve"> - κατά περιβαλλοντικό πεδίο</t>
  </si>
  <si>
    <t>Αέρας</t>
  </si>
  <si>
    <t>Λύματα</t>
  </si>
  <si>
    <t>Απόβλητα</t>
  </si>
  <si>
    <t>Θόρυβος</t>
  </si>
  <si>
    <t>ΠΕΡΙΒΑΛΛΟΝΤΙΚΗ ΠΡΟΣΤΑΣΙΑ ΣΤΟ ΔΗΜΟΣΙΟ ΤΟΜΕΑ</t>
  </si>
  <si>
    <t xml:space="preserve"> ( Δ ) ΧΟΡΗΓΙΕΣ/ΧΡΗΜΑΤΟΔΟΤΗΣΕΙΣ ( = Δ1 - Δ2 )</t>
  </si>
  <si>
    <t xml:space="preserve">( Δ1 ) Χορηγίες/Χρηματοδοτήσεις που δόθηκαν </t>
  </si>
  <si>
    <t xml:space="preserve">( Δ2 ) Χορηγίες/Χρηματοδοτήσεις που λήφθηκαν </t>
  </si>
  <si>
    <t>(Τελευταία Ενημέρωση 13/02/2014)</t>
  </si>
  <si>
    <t>COPYRIGHT © :2014, REPUBLIC OF CYPRUS, STATISTICAL SERVICE</t>
  </si>
  <si>
    <t xml:space="preserve">Έδαφος &amp; Υπόγεια Νερά </t>
  </si>
  <si>
    <t>(€'s)</t>
  </si>
  <si>
    <t xml:space="preserve">Σύνολο </t>
  </si>
  <si>
    <t>Περιβαλλοντικό Πεδίο</t>
  </si>
  <si>
    <t xml:space="preserve">        Αέρας</t>
  </si>
  <si>
    <t xml:space="preserve">     Λύματα</t>
  </si>
  <si>
    <t xml:space="preserve">    Απόβλητα</t>
  </si>
  <si>
    <t xml:space="preserve">     Θόρυβος</t>
  </si>
  <si>
    <t xml:space="preserve">       Άλλα * </t>
  </si>
  <si>
    <t xml:space="preserve"> ( Α ) ΣΥΝΟΛΙΚΕΣ ΔΑΠΑΝΕΣ ( = Β + Γ )</t>
  </si>
  <si>
    <t xml:space="preserve"> ( Β ) ΕΠΕΝΔΥΣΕΙΣ</t>
  </si>
  <si>
    <t xml:space="preserve"> ( Γ ) ΤΡΕΧΟΥΣΕΣ ΔΑΠΑΝΕΣ ( = Γ1 + Γ2 )</t>
  </si>
  <si>
    <t>( Γ1 ) Τρέχουσες Δαπάνες Εντός του Οργανισμού</t>
  </si>
  <si>
    <t xml:space="preserve">                     </t>
  </si>
  <si>
    <t>Μισθοί και Ημερομίσθια</t>
  </si>
  <si>
    <t>Λειτουργικά Έξοδα Εξοπλισμού και Μηχανημάτων</t>
  </si>
  <si>
    <t>Ηλεκτρισμός και Καύσιμα</t>
  </si>
  <si>
    <t>Συνέδρια/Σεμινάρια</t>
  </si>
  <si>
    <t>Εκπαίδευση Προσωπικού</t>
  </si>
  <si>
    <t>Αγορά Υλικών</t>
  </si>
  <si>
    <t>Άλλες Δαπάνες **</t>
  </si>
  <si>
    <t xml:space="preserve">( Γ2 ) Αγορά Υπηρεσιών </t>
  </si>
  <si>
    <t>Μελέτες</t>
  </si>
  <si>
    <t xml:space="preserve">                         </t>
  </si>
  <si>
    <t xml:space="preserve"> ( Ε ) ΕΣΟΔΑ </t>
  </si>
  <si>
    <t>** Περιλαμβάνονται δαπάνες για τη λειτουργία και συντήρηση έργων περιβαλλοντικής προστασίας.</t>
  </si>
  <si>
    <t xml:space="preserve">ΠΕΡΙΒΑΛΛΟΝΤΙΚΗ ΠΡΟΣΤΑΣΙΑ ΣΤΟ ΔΗΜΟΣΙΟ 
ΤΟΜΕΑ KATA KYBEΡNHTIKΗ ΥΠΗΡΕΣΙΑ, 2011 </t>
  </si>
  <si>
    <t>Υπουργείο/ Τμήμα/
 Υπηρεσία/ Οργανισμός</t>
  </si>
  <si>
    <t>Δαπάνες</t>
  </si>
  <si>
    <t xml:space="preserve"> Χορηγίες/ Χρηματοδοτήσεις που δόθηκαν
(Δ1)</t>
  </si>
  <si>
    <t>Χορηγίες/ Χρηματοδοτήσεις που λήφθηκαν
(Δ2)</t>
  </si>
  <si>
    <t>Χορηγίες/ Χρηματοδοτήσεις
(Δ1 - Δ2)</t>
  </si>
  <si>
    <t xml:space="preserve"> ΣΥΝΟΛΟ</t>
  </si>
  <si>
    <t>ΠΕΡΙΒΑΛΛΟΝΤΙΚΗ ΠΡΟΣΤΑΣΙΑ ΣΤΟ ΔΗΜΟΣΙΟ ΤΟΜΕΑ, 2012</t>
  </si>
  <si>
    <t xml:space="preserve">ΠΕΡΙΒΑΛΛΟΝΤΙΚΗ ΠΡΟΣΤΑΣΙΑ ΣΤΟ ΔΗΜΟΣΙΟ 
ΤΟΜΕΑ KATA KYBEΡNHTIKΗ ΥΠΗΡΕΣΙΑ, 2012 </t>
  </si>
  <si>
    <t>( Β ) Επενδύσεις</t>
  </si>
  <si>
    <t xml:space="preserve"> ( Ε ) ΕΣΟΔΑ ΑΠΟ ΕΝΕΡΓΕΙΕΣ ΠΕΡΙΒΑΛΛΟΝΤΙΚΗΣ ΠΡΟΣΤΑΣΙΑΣ</t>
  </si>
  <si>
    <t>ΠΕΡΙΒΑΛΛΟΝΤΙΚΗ ΠΡΟΣΤΑΣΙΑ ΣΤΟ ΔΗΜΟΣΙΟ ΤΟΜΕΑ, 2011</t>
  </si>
  <si>
    <t>* Περιλαμβάνονται γενικά περιβαλλοντικά θέματα και ενέργειες προστασίας του φυσικού περιβάλλοντος και της βιοποικιλότητας.</t>
  </si>
  <si>
    <t xml:space="preserve"> Τμήμα Δασών</t>
  </si>
  <si>
    <t xml:space="preserve"> Τμήμα Αναπτύξεως Υδάτων</t>
  </si>
  <si>
    <t xml:space="preserve"> Υπουργείο Εσωτερικών</t>
  </si>
  <si>
    <t xml:space="preserve"> Τμήμα Πολεοδομίας και Οικήσεως</t>
  </si>
  <si>
    <t xml:space="preserve"> Τμήμα Περιβάλλοντος</t>
  </si>
  <si>
    <t xml:space="preserve"> Πυροσβεστική Υπηρεσία</t>
  </si>
  <si>
    <t xml:space="preserve"> Υπουργείο Υγείας</t>
  </si>
  <si>
    <t xml:space="preserve"> Τμήμα Επιθεώρησης Εργασίας</t>
  </si>
  <si>
    <t xml:space="preserve"> Υπουργείο Άμυνας</t>
  </si>
  <si>
    <t xml:space="preserve"> Επαρχιακή Διοίκηση Λεμεσού</t>
  </si>
  <si>
    <t xml:space="preserve"> Γενικό Χημείο του Κράτους</t>
  </si>
  <si>
    <t xml:space="preserve"> Νοσηλευτικές Υπηρεσίες</t>
  </si>
  <si>
    <t xml:space="preserve"> Τεχνολογικό Πανεπιστήμιο Κύπρου</t>
  </si>
  <si>
    <t xml:space="preserve"> Επαρχιακή Διοίκηση Πάφου</t>
  </si>
  <si>
    <t xml:space="preserve"> Τμήμα Αλιείας και Θαλάσσιων Ερευνών</t>
  </si>
  <si>
    <t xml:space="preserve"> Τμήμα Εμπορικής Ναυτιλίας</t>
  </si>
  <si>
    <t xml:space="preserve"> Επαρχιακή Διοίκηση Αμμοχώστου</t>
  </si>
  <si>
    <t xml:space="preserve"> Τμήμα Οδικών Μεταφορών</t>
  </si>
  <si>
    <t xml:space="preserve"> Πανεπιστήμιο Κύπρου</t>
  </si>
  <si>
    <t xml:space="preserve"> Επίτροπος Περιβάλλοντος</t>
  </si>
  <si>
    <t xml:space="preserve"> Τμήμα Γεωλογικής Επισκόπησης</t>
  </si>
  <si>
    <t xml:space="preserve"> Τμήμα Ηλεκτρομηχανολογικών Υπηρεσιών</t>
  </si>
  <si>
    <t xml:space="preserve"> Επαρχιακή Διοίκηση Λευκωσίας</t>
  </si>
  <si>
    <t xml:space="preserve"> Επαρχιακή Διοίκηση Λάρνακας</t>
  </si>
  <si>
    <t xml:space="preserve"> Ρυθμιστική Αρχή Ενέργειας Κύπρου</t>
  </si>
  <si>
    <t xml:space="preserve"> Ογκολογικό Κέντρο Τράπεζας Κύπρου</t>
  </si>
  <si>
    <t xml:space="preserve"> Τμήμα Γεωργίας</t>
  </si>
  <si>
    <t xml:space="preserve"> Γραφείο Προγραμματισμού</t>
  </si>
  <si>
    <t xml:space="preserve"> Υπηρεσία Μεταλλείων</t>
  </si>
  <si>
    <t xml:space="preserve"> Άλλα</t>
  </si>
  <si>
    <t xml:space="preserve"> Υπουργείο Παιδείας και Πολιτισμού</t>
  </si>
  <si>
    <t xml:space="preserve"> Τμήμα Κτηνιατρικών Υπηρεσιών</t>
  </si>
  <si>
    <t xml:space="preserve"> Τμήμα Δημοσίων Έργων</t>
  </si>
  <si>
    <t xml:space="preserve"> Αστυνομία</t>
  </si>
  <si>
    <t xml:space="preserve"> Υπηρεσία Ενέργειας</t>
  </si>
  <si>
    <t xml:space="preserve"> Ινστιτούτο Νευρολογίας και Γενετικής</t>
  </si>
  <si>
    <t xml:space="preserve"> Κέντρο Παραγωγικότητας</t>
  </si>
  <si>
    <t xml:space="preserve"> Ινστιτούτο Γεωργικών Ερευνών</t>
  </si>
  <si>
    <t xml:space="preserve"> Τμήμα Αναδασμού</t>
  </si>
  <si>
    <t xml:space="preserve"> Κέντρο Παραγωγικότητας </t>
  </si>
  <si>
    <t xml:space="preserve"> ( A ) ΔΑΠΑΝΕΣ ΓΙΑ ΠΕΡΙΒΑΛΛΟΝΤΙΚΗ ΠΡΟΣΤΑΣΙΑ ( = B + Γ )</t>
  </si>
  <si>
    <t>( Γ ) Τρέχουσες Δαπάνες ( = Γ1 + Γ2 )</t>
  </si>
  <si>
    <t>( Γ1 ) Τρέχουσες δαπάνες εντός του οργανισμού</t>
  </si>
  <si>
    <t xml:space="preserve">         εκ των οποίων: αμοιβές προσωπικού</t>
  </si>
  <si>
    <t>( Γ2 ) Αγορά υπηρεσιών</t>
  </si>
  <si>
    <t>Άλλα *</t>
  </si>
  <si>
    <t>*</t>
  </si>
  <si>
    <t>Περιλαμβάνονται γενικά περιβαλλοντικά θέματα και ενέργειες προστασίας του φυσικού περιβάλλοντος</t>
  </si>
  <si>
    <t>και της βιοποικιλότητας.</t>
  </si>
  <si>
    <t>(€000's)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</si>
</sst>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#_#_#_#"/>
    <numFmt numFmtId="165" formatCode="#,##0_#_#_#"/>
    <numFmt numFmtId="166" formatCode="0.0"/>
    <numFmt numFmtId="167" formatCode="#,##0_#_#"/>
  </numFmts>
  <fonts count="44">
    <font>
      <sz val="11"/>
      <color indexed="8"/>
      <name val="Calibri"/>
      <family val="2"/>
    </font>
    <font>
      <sz val="10"/>
      <name val="»οξτΫςξα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6.5"/>
      <color indexed="8"/>
      <name val="Calibri"/>
      <family val="2"/>
    </font>
    <font>
      <b/>
      <u val="single"/>
      <sz val="10"/>
      <color indexed="48"/>
      <name val="Arial"/>
      <family val="2"/>
    </font>
    <font>
      <b/>
      <u val="single"/>
      <sz val="10"/>
      <color indexed="8"/>
      <name val="Arial"/>
      <family val="2"/>
    </font>
    <font>
      <sz val="6"/>
      <color indexed="8"/>
      <name val="Calibri"/>
      <family val="2"/>
    </font>
    <font>
      <sz val="6.5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6"/>
      <name val="»οξτΫςξα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name val="»οξτΫςξα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»οξτΫςξα"/>
      <family val="0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9"/>
      </left>
      <right/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0"/>
      </right>
      <top/>
      <bottom/>
    </border>
    <border>
      <left/>
      <right/>
      <top/>
      <bottom style="double">
        <color indexed="12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/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39"/>
      </bottom>
    </border>
    <border>
      <left/>
      <right/>
      <top style="thin">
        <color indexed="30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24" borderId="0" xfId="55" applyFont="1" applyFill="1" applyBorder="1" applyProtection="1">
      <alignment/>
      <protection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" fillId="24" borderId="0" xfId="55" applyFont="1" applyFill="1" applyProtection="1">
      <alignment/>
      <protection/>
    </xf>
    <xf numFmtId="0" fontId="3" fillId="24" borderId="0" xfId="55" applyFont="1" applyFill="1" applyBorder="1" applyAlignment="1" applyProtection="1">
      <alignment horizontal="left"/>
      <protection/>
    </xf>
    <xf numFmtId="0" fontId="4" fillId="24" borderId="0" xfId="55" applyFont="1" applyFill="1" applyBorder="1" applyAlignment="1" applyProtection="1">
      <alignment horizontal="left"/>
      <protection/>
    </xf>
    <xf numFmtId="0" fontId="2" fillId="24" borderId="0" xfId="55" applyFont="1" applyFill="1">
      <alignment/>
      <protection/>
    </xf>
    <xf numFmtId="0" fontId="5" fillId="24" borderId="0" xfId="55" applyFont="1" applyFill="1" applyAlignment="1" applyProtection="1">
      <alignment/>
      <protection/>
    </xf>
    <xf numFmtId="0" fontId="6" fillId="24" borderId="0" xfId="0" applyFont="1" applyFill="1" applyAlignment="1">
      <alignment/>
    </xf>
    <xf numFmtId="0" fontId="6" fillId="25" borderId="0" xfId="0" applyFont="1" applyFill="1" applyAlignment="1">
      <alignment/>
    </xf>
    <xf numFmtId="0" fontId="5" fillId="24" borderId="10" xfId="55" applyFont="1" applyFill="1" applyBorder="1" applyAlignment="1" applyProtection="1">
      <alignment horizontal="centerContinuous"/>
      <protection/>
    </xf>
    <xf numFmtId="0" fontId="5" fillId="24" borderId="0" xfId="55" applyFont="1" applyFill="1" applyBorder="1" applyAlignment="1" applyProtection="1">
      <alignment horizontal="centerContinuous"/>
      <protection/>
    </xf>
    <xf numFmtId="0" fontId="7" fillId="24" borderId="11" xfId="55" applyNumberFormat="1" applyFont="1" applyFill="1" applyBorder="1" applyAlignment="1" applyProtection="1">
      <alignment horizontal="center"/>
      <protection/>
    </xf>
    <xf numFmtId="0" fontId="7" fillId="24" borderId="12" xfId="55" applyNumberFormat="1" applyFont="1" applyFill="1" applyBorder="1" applyAlignment="1" applyProtection="1">
      <alignment horizontal="right" indent="1"/>
      <protection/>
    </xf>
    <xf numFmtId="0" fontId="8" fillId="24" borderId="12" xfId="55" applyNumberFormat="1" applyFont="1" applyFill="1" applyBorder="1" applyAlignment="1" applyProtection="1">
      <alignment horizontal="right" indent="1"/>
      <protection/>
    </xf>
    <xf numFmtId="0" fontId="3" fillId="24" borderId="10" xfId="55" applyNumberFormat="1" applyFont="1" applyFill="1" applyBorder="1" applyAlignment="1" applyProtection="1">
      <alignment vertical="center"/>
      <protection/>
    </xf>
    <xf numFmtId="0" fontId="4" fillId="24" borderId="0" xfId="55" applyNumberFormat="1" applyFont="1" applyFill="1" applyBorder="1" applyAlignment="1" applyProtection="1">
      <alignment vertical="center"/>
      <protection/>
    </xf>
    <xf numFmtId="0" fontId="2" fillId="24" borderId="11" xfId="55" applyFont="1" applyFill="1" applyBorder="1" applyAlignment="1" applyProtection="1">
      <alignment vertical="center"/>
      <protection/>
    </xf>
    <xf numFmtId="0" fontId="2" fillId="24" borderId="10" xfId="55" applyFont="1" applyFill="1" applyBorder="1" applyAlignment="1" applyProtection="1">
      <alignment vertical="center"/>
      <protection/>
    </xf>
    <xf numFmtId="0" fontId="2" fillId="24" borderId="0" xfId="55" applyFont="1" applyFill="1" applyBorder="1" applyAlignment="1" applyProtection="1">
      <alignment vertical="center"/>
      <protection/>
    </xf>
    <xf numFmtId="0" fontId="4" fillId="24" borderId="11" xfId="55" applyNumberFormat="1" applyFont="1" applyFill="1" applyBorder="1" applyAlignment="1" applyProtection="1">
      <alignment vertical="center"/>
      <protection/>
    </xf>
    <xf numFmtId="3" fontId="2" fillId="24" borderId="12" xfId="55" applyNumberFormat="1" applyFont="1" applyFill="1" applyBorder="1" applyAlignment="1" applyProtection="1">
      <alignment horizontal="right" indent="1"/>
      <protection/>
    </xf>
    <xf numFmtId="0" fontId="2" fillId="24" borderId="0" xfId="55" applyNumberFormat="1" applyFont="1" applyFill="1" applyBorder="1" applyAlignment="1" applyProtection="1">
      <alignment vertical="center"/>
      <protection/>
    </xf>
    <xf numFmtId="0" fontId="2" fillId="24" borderId="11" xfId="55" applyNumberFormat="1" applyFont="1" applyFill="1" applyBorder="1" applyAlignment="1" applyProtection="1">
      <alignment vertical="center"/>
      <protection/>
    </xf>
    <xf numFmtId="0" fontId="2" fillId="24" borderId="13" xfId="55" applyFont="1" applyFill="1" applyBorder="1" applyAlignment="1" applyProtection="1">
      <alignment vertical="center"/>
      <protection/>
    </xf>
    <xf numFmtId="0" fontId="2" fillId="24" borderId="14" xfId="55" applyNumberFormat="1" applyFont="1" applyFill="1" applyBorder="1" applyAlignment="1" applyProtection="1">
      <alignment vertical="center"/>
      <protection/>
    </xf>
    <xf numFmtId="0" fontId="2" fillId="24" borderId="15" xfId="55" applyNumberFormat="1" applyFont="1" applyFill="1" applyBorder="1" applyAlignment="1" applyProtection="1">
      <alignment vertical="center"/>
      <protection/>
    </xf>
    <xf numFmtId="3" fontId="2" fillId="24" borderId="16" xfId="55" applyNumberFormat="1" applyFont="1" applyFill="1" applyBorder="1" applyAlignment="1" applyProtection="1">
      <alignment horizontal="right" vertical="center"/>
      <protection/>
    </xf>
    <xf numFmtId="0" fontId="2" fillId="24" borderId="0" xfId="55" applyNumberFormat="1" applyFont="1" applyFill="1" applyBorder="1" applyAlignment="1" applyProtection="1">
      <alignment/>
      <protection/>
    </xf>
    <xf numFmtId="3" fontId="2" fillId="24" borderId="0" xfId="55" applyNumberFormat="1" applyFont="1" applyFill="1" applyBorder="1" applyAlignment="1" applyProtection="1">
      <alignment horizontal="right" indent="1"/>
      <protection/>
    </xf>
    <xf numFmtId="0" fontId="2" fillId="24" borderId="0" xfId="55" applyFont="1" applyFill="1" applyBorder="1" applyAlignment="1">
      <alignment vertical="center"/>
      <protection/>
    </xf>
    <xf numFmtId="0" fontId="2" fillId="24" borderId="0" xfId="55" applyFont="1" applyFill="1" applyBorder="1" applyAlignment="1">
      <alignment vertical="center" wrapText="1"/>
      <protection/>
    </xf>
    <xf numFmtId="0" fontId="9" fillId="24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24" borderId="0" xfId="55" applyFont="1" applyFill="1" applyProtection="1">
      <alignment/>
      <protection/>
    </xf>
    <xf numFmtId="0" fontId="11" fillId="24" borderId="17" xfId="55" applyNumberFormat="1" applyFont="1" applyFill="1" applyBorder="1" applyAlignment="1" applyProtection="1">
      <alignment/>
      <protection/>
    </xf>
    <xf numFmtId="0" fontId="12" fillId="24" borderId="17" xfId="55" applyNumberFormat="1" applyFont="1" applyFill="1" applyBorder="1" applyAlignment="1" applyProtection="1">
      <alignment/>
      <protection/>
    </xf>
    <xf numFmtId="0" fontId="2" fillId="24" borderId="17" xfId="55" applyNumberFormat="1" applyFont="1" applyFill="1" applyBorder="1" applyAlignment="1" applyProtection="1">
      <alignment/>
      <protection/>
    </xf>
    <xf numFmtId="0" fontId="2" fillId="24" borderId="17" xfId="55" applyNumberFormat="1" applyFont="1" applyFill="1" applyBorder="1" applyAlignment="1" applyProtection="1">
      <alignment horizontal="center"/>
      <protection/>
    </xf>
    <xf numFmtId="0" fontId="13" fillId="24" borderId="0" xfId="55" applyFont="1" applyFill="1" applyProtection="1">
      <alignment/>
      <protection/>
    </xf>
    <xf numFmtId="0" fontId="14" fillId="24" borderId="0" xfId="55" applyFont="1" applyFill="1" applyAlignment="1" applyProtection="1">
      <alignment horizontal="left" vertical="top"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164" fontId="17" fillId="0" borderId="0" xfId="0" applyNumberFormat="1" applyFont="1" applyFill="1" applyAlignment="1" applyProtection="1">
      <alignment horizontal="left" vertical="center"/>
      <protection/>
    </xf>
    <xf numFmtId="165" fontId="17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 horizontal="right" vertical="center"/>
      <protection/>
    </xf>
    <xf numFmtId="165" fontId="3" fillId="0" borderId="18" xfId="0" applyNumberFormat="1" applyFont="1" applyFill="1" applyBorder="1" applyAlignment="1" applyProtection="1">
      <alignment horizontal="left" vertical="center" wrapText="1"/>
      <protection/>
    </xf>
    <xf numFmtId="165" fontId="3" fillId="0" borderId="18" xfId="0" applyNumberFormat="1" applyFont="1" applyFill="1" applyBorder="1" applyAlignment="1" applyProtection="1">
      <alignment horizontal="center" vertical="center" wrapText="1"/>
      <protection/>
    </xf>
    <xf numFmtId="164" fontId="3" fillId="0" borderId="18" xfId="0" applyNumberFormat="1" applyFont="1" applyFill="1" applyBorder="1" applyAlignment="1" applyProtection="1">
      <alignment horizontal="left" vertical="center" wrapText="1"/>
      <protection/>
    </xf>
    <xf numFmtId="165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164" fontId="19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19" fillId="0" borderId="10" xfId="0" applyNumberFormat="1" applyFont="1" applyFill="1" applyBorder="1" applyAlignment="1" applyProtection="1">
      <alignment horizontal="right" vertical="center" indent="1"/>
      <protection/>
    </xf>
    <xf numFmtId="3" fontId="19" fillId="0" borderId="0" xfId="0" applyNumberFormat="1" applyFont="1" applyFill="1" applyBorder="1" applyAlignment="1" applyProtection="1">
      <alignment horizontal="right" vertical="center" indent="1"/>
      <protection/>
    </xf>
    <xf numFmtId="0" fontId="18" fillId="0" borderId="0" xfId="0" applyFont="1" applyFill="1" applyAlignment="1" applyProtection="1">
      <alignment horizontal="left"/>
      <protection/>
    </xf>
    <xf numFmtId="10" fontId="17" fillId="0" borderId="0" xfId="58" applyNumberFormat="1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3" fontId="20" fillId="0" borderId="10" xfId="0" applyNumberFormat="1" applyFont="1" applyFill="1" applyBorder="1" applyAlignment="1" applyProtection="1">
      <alignment horizontal="right" vertical="center" inden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3" fontId="20" fillId="0" borderId="0" xfId="0" applyNumberFormat="1" applyFont="1" applyFill="1" applyBorder="1" applyAlignment="1" applyProtection="1">
      <alignment horizontal="right" vertical="center" indent="1"/>
      <protection/>
    </xf>
    <xf numFmtId="3" fontId="20" fillId="0" borderId="11" xfId="0" applyNumberFormat="1" applyFont="1" applyFill="1" applyBorder="1" applyAlignment="1" applyProtection="1">
      <alignment horizontal="right" vertical="center" indent="1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 indent="1"/>
      <protection/>
    </xf>
    <xf numFmtId="0" fontId="20" fillId="0" borderId="0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0" fillId="0" borderId="20" xfId="0" applyNumberFormat="1" applyFont="1" applyFill="1" applyBorder="1" applyAlignment="1" applyProtection="1">
      <alignment horizontal="left" vertical="center" indent="1"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3" fontId="19" fillId="0" borderId="11" xfId="0" applyNumberFormat="1" applyFont="1" applyFill="1" applyBorder="1" applyAlignment="1" applyProtection="1">
      <alignment horizontal="right" vertical="center" indent="1"/>
      <protection/>
    </xf>
    <xf numFmtId="3" fontId="20" fillId="0" borderId="14" xfId="0" applyNumberFormat="1" applyFont="1" applyFill="1" applyBorder="1" applyAlignment="1" applyProtection="1">
      <alignment horizontal="right" vertical="center" indent="1"/>
      <protection/>
    </xf>
    <xf numFmtId="3" fontId="20" fillId="0" borderId="15" xfId="0" applyNumberFormat="1" applyFont="1" applyFill="1" applyBorder="1" applyAlignment="1" applyProtection="1">
      <alignment horizontal="right" vertical="center" indent="1"/>
      <protection/>
    </xf>
    <xf numFmtId="166" fontId="22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164" fontId="19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20" fillId="0" borderId="0" xfId="0" applyNumberFormat="1" applyFont="1" applyFill="1" applyAlignment="1" applyProtection="1">
      <alignment vertical="center"/>
      <protection/>
    </xf>
    <xf numFmtId="0" fontId="20" fillId="0" borderId="14" xfId="0" applyFont="1" applyFill="1" applyBorder="1" applyAlignment="1" applyProtection="1">
      <alignment vertical="center"/>
      <protection/>
    </xf>
    <xf numFmtId="164" fontId="20" fillId="0" borderId="14" xfId="0" applyNumberFormat="1" applyFont="1" applyFill="1" applyBorder="1" applyAlignment="1" applyProtection="1">
      <alignment vertical="center"/>
      <protection/>
    </xf>
    <xf numFmtId="165" fontId="20" fillId="0" borderId="14" xfId="0" applyNumberFormat="1" applyFont="1" applyFill="1" applyBorder="1" applyAlignment="1" applyProtection="1">
      <alignment vertical="center"/>
      <protection/>
    </xf>
    <xf numFmtId="165" fontId="20" fillId="0" borderId="14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top"/>
      <protection/>
    </xf>
    <xf numFmtId="164" fontId="2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65" fontId="18" fillId="0" borderId="0" xfId="0" applyNumberFormat="1" applyFont="1" applyFill="1" applyAlignment="1" applyProtection="1">
      <alignment/>
      <protection/>
    </xf>
    <xf numFmtId="0" fontId="17" fillId="0" borderId="21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 indent="4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 indent="4"/>
    </xf>
    <xf numFmtId="0" fontId="20" fillId="0" borderId="0" xfId="0" applyFont="1" applyFill="1" applyAlignment="1">
      <alignment/>
    </xf>
    <xf numFmtId="167" fontId="19" fillId="0" borderId="0" xfId="0" applyNumberFormat="1" applyFont="1" applyFill="1" applyAlignment="1">
      <alignment horizontal="right" vertical="center"/>
    </xf>
    <xf numFmtId="0" fontId="19" fillId="0" borderId="22" xfId="0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67" fontId="19" fillId="0" borderId="18" xfId="0" applyNumberFormat="1" applyFont="1" applyFill="1" applyBorder="1" applyAlignment="1">
      <alignment horizontal="center" vertical="center" wrapText="1"/>
    </xf>
    <xf numFmtId="167" fontId="19" fillId="0" borderId="19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167" fontId="19" fillId="0" borderId="24" xfId="0" applyNumberFormat="1" applyFont="1" applyFill="1" applyBorder="1" applyAlignment="1">
      <alignment horizontal="center" vertical="center" wrapText="1"/>
    </xf>
    <xf numFmtId="167" fontId="19" fillId="0" borderId="25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3"/>
    </xf>
    <xf numFmtId="3" fontId="20" fillId="0" borderId="26" xfId="0" applyNumberFormat="1" applyFont="1" applyFill="1" applyBorder="1" applyAlignment="1">
      <alignment horizontal="right" indent="3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3"/>
    </xf>
    <xf numFmtId="3" fontId="19" fillId="0" borderId="26" xfId="0" applyNumberFormat="1" applyFont="1" applyFill="1" applyBorder="1" applyAlignment="1">
      <alignment horizontal="right" indent="3"/>
    </xf>
    <xf numFmtId="0" fontId="22" fillId="0" borderId="0" xfId="0" applyFont="1" applyFill="1" applyAlignment="1">
      <alignment vertical="center"/>
    </xf>
    <xf numFmtId="0" fontId="19" fillId="0" borderId="13" xfId="0" applyFont="1" applyFill="1" applyBorder="1" applyAlignment="1">
      <alignment/>
    </xf>
    <xf numFmtId="3" fontId="19" fillId="0" borderId="14" xfId="0" applyNumberFormat="1" applyFont="1" applyFill="1" applyBorder="1" applyAlignment="1">
      <alignment horizontal="right" indent="3"/>
    </xf>
    <xf numFmtId="3" fontId="19" fillId="0" borderId="27" xfId="0" applyNumberFormat="1" applyFont="1" applyFill="1" applyBorder="1" applyAlignment="1">
      <alignment horizontal="right" indent="3"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3" fontId="20" fillId="0" borderId="0" xfId="0" applyNumberFormat="1" applyFont="1" applyFill="1" applyAlignment="1">
      <alignment vertical="center"/>
    </xf>
    <xf numFmtId="167" fontId="20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right" indent="4"/>
    </xf>
    <xf numFmtId="167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1" fillId="24" borderId="0" xfId="55" applyNumberFormat="1" applyFont="1" applyFill="1" applyBorder="1" applyAlignment="1" applyProtection="1">
      <alignment/>
      <protection/>
    </xf>
    <xf numFmtId="0" fontId="11" fillId="24" borderId="28" xfId="55" applyNumberFormat="1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/>
      <protection/>
    </xf>
    <xf numFmtId="0" fontId="0" fillId="25" borderId="0" xfId="0" applyFill="1" applyAlignment="1">
      <alignment vertical="center"/>
    </xf>
    <xf numFmtId="0" fontId="24" fillId="24" borderId="0" xfId="55" applyFont="1" applyFill="1" applyBorder="1" applyAlignment="1" applyProtection="1">
      <alignment horizontal="left" wrapText="1"/>
      <protection/>
    </xf>
    <xf numFmtId="3" fontId="4" fillId="24" borderId="12" xfId="55" applyNumberFormat="1" applyFont="1" applyFill="1" applyBorder="1" applyAlignment="1" applyProtection="1">
      <alignment horizontal="right" vertical="center" indent="1"/>
      <protection/>
    </xf>
    <xf numFmtId="3" fontId="2" fillId="24" borderId="12" xfId="55" applyNumberFormat="1" applyFont="1" applyFill="1" applyBorder="1" applyAlignment="1" applyProtection="1">
      <alignment horizontal="right" vertical="center" indent="1"/>
      <protection/>
    </xf>
    <xf numFmtId="0" fontId="3" fillId="24" borderId="29" xfId="55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164" fontId="19" fillId="0" borderId="23" xfId="0" applyNumberFormat="1" applyFont="1" applyFill="1" applyBorder="1" applyAlignment="1" applyProtection="1">
      <alignment horizontal="center" vertical="center" wrapText="1"/>
      <protection/>
    </xf>
    <xf numFmtId="164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55" applyNumberFormat="1" applyFont="1" applyFill="1" applyBorder="1" applyAlignment="1" applyProtection="1">
      <alignment vertical="center"/>
      <protection/>
    </xf>
    <xf numFmtId="0" fontId="2" fillId="24" borderId="11" xfId="55" applyFont="1" applyFill="1" applyBorder="1" applyAlignment="1" applyProtection="1">
      <alignment vertical="center"/>
      <protection/>
    </xf>
    <xf numFmtId="0" fontId="2" fillId="24" borderId="0" xfId="55" applyNumberFormat="1" applyFont="1" applyFill="1" applyBorder="1" applyAlignment="1" applyProtection="1">
      <alignment horizontal="left"/>
      <protection/>
    </xf>
    <xf numFmtId="0" fontId="2" fillId="24" borderId="0" xfId="55" applyFont="1" applyFill="1" applyBorder="1" applyAlignment="1">
      <alignment horizontal="left" vertical="center"/>
      <protection/>
    </xf>
    <xf numFmtId="0" fontId="26" fillId="24" borderId="21" xfId="55" applyFont="1" applyFill="1" applyBorder="1" applyAlignment="1" applyProtection="1">
      <alignment horizontal="left" wrapText="1"/>
      <protection/>
    </xf>
    <xf numFmtId="0" fontId="3" fillId="24" borderId="22" xfId="55" applyFont="1" applyFill="1" applyBorder="1" applyAlignment="1" applyProtection="1">
      <alignment horizontal="center" vertical="center"/>
      <protection/>
    </xf>
    <xf numFmtId="0" fontId="3" fillId="24" borderId="18" xfId="55" applyFont="1" applyFill="1" applyBorder="1" applyAlignment="1" applyProtection="1">
      <alignment horizontal="center" vertical="center"/>
      <protection/>
    </xf>
    <xf numFmtId="0" fontId="3" fillId="24" borderId="19" xfId="55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20" fillId="0" borderId="11" xfId="0" applyNumberFormat="1" applyFont="1" applyFill="1" applyBorder="1" applyAlignment="1" applyProtection="1">
      <alignment horizontal="left" vertical="center" wrapText="1" indent="3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3" xfId="0" applyNumberFormat="1" applyFont="1" applyFill="1" applyBorder="1" applyAlignment="1" applyProtection="1">
      <alignment horizontal="left" vertical="center"/>
      <protection/>
    </xf>
    <xf numFmtId="0" fontId="19" fillId="0" borderId="15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0" fillId="0" borderId="11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20" xfId="0" applyNumberFormat="1" applyFont="1" applyFill="1" applyBorder="1" applyAlignment="1" applyProtection="1">
      <alignment horizontal="left" vertical="center" wrapText="1"/>
      <protection/>
    </xf>
    <xf numFmtId="0" fontId="24" fillId="0" borderId="30" xfId="0" applyNumberFormat="1" applyFont="1" applyFill="1" applyBorder="1" applyAlignment="1" applyProtection="1">
      <alignment horizontal="left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165" fontId="19" fillId="0" borderId="18" xfId="0" applyNumberFormat="1" applyFont="1" applyFill="1" applyBorder="1" applyAlignment="1" applyProtection="1">
      <alignment horizontal="center" vertical="center"/>
      <protection/>
    </xf>
    <xf numFmtId="165" fontId="19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14450" y="6096000"/>
          <a:ext cx="243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28575</xdr:rowOff>
    </xdr:from>
    <xdr:to>
      <xdr:col>6</xdr:col>
      <xdr:colOff>38100</xdr:colOff>
      <xdr:row>0</xdr:row>
      <xdr:rowOff>485775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28575"/>
          <a:ext cx="1019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33725" y="66865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14450" y="6096000"/>
          <a:ext cx="243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8</xdr:col>
      <xdr:colOff>895350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933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0</xdr:rowOff>
    </xdr:from>
    <xdr:to>
      <xdr:col>5</xdr:col>
      <xdr:colOff>1095375</xdr:colOff>
      <xdr:row>0</xdr:row>
      <xdr:rowOff>485775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33725" y="66865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.421875" style="3" customWidth="1"/>
    <col min="2" max="3" width="1.7109375" style="3" customWidth="1"/>
    <col min="4" max="4" width="56.8515625" style="3" customWidth="1"/>
    <col min="5" max="8" width="10.7109375" style="3" customWidth="1"/>
    <col min="9" max="9" width="2.421875" style="3" customWidth="1"/>
    <col min="10" max="238" width="8.8515625" style="3" customWidth="1"/>
    <col min="239" max="239" width="2.57421875" style="3" customWidth="1"/>
    <col min="240" max="241" width="1.7109375" style="3" customWidth="1"/>
    <col min="242" max="242" width="49.00390625" style="3" customWidth="1"/>
    <col min="243" max="243" width="7.57421875" style="3" customWidth="1"/>
    <col min="244" max="254" width="6.8515625" style="3" customWidth="1"/>
    <col min="255" max="255" width="2.57421875" style="3" customWidth="1"/>
    <col min="256" max="16384" width="8.8515625" style="3" customWidth="1"/>
  </cols>
  <sheetData>
    <row r="1" spans="1:9" ht="30" customHeight="1" thickBot="1">
      <c r="A1" s="1"/>
      <c r="B1" s="154" t="s">
        <v>6</v>
      </c>
      <c r="C1" s="154"/>
      <c r="D1" s="154"/>
      <c r="E1" s="154"/>
      <c r="F1" s="154"/>
      <c r="G1" s="154"/>
      <c r="H1" s="154"/>
      <c r="I1" s="2"/>
    </row>
    <row r="2" spans="1:9" ht="9.75" customHeight="1" thickTop="1">
      <c r="A2" s="1"/>
      <c r="B2" s="143"/>
      <c r="C2" s="143"/>
      <c r="D2" s="143"/>
      <c r="E2" s="143"/>
      <c r="F2" s="143"/>
      <c r="G2" s="143"/>
      <c r="H2" s="143"/>
      <c r="I2" s="2"/>
    </row>
    <row r="3" spans="1:9" ht="15" customHeight="1">
      <c r="A3" s="4"/>
      <c r="B3" s="5"/>
      <c r="C3" s="6"/>
      <c r="D3" s="1"/>
      <c r="E3" s="1"/>
      <c r="F3" s="1"/>
      <c r="G3" s="1"/>
      <c r="H3" s="48" t="s">
        <v>100</v>
      </c>
      <c r="I3" s="2"/>
    </row>
    <row r="4" spans="1:9" s="10" customFormat="1" ht="25.5" customHeight="1">
      <c r="A4" s="8"/>
      <c r="B4" s="155"/>
      <c r="C4" s="156"/>
      <c r="D4" s="157"/>
      <c r="E4" s="146">
        <v>2004</v>
      </c>
      <c r="F4" s="146">
        <v>2010</v>
      </c>
      <c r="G4" s="146">
        <v>2011</v>
      </c>
      <c r="H4" s="146">
        <v>2012</v>
      </c>
      <c r="I4" s="9"/>
    </row>
    <row r="5" spans="1:9" s="10" customFormat="1" ht="9.75" customHeight="1">
      <c r="A5" s="8"/>
      <c r="B5" s="11"/>
      <c r="C5" s="12"/>
      <c r="D5" s="13"/>
      <c r="E5" s="14"/>
      <c r="F5" s="15"/>
      <c r="G5" s="14"/>
      <c r="H5" s="14"/>
      <c r="I5" s="9"/>
    </row>
    <row r="6" spans="1:9" s="10" customFormat="1" ht="19.5" customHeight="1">
      <c r="A6" s="4"/>
      <c r="B6" s="16" t="s">
        <v>91</v>
      </c>
      <c r="C6" s="17"/>
      <c r="D6" s="18"/>
      <c r="E6" s="144">
        <v>39257</v>
      </c>
      <c r="F6" s="144">
        <v>94204</v>
      </c>
      <c r="G6" s="144">
        <v>101634</v>
      </c>
      <c r="H6" s="144">
        <v>89324</v>
      </c>
      <c r="I6" s="9"/>
    </row>
    <row r="7" spans="1:9" s="10" customFormat="1" ht="9.75" customHeight="1">
      <c r="A7" s="4"/>
      <c r="B7" s="19"/>
      <c r="C7" s="20"/>
      <c r="D7" s="21"/>
      <c r="E7" s="22"/>
      <c r="F7" s="22"/>
      <c r="G7" s="22"/>
      <c r="H7" s="22"/>
      <c r="I7" s="9"/>
    </row>
    <row r="8" spans="1:9" s="10" customFormat="1" ht="19.5" customHeight="1">
      <c r="A8" s="4"/>
      <c r="B8" s="16" t="s">
        <v>0</v>
      </c>
      <c r="C8" s="17"/>
      <c r="D8" s="18"/>
      <c r="E8" s="145"/>
      <c r="F8" s="145"/>
      <c r="G8" s="145"/>
      <c r="H8" s="145"/>
      <c r="I8" s="9"/>
    </row>
    <row r="9" spans="1:9" s="10" customFormat="1" ht="19.5" customHeight="1">
      <c r="A9" s="4"/>
      <c r="B9" s="16"/>
      <c r="C9" s="150" t="s">
        <v>47</v>
      </c>
      <c r="D9" s="151"/>
      <c r="E9" s="145">
        <v>5734</v>
      </c>
      <c r="F9" s="145">
        <v>34229</v>
      </c>
      <c r="G9" s="145">
        <v>33173</v>
      </c>
      <c r="H9" s="145">
        <v>21890</v>
      </c>
      <c r="I9" s="9"/>
    </row>
    <row r="10" spans="1:9" s="10" customFormat="1" ht="19.5" customHeight="1">
      <c r="A10" s="4"/>
      <c r="B10" s="16"/>
      <c r="C10" s="150" t="s">
        <v>92</v>
      </c>
      <c r="D10" s="151"/>
      <c r="E10" s="145">
        <v>33523</v>
      </c>
      <c r="F10" s="145">
        <v>59975</v>
      </c>
      <c r="G10" s="145">
        <v>68461</v>
      </c>
      <c r="H10" s="145">
        <v>67435</v>
      </c>
      <c r="I10" s="9"/>
    </row>
    <row r="11" spans="1:9" s="10" customFormat="1" ht="19.5" customHeight="1">
      <c r="A11" s="4"/>
      <c r="B11" s="19"/>
      <c r="C11" s="23"/>
      <c r="D11" s="23" t="s">
        <v>93</v>
      </c>
      <c r="E11" s="145">
        <v>28843</v>
      </c>
      <c r="F11" s="145">
        <v>46622</v>
      </c>
      <c r="G11" s="145">
        <v>56981</v>
      </c>
      <c r="H11" s="145">
        <v>54888</v>
      </c>
      <c r="I11" s="9"/>
    </row>
    <row r="12" spans="1:9" s="10" customFormat="1" ht="15" customHeight="1">
      <c r="A12" s="4"/>
      <c r="B12" s="19"/>
      <c r="C12" s="23"/>
      <c r="D12" s="24" t="s">
        <v>94</v>
      </c>
      <c r="E12" s="145">
        <v>24020</v>
      </c>
      <c r="F12" s="145">
        <v>37867</v>
      </c>
      <c r="G12" s="145">
        <v>39114</v>
      </c>
      <c r="H12" s="145">
        <v>38113</v>
      </c>
      <c r="I12" s="9"/>
    </row>
    <row r="13" spans="1:9" s="10" customFormat="1" ht="19.5" customHeight="1">
      <c r="A13" s="4"/>
      <c r="B13" s="19"/>
      <c r="C13" s="23"/>
      <c r="D13" s="23" t="s">
        <v>95</v>
      </c>
      <c r="E13" s="145">
        <v>4680</v>
      </c>
      <c r="F13" s="145">
        <v>13352</v>
      </c>
      <c r="G13" s="145">
        <v>11480</v>
      </c>
      <c r="H13" s="145">
        <v>12547</v>
      </c>
      <c r="I13" s="9"/>
    </row>
    <row r="14" spans="1:9" s="10" customFormat="1" ht="9.75" customHeight="1">
      <c r="A14" s="4"/>
      <c r="B14" s="19"/>
      <c r="C14" s="20"/>
      <c r="D14" s="24"/>
      <c r="E14" s="145"/>
      <c r="F14" s="145"/>
      <c r="G14" s="145"/>
      <c r="H14" s="145"/>
      <c r="I14" s="9"/>
    </row>
    <row r="15" spans="1:9" s="10" customFormat="1" ht="19.5" customHeight="1">
      <c r="A15" s="4"/>
      <c r="B15" s="16" t="s">
        <v>1</v>
      </c>
      <c r="C15" s="17"/>
      <c r="D15" s="18"/>
      <c r="E15" s="145"/>
      <c r="F15" s="145"/>
      <c r="G15" s="145"/>
      <c r="H15" s="145"/>
      <c r="I15" s="9"/>
    </row>
    <row r="16" spans="1:9" s="10" customFormat="1" ht="19.5" customHeight="1">
      <c r="A16" s="4"/>
      <c r="B16" s="19"/>
      <c r="C16" s="150" t="s">
        <v>2</v>
      </c>
      <c r="D16" s="151"/>
      <c r="E16" s="145">
        <v>1196</v>
      </c>
      <c r="F16" s="145">
        <v>6476</v>
      </c>
      <c r="G16" s="145">
        <v>5423</v>
      </c>
      <c r="H16" s="145">
        <v>4196</v>
      </c>
      <c r="I16" s="9"/>
    </row>
    <row r="17" spans="1:9" s="10" customFormat="1" ht="19.5" customHeight="1">
      <c r="A17" s="4"/>
      <c r="B17" s="19"/>
      <c r="C17" s="150" t="s">
        <v>3</v>
      </c>
      <c r="D17" s="151"/>
      <c r="E17" s="145">
        <v>7129</v>
      </c>
      <c r="F17" s="145">
        <v>27195</v>
      </c>
      <c r="G17" s="145">
        <v>33848</v>
      </c>
      <c r="H17" s="145">
        <v>30055</v>
      </c>
      <c r="I17" s="9"/>
    </row>
    <row r="18" spans="1:9" s="10" customFormat="1" ht="19.5" customHeight="1">
      <c r="A18" s="4"/>
      <c r="B18" s="19"/>
      <c r="C18" s="150" t="s">
        <v>4</v>
      </c>
      <c r="D18" s="151"/>
      <c r="E18" s="145">
        <v>3088</v>
      </c>
      <c r="F18" s="145">
        <v>12147</v>
      </c>
      <c r="G18" s="145">
        <v>7693</v>
      </c>
      <c r="H18" s="145">
        <v>6089</v>
      </c>
      <c r="I18" s="9"/>
    </row>
    <row r="19" spans="1:9" s="10" customFormat="1" ht="19.5" customHeight="1">
      <c r="A19" s="4"/>
      <c r="B19" s="19"/>
      <c r="C19" s="142" t="s">
        <v>12</v>
      </c>
      <c r="D19" s="141"/>
      <c r="E19" s="145">
        <v>944</v>
      </c>
      <c r="F19" s="145">
        <v>2469</v>
      </c>
      <c r="G19" s="145">
        <v>2989</v>
      </c>
      <c r="H19" s="145">
        <v>3377</v>
      </c>
      <c r="I19" s="9"/>
    </row>
    <row r="20" spans="1:9" s="10" customFormat="1" ht="19.5" customHeight="1">
      <c r="A20" s="4"/>
      <c r="B20" s="19"/>
      <c r="C20" s="150" t="s">
        <v>5</v>
      </c>
      <c r="D20" s="151"/>
      <c r="E20" s="145">
        <v>401</v>
      </c>
      <c r="F20" s="145">
        <v>2974</v>
      </c>
      <c r="G20" s="145">
        <v>2080</v>
      </c>
      <c r="H20" s="145">
        <v>970</v>
      </c>
      <c r="I20" s="9"/>
    </row>
    <row r="21" spans="1:9" s="10" customFormat="1" ht="19.5" customHeight="1">
      <c r="A21" s="4"/>
      <c r="B21" s="19"/>
      <c r="C21" s="150" t="s">
        <v>96</v>
      </c>
      <c r="D21" s="151"/>
      <c r="E21" s="145">
        <v>26500</v>
      </c>
      <c r="F21" s="145">
        <v>42944</v>
      </c>
      <c r="G21" s="145">
        <v>49601</v>
      </c>
      <c r="H21" s="145">
        <v>44637</v>
      </c>
      <c r="I21" s="9"/>
    </row>
    <row r="22" spans="1:9" s="10" customFormat="1" ht="9.75" customHeight="1">
      <c r="A22" s="4"/>
      <c r="B22" s="19"/>
      <c r="C22" s="23"/>
      <c r="D22" s="18"/>
      <c r="E22" s="145"/>
      <c r="F22" s="145"/>
      <c r="G22" s="145"/>
      <c r="H22" s="145"/>
      <c r="I22" s="9"/>
    </row>
    <row r="23" spans="1:9" s="10" customFormat="1" ht="19.5" customHeight="1">
      <c r="A23" s="4"/>
      <c r="B23" s="16" t="s">
        <v>7</v>
      </c>
      <c r="C23" s="17"/>
      <c r="D23" s="18"/>
      <c r="E23" s="144">
        <v>639</v>
      </c>
      <c r="F23" s="144">
        <v>9202</v>
      </c>
      <c r="G23" s="144">
        <v>1793</v>
      </c>
      <c r="H23" s="144">
        <v>-12792</v>
      </c>
      <c r="I23" s="9"/>
    </row>
    <row r="24" spans="1:8" s="10" customFormat="1" ht="19.5" customHeight="1">
      <c r="A24" s="4"/>
      <c r="B24" s="16"/>
      <c r="C24" s="20"/>
      <c r="D24" s="18" t="s">
        <v>8</v>
      </c>
      <c r="E24" s="145">
        <v>2084</v>
      </c>
      <c r="F24" s="145">
        <v>25770</v>
      </c>
      <c r="G24" s="145">
        <v>22132</v>
      </c>
      <c r="H24" s="145">
        <v>10739</v>
      </c>
    </row>
    <row r="25" spans="1:9" s="10" customFormat="1" ht="19.5" customHeight="1">
      <c r="A25" s="4"/>
      <c r="B25" s="19"/>
      <c r="C25" s="23"/>
      <c r="D25" s="23" t="s">
        <v>9</v>
      </c>
      <c r="E25" s="145">
        <v>1445</v>
      </c>
      <c r="F25" s="145">
        <v>16568</v>
      </c>
      <c r="G25" s="145">
        <v>20339</v>
      </c>
      <c r="H25" s="145">
        <v>23531</v>
      </c>
      <c r="I25" s="9"/>
    </row>
    <row r="26" spans="1:9" s="10" customFormat="1" ht="9.75" customHeight="1">
      <c r="A26" s="4"/>
      <c r="B26" s="19"/>
      <c r="C26" s="20"/>
      <c r="D26" s="24"/>
      <c r="E26" s="145"/>
      <c r="F26" s="145"/>
      <c r="G26" s="145"/>
      <c r="H26" s="145"/>
      <c r="I26" s="9"/>
    </row>
    <row r="27" spans="1:9" s="10" customFormat="1" ht="19.5" customHeight="1">
      <c r="A27" s="4"/>
      <c r="B27" s="16" t="s">
        <v>48</v>
      </c>
      <c r="C27" s="17"/>
      <c r="D27" s="18"/>
      <c r="E27" s="144">
        <v>2226</v>
      </c>
      <c r="F27" s="144">
        <v>739</v>
      </c>
      <c r="G27" s="144">
        <v>1012</v>
      </c>
      <c r="H27" s="144">
        <v>978</v>
      </c>
      <c r="I27" s="9"/>
    </row>
    <row r="28" spans="1:9" s="10" customFormat="1" ht="9.75" customHeight="1">
      <c r="A28" s="4"/>
      <c r="B28" s="25"/>
      <c r="C28" s="26"/>
      <c r="D28" s="27"/>
      <c r="E28" s="28"/>
      <c r="F28" s="28"/>
      <c r="G28" s="28"/>
      <c r="H28" s="28"/>
      <c r="I28" s="9"/>
    </row>
    <row r="29" spans="1:9" s="10" customFormat="1" ht="9.75" customHeight="1">
      <c r="A29" s="4"/>
      <c r="B29" s="4"/>
      <c r="C29" s="4"/>
      <c r="D29" s="29"/>
      <c r="E29" s="30"/>
      <c r="F29" s="30"/>
      <c r="G29" s="30"/>
      <c r="H29" s="30"/>
      <c r="I29" s="9"/>
    </row>
    <row r="30" spans="1:9" s="10" customFormat="1" ht="15" customHeight="1">
      <c r="A30" s="4"/>
      <c r="B30" s="4" t="s">
        <v>97</v>
      </c>
      <c r="C30" s="152" t="s">
        <v>98</v>
      </c>
      <c r="D30" s="152"/>
      <c r="E30" s="152"/>
      <c r="F30" s="152"/>
      <c r="G30" s="152"/>
      <c r="H30" s="152"/>
      <c r="I30" s="9"/>
    </row>
    <row r="31" spans="1:9" s="34" customFormat="1" ht="15" customHeight="1">
      <c r="A31" s="7"/>
      <c r="B31" s="7"/>
      <c r="C31" s="153" t="s">
        <v>99</v>
      </c>
      <c r="D31" s="153"/>
      <c r="E31" s="32"/>
      <c r="F31" s="32"/>
      <c r="G31" s="32"/>
      <c r="H31" s="32"/>
      <c r="I31" s="33"/>
    </row>
    <row r="32" spans="1:9" s="34" customFormat="1" ht="9.75" customHeight="1" thickBot="1">
      <c r="A32" s="7"/>
      <c r="B32" s="7"/>
      <c r="C32" s="31"/>
      <c r="D32" s="31"/>
      <c r="E32" s="32"/>
      <c r="F32" s="32"/>
      <c r="G32" s="32"/>
      <c r="H32" s="32"/>
      <c r="I32" s="33"/>
    </row>
    <row r="33" spans="1:9" s="10" customFormat="1" ht="15" customHeight="1" thickTop="1">
      <c r="A33" s="35"/>
      <c r="B33" s="36" t="s">
        <v>10</v>
      </c>
      <c r="C33" s="37"/>
      <c r="D33" s="38"/>
      <c r="E33" s="39"/>
      <c r="F33" s="39"/>
      <c r="G33" s="39"/>
      <c r="H33" s="39"/>
      <c r="I33" s="9"/>
    </row>
    <row r="34" spans="1:9" s="10" customFormat="1" ht="3.75" customHeight="1">
      <c r="A34" s="35"/>
      <c r="B34" s="40"/>
      <c r="C34" s="35"/>
      <c r="D34" s="35"/>
      <c r="E34" s="35"/>
      <c r="F34" s="35"/>
      <c r="G34" s="35"/>
      <c r="H34" s="35"/>
      <c r="I34" s="9"/>
    </row>
    <row r="35" spans="1:9" s="10" customFormat="1" ht="15" customHeight="1">
      <c r="A35" s="35"/>
      <c r="B35" s="41" t="s">
        <v>11</v>
      </c>
      <c r="C35" s="35"/>
      <c r="D35" s="35"/>
      <c r="E35" s="35"/>
      <c r="F35" s="35"/>
      <c r="G35" s="35"/>
      <c r="H35" s="35"/>
      <c r="I35" s="9"/>
    </row>
  </sheetData>
  <sheetProtection/>
  <mergeCells count="11">
    <mergeCell ref="C20:D20"/>
    <mergeCell ref="C10:D10"/>
    <mergeCell ref="C30:H30"/>
    <mergeCell ref="C31:D31"/>
    <mergeCell ref="B1:H1"/>
    <mergeCell ref="B4:D4"/>
    <mergeCell ref="C21:D21"/>
    <mergeCell ref="C9:D9"/>
    <mergeCell ref="C16:D16"/>
    <mergeCell ref="C17:D17"/>
    <mergeCell ref="C18:D1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47" customWidth="1"/>
    <col min="2" max="2" width="10.140625" style="47" customWidth="1"/>
    <col min="3" max="3" width="43.7109375" style="47" customWidth="1"/>
    <col min="4" max="4" width="13.7109375" style="98" customWidth="1"/>
    <col min="5" max="8" width="13.7109375" style="100" customWidth="1"/>
    <col min="9" max="9" width="13.7109375" style="98" customWidth="1"/>
    <col min="10" max="10" width="13.7109375" style="100" customWidth="1"/>
    <col min="11" max="11" width="2.421875" style="47" customWidth="1"/>
    <col min="12" max="16384" width="9.140625" style="99" customWidth="1"/>
  </cols>
  <sheetData>
    <row r="1" spans="2:11" s="43" customFormat="1" ht="30" customHeight="1" thickBot="1">
      <c r="B1" s="168" t="s">
        <v>45</v>
      </c>
      <c r="C1" s="168"/>
      <c r="D1" s="168"/>
      <c r="E1" s="168"/>
      <c r="F1" s="168"/>
      <c r="G1" s="168"/>
      <c r="H1" s="168"/>
      <c r="I1" s="168"/>
      <c r="J1" s="168"/>
      <c r="K1" s="42"/>
    </row>
    <row r="2" spans="4:11" s="44" customFormat="1" ht="9.75" customHeight="1" thickTop="1">
      <c r="D2" s="45"/>
      <c r="E2" s="46"/>
      <c r="F2" s="46"/>
      <c r="G2" s="46"/>
      <c r="H2" s="46"/>
      <c r="I2" s="45"/>
      <c r="J2" s="46"/>
      <c r="K2" s="47"/>
    </row>
    <row r="3" spans="4:11" s="44" customFormat="1" ht="15">
      <c r="D3" s="45"/>
      <c r="E3" s="46"/>
      <c r="F3" s="46"/>
      <c r="G3" s="46"/>
      <c r="H3" s="46"/>
      <c r="I3" s="45"/>
      <c r="J3" s="48" t="s">
        <v>13</v>
      </c>
      <c r="K3" s="47"/>
    </row>
    <row r="4" spans="2:11" s="44" customFormat="1" ht="15">
      <c r="B4" s="169"/>
      <c r="C4" s="170"/>
      <c r="D4" s="148" t="s">
        <v>14</v>
      </c>
      <c r="E4" s="172" t="s">
        <v>15</v>
      </c>
      <c r="F4" s="172"/>
      <c r="G4" s="172"/>
      <c r="H4" s="172"/>
      <c r="I4" s="172"/>
      <c r="J4" s="173"/>
      <c r="K4" s="47"/>
    </row>
    <row r="5" spans="2:11" s="44" customFormat="1" ht="25.5">
      <c r="B5" s="171"/>
      <c r="C5" s="147"/>
      <c r="D5" s="149"/>
      <c r="E5" s="49" t="s">
        <v>16</v>
      </c>
      <c r="F5" s="49" t="s">
        <v>17</v>
      </c>
      <c r="G5" s="49" t="s">
        <v>18</v>
      </c>
      <c r="H5" s="50" t="s">
        <v>12</v>
      </c>
      <c r="I5" s="51" t="s">
        <v>19</v>
      </c>
      <c r="J5" s="52" t="s">
        <v>20</v>
      </c>
      <c r="K5" s="47"/>
    </row>
    <row r="6" spans="2:11" s="44" customFormat="1" ht="9.75" customHeight="1">
      <c r="B6" s="53"/>
      <c r="C6" s="54"/>
      <c r="D6" s="55"/>
      <c r="E6" s="56"/>
      <c r="F6" s="56"/>
      <c r="G6" s="56"/>
      <c r="H6" s="56"/>
      <c r="I6" s="56"/>
      <c r="J6" s="66"/>
      <c r="K6" s="47"/>
    </row>
    <row r="7" spans="2:11" s="61" customFormat="1" ht="15">
      <c r="B7" s="160" t="s">
        <v>21</v>
      </c>
      <c r="C7" s="161"/>
      <c r="D7" s="57">
        <f>SUM(E7:J7)</f>
        <v>89324336</v>
      </c>
      <c r="E7" s="58">
        <f aca="true" t="shared" si="0" ref="E7:J7">E9+E11</f>
        <v>4195837</v>
      </c>
      <c r="F7" s="58">
        <f t="shared" si="0"/>
        <v>30054796</v>
      </c>
      <c r="G7" s="58">
        <f t="shared" si="0"/>
        <v>6089004</v>
      </c>
      <c r="H7" s="58">
        <f t="shared" si="0"/>
        <v>3377491</v>
      </c>
      <c r="I7" s="58">
        <f t="shared" si="0"/>
        <v>969877</v>
      </c>
      <c r="J7" s="77">
        <f t="shared" si="0"/>
        <v>44637331</v>
      </c>
      <c r="K7" s="59"/>
    </row>
    <row r="8" spans="2:11" s="44" customFormat="1" ht="15">
      <c r="B8" s="53"/>
      <c r="C8" s="54"/>
      <c r="D8" s="62"/>
      <c r="E8" s="58"/>
      <c r="F8" s="58"/>
      <c r="G8" s="58"/>
      <c r="H8" s="58"/>
      <c r="I8" s="58"/>
      <c r="J8" s="77"/>
      <c r="K8" s="47"/>
    </row>
    <row r="9" spans="2:11" s="44" customFormat="1" ht="15">
      <c r="B9" s="160" t="s">
        <v>22</v>
      </c>
      <c r="C9" s="161"/>
      <c r="D9" s="57">
        <f>SUM(E9:J9)</f>
        <v>21889681</v>
      </c>
      <c r="E9" s="58">
        <v>953033</v>
      </c>
      <c r="F9" s="58">
        <v>16485961</v>
      </c>
      <c r="G9" s="58">
        <v>100045</v>
      </c>
      <c r="H9" s="58">
        <v>174342</v>
      </c>
      <c r="I9" s="58">
        <v>450100</v>
      </c>
      <c r="J9" s="77">
        <v>3726200</v>
      </c>
      <c r="K9" s="47"/>
    </row>
    <row r="10" spans="2:11" s="44" customFormat="1" ht="15">
      <c r="B10" s="164"/>
      <c r="C10" s="165"/>
      <c r="D10" s="62"/>
      <c r="J10" s="77"/>
      <c r="K10" s="47"/>
    </row>
    <row r="11" spans="2:11" s="44" customFormat="1" ht="15">
      <c r="B11" s="160" t="s">
        <v>23</v>
      </c>
      <c r="C11" s="161"/>
      <c r="D11" s="57">
        <f>SUM(E11:J11)</f>
        <v>67434655</v>
      </c>
      <c r="E11" s="58">
        <v>3242804</v>
      </c>
      <c r="F11" s="58">
        <v>13568835</v>
      </c>
      <c r="G11" s="58">
        <v>5988959</v>
      </c>
      <c r="H11" s="58">
        <v>3203149</v>
      </c>
      <c r="I11" s="58">
        <v>519777</v>
      </c>
      <c r="J11" s="77">
        <v>40911131</v>
      </c>
      <c r="K11" s="47"/>
    </row>
    <row r="12" spans="2:11" s="44" customFormat="1" ht="15">
      <c r="B12" s="63"/>
      <c r="C12" s="64"/>
      <c r="D12" s="62"/>
      <c r="E12" s="58"/>
      <c r="F12" s="58"/>
      <c r="G12" s="58"/>
      <c r="H12" s="58"/>
      <c r="I12" s="58"/>
      <c r="J12" s="66"/>
      <c r="K12" s="47"/>
    </row>
    <row r="13" spans="2:11" s="44" customFormat="1" ht="15">
      <c r="B13" s="158" t="s">
        <v>24</v>
      </c>
      <c r="C13" s="159"/>
      <c r="D13" s="62">
        <f>SUM(E13:J13)</f>
        <v>54888096</v>
      </c>
      <c r="E13" s="65">
        <v>2313060</v>
      </c>
      <c r="F13" s="65">
        <v>9147918</v>
      </c>
      <c r="G13" s="65">
        <v>2520303</v>
      </c>
      <c r="H13" s="65">
        <v>2167003</v>
      </c>
      <c r="I13" s="65">
        <v>497822</v>
      </c>
      <c r="J13" s="66">
        <v>38241990</v>
      </c>
      <c r="K13" s="47"/>
    </row>
    <row r="14" spans="2:11" s="44" customFormat="1" ht="15">
      <c r="B14" s="67" t="s">
        <v>25</v>
      </c>
      <c r="C14" s="68" t="s">
        <v>26</v>
      </c>
      <c r="D14" s="62">
        <f aca="true" t="shared" si="1" ref="D14:D31">SUM(E14:J14)</f>
        <v>38112556</v>
      </c>
      <c r="E14" s="65">
        <v>1576405</v>
      </c>
      <c r="F14" s="65">
        <v>2355669</v>
      </c>
      <c r="G14" s="65">
        <v>2388304</v>
      </c>
      <c r="H14" s="65">
        <v>1069693</v>
      </c>
      <c r="I14" s="65">
        <v>457413</v>
      </c>
      <c r="J14" s="66">
        <v>30265072</v>
      </c>
      <c r="K14" s="47"/>
    </row>
    <row r="15" spans="2:11" s="44" customFormat="1" ht="15">
      <c r="B15" s="67" t="s">
        <v>25</v>
      </c>
      <c r="C15" s="68" t="s">
        <v>27</v>
      </c>
      <c r="D15" s="62">
        <f t="shared" si="1"/>
        <v>1681266</v>
      </c>
      <c r="E15" s="65">
        <v>528189</v>
      </c>
      <c r="F15" s="65">
        <v>87322</v>
      </c>
      <c r="G15" s="65">
        <v>6185</v>
      </c>
      <c r="H15" s="65">
        <v>66101</v>
      </c>
      <c r="I15" s="65">
        <v>2778</v>
      </c>
      <c r="J15" s="66">
        <v>990691</v>
      </c>
      <c r="K15" s="47"/>
    </row>
    <row r="16" spans="2:11" s="44" customFormat="1" ht="15">
      <c r="B16" s="67" t="s">
        <v>25</v>
      </c>
      <c r="C16" s="68" t="s">
        <v>28</v>
      </c>
      <c r="D16" s="62">
        <f t="shared" si="1"/>
        <v>2540464</v>
      </c>
      <c r="E16" s="65">
        <v>87998</v>
      </c>
      <c r="F16" s="65">
        <v>1045645</v>
      </c>
      <c r="G16" s="65">
        <v>21816</v>
      </c>
      <c r="H16" s="65">
        <v>48222</v>
      </c>
      <c r="I16" s="65">
        <v>13458</v>
      </c>
      <c r="J16" s="66">
        <v>1323325</v>
      </c>
      <c r="K16" s="47"/>
    </row>
    <row r="17" spans="2:11" s="44" customFormat="1" ht="15">
      <c r="B17" s="67" t="s">
        <v>25</v>
      </c>
      <c r="C17" s="68" t="s">
        <v>29</v>
      </c>
      <c r="D17" s="62">
        <f t="shared" si="1"/>
        <v>115257</v>
      </c>
      <c r="E17" s="65">
        <v>10154</v>
      </c>
      <c r="F17" s="65">
        <v>8569</v>
      </c>
      <c r="G17" s="65">
        <v>6515</v>
      </c>
      <c r="H17" s="65">
        <v>11570</v>
      </c>
      <c r="I17" s="65">
        <v>6515</v>
      </c>
      <c r="J17" s="66">
        <v>71934</v>
      </c>
      <c r="K17" s="47"/>
    </row>
    <row r="18" spans="2:11" s="44" customFormat="1" ht="15">
      <c r="B18" s="67" t="s">
        <v>25</v>
      </c>
      <c r="C18" s="68" t="s">
        <v>30</v>
      </c>
      <c r="D18" s="62">
        <f t="shared" si="1"/>
        <v>68796</v>
      </c>
      <c r="E18" s="65">
        <v>1001</v>
      </c>
      <c r="F18" s="65">
        <v>1003</v>
      </c>
      <c r="G18" s="65">
        <v>850</v>
      </c>
      <c r="H18" s="65">
        <v>1001</v>
      </c>
      <c r="I18" s="65">
        <v>850</v>
      </c>
      <c r="J18" s="66">
        <v>64091</v>
      </c>
      <c r="K18" s="47"/>
    </row>
    <row r="19" spans="2:11" s="44" customFormat="1" ht="15">
      <c r="B19" s="67" t="s">
        <v>25</v>
      </c>
      <c r="C19" s="69" t="s">
        <v>31</v>
      </c>
      <c r="D19" s="62">
        <f t="shared" si="1"/>
        <v>454464</v>
      </c>
      <c r="E19" s="65">
        <v>53273</v>
      </c>
      <c r="F19" s="65">
        <v>83196</v>
      </c>
      <c r="G19" s="65">
        <v>19379</v>
      </c>
      <c r="H19" s="65">
        <v>42513</v>
      </c>
      <c r="I19" s="65">
        <v>1931</v>
      </c>
      <c r="J19" s="66">
        <v>254172</v>
      </c>
      <c r="K19" s="47"/>
    </row>
    <row r="20" spans="2:11" s="44" customFormat="1" ht="15">
      <c r="B20" s="67" t="s">
        <v>25</v>
      </c>
      <c r="C20" s="68" t="s">
        <v>32</v>
      </c>
      <c r="D20" s="62">
        <f t="shared" si="1"/>
        <v>11915293</v>
      </c>
      <c r="E20" s="65">
        <v>56040</v>
      </c>
      <c r="F20" s="65">
        <v>5566514</v>
      </c>
      <c r="G20" s="65">
        <v>77254</v>
      </c>
      <c r="H20" s="65">
        <v>927903</v>
      </c>
      <c r="I20" s="65">
        <v>14877</v>
      </c>
      <c r="J20" s="66">
        <v>5272705</v>
      </c>
      <c r="K20" s="47"/>
    </row>
    <row r="21" spans="2:11" s="44" customFormat="1" ht="15">
      <c r="B21" s="67"/>
      <c r="C21" s="70"/>
      <c r="D21" s="62"/>
      <c r="E21" s="65"/>
      <c r="F21" s="65"/>
      <c r="G21" s="65"/>
      <c r="H21" s="65"/>
      <c r="I21" s="65"/>
      <c r="J21" s="66"/>
      <c r="K21" s="47"/>
    </row>
    <row r="22" spans="2:11" s="44" customFormat="1" ht="15">
      <c r="B22" s="158" t="s">
        <v>33</v>
      </c>
      <c r="C22" s="159"/>
      <c r="D22" s="62">
        <f t="shared" si="1"/>
        <v>12546559</v>
      </c>
      <c r="E22" s="65">
        <v>929744</v>
      </c>
      <c r="F22" s="65">
        <v>4420917</v>
      </c>
      <c r="G22" s="65">
        <v>3468656</v>
      </c>
      <c r="H22" s="65">
        <v>1036146</v>
      </c>
      <c r="I22" s="65">
        <v>21955</v>
      </c>
      <c r="J22" s="66">
        <v>2669141</v>
      </c>
      <c r="K22" s="47"/>
    </row>
    <row r="23" spans="2:11" s="44" customFormat="1" ht="15">
      <c r="B23" s="71"/>
      <c r="C23" s="68" t="s">
        <v>34</v>
      </c>
      <c r="D23" s="62">
        <f t="shared" si="1"/>
        <v>1053551</v>
      </c>
      <c r="E23" s="65">
        <v>25203</v>
      </c>
      <c r="F23" s="65">
        <v>50529</v>
      </c>
      <c r="G23" s="65">
        <v>748068</v>
      </c>
      <c r="H23" s="65">
        <v>28915</v>
      </c>
      <c r="I23" s="65">
        <v>12558</v>
      </c>
      <c r="J23" s="66">
        <v>188278</v>
      </c>
      <c r="K23" s="47"/>
    </row>
    <row r="24" spans="2:11" s="44" customFormat="1" ht="15">
      <c r="B24" s="67" t="s">
        <v>35</v>
      </c>
      <c r="C24" s="68" t="s">
        <v>30</v>
      </c>
      <c r="D24" s="62">
        <f t="shared" si="1"/>
        <v>31136</v>
      </c>
      <c r="E24" s="65">
        <v>500</v>
      </c>
      <c r="F24" s="65">
        <v>500</v>
      </c>
      <c r="G24" s="65">
        <v>500</v>
      </c>
      <c r="H24" s="65">
        <v>500</v>
      </c>
      <c r="I24" s="65">
        <v>500</v>
      </c>
      <c r="J24" s="66">
        <v>28636</v>
      </c>
      <c r="K24" s="47"/>
    </row>
    <row r="25" spans="2:11" s="44" customFormat="1" ht="15">
      <c r="B25" s="72" t="s">
        <v>35</v>
      </c>
      <c r="C25" s="68" t="s">
        <v>32</v>
      </c>
      <c r="D25" s="62">
        <f t="shared" si="1"/>
        <v>11461872</v>
      </c>
      <c r="E25" s="65">
        <v>904041</v>
      </c>
      <c r="F25" s="65">
        <v>4369888</v>
      </c>
      <c r="G25" s="65">
        <v>2720088</v>
      </c>
      <c r="H25" s="65">
        <v>1006731</v>
      </c>
      <c r="I25" s="65">
        <v>8897</v>
      </c>
      <c r="J25" s="66">
        <v>2452227</v>
      </c>
      <c r="K25" s="47"/>
    </row>
    <row r="26" spans="2:11" s="44" customFormat="1" ht="15">
      <c r="B26" s="72"/>
      <c r="C26" s="73"/>
      <c r="D26" s="62"/>
      <c r="J26" s="66"/>
      <c r="K26" s="47"/>
    </row>
    <row r="27" spans="2:11" s="75" customFormat="1" ht="15">
      <c r="B27" s="166" t="s">
        <v>7</v>
      </c>
      <c r="C27" s="167"/>
      <c r="D27" s="57">
        <f>SUM(E27:J27)</f>
        <v>-12791778</v>
      </c>
      <c r="E27" s="58">
        <f aca="true" t="shared" si="2" ref="E27:J27">E28-E29</f>
        <v>-14075273</v>
      </c>
      <c r="F27" s="58">
        <f t="shared" si="2"/>
        <v>-414636</v>
      </c>
      <c r="G27" s="58">
        <f t="shared" si="2"/>
        <v>3405272</v>
      </c>
      <c r="H27" s="58">
        <f t="shared" si="2"/>
        <v>-127398</v>
      </c>
      <c r="I27" s="58">
        <f t="shared" si="2"/>
        <v>13790</v>
      </c>
      <c r="J27" s="77">
        <f t="shared" si="2"/>
        <v>-1593533</v>
      </c>
      <c r="K27" s="74"/>
    </row>
    <row r="28" spans="2:11" s="75" customFormat="1" ht="15">
      <c r="B28" s="158" t="s">
        <v>8</v>
      </c>
      <c r="C28" s="159"/>
      <c r="D28" s="62">
        <f t="shared" si="1"/>
        <v>10739470</v>
      </c>
      <c r="E28" s="65">
        <v>6976847</v>
      </c>
      <c r="F28" s="65">
        <v>31389</v>
      </c>
      <c r="G28" s="65">
        <v>3425271</v>
      </c>
      <c r="H28" s="65">
        <v>1389</v>
      </c>
      <c r="I28" s="65">
        <v>33789</v>
      </c>
      <c r="J28" s="66">
        <v>270785</v>
      </c>
      <c r="K28" s="74"/>
    </row>
    <row r="29" spans="2:11" s="75" customFormat="1" ht="15">
      <c r="B29" s="158" t="s">
        <v>9</v>
      </c>
      <c r="C29" s="159"/>
      <c r="D29" s="62">
        <f t="shared" si="1"/>
        <v>23531248</v>
      </c>
      <c r="E29" s="65">
        <v>21052120</v>
      </c>
      <c r="F29" s="65">
        <v>446025</v>
      </c>
      <c r="G29" s="65">
        <v>19999</v>
      </c>
      <c r="H29" s="65">
        <v>128787</v>
      </c>
      <c r="I29" s="65">
        <v>19999</v>
      </c>
      <c r="J29" s="66">
        <v>1864318</v>
      </c>
      <c r="K29" s="74"/>
    </row>
    <row r="30" spans="2:11" s="44" customFormat="1" ht="15">
      <c r="B30" s="72"/>
      <c r="C30" s="76"/>
      <c r="D30" s="62"/>
      <c r="E30" s="65"/>
      <c r="F30" s="65"/>
      <c r="G30" s="65"/>
      <c r="H30" s="65"/>
      <c r="I30" s="65"/>
      <c r="J30" s="66"/>
      <c r="K30" s="47"/>
    </row>
    <row r="31" spans="2:11" s="44" customFormat="1" ht="15">
      <c r="B31" s="160" t="s">
        <v>36</v>
      </c>
      <c r="C31" s="161"/>
      <c r="D31" s="57">
        <f t="shared" si="1"/>
        <v>978421</v>
      </c>
      <c r="E31" s="58">
        <v>19087</v>
      </c>
      <c r="F31" s="58">
        <v>718782</v>
      </c>
      <c r="G31" s="58">
        <v>159314</v>
      </c>
      <c r="H31" s="58">
        <v>44087</v>
      </c>
      <c r="I31" s="58">
        <v>18064</v>
      </c>
      <c r="J31" s="77">
        <v>19087</v>
      </c>
      <c r="K31" s="47"/>
    </row>
    <row r="32" spans="2:11" s="44" customFormat="1" ht="9.75" customHeight="1">
      <c r="B32" s="162"/>
      <c r="C32" s="163"/>
      <c r="D32" s="78"/>
      <c r="E32" s="78"/>
      <c r="F32" s="78"/>
      <c r="G32" s="78"/>
      <c r="H32" s="78"/>
      <c r="I32" s="78"/>
      <c r="J32" s="79"/>
      <c r="K32" s="80"/>
    </row>
    <row r="33" spans="2:11" s="44" customFormat="1" ht="9.75" customHeight="1">
      <c r="B33" s="81"/>
      <c r="C33" s="81"/>
      <c r="D33" s="82"/>
      <c r="E33" s="82"/>
      <c r="F33" s="82"/>
      <c r="G33" s="82"/>
      <c r="H33" s="82"/>
      <c r="I33" s="82"/>
      <c r="J33" s="82"/>
      <c r="K33" s="80"/>
    </row>
    <row r="34" spans="2:11" s="44" customFormat="1" ht="15">
      <c r="B34" s="83" t="s">
        <v>50</v>
      </c>
      <c r="C34" s="81"/>
      <c r="D34" s="82"/>
      <c r="E34" s="82"/>
      <c r="F34" s="82"/>
      <c r="G34" s="82"/>
      <c r="H34" s="82"/>
      <c r="I34" s="82"/>
      <c r="J34" s="82"/>
      <c r="K34" s="80"/>
    </row>
    <row r="35" spans="2:11" s="44" customFormat="1" ht="15">
      <c r="B35" s="83" t="s">
        <v>37</v>
      </c>
      <c r="C35" s="83"/>
      <c r="D35" s="83"/>
      <c r="E35" s="83"/>
      <c r="F35" s="83"/>
      <c r="G35" s="83"/>
      <c r="H35" s="84"/>
      <c r="I35" s="85"/>
      <c r="J35" s="84"/>
      <c r="K35" s="47"/>
    </row>
    <row r="36" spans="2:11" s="44" customFormat="1" ht="9.75" customHeight="1">
      <c r="B36" s="86"/>
      <c r="C36" s="86"/>
      <c r="D36" s="87"/>
      <c r="E36" s="88"/>
      <c r="F36" s="88"/>
      <c r="G36" s="88"/>
      <c r="H36" s="88"/>
      <c r="I36" s="87"/>
      <c r="J36" s="89"/>
      <c r="K36" s="90"/>
    </row>
    <row r="37" spans="2:11" s="44" customFormat="1" ht="15">
      <c r="B37" s="140" t="s">
        <v>10</v>
      </c>
      <c r="C37" s="91"/>
      <c r="D37" s="92"/>
      <c r="E37" s="93"/>
      <c r="F37" s="93"/>
      <c r="G37" s="93"/>
      <c r="H37" s="93"/>
      <c r="I37" s="92"/>
      <c r="J37" s="93"/>
      <c r="K37" s="94"/>
    </row>
    <row r="38" spans="2:11" s="44" customFormat="1" ht="3.75" customHeight="1">
      <c r="B38" s="95"/>
      <c r="C38" s="95"/>
      <c r="D38" s="93"/>
      <c r="E38" s="93"/>
      <c r="F38" s="93"/>
      <c r="G38" s="93"/>
      <c r="H38" s="93"/>
      <c r="I38" s="93"/>
      <c r="J38" s="93"/>
      <c r="K38" s="94"/>
    </row>
    <row r="39" spans="2:11" s="44" customFormat="1" ht="15">
      <c r="B39" s="96" t="s">
        <v>11</v>
      </c>
      <c r="C39" s="95"/>
      <c r="D39" s="97"/>
      <c r="E39" s="93"/>
      <c r="F39" s="93"/>
      <c r="G39" s="93"/>
      <c r="H39" s="93"/>
      <c r="I39" s="92"/>
      <c r="J39" s="93"/>
      <c r="K39" s="94"/>
    </row>
  </sheetData>
  <sheetProtection/>
  <mergeCells count="15">
    <mergeCell ref="B9:C9"/>
    <mergeCell ref="B1:J1"/>
    <mergeCell ref="B4:C5"/>
    <mergeCell ref="D4:D5"/>
    <mergeCell ref="E4:J4"/>
    <mergeCell ref="B7:C7"/>
    <mergeCell ref="B29:C29"/>
    <mergeCell ref="B31:C31"/>
    <mergeCell ref="B32:C32"/>
    <mergeCell ref="B10:C10"/>
    <mergeCell ref="B11:C11"/>
    <mergeCell ref="B13:C13"/>
    <mergeCell ref="B22:C22"/>
    <mergeCell ref="B27:C27"/>
    <mergeCell ref="B28:C28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28125" style="105" customWidth="1"/>
    <col min="2" max="2" width="37.57421875" style="105" customWidth="1"/>
    <col min="3" max="3" width="17.7109375" style="136" customWidth="1"/>
    <col min="4" max="4" width="17.7109375" style="137" customWidth="1"/>
    <col min="5" max="6" width="17.7109375" style="105" customWidth="1"/>
    <col min="7" max="7" width="2.421875" style="105" customWidth="1"/>
    <col min="8" max="16384" width="9.140625" style="105" customWidth="1"/>
  </cols>
  <sheetData>
    <row r="1" spans="2:6" s="102" customFormat="1" ht="40.5" customHeight="1" thickBot="1">
      <c r="B1" s="174" t="s">
        <v>46</v>
      </c>
      <c r="C1" s="174"/>
      <c r="D1" s="174"/>
      <c r="E1" s="174"/>
      <c r="F1" s="101"/>
    </row>
    <row r="2" spans="3:5" s="102" customFormat="1" ht="9.75" customHeight="1" thickTop="1">
      <c r="C2" s="103"/>
      <c r="D2" s="104"/>
      <c r="E2" s="105"/>
    </row>
    <row r="3" spans="3:6" s="106" customFormat="1" ht="12.75" customHeight="1">
      <c r="C3" s="107"/>
      <c r="E3" s="108"/>
      <c r="F3" s="109" t="s">
        <v>13</v>
      </c>
    </row>
    <row r="4" spans="2:6" s="102" customFormat="1" ht="63.75" customHeight="1">
      <c r="B4" s="110" t="s">
        <v>39</v>
      </c>
      <c r="C4" s="111" t="s">
        <v>40</v>
      </c>
      <c r="D4" s="112" t="s">
        <v>41</v>
      </c>
      <c r="E4" s="112" t="s">
        <v>42</v>
      </c>
      <c r="F4" s="113" t="s">
        <v>43</v>
      </c>
    </row>
    <row r="5" spans="2:6" s="102" customFormat="1" ht="9.75" customHeight="1">
      <c r="B5" s="114"/>
      <c r="C5" s="115"/>
      <c r="D5" s="116"/>
      <c r="E5" s="116"/>
      <c r="F5" s="117"/>
    </row>
    <row r="6" spans="2:6" s="102" customFormat="1" ht="15">
      <c r="B6" s="118" t="s">
        <v>51</v>
      </c>
      <c r="C6" s="119">
        <v>34149163</v>
      </c>
      <c r="D6" s="119">
        <v>23341</v>
      </c>
      <c r="E6" s="119">
        <v>647336</v>
      </c>
      <c r="F6" s="120">
        <f aca="true" t="shared" si="0" ref="F6:F41">D6-E6</f>
        <v>-623995</v>
      </c>
    </row>
    <row r="7" spans="2:6" s="102" customFormat="1" ht="15">
      <c r="B7" s="118" t="s">
        <v>52</v>
      </c>
      <c r="C7" s="119">
        <v>23175556</v>
      </c>
      <c r="D7" s="119">
        <v>0</v>
      </c>
      <c r="E7" s="119">
        <v>17239</v>
      </c>
      <c r="F7" s="120">
        <f t="shared" si="0"/>
        <v>-17239</v>
      </c>
    </row>
    <row r="8" spans="2:6" s="102" customFormat="1" ht="15">
      <c r="B8" s="118" t="s">
        <v>53</v>
      </c>
      <c r="C8" s="119">
        <v>4249575</v>
      </c>
      <c r="D8" s="119">
        <v>3423882</v>
      </c>
      <c r="E8" s="119">
        <v>0</v>
      </c>
      <c r="F8" s="120">
        <f t="shared" si="0"/>
        <v>3423882</v>
      </c>
    </row>
    <row r="9" spans="2:6" s="102" customFormat="1" ht="15">
      <c r="B9" s="118" t="s">
        <v>81</v>
      </c>
      <c r="C9" s="119">
        <v>3976029</v>
      </c>
      <c r="D9" s="119">
        <v>8334</v>
      </c>
      <c r="E9" s="119">
        <v>120000</v>
      </c>
      <c r="F9" s="120">
        <f t="shared" si="0"/>
        <v>-111666</v>
      </c>
    </row>
    <row r="10" spans="2:6" s="102" customFormat="1" ht="15">
      <c r="B10" s="118" t="s">
        <v>82</v>
      </c>
      <c r="C10" s="119">
        <v>3363457</v>
      </c>
      <c r="D10" s="119">
        <v>0</v>
      </c>
      <c r="E10" s="119">
        <v>0</v>
      </c>
      <c r="F10" s="120">
        <f t="shared" si="0"/>
        <v>0</v>
      </c>
    </row>
    <row r="11" spans="2:6" s="102" customFormat="1" ht="15">
      <c r="B11" s="118" t="s">
        <v>54</v>
      </c>
      <c r="C11" s="119">
        <v>2282094</v>
      </c>
      <c r="D11" s="119">
        <v>0</v>
      </c>
      <c r="E11" s="119">
        <v>0</v>
      </c>
      <c r="F11" s="120">
        <f t="shared" si="0"/>
        <v>0</v>
      </c>
    </row>
    <row r="12" spans="2:6" s="102" customFormat="1" ht="15">
      <c r="B12" s="118" t="s">
        <v>55</v>
      </c>
      <c r="C12" s="119">
        <v>2213323</v>
      </c>
      <c r="D12" s="119">
        <v>172846</v>
      </c>
      <c r="E12" s="119">
        <v>0</v>
      </c>
      <c r="F12" s="120">
        <f t="shared" si="0"/>
        <v>172846</v>
      </c>
    </row>
    <row r="13" spans="2:6" s="102" customFormat="1" ht="15">
      <c r="B13" s="118" t="s">
        <v>83</v>
      </c>
      <c r="C13" s="119">
        <v>2131645</v>
      </c>
      <c r="D13" s="119">
        <v>0</v>
      </c>
      <c r="E13" s="119">
        <v>0</v>
      </c>
      <c r="F13" s="120">
        <f t="shared" si="0"/>
        <v>0</v>
      </c>
    </row>
    <row r="14" spans="2:6" s="102" customFormat="1" ht="15">
      <c r="B14" s="118" t="s">
        <v>56</v>
      </c>
      <c r="C14" s="119">
        <v>1980479</v>
      </c>
      <c r="D14" s="119">
        <v>0</v>
      </c>
      <c r="E14" s="119">
        <v>1188190</v>
      </c>
      <c r="F14" s="120">
        <f t="shared" si="0"/>
        <v>-1188190</v>
      </c>
    </row>
    <row r="15" spans="2:6" s="102" customFormat="1" ht="15">
      <c r="B15" s="118" t="s">
        <v>57</v>
      </c>
      <c r="C15" s="119">
        <v>1692513</v>
      </c>
      <c r="D15" s="119">
        <v>0</v>
      </c>
      <c r="E15" s="119">
        <v>0</v>
      </c>
      <c r="F15" s="120">
        <f t="shared" si="0"/>
        <v>0</v>
      </c>
    </row>
    <row r="16" spans="2:6" s="102" customFormat="1" ht="15">
      <c r="B16" s="118" t="s">
        <v>58</v>
      </c>
      <c r="C16" s="119">
        <v>1255372</v>
      </c>
      <c r="D16" s="119">
        <v>1850</v>
      </c>
      <c r="E16" s="119">
        <v>0</v>
      </c>
      <c r="F16" s="120">
        <f t="shared" si="0"/>
        <v>1850</v>
      </c>
    </row>
    <row r="17" spans="2:6" s="102" customFormat="1" ht="15">
      <c r="B17" s="118" t="s">
        <v>59</v>
      </c>
      <c r="C17" s="119">
        <v>1212976</v>
      </c>
      <c r="D17" s="119">
        <v>0</v>
      </c>
      <c r="E17" s="119">
        <v>0</v>
      </c>
      <c r="F17" s="120">
        <f t="shared" si="0"/>
        <v>0</v>
      </c>
    </row>
    <row r="18" spans="2:6" s="102" customFormat="1" ht="15">
      <c r="B18" s="118" t="s">
        <v>60</v>
      </c>
      <c r="C18" s="119">
        <v>1113825</v>
      </c>
      <c r="D18" s="119">
        <v>30000</v>
      </c>
      <c r="E18" s="119">
        <v>0</v>
      </c>
      <c r="F18" s="120">
        <f t="shared" si="0"/>
        <v>30000</v>
      </c>
    </row>
    <row r="19" spans="2:6" s="102" customFormat="1" ht="15">
      <c r="B19" s="118" t="s">
        <v>61</v>
      </c>
      <c r="C19" s="119">
        <v>1043857</v>
      </c>
      <c r="D19" s="119">
        <v>0</v>
      </c>
      <c r="E19" s="119">
        <v>35150</v>
      </c>
      <c r="F19" s="120">
        <f t="shared" si="0"/>
        <v>-35150</v>
      </c>
    </row>
    <row r="20" spans="2:6" s="102" customFormat="1" ht="15">
      <c r="B20" s="118" t="s">
        <v>62</v>
      </c>
      <c r="C20" s="119">
        <v>796978</v>
      </c>
      <c r="D20" s="119">
        <v>0</v>
      </c>
      <c r="E20" s="119">
        <v>0</v>
      </c>
      <c r="F20" s="120">
        <f t="shared" si="0"/>
        <v>0</v>
      </c>
    </row>
    <row r="21" spans="2:6" s="102" customFormat="1" ht="15">
      <c r="B21" s="118" t="s">
        <v>84</v>
      </c>
      <c r="C21" s="119">
        <v>761583</v>
      </c>
      <c r="D21" s="119">
        <v>0</v>
      </c>
      <c r="E21" s="119">
        <v>0</v>
      </c>
      <c r="F21" s="120">
        <f t="shared" si="0"/>
        <v>0</v>
      </c>
    </row>
    <row r="22" spans="2:6" s="102" customFormat="1" ht="15">
      <c r="B22" s="118" t="s">
        <v>85</v>
      </c>
      <c r="C22" s="119">
        <v>705289</v>
      </c>
      <c r="D22" s="119">
        <v>6941208</v>
      </c>
      <c r="E22" s="119">
        <v>20723333</v>
      </c>
      <c r="F22" s="120">
        <f t="shared" si="0"/>
        <v>-13782125</v>
      </c>
    </row>
    <row r="23" spans="2:6" s="102" customFormat="1" ht="15">
      <c r="B23" s="118" t="s">
        <v>63</v>
      </c>
      <c r="C23" s="119">
        <v>693000</v>
      </c>
      <c r="D23" s="119">
        <v>0</v>
      </c>
      <c r="E23" s="119">
        <v>800000</v>
      </c>
      <c r="F23" s="120">
        <f t="shared" si="0"/>
        <v>-800000</v>
      </c>
    </row>
    <row r="24" spans="2:6" s="102" customFormat="1" ht="15">
      <c r="B24" s="118" t="s">
        <v>64</v>
      </c>
      <c r="C24" s="119">
        <v>412825</v>
      </c>
      <c r="D24" s="119">
        <v>30000</v>
      </c>
      <c r="E24" s="119">
        <v>0</v>
      </c>
      <c r="F24" s="120">
        <f t="shared" si="0"/>
        <v>30000</v>
      </c>
    </row>
    <row r="25" spans="2:6" s="102" customFormat="1" ht="15">
      <c r="B25" s="118" t="s">
        <v>65</v>
      </c>
      <c r="C25" s="119">
        <v>326774</v>
      </c>
      <c r="D25" s="119">
        <v>0</v>
      </c>
      <c r="E25" s="119">
        <v>0</v>
      </c>
      <c r="F25" s="120">
        <f t="shared" si="0"/>
        <v>0</v>
      </c>
    </row>
    <row r="26" spans="2:6" s="102" customFormat="1" ht="15">
      <c r="B26" s="118" t="s">
        <v>66</v>
      </c>
      <c r="C26" s="119">
        <v>307654</v>
      </c>
      <c r="D26" s="119">
        <v>0</v>
      </c>
      <c r="E26" s="119">
        <v>0</v>
      </c>
      <c r="F26" s="120">
        <f t="shared" si="0"/>
        <v>0</v>
      </c>
    </row>
    <row r="27" spans="2:6" s="102" customFormat="1" ht="15">
      <c r="B27" s="121" t="s">
        <v>67</v>
      </c>
      <c r="C27" s="119">
        <v>291700</v>
      </c>
      <c r="D27" s="119">
        <v>0</v>
      </c>
      <c r="E27" s="119">
        <v>0</v>
      </c>
      <c r="F27" s="120">
        <f t="shared" si="0"/>
        <v>0</v>
      </c>
    </row>
    <row r="28" spans="2:6" s="102" customFormat="1" ht="15">
      <c r="B28" s="118" t="s">
        <v>68</v>
      </c>
      <c r="C28" s="119">
        <v>226080</v>
      </c>
      <c r="D28" s="119">
        <v>64800</v>
      </c>
      <c r="E28" s="119">
        <v>0</v>
      </c>
      <c r="F28" s="120">
        <f t="shared" si="0"/>
        <v>64800</v>
      </c>
    </row>
    <row r="29" spans="2:6" s="102" customFormat="1" ht="15">
      <c r="B29" s="118" t="s">
        <v>69</v>
      </c>
      <c r="C29" s="119">
        <v>162120</v>
      </c>
      <c r="D29" s="119">
        <v>0</v>
      </c>
      <c r="E29" s="119">
        <v>0</v>
      </c>
      <c r="F29" s="120">
        <f t="shared" si="0"/>
        <v>0</v>
      </c>
    </row>
    <row r="30" spans="2:6" s="102" customFormat="1" ht="15">
      <c r="B30" s="118" t="s">
        <v>70</v>
      </c>
      <c r="C30" s="119">
        <v>142143</v>
      </c>
      <c r="D30" s="119">
        <v>0</v>
      </c>
      <c r="E30" s="119">
        <v>0</v>
      </c>
      <c r="F30" s="120">
        <f t="shared" si="0"/>
        <v>0</v>
      </c>
    </row>
    <row r="31" spans="2:6" s="102" customFormat="1" ht="15">
      <c r="B31" s="118" t="s">
        <v>71</v>
      </c>
      <c r="C31" s="119">
        <v>115089</v>
      </c>
      <c r="D31" s="119">
        <v>0</v>
      </c>
      <c r="E31" s="119">
        <v>0</v>
      </c>
      <c r="F31" s="120">
        <f t="shared" si="0"/>
        <v>0</v>
      </c>
    </row>
    <row r="32" spans="2:6" s="102" customFormat="1" ht="15">
      <c r="B32" s="118" t="s">
        <v>72</v>
      </c>
      <c r="C32" s="119">
        <v>114110</v>
      </c>
      <c r="D32" s="119">
        <v>0</v>
      </c>
      <c r="E32" s="119">
        <v>0</v>
      </c>
      <c r="F32" s="120">
        <f t="shared" si="0"/>
        <v>0</v>
      </c>
    </row>
    <row r="33" spans="2:6" s="102" customFormat="1" ht="15">
      <c r="B33" s="118" t="s">
        <v>73</v>
      </c>
      <c r="C33" s="119">
        <v>65273</v>
      </c>
      <c r="D33" s="119">
        <v>0</v>
      </c>
      <c r="E33" s="119">
        <v>0</v>
      </c>
      <c r="F33" s="120">
        <f t="shared" si="0"/>
        <v>0</v>
      </c>
    </row>
    <row r="34" spans="2:6" s="102" customFormat="1" ht="15">
      <c r="B34" s="118" t="s">
        <v>74</v>
      </c>
      <c r="C34" s="119">
        <v>56321</v>
      </c>
      <c r="D34" s="119">
        <v>0</v>
      </c>
      <c r="E34" s="119">
        <v>0</v>
      </c>
      <c r="F34" s="120">
        <f t="shared" si="0"/>
        <v>0</v>
      </c>
    </row>
    <row r="35" spans="2:6" s="102" customFormat="1" ht="15">
      <c r="B35" s="118" t="s">
        <v>75</v>
      </c>
      <c r="C35" s="119">
        <v>45474</v>
      </c>
      <c r="D35" s="119">
        <v>0</v>
      </c>
      <c r="E35" s="119">
        <v>0</v>
      </c>
      <c r="F35" s="120">
        <f t="shared" si="0"/>
        <v>0</v>
      </c>
    </row>
    <row r="36" spans="2:6" s="102" customFormat="1" ht="15">
      <c r="B36" s="118" t="s">
        <v>76</v>
      </c>
      <c r="C36" s="119">
        <v>36117</v>
      </c>
      <c r="D36" s="119">
        <v>0</v>
      </c>
      <c r="E36" s="119">
        <v>0</v>
      </c>
      <c r="F36" s="120">
        <f t="shared" si="0"/>
        <v>0</v>
      </c>
    </row>
    <row r="37" spans="2:6" s="102" customFormat="1" ht="15">
      <c r="B37" s="118" t="s">
        <v>86</v>
      </c>
      <c r="C37" s="119">
        <v>35332</v>
      </c>
      <c r="D37" s="119">
        <v>0</v>
      </c>
      <c r="E37" s="119">
        <v>0</v>
      </c>
      <c r="F37" s="120">
        <f t="shared" si="0"/>
        <v>0</v>
      </c>
    </row>
    <row r="38" spans="1:6" ht="15">
      <c r="A38" s="102"/>
      <c r="B38" s="118" t="s">
        <v>77</v>
      </c>
      <c r="C38" s="119">
        <v>34386</v>
      </c>
      <c r="D38" s="119">
        <v>0</v>
      </c>
      <c r="E38" s="119">
        <v>0</v>
      </c>
      <c r="F38" s="120">
        <f t="shared" si="0"/>
        <v>0</v>
      </c>
    </row>
    <row r="39" spans="1:6" ht="15">
      <c r="A39" s="102"/>
      <c r="B39" s="118" t="s">
        <v>87</v>
      </c>
      <c r="C39" s="119">
        <v>31590</v>
      </c>
      <c r="D39" s="119">
        <v>0</v>
      </c>
      <c r="E39" s="119">
        <v>0</v>
      </c>
      <c r="F39" s="120">
        <f t="shared" si="0"/>
        <v>0</v>
      </c>
    </row>
    <row r="40" spans="1:6" ht="15">
      <c r="A40" s="102"/>
      <c r="B40" s="118" t="s">
        <v>78</v>
      </c>
      <c r="C40" s="119">
        <v>31335</v>
      </c>
      <c r="D40" s="119">
        <v>0</v>
      </c>
      <c r="E40" s="119">
        <v>0</v>
      </c>
      <c r="F40" s="120">
        <f t="shared" si="0"/>
        <v>0</v>
      </c>
    </row>
    <row r="41" spans="1:6" ht="15">
      <c r="A41" s="102"/>
      <c r="B41" s="118" t="s">
        <v>79</v>
      </c>
      <c r="C41" s="119">
        <v>31275</v>
      </c>
      <c r="D41" s="119">
        <v>43209</v>
      </c>
      <c r="E41" s="119">
        <v>0</v>
      </c>
      <c r="F41" s="120">
        <f t="shared" si="0"/>
        <v>43209</v>
      </c>
    </row>
    <row r="42" spans="1:6" ht="15">
      <c r="A42" s="102"/>
      <c r="B42" s="118" t="s">
        <v>80</v>
      </c>
      <c r="C42" s="119">
        <v>62024</v>
      </c>
      <c r="D42" s="119">
        <v>0</v>
      </c>
      <c r="E42" s="119">
        <v>0</v>
      </c>
      <c r="F42" s="120">
        <v>0</v>
      </c>
    </row>
    <row r="43" spans="1:6" ht="15">
      <c r="A43" s="102"/>
      <c r="B43" s="122" t="s">
        <v>44</v>
      </c>
      <c r="C43" s="123">
        <f>SUM(C6:C42)</f>
        <v>89324336</v>
      </c>
      <c r="D43" s="123">
        <f>SUM(D6:D42)</f>
        <v>10739470</v>
      </c>
      <c r="E43" s="123">
        <f>SUM(E6:E42)</f>
        <v>23531248</v>
      </c>
      <c r="F43" s="124">
        <f>SUM(F6:F42)</f>
        <v>-12791778</v>
      </c>
    </row>
    <row r="44" spans="1:6" s="129" customFormat="1" ht="9.75" customHeight="1">
      <c r="A44" s="125"/>
      <c r="B44" s="126"/>
      <c r="C44" s="127"/>
      <c r="D44" s="127"/>
      <c r="E44" s="127"/>
      <c r="F44" s="128"/>
    </row>
    <row r="45" spans="1:6" ht="9.75" customHeight="1">
      <c r="A45" s="130"/>
      <c r="B45" s="86"/>
      <c r="C45" s="86"/>
      <c r="D45" s="87"/>
      <c r="E45" s="88"/>
      <c r="F45" s="88"/>
    </row>
    <row r="46" spans="1:6" ht="15">
      <c r="A46" s="130"/>
      <c r="B46" s="140" t="s">
        <v>10</v>
      </c>
      <c r="C46" s="91"/>
      <c r="D46" s="92"/>
      <c r="E46" s="93"/>
      <c r="F46" s="93"/>
    </row>
    <row r="47" spans="1:6" ht="3.75" customHeight="1">
      <c r="A47" s="130"/>
      <c r="B47" s="95"/>
      <c r="C47" s="91"/>
      <c r="D47" s="92"/>
      <c r="E47" s="93"/>
      <c r="F47" s="93"/>
    </row>
    <row r="48" spans="1:6" ht="15">
      <c r="A48" s="130"/>
      <c r="B48" s="131" t="s">
        <v>11</v>
      </c>
      <c r="C48" s="132"/>
      <c r="D48" s="133"/>
      <c r="E48" s="134"/>
      <c r="F48" s="135"/>
    </row>
    <row r="49" ht="15">
      <c r="E49" s="138"/>
    </row>
    <row r="50" spans="1:5" s="130" customFormat="1" ht="15">
      <c r="A50" s="105"/>
      <c r="B50" s="105"/>
      <c r="C50" s="136"/>
      <c r="D50" s="137"/>
      <c r="E50" s="138"/>
    </row>
    <row r="51" spans="1:5" s="130" customFormat="1" ht="15">
      <c r="A51" s="105"/>
      <c r="B51" s="105"/>
      <c r="C51" s="136"/>
      <c r="D51" s="137"/>
      <c r="E51" s="138"/>
    </row>
    <row r="52" spans="1:5" s="130" customFormat="1" ht="15">
      <c r="A52" s="105"/>
      <c r="B52" s="105"/>
      <c r="C52" s="136"/>
      <c r="D52" s="137"/>
      <c r="E52" s="138"/>
    </row>
    <row r="53" ht="15">
      <c r="E53" s="138"/>
    </row>
    <row r="54" ht="15">
      <c r="E54" s="138"/>
    </row>
    <row r="55" ht="15">
      <c r="E55" s="138"/>
    </row>
    <row r="56" ht="15">
      <c r="E56" s="138"/>
    </row>
  </sheetData>
  <sheetProtection/>
  <mergeCells count="1">
    <mergeCell ref="B1:E1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47" customWidth="1"/>
    <col min="2" max="2" width="10.140625" style="47" customWidth="1"/>
    <col min="3" max="3" width="43.7109375" style="47" customWidth="1"/>
    <col min="4" max="4" width="13.7109375" style="98" customWidth="1"/>
    <col min="5" max="8" width="13.7109375" style="100" customWidth="1"/>
    <col min="9" max="9" width="13.7109375" style="98" customWidth="1"/>
    <col min="10" max="10" width="13.7109375" style="100" customWidth="1"/>
    <col min="11" max="11" width="2.421875" style="47" customWidth="1"/>
    <col min="12" max="16384" width="9.140625" style="99" customWidth="1"/>
  </cols>
  <sheetData>
    <row r="1" spans="2:11" s="43" customFormat="1" ht="30" customHeight="1" thickBot="1">
      <c r="B1" s="168" t="s">
        <v>49</v>
      </c>
      <c r="C1" s="168"/>
      <c r="D1" s="168"/>
      <c r="E1" s="168"/>
      <c r="F1" s="168"/>
      <c r="G1" s="168"/>
      <c r="H1" s="168"/>
      <c r="I1" s="168"/>
      <c r="J1" s="168"/>
      <c r="K1" s="42"/>
    </row>
    <row r="2" spans="4:11" s="44" customFormat="1" ht="9.75" customHeight="1" thickTop="1">
      <c r="D2" s="45"/>
      <c r="E2" s="46"/>
      <c r="F2" s="46"/>
      <c r="G2" s="46"/>
      <c r="H2" s="46"/>
      <c r="I2" s="45"/>
      <c r="J2" s="46"/>
      <c r="K2" s="47"/>
    </row>
    <row r="3" spans="4:11" s="44" customFormat="1" ht="15">
      <c r="D3" s="45"/>
      <c r="E3" s="46"/>
      <c r="F3" s="46"/>
      <c r="G3" s="46"/>
      <c r="H3" s="46"/>
      <c r="I3" s="45"/>
      <c r="J3" s="48" t="s">
        <v>13</v>
      </c>
      <c r="K3" s="47"/>
    </row>
    <row r="4" spans="2:11" s="44" customFormat="1" ht="15">
      <c r="B4" s="169"/>
      <c r="C4" s="170"/>
      <c r="D4" s="148" t="s">
        <v>14</v>
      </c>
      <c r="E4" s="172" t="s">
        <v>15</v>
      </c>
      <c r="F4" s="172"/>
      <c r="G4" s="172"/>
      <c r="H4" s="172"/>
      <c r="I4" s="172"/>
      <c r="J4" s="173"/>
      <c r="K4" s="47"/>
    </row>
    <row r="5" spans="2:11" s="44" customFormat="1" ht="25.5">
      <c r="B5" s="171"/>
      <c r="C5" s="147"/>
      <c r="D5" s="149"/>
      <c r="E5" s="49" t="s">
        <v>16</v>
      </c>
      <c r="F5" s="49" t="s">
        <v>17</v>
      </c>
      <c r="G5" s="49" t="s">
        <v>18</v>
      </c>
      <c r="H5" s="50" t="s">
        <v>12</v>
      </c>
      <c r="I5" s="51" t="s">
        <v>19</v>
      </c>
      <c r="J5" s="52" t="s">
        <v>20</v>
      </c>
      <c r="K5" s="47"/>
    </row>
    <row r="6" spans="2:11" s="44" customFormat="1" ht="9.75" customHeight="1">
      <c r="B6" s="53"/>
      <c r="C6" s="54"/>
      <c r="D6" s="55"/>
      <c r="E6" s="56"/>
      <c r="F6" s="56"/>
      <c r="G6" s="56"/>
      <c r="H6" s="56"/>
      <c r="I6" s="56"/>
      <c r="J6" s="66"/>
      <c r="K6" s="47"/>
    </row>
    <row r="7" spans="2:12" s="61" customFormat="1" ht="15">
      <c r="B7" s="160" t="s">
        <v>21</v>
      </c>
      <c r="C7" s="161"/>
      <c r="D7" s="57">
        <f>SUM(E7:J7)</f>
        <v>101634315</v>
      </c>
      <c r="E7" s="58">
        <f aca="true" t="shared" si="0" ref="E7:J7">E9+E11</f>
        <v>5423330</v>
      </c>
      <c r="F7" s="58">
        <f t="shared" si="0"/>
        <v>33848315</v>
      </c>
      <c r="G7" s="58">
        <f t="shared" si="0"/>
        <v>7693030</v>
      </c>
      <c r="H7" s="58">
        <f t="shared" si="0"/>
        <v>2989305</v>
      </c>
      <c r="I7" s="58">
        <f t="shared" si="0"/>
        <v>2079783</v>
      </c>
      <c r="J7" s="77">
        <f t="shared" si="0"/>
        <v>49600552</v>
      </c>
      <c r="K7" s="59"/>
      <c r="L7" s="60"/>
    </row>
    <row r="8" spans="2:11" s="44" customFormat="1" ht="15">
      <c r="B8" s="53"/>
      <c r="C8" s="54"/>
      <c r="D8" s="62"/>
      <c r="E8" s="58"/>
      <c r="F8" s="58"/>
      <c r="G8" s="58"/>
      <c r="H8" s="58"/>
      <c r="I8" s="58"/>
      <c r="J8" s="77"/>
      <c r="K8" s="47"/>
    </row>
    <row r="9" spans="2:11" s="44" customFormat="1" ht="15">
      <c r="B9" s="160" t="s">
        <v>22</v>
      </c>
      <c r="C9" s="161"/>
      <c r="D9" s="57">
        <f>SUM(E9:J9)</f>
        <v>33173162</v>
      </c>
      <c r="E9" s="58">
        <v>2111503</v>
      </c>
      <c r="F9" s="58">
        <v>22215769</v>
      </c>
      <c r="G9" s="58">
        <v>2834696</v>
      </c>
      <c r="H9" s="58">
        <v>130189</v>
      </c>
      <c r="I9" s="58">
        <v>1525518</v>
      </c>
      <c r="J9" s="77">
        <v>4355487</v>
      </c>
      <c r="K9" s="47"/>
    </row>
    <row r="10" spans="2:11" s="44" customFormat="1" ht="15">
      <c r="B10" s="164"/>
      <c r="C10" s="165"/>
      <c r="D10" s="62"/>
      <c r="J10" s="77"/>
      <c r="K10" s="47"/>
    </row>
    <row r="11" spans="2:11" s="44" customFormat="1" ht="15">
      <c r="B11" s="160" t="s">
        <v>23</v>
      </c>
      <c r="C11" s="161"/>
      <c r="D11" s="57">
        <f>SUM(E11:J11)</f>
        <v>68461153</v>
      </c>
      <c r="E11" s="58">
        <v>3311827</v>
      </c>
      <c r="F11" s="58">
        <v>11632546</v>
      </c>
      <c r="G11" s="58">
        <v>4858334</v>
      </c>
      <c r="H11" s="58">
        <v>2859116</v>
      </c>
      <c r="I11" s="58">
        <v>554265</v>
      </c>
      <c r="J11" s="77">
        <v>45245065</v>
      </c>
      <c r="K11" s="47"/>
    </row>
    <row r="12" spans="2:11" s="44" customFormat="1" ht="15">
      <c r="B12" s="63"/>
      <c r="C12" s="64"/>
      <c r="D12" s="62"/>
      <c r="E12" s="58"/>
      <c r="F12" s="58"/>
      <c r="G12" s="58"/>
      <c r="H12" s="58"/>
      <c r="I12" s="58"/>
      <c r="J12" s="66"/>
      <c r="K12" s="47"/>
    </row>
    <row r="13" spans="2:11" s="44" customFormat="1" ht="15">
      <c r="B13" s="158" t="s">
        <v>24</v>
      </c>
      <c r="C13" s="159"/>
      <c r="D13" s="62">
        <f>SUM(E13:J13)</f>
        <v>56980918</v>
      </c>
      <c r="E13" s="65">
        <v>2373540</v>
      </c>
      <c r="F13" s="65">
        <v>8701295</v>
      </c>
      <c r="G13" s="65">
        <v>2412427</v>
      </c>
      <c r="H13" s="65">
        <v>1936719</v>
      </c>
      <c r="I13" s="65">
        <v>486952</v>
      </c>
      <c r="J13" s="66">
        <v>41069985</v>
      </c>
      <c r="K13" s="47"/>
    </row>
    <row r="14" spans="2:11" s="44" customFormat="1" ht="15">
      <c r="B14" s="67" t="s">
        <v>25</v>
      </c>
      <c r="C14" s="68" t="s">
        <v>26</v>
      </c>
      <c r="D14" s="62">
        <f aca="true" t="shared" si="1" ref="D14:D31">SUM(E14:J14)</f>
        <v>39114427</v>
      </c>
      <c r="E14" s="65">
        <v>1549020</v>
      </c>
      <c r="F14" s="65">
        <v>2218362</v>
      </c>
      <c r="G14" s="65">
        <v>2307158</v>
      </c>
      <c r="H14" s="65">
        <v>1039305</v>
      </c>
      <c r="I14" s="65">
        <v>444242</v>
      </c>
      <c r="J14" s="66">
        <v>31556340</v>
      </c>
      <c r="K14" s="47"/>
    </row>
    <row r="15" spans="2:11" s="44" customFormat="1" ht="15">
      <c r="B15" s="67" t="s">
        <v>25</v>
      </c>
      <c r="C15" s="68" t="s">
        <v>27</v>
      </c>
      <c r="D15" s="62">
        <f t="shared" si="1"/>
        <v>2011390</v>
      </c>
      <c r="E15" s="65">
        <v>608737</v>
      </c>
      <c r="F15" s="65">
        <v>92655</v>
      </c>
      <c r="G15" s="65">
        <v>5889</v>
      </c>
      <c r="H15" s="65">
        <v>129373</v>
      </c>
      <c r="I15" s="65">
        <v>3082</v>
      </c>
      <c r="J15" s="66">
        <v>1171654</v>
      </c>
      <c r="K15" s="47"/>
    </row>
    <row r="16" spans="2:11" s="44" customFormat="1" ht="15">
      <c r="B16" s="67" t="s">
        <v>25</v>
      </c>
      <c r="C16" s="68" t="s">
        <v>28</v>
      </c>
      <c r="D16" s="62">
        <f t="shared" si="1"/>
        <v>2271522</v>
      </c>
      <c r="E16" s="65">
        <v>70829</v>
      </c>
      <c r="F16" s="65">
        <v>991576</v>
      </c>
      <c r="G16" s="65">
        <v>20340</v>
      </c>
      <c r="H16" s="65">
        <v>44466</v>
      </c>
      <c r="I16" s="65">
        <v>13173</v>
      </c>
      <c r="J16" s="66">
        <v>1131138</v>
      </c>
      <c r="K16" s="47"/>
    </row>
    <row r="17" spans="2:11" s="44" customFormat="1" ht="15">
      <c r="B17" s="67" t="s">
        <v>25</v>
      </c>
      <c r="C17" s="68" t="s">
        <v>29</v>
      </c>
      <c r="D17" s="62">
        <f t="shared" si="1"/>
        <v>131457</v>
      </c>
      <c r="E17" s="65">
        <v>13667</v>
      </c>
      <c r="F17" s="65">
        <v>12667</v>
      </c>
      <c r="G17" s="65">
        <v>9583</v>
      </c>
      <c r="H17" s="65">
        <v>14667</v>
      </c>
      <c r="I17" s="65">
        <v>9583</v>
      </c>
      <c r="J17" s="66">
        <v>71290</v>
      </c>
      <c r="K17" s="47"/>
    </row>
    <row r="18" spans="2:11" s="44" customFormat="1" ht="15">
      <c r="B18" s="67" t="s">
        <v>25</v>
      </c>
      <c r="C18" s="68" t="s">
        <v>30</v>
      </c>
      <c r="D18" s="62">
        <f t="shared" si="1"/>
        <v>118686</v>
      </c>
      <c r="E18" s="65">
        <v>2270</v>
      </c>
      <c r="F18" s="65">
        <v>2270</v>
      </c>
      <c r="G18" s="65">
        <v>550</v>
      </c>
      <c r="H18" s="65">
        <v>3568</v>
      </c>
      <c r="I18" s="65">
        <v>550</v>
      </c>
      <c r="J18" s="66">
        <v>109478</v>
      </c>
      <c r="K18" s="47"/>
    </row>
    <row r="19" spans="2:11" s="44" customFormat="1" ht="15">
      <c r="B19" s="67" t="s">
        <v>25</v>
      </c>
      <c r="C19" s="69" t="s">
        <v>31</v>
      </c>
      <c r="D19" s="62">
        <f t="shared" si="1"/>
        <v>476232</v>
      </c>
      <c r="E19" s="65">
        <v>60128</v>
      </c>
      <c r="F19" s="65">
        <v>67390</v>
      </c>
      <c r="G19" s="65">
        <v>18021</v>
      </c>
      <c r="H19" s="65">
        <v>56515</v>
      </c>
      <c r="I19" s="65">
        <v>1476</v>
      </c>
      <c r="J19" s="66">
        <v>272702</v>
      </c>
      <c r="K19" s="47"/>
    </row>
    <row r="20" spans="2:11" s="44" customFormat="1" ht="15">
      <c r="B20" s="67" t="s">
        <v>25</v>
      </c>
      <c r="C20" s="68" t="s">
        <v>32</v>
      </c>
      <c r="D20" s="62">
        <f t="shared" si="1"/>
        <v>12857204</v>
      </c>
      <c r="E20" s="65">
        <v>68889</v>
      </c>
      <c r="F20" s="65">
        <v>5316375</v>
      </c>
      <c r="G20" s="65">
        <v>50886</v>
      </c>
      <c r="H20" s="65">
        <v>648825</v>
      </c>
      <c r="I20" s="65">
        <v>14846</v>
      </c>
      <c r="J20" s="66">
        <v>6757383</v>
      </c>
      <c r="K20" s="47"/>
    </row>
    <row r="21" spans="2:11" s="44" customFormat="1" ht="15">
      <c r="B21" s="67"/>
      <c r="C21" s="70"/>
      <c r="D21" s="62"/>
      <c r="E21" s="65"/>
      <c r="F21" s="65"/>
      <c r="G21" s="65"/>
      <c r="H21" s="65"/>
      <c r="I21" s="65"/>
      <c r="J21" s="66"/>
      <c r="K21" s="47"/>
    </row>
    <row r="22" spans="2:11" s="44" customFormat="1" ht="15">
      <c r="B22" s="158" t="s">
        <v>33</v>
      </c>
      <c r="C22" s="159"/>
      <c r="D22" s="62">
        <f t="shared" si="1"/>
        <v>11480235</v>
      </c>
      <c r="E22" s="65">
        <v>938287</v>
      </c>
      <c r="F22" s="65">
        <v>2931251</v>
      </c>
      <c r="G22" s="65">
        <v>2445907</v>
      </c>
      <c r="H22" s="65">
        <v>922397</v>
      </c>
      <c r="I22" s="65">
        <v>67313</v>
      </c>
      <c r="J22" s="66">
        <v>4175080</v>
      </c>
      <c r="K22" s="47"/>
    </row>
    <row r="23" spans="2:11" s="44" customFormat="1" ht="15">
      <c r="B23" s="71"/>
      <c r="C23" s="68" t="s">
        <v>34</v>
      </c>
      <c r="D23" s="62">
        <f t="shared" si="1"/>
        <v>1212511</v>
      </c>
      <c r="E23" s="65">
        <v>17938</v>
      </c>
      <c r="F23" s="65">
        <v>187216</v>
      </c>
      <c r="G23" s="65">
        <v>422403</v>
      </c>
      <c r="H23" s="65">
        <v>47249</v>
      </c>
      <c r="I23" s="65">
        <v>57327</v>
      </c>
      <c r="J23" s="66">
        <v>480378</v>
      </c>
      <c r="K23" s="47"/>
    </row>
    <row r="24" spans="2:11" s="44" customFormat="1" ht="15">
      <c r="B24" s="67" t="s">
        <v>35</v>
      </c>
      <c r="C24" s="68" t="s">
        <v>30</v>
      </c>
      <c r="D24" s="62">
        <f t="shared" si="1"/>
        <v>6629</v>
      </c>
      <c r="E24" s="65">
        <v>333</v>
      </c>
      <c r="F24" s="65">
        <v>333</v>
      </c>
      <c r="G24" s="65">
        <v>333</v>
      </c>
      <c r="H24" s="65">
        <v>333</v>
      </c>
      <c r="I24" s="65">
        <v>333</v>
      </c>
      <c r="J24" s="66">
        <v>4964</v>
      </c>
      <c r="K24" s="47"/>
    </row>
    <row r="25" spans="2:11" s="44" customFormat="1" ht="15">
      <c r="B25" s="72" t="s">
        <v>35</v>
      </c>
      <c r="C25" s="68" t="s">
        <v>32</v>
      </c>
      <c r="D25" s="62">
        <f t="shared" si="1"/>
        <v>10261095</v>
      </c>
      <c r="E25" s="65">
        <v>920016</v>
      </c>
      <c r="F25" s="65">
        <v>2743702</v>
      </c>
      <c r="G25" s="65">
        <v>2023171</v>
      </c>
      <c r="H25" s="65">
        <v>874815</v>
      </c>
      <c r="I25" s="65">
        <v>9653</v>
      </c>
      <c r="J25" s="66">
        <v>3689738</v>
      </c>
      <c r="K25" s="47"/>
    </row>
    <row r="26" spans="2:11" s="44" customFormat="1" ht="15">
      <c r="B26" s="72"/>
      <c r="C26" s="73"/>
      <c r="D26" s="62"/>
      <c r="J26" s="66"/>
      <c r="K26" s="47"/>
    </row>
    <row r="27" spans="2:11" s="75" customFormat="1" ht="15">
      <c r="B27" s="166" t="s">
        <v>7</v>
      </c>
      <c r="C27" s="167"/>
      <c r="D27" s="57">
        <f>SUM(E27:J27)</f>
        <v>1792783</v>
      </c>
      <c r="E27" s="58">
        <f aca="true" t="shared" si="2" ref="E27:J27">E28-E29</f>
        <v>-8640900</v>
      </c>
      <c r="F27" s="58">
        <f t="shared" si="2"/>
        <v>7610305</v>
      </c>
      <c r="G27" s="58">
        <f t="shared" si="2"/>
        <v>1818831</v>
      </c>
      <c r="H27" s="58">
        <f t="shared" si="2"/>
        <v>-38610</v>
      </c>
      <c r="I27" s="58">
        <f t="shared" si="2"/>
        <v>639049</v>
      </c>
      <c r="J27" s="77">
        <f t="shared" si="2"/>
        <v>404108</v>
      </c>
      <c r="K27" s="74"/>
    </row>
    <row r="28" spans="2:11" s="75" customFormat="1" ht="15">
      <c r="B28" s="158" t="s">
        <v>8</v>
      </c>
      <c r="C28" s="159"/>
      <c r="D28" s="62">
        <f t="shared" si="1"/>
        <v>22131666</v>
      </c>
      <c r="E28" s="65">
        <v>10735238</v>
      </c>
      <c r="F28" s="65">
        <v>8031389</v>
      </c>
      <c r="G28" s="65">
        <v>1837996</v>
      </c>
      <c r="H28" s="65">
        <v>1389</v>
      </c>
      <c r="I28" s="65">
        <v>658214</v>
      </c>
      <c r="J28" s="66">
        <v>867440</v>
      </c>
      <c r="K28" s="74"/>
    </row>
    <row r="29" spans="2:11" s="75" customFormat="1" ht="15">
      <c r="B29" s="158" t="s">
        <v>9</v>
      </c>
      <c r="C29" s="159"/>
      <c r="D29" s="62">
        <f t="shared" si="1"/>
        <v>20338883</v>
      </c>
      <c r="E29" s="65">
        <v>19376138</v>
      </c>
      <c r="F29" s="65">
        <v>421084</v>
      </c>
      <c r="G29" s="65">
        <v>19165</v>
      </c>
      <c r="H29" s="65">
        <v>39999</v>
      </c>
      <c r="I29" s="65">
        <v>19165</v>
      </c>
      <c r="J29" s="66">
        <v>463332</v>
      </c>
      <c r="K29" s="74"/>
    </row>
    <row r="30" spans="2:11" s="44" customFormat="1" ht="15">
      <c r="B30" s="72"/>
      <c r="C30" s="76"/>
      <c r="D30" s="62"/>
      <c r="E30" s="65"/>
      <c r="F30" s="65"/>
      <c r="G30" s="65"/>
      <c r="H30" s="65"/>
      <c r="I30" s="65"/>
      <c r="J30" s="66"/>
      <c r="K30" s="47"/>
    </row>
    <row r="31" spans="2:11" s="44" customFormat="1" ht="15">
      <c r="B31" s="160" t="s">
        <v>36</v>
      </c>
      <c r="C31" s="161"/>
      <c r="D31" s="57">
        <f t="shared" si="1"/>
        <v>1012415</v>
      </c>
      <c r="E31" s="58">
        <v>29340</v>
      </c>
      <c r="F31" s="58">
        <v>780889</v>
      </c>
      <c r="G31" s="58">
        <v>116530</v>
      </c>
      <c r="H31" s="58">
        <v>39340</v>
      </c>
      <c r="I31" s="58">
        <v>16975</v>
      </c>
      <c r="J31" s="77">
        <v>29341</v>
      </c>
      <c r="K31" s="47"/>
    </row>
    <row r="32" spans="2:11" s="44" customFormat="1" ht="9.75" customHeight="1">
      <c r="B32" s="162"/>
      <c r="C32" s="163"/>
      <c r="D32" s="78"/>
      <c r="E32" s="78"/>
      <c r="F32" s="78"/>
      <c r="G32" s="78"/>
      <c r="H32" s="78"/>
      <c r="I32" s="78"/>
      <c r="J32" s="79"/>
      <c r="K32" s="80"/>
    </row>
    <row r="33" spans="2:11" s="44" customFormat="1" ht="9.75" customHeight="1">
      <c r="B33" s="81"/>
      <c r="C33" s="81"/>
      <c r="D33" s="82"/>
      <c r="E33" s="82"/>
      <c r="F33" s="82"/>
      <c r="G33" s="82"/>
      <c r="H33" s="82"/>
      <c r="I33" s="82"/>
      <c r="J33" s="82"/>
      <c r="K33" s="80"/>
    </row>
    <row r="34" spans="2:11" s="44" customFormat="1" ht="15">
      <c r="B34" s="83" t="s">
        <v>50</v>
      </c>
      <c r="C34" s="81"/>
      <c r="D34" s="82"/>
      <c r="E34" s="82"/>
      <c r="F34" s="82"/>
      <c r="G34" s="82"/>
      <c r="H34" s="82"/>
      <c r="I34" s="82"/>
      <c r="J34" s="82"/>
      <c r="K34" s="80"/>
    </row>
    <row r="35" spans="2:11" s="44" customFormat="1" ht="15">
      <c r="B35" s="83" t="s">
        <v>37</v>
      </c>
      <c r="C35" s="83"/>
      <c r="D35" s="83"/>
      <c r="E35" s="83"/>
      <c r="F35" s="83"/>
      <c r="G35" s="83"/>
      <c r="H35" s="84"/>
      <c r="I35" s="85"/>
      <c r="J35" s="84"/>
      <c r="K35" s="47"/>
    </row>
    <row r="36" spans="2:11" s="44" customFormat="1" ht="9.75" customHeight="1">
      <c r="B36" s="86"/>
      <c r="C36" s="86"/>
      <c r="D36" s="87"/>
      <c r="E36" s="88"/>
      <c r="F36" s="88"/>
      <c r="G36" s="88"/>
      <c r="H36" s="88"/>
      <c r="I36" s="87"/>
      <c r="J36" s="89"/>
      <c r="K36" s="90"/>
    </row>
    <row r="37" spans="2:11" s="44" customFormat="1" ht="15">
      <c r="B37" s="139" t="s">
        <v>10</v>
      </c>
      <c r="C37" s="91"/>
      <c r="D37" s="92"/>
      <c r="E37" s="93"/>
      <c r="F37" s="93"/>
      <c r="G37" s="93"/>
      <c r="H37" s="93"/>
      <c r="I37" s="92"/>
      <c r="J37" s="93"/>
      <c r="K37" s="94"/>
    </row>
    <row r="38" spans="2:11" s="44" customFormat="1" ht="3.75" customHeight="1">
      <c r="B38" s="95"/>
      <c r="C38" s="95"/>
      <c r="D38" s="93"/>
      <c r="E38" s="93"/>
      <c r="F38" s="93"/>
      <c r="G38" s="93"/>
      <c r="H38" s="93"/>
      <c r="I38" s="93"/>
      <c r="J38" s="93"/>
      <c r="K38" s="94"/>
    </row>
    <row r="39" spans="2:11" s="44" customFormat="1" ht="15">
      <c r="B39" s="96" t="s">
        <v>11</v>
      </c>
      <c r="C39" s="95"/>
      <c r="D39" s="97"/>
      <c r="E39" s="93"/>
      <c r="F39" s="93"/>
      <c r="G39" s="93"/>
      <c r="H39" s="93"/>
      <c r="I39" s="92"/>
      <c r="J39" s="93"/>
      <c r="K39" s="94"/>
    </row>
  </sheetData>
  <sheetProtection/>
  <mergeCells count="15">
    <mergeCell ref="B9:C9"/>
    <mergeCell ref="B1:J1"/>
    <mergeCell ref="B4:C5"/>
    <mergeCell ref="D4:D5"/>
    <mergeCell ref="E4:J4"/>
    <mergeCell ref="B7:C7"/>
    <mergeCell ref="B29:C29"/>
    <mergeCell ref="B31:C31"/>
    <mergeCell ref="B32:C32"/>
    <mergeCell ref="B10:C10"/>
    <mergeCell ref="B11:C11"/>
    <mergeCell ref="B13:C13"/>
    <mergeCell ref="B22:C22"/>
    <mergeCell ref="B27:C27"/>
    <mergeCell ref="B28:C28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28125" style="105" customWidth="1"/>
    <col min="2" max="2" width="37.57421875" style="105" customWidth="1"/>
    <col min="3" max="3" width="17.7109375" style="136" customWidth="1"/>
    <col min="4" max="4" width="17.7109375" style="137" customWidth="1"/>
    <col min="5" max="6" width="17.7109375" style="105" customWidth="1"/>
    <col min="7" max="7" width="2.421875" style="105" customWidth="1"/>
    <col min="8" max="16384" width="9.140625" style="105" customWidth="1"/>
  </cols>
  <sheetData>
    <row r="1" spans="2:6" s="102" customFormat="1" ht="40.5" customHeight="1" thickBot="1">
      <c r="B1" s="174" t="s">
        <v>38</v>
      </c>
      <c r="C1" s="174"/>
      <c r="D1" s="174"/>
      <c r="E1" s="174"/>
      <c r="F1" s="101"/>
    </row>
    <row r="2" spans="3:5" s="102" customFormat="1" ht="9.75" customHeight="1" thickTop="1">
      <c r="C2" s="103"/>
      <c r="D2" s="104"/>
      <c r="E2" s="105"/>
    </row>
    <row r="3" spans="3:6" s="106" customFormat="1" ht="12.75">
      <c r="C3" s="107"/>
      <c r="E3" s="108"/>
      <c r="F3" s="109" t="s">
        <v>13</v>
      </c>
    </row>
    <row r="4" spans="2:6" s="102" customFormat="1" ht="63.75" customHeight="1">
      <c r="B4" s="110" t="s">
        <v>39</v>
      </c>
      <c r="C4" s="111" t="s">
        <v>40</v>
      </c>
      <c r="D4" s="112" t="s">
        <v>41</v>
      </c>
      <c r="E4" s="112" t="s">
        <v>42</v>
      </c>
      <c r="F4" s="113" t="s">
        <v>43</v>
      </c>
    </row>
    <row r="5" spans="2:6" s="102" customFormat="1" ht="9.75" customHeight="1">
      <c r="B5" s="114"/>
      <c r="C5" s="115"/>
      <c r="D5" s="116"/>
      <c r="E5" s="116"/>
      <c r="F5" s="117"/>
    </row>
    <row r="6" spans="2:6" s="102" customFormat="1" ht="15">
      <c r="B6" s="118" t="s">
        <v>51</v>
      </c>
      <c r="C6" s="119">
        <v>36815363</v>
      </c>
      <c r="D6" s="119">
        <v>32379</v>
      </c>
      <c r="E6" s="119">
        <v>423323</v>
      </c>
      <c r="F6" s="120">
        <f aca="true" t="shared" si="0" ref="F6:F41">D6-E6</f>
        <v>-390944</v>
      </c>
    </row>
    <row r="7" spans="2:6" s="102" customFormat="1" ht="15">
      <c r="B7" s="118" t="s">
        <v>52</v>
      </c>
      <c r="C7" s="119">
        <v>26270737</v>
      </c>
      <c r="D7" s="119">
        <v>8000000</v>
      </c>
      <c r="E7" s="119">
        <v>31085</v>
      </c>
      <c r="F7" s="120">
        <f t="shared" si="0"/>
        <v>7968915</v>
      </c>
    </row>
    <row r="8" spans="2:6" s="102" customFormat="1" ht="15">
      <c r="B8" s="118" t="s">
        <v>53</v>
      </c>
      <c r="C8" s="119">
        <v>7807524</v>
      </c>
      <c r="D8" s="119">
        <v>1836607</v>
      </c>
      <c r="E8" s="119">
        <v>0</v>
      </c>
      <c r="F8" s="120">
        <f t="shared" si="0"/>
        <v>1836607</v>
      </c>
    </row>
    <row r="9" spans="2:6" s="102" customFormat="1" ht="15">
      <c r="B9" s="118" t="s">
        <v>54</v>
      </c>
      <c r="C9" s="119">
        <v>5265413</v>
      </c>
      <c r="D9" s="119">
        <v>0</v>
      </c>
      <c r="E9" s="119">
        <v>0</v>
      </c>
      <c r="F9" s="120">
        <f t="shared" si="0"/>
        <v>0</v>
      </c>
    </row>
    <row r="10" spans="2:6" s="102" customFormat="1" ht="15">
      <c r="B10" s="118" t="s">
        <v>81</v>
      </c>
      <c r="C10" s="119">
        <v>3416429</v>
      </c>
      <c r="D10" s="119">
        <v>8335</v>
      </c>
      <c r="E10" s="119">
        <v>115000</v>
      </c>
      <c r="F10" s="120">
        <f t="shared" si="0"/>
        <v>-106665</v>
      </c>
    </row>
    <row r="11" spans="2:6" s="102" customFormat="1" ht="15">
      <c r="B11" s="118" t="s">
        <v>82</v>
      </c>
      <c r="C11" s="119">
        <v>3249627</v>
      </c>
      <c r="D11" s="119">
        <v>0</v>
      </c>
      <c r="E11" s="119">
        <v>0</v>
      </c>
      <c r="F11" s="120">
        <f t="shared" si="0"/>
        <v>0</v>
      </c>
    </row>
    <row r="12" spans="2:6" s="102" customFormat="1" ht="15">
      <c r="B12" s="118" t="s">
        <v>56</v>
      </c>
      <c r="C12" s="119">
        <v>2808099</v>
      </c>
      <c r="D12" s="119">
        <v>0</v>
      </c>
      <c r="E12" s="119">
        <v>0</v>
      </c>
      <c r="F12" s="120">
        <f t="shared" si="0"/>
        <v>0</v>
      </c>
    </row>
    <row r="13" spans="2:6" s="102" customFormat="1" ht="15">
      <c r="B13" s="118" t="s">
        <v>83</v>
      </c>
      <c r="C13" s="119">
        <v>2579021</v>
      </c>
      <c r="D13" s="119">
        <v>0</v>
      </c>
      <c r="E13" s="119">
        <v>0</v>
      </c>
      <c r="F13" s="120">
        <f t="shared" si="0"/>
        <v>0</v>
      </c>
    </row>
    <row r="14" spans="2:6" s="102" customFormat="1" ht="15">
      <c r="B14" s="118" t="s">
        <v>55</v>
      </c>
      <c r="C14" s="119">
        <v>2228714</v>
      </c>
      <c r="D14" s="119">
        <v>748966</v>
      </c>
      <c r="E14" s="119">
        <v>0</v>
      </c>
      <c r="F14" s="120">
        <f t="shared" si="0"/>
        <v>748966</v>
      </c>
    </row>
    <row r="15" spans="2:6" s="102" customFormat="1" ht="15">
      <c r="B15" s="118" t="s">
        <v>84</v>
      </c>
      <c r="C15" s="119">
        <v>1816200</v>
      </c>
      <c r="D15" s="119">
        <v>0</v>
      </c>
      <c r="E15" s="119">
        <v>0</v>
      </c>
      <c r="F15" s="120">
        <f t="shared" si="0"/>
        <v>0</v>
      </c>
    </row>
    <row r="16" spans="2:6" s="102" customFormat="1" ht="15">
      <c r="B16" s="118" t="s">
        <v>58</v>
      </c>
      <c r="C16" s="119">
        <v>1370413</v>
      </c>
      <c r="D16" s="119">
        <v>2500</v>
      </c>
      <c r="E16" s="119">
        <v>0</v>
      </c>
      <c r="F16" s="120">
        <f t="shared" si="0"/>
        <v>2500</v>
      </c>
    </row>
    <row r="17" spans="2:6" s="102" customFormat="1" ht="15">
      <c r="B17" s="118" t="s">
        <v>59</v>
      </c>
      <c r="C17" s="119">
        <v>1212976</v>
      </c>
      <c r="D17" s="119">
        <v>0</v>
      </c>
      <c r="E17" s="119">
        <v>0</v>
      </c>
      <c r="F17" s="120">
        <f t="shared" si="0"/>
        <v>0</v>
      </c>
    </row>
    <row r="18" spans="2:6" s="102" customFormat="1" ht="15">
      <c r="B18" s="118" t="s">
        <v>61</v>
      </c>
      <c r="C18" s="119">
        <v>1085885</v>
      </c>
      <c r="D18" s="119">
        <v>0</v>
      </c>
      <c r="E18" s="119">
        <v>83336</v>
      </c>
      <c r="F18" s="120">
        <f t="shared" si="0"/>
        <v>-83336</v>
      </c>
    </row>
    <row r="19" spans="2:6" s="102" customFormat="1" ht="15">
      <c r="B19" s="118" t="s">
        <v>60</v>
      </c>
      <c r="C19" s="119">
        <v>844667</v>
      </c>
      <c r="D19" s="119">
        <v>30000</v>
      </c>
      <c r="E19" s="119">
        <v>0</v>
      </c>
      <c r="F19" s="120">
        <f t="shared" si="0"/>
        <v>30000</v>
      </c>
    </row>
    <row r="20" spans="2:6" s="102" customFormat="1" ht="15">
      <c r="B20" s="118" t="s">
        <v>63</v>
      </c>
      <c r="C20" s="119">
        <v>807000</v>
      </c>
      <c r="D20" s="119">
        <v>0</v>
      </c>
      <c r="E20" s="119">
        <v>470000</v>
      </c>
      <c r="F20" s="120">
        <f t="shared" si="0"/>
        <v>-470000</v>
      </c>
    </row>
    <row r="21" spans="2:6" s="102" customFormat="1" ht="15">
      <c r="B21" s="118" t="s">
        <v>62</v>
      </c>
      <c r="C21" s="119">
        <v>802789</v>
      </c>
      <c r="D21" s="119">
        <v>0</v>
      </c>
      <c r="E21" s="119">
        <v>0</v>
      </c>
      <c r="F21" s="120">
        <f t="shared" si="0"/>
        <v>0</v>
      </c>
    </row>
    <row r="22" spans="2:6" s="102" customFormat="1" ht="15">
      <c r="B22" s="118" t="s">
        <v>85</v>
      </c>
      <c r="C22" s="119">
        <v>644546</v>
      </c>
      <c r="D22" s="119">
        <v>10074524</v>
      </c>
      <c r="E22" s="119">
        <v>19092622</v>
      </c>
      <c r="F22" s="120">
        <f t="shared" si="0"/>
        <v>-9018098</v>
      </c>
    </row>
    <row r="23" spans="2:6" s="102" customFormat="1" ht="15">
      <c r="B23" s="118" t="s">
        <v>64</v>
      </c>
      <c r="C23" s="119">
        <v>467067</v>
      </c>
      <c r="D23" s="119">
        <v>30000</v>
      </c>
      <c r="E23" s="119">
        <v>0</v>
      </c>
      <c r="F23" s="120">
        <f t="shared" si="0"/>
        <v>30000</v>
      </c>
    </row>
    <row r="24" spans="2:6" s="102" customFormat="1" ht="15">
      <c r="B24" s="118" t="s">
        <v>65</v>
      </c>
      <c r="C24" s="119">
        <v>326314</v>
      </c>
      <c r="D24" s="119">
        <v>0</v>
      </c>
      <c r="E24" s="119">
        <v>0</v>
      </c>
      <c r="F24" s="120">
        <f t="shared" si="0"/>
        <v>0</v>
      </c>
    </row>
    <row r="25" spans="2:6" s="102" customFormat="1" ht="15">
      <c r="B25" s="118" t="s">
        <v>67</v>
      </c>
      <c r="C25" s="119">
        <v>289500</v>
      </c>
      <c r="D25" s="119">
        <v>0</v>
      </c>
      <c r="E25" s="119">
        <v>0</v>
      </c>
      <c r="F25" s="120">
        <f t="shared" si="0"/>
        <v>0</v>
      </c>
    </row>
    <row r="26" spans="2:6" s="102" customFormat="1" ht="15">
      <c r="B26" s="118" t="s">
        <v>66</v>
      </c>
      <c r="C26" s="119">
        <v>273392</v>
      </c>
      <c r="D26" s="119">
        <v>0</v>
      </c>
      <c r="E26" s="119">
        <v>123517</v>
      </c>
      <c r="F26" s="120">
        <f t="shared" si="0"/>
        <v>-123517</v>
      </c>
    </row>
    <row r="27" spans="2:6" s="102" customFormat="1" ht="15">
      <c r="B27" s="121" t="s">
        <v>68</v>
      </c>
      <c r="C27" s="119">
        <v>232310</v>
      </c>
      <c r="D27" s="119">
        <v>1313650</v>
      </c>
      <c r="E27" s="119">
        <v>0</v>
      </c>
      <c r="F27" s="120">
        <f t="shared" si="0"/>
        <v>1313650</v>
      </c>
    </row>
    <row r="28" spans="2:6" s="102" customFormat="1" ht="15">
      <c r="B28" s="118" t="s">
        <v>71</v>
      </c>
      <c r="C28" s="119">
        <v>173927</v>
      </c>
      <c r="D28" s="119">
        <v>0</v>
      </c>
      <c r="E28" s="119">
        <v>0</v>
      </c>
      <c r="F28" s="120">
        <f t="shared" si="0"/>
        <v>0</v>
      </c>
    </row>
    <row r="29" spans="2:6" s="102" customFormat="1" ht="15">
      <c r="B29" s="118" t="s">
        <v>70</v>
      </c>
      <c r="C29" s="119">
        <v>142143</v>
      </c>
      <c r="D29" s="119">
        <v>0</v>
      </c>
      <c r="E29" s="119">
        <v>0</v>
      </c>
      <c r="F29" s="120">
        <f t="shared" si="0"/>
        <v>0</v>
      </c>
    </row>
    <row r="30" spans="2:6" s="102" customFormat="1" ht="15">
      <c r="B30" s="118" t="s">
        <v>72</v>
      </c>
      <c r="C30" s="119">
        <v>111110</v>
      </c>
      <c r="D30" s="119">
        <v>0</v>
      </c>
      <c r="E30" s="119">
        <v>0</v>
      </c>
      <c r="F30" s="120">
        <f t="shared" si="0"/>
        <v>0</v>
      </c>
    </row>
    <row r="31" spans="2:6" s="102" customFormat="1" ht="15">
      <c r="B31" s="118" t="s">
        <v>69</v>
      </c>
      <c r="C31" s="119">
        <v>107600</v>
      </c>
      <c r="D31" s="119">
        <v>0</v>
      </c>
      <c r="E31" s="119">
        <v>0</v>
      </c>
      <c r="F31" s="120">
        <f t="shared" si="0"/>
        <v>0</v>
      </c>
    </row>
    <row r="32" spans="2:6" s="102" customFormat="1" ht="15">
      <c r="B32" s="118" t="s">
        <v>73</v>
      </c>
      <c r="C32" s="119">
        <v>73760</v>
      </c>
      <c r="D32" s="119">
        <v>0</v>
      </c>
      <c r="E32" s="119">
        <v>0</v>
      </c>
      <c r="F32" s="120">
        <f t="shared" si="0"/>
        <v>0</v>
      </c>
    </row>
    <row r="33" spans="2:6" s="102" customFormat="1" ht="15">
      <c r="B33" s="118" t="s">
        <v>88</v>
      </c>
      <c r="C33" s="119">
        <v>55800</v>
      </c>
      <c r="D33" s="119">
        <v>0</v>
      </c>
      <c r="E33" s="119">
        <v>0</v>
      </c>
      <c r="F33" s="120">
        <f t="shared" si="0"/>
        <v>0</v>
      </c>
    </row>
    <row r="34" spans="2:6" s="102" customFormat="1" ht="15">
      <c r="B34" s="118" t="s">
        <v>89</v>
      </c>
      <c r="C34" s="119">
        <v>53034</v>
      </c>
      <c r="D34" s="119">
        <v>0</v>
      </c>
      <c r="E34" s="119">
        <v>0</v>
      </c>
      <c r="F34" s="120">
        <f t="shared" si="0"/>
        <v>0</v>
      </c>
    </row>
    <row r="35" spans="2:6" s="102" customFormat="1" ht="15">
      <c r="B35" s="118" t="s">
        <v>90</v>
      </c>
      <c r="C35" s="119">
        <v>50000</v>
      </c>
      <c r="D35" s="119">
        <v>0</v>
      </c>
      <c r="E35" s="119">
        <v>0</v>
      </c>
      <c r="F35" s="120">
        <f t="shared" si="0"/>
        <v>0</v>
      </c>
    </row>
    <row r="36" spans="2:6" s="102" customFormat="1" ht="15">
      <c r="B36" s="118" t="s">
        <v>75</v>
      </c>
      <c r="C36" s="119">
        <v>46959</v>
      </c>
      <c r="D36" s="119">
        <v>0</v>
      </c>
      <c r="E36" s="119">
        <v>0</v>
      </c>
      <c r="F36" s="120">
        <f t="shared" si="0"/>
        <v>0</v>
      </c>
    </row>
    <row r="37" spans="2:6" s="102" customFormat="1" ht="15">
      <c r="B37" s="118" t="s">
        <v>74</v>
      </c>
      <c r="C37" s="119">
        <v>41306</v>
      </c>
      <c r="D37" s="119">
        <v>0</v>
      </c>
      <c r="E37" s="119">
        <v>0</v>
      </c>
      <c r="F37" s="120">
        <f t="shared" si="0"/>
        <v>0</v>
      </c>
    </row>
    <row r="38" spans="1:6" ht="15">
      <c r="A38" s="102"/>
      <c r="B38" s="118" t="s">
        <v>76</v>
      </c>
      <c r="C38" s="119">
        <v>36503</v>
      </c>
      <c r="D38" s="119">
        <v>0</v>
      </c>
      <c r="E38" s="119">
        <v>0</v>
      </c>
      <c r="F38" s="120">
        <f t="shared" si="0"/>
        <v>0</v>
      </c>
    </row>
    <row r="39" spans="1:6" ht="15">
      <c r="A39" s="102"/>
      <c r="B39" s="118" t="s">
        <v>79</v>
      </c>
      <c r="C39" s="119">
        <v>31825</v>
      </c>
      <c r="D39" s="119">
        <v>54705</v>
      </c>
      <c r="E39" s="119">
        <v>0</v>
      </c>
      <c r="F39" s="120">
        <f t="shared" si="0"/>
        <v>54705</v>
      </c>
    </row>
    <row r="40" spans="1:6" ht="15">
      <c r="A40" s="102"/>
      <c r="B40" s="118" t="s">
        <v>78</v>
      </c>
      <c r="C40" s="119">
        <v>31165</v>
      </c>
      <c r="D40" s="119">
        <v>0</v>
      </c>
      <c r="E40" s="119">
        <v>0</v>
      </c>
      <c r="F40" s="120">
        <f t="shared" si="0"/>
        <v>0</v>
      </c>
    </row>
    <row r="41" spans="1:6" ht="15">
      <c r="A41" s="102"/>
      <c r="B41" s="118" t="s">
        <v>80</v>
      </c>
      <c r="C41" s="119">
        <v>65197</v>
      </c>
      <c r="D41" s="119">
        <v>0</v>
      </c>
      <c r="E41" s="119">
        <v>0</v>
      </c>
      <c r="F41" s="120">
        <f t="shared" si="0"/>
        <v>0</v>
      </c>
    </row>
    <row r="42" spans="1:6" ht="15">
      <c r="A42" s="102"/>
      <c r="B42" s="122" t="s">
        <v>44</v>
      </c>
      <c r="C42" s="123">
        <f>SUM(C6:C41)</f>
        <v>101634315</v>
      </c>
      <c r="D42" s="123">
        <f>SUM(D6:D41)</f>
        <v>22131666</v>
      </c>
      <c r="E42" s="123">
        <f>SUM(E6:E41)</f>
        <v>20338883</v>
      </c>
      <c r="F42" s="124">
        <f>SUM(F6:F41)</f>
        <v>1792783</v>
      </c>
    </row>
    <row r="43" spans="1:6" s="129" customFormat="1" ht="9.75" customHeight="1">
      <c r="A43" s="125"/>
      <c r="B43" s="126"/>
      <c r="C43" s="127"/>
      <c r="D43" s="127"/>
      <c r="E43" s="127"/>
      <c r="F43" s="128"/>
    </row>
    <row r="44" spans="1:6" ht="9.75" customHeight="1">
      <c r="A44" s="130"/>
      <c r="B44" s="86"/>
      <c r="C44" s="86"/>
      <c r="D44" s="87"/>
      <c r="E44" s="88"/>
      <c r="F44" s="88"/>
    </row>
    <row r="45" spans="1:6" ht="15">
      <c r="A45" s="130"/>
      <c r="B45" s="139" t="s">
        <v>10</v>
      </c>
      <c r="C45" s="91"/>
      <c r="D45" s="92"/>
      <c r="E45" s="93"/>
      <c r="F45" s="93"/>
    </row>
    <row r="46" spans="1:6" ht="3.75" customHeight="1">
      <c r="A46" s="130"/>
      <c r="B46" s="95"/>
      <c r="C46" s="91"/>
      <c r="D46" s="92"/>
      <c r="E46" s="93"/>
      <c r="F46" s="93"/>
    </row>
    <row r="47" spans="1:6" ht="15">
      <c r="A47" s="130"/>
      <c r="B47" s="96" t="s">
        <v>11</v>
      </c>
      <c r="C47" s="132"/>
      <c r="D47" s="133"/>
      <c r="E47" s="134"/>
      <c r="F47" s="135"/>
    </row>
    <row r="48" ht="15">
      <c r="E48" s="138"/>
    </row>
    <row r="49" spans="1:5" s="130" customFormat="1" ht="15">
      <c r="A49" s="105"/>
      <c r="B49" s="105"/>
      <c r="C49" s="136"/>
      <c r="D49" s="137"/>
      <c r="E49" s="138"/>
    </row>
    <row r="50" spans="1:5" s="130" customFormat="1" ht="15">
      <c r="A50" s="105"/>
      <c r="B50" s="105"/>
      <c r="C50" s="136"/>
      <c r="D50" s="137"/>
      <c r="E50" s="138"/>
    </row>
    <row r="51" spans="1:5" s="130" customFormat="1" ht="15">
      <c r="A51" s="105"/>
      <c r="B51" s="105"/>
      <c r="C51" s="136"/>
      <c r="D51" s="137"/>
      <c r="E51" s="138"/>
    </row>
    <row r="52" ht="15">
      <c r="E52" s="138"/>
    </row>
    <row r="53" ht="15">
      <c r="E53" s="138"/>
    </row>
    <row r="54" ht="15">
      <c r="E54" s="138"/>
    </row>
    <row r="55" ht="15">
      <c r="E55" s="138"/>
    </row>
  </sheetData>
  <sheetProtection/>
  <mergeCells count="1">
    <mergeCell ref="B1:E1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2014-02-13T09:31:35Z</cp:lastPrinted>
  <dcterms:created xsi:type="dcterms:W3CDTF">2014-02-06T11:40:07Z</dcterms:created>
  <dcterms:modified xsi:type="dcterms:W3CDTF">2014-02-13T09:32:02Z</dcterms:modified>
  <cp:category/>
  <cp:version/>
  <cp:contentType/>
  <cp:contentStatus/>
</cp:coreProperties>
</file>