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440" windowHeight="12330"/>
  </bookViews>
  <sheets>
    <sheet name="SUMMARY TABLE" sheetId="1" r:id="rId1"/>
    <sheet name="BY ENVIRONMENTAL DOMAIN 2015" sheetId="4" r:id="rId2"/>
    <sheet name="BY GOVERNMENT SERVICE 2015" sheetId="5" r:id="rId3"/>
  </sheets>
  <definedNames>
    <definedName name="_xlnm.Print_Area" localSheetId="1">'BY ENVIRONMENTAL DOMAIN 2015'!$A$1:$L$38</definedName>
    <definedName name="_xlnm.Print_Area" localSheetId="2">'BY GOVERNMENT SERVICE 2015'!$A$1:$G$49</definedName>
    <definedName name="_xlnm.Print_Area" localSheetId="0">'SUMMARY TABLE'!$A$1:$L$36</definedName>
  </definedNames>
  <calcPr calcId="144525"/>
</workbook>
</file>

<file path=xl/calcChain.xml><?xml version="1.0" encoding="utf-8"?>
<calcChain xmlns="http://schemas.openxmlformats.org/spreadsheetml/2006/main">
  <c r="H26" i="4"/>
  <c r="H21"/>
  <c r="H13"/>
  <c r="H11" l="1"/>
  <c r="H7" l="1"/>
  <c r="F21" l="1"/>
  <c r="G21"/>
  <c r="I21"/>
  <c r="J21"/>
  <c r="K21"/>
  <c r="E21"/>
  <c r="D22"/>
  <c r="D16"/>
  <c r="K13"/>
  <c r="F13"/>
  <c r="G13"/>
  <c r="I13"/>
  <c r="J13"/>
  <c r="E13"/>
  <c r="I11" l="1"/>
  <c r="E11"/>
  <c r="D13"/>
  <c r="K11"/>
  <c r="G11"/>
  <c r="J11"/>
  <c r="F11"/>
  <c r="F36" i="5"/>
  <c r="D11" i="4" l="1"/>
  <c r="F38" i="5"/>
  <c r="F34"/>
  <c r="F22"/>
  <c r="F12"/>
  <c r="F9"/>
  <c r="E44" l="1"/>
  <c r="D44"/>
  <c r="C44"/>
  <c r="F43" l="1"/>
  <c r="F40"/>
  <c r="F37"/>
  <c r="F33"/>
  <c r="F32"/>
  <c r="F29"/>
  <c r="F31"/>
  <c r="F26"/>
  <c r="F27"/>
  <c r="F28"/>
  <c r="F23"/>
  <c r="F25"/>
  <c r="F24"/>
  <c r="F16"/>
  <c r="F41"/>
  <c r="F21"/>
  <c r="F20"/>
  <c r="F30"/>
  <c r="F19"/>
  <c r="F18"/>
  <c r="F13"/>
  <c r="F17"/>
  <c r="F11"/>
  <c r="F14"/>
  <c r="F10"/>
  <c r="F8"/>
  <c r="F7"/>
  <c r="F6"/>
  <c r="D30" i="4"/>
  <c r="D28"/>
  <c r="D27"/>
  <c r="K26"/>
  <c r="J26"/>
  <c r="I26"/>
  <c r="G26"/>
  <c r="F26"/>
  <c r="E26"/>
  <c r="D24"/>
  <c r="D23"/>
  <c r="D21"/>
  <c r="D19"/>
  <c r="D18"/>
  <c r="D17"/>
  <c r="D15"/>
  <c r="D14"/>
  <c r="D9"/>
  <c r="K7"/>
  <c r="J7"/>
  <c r="I7"/>
  <c r="G7"/>
  <c r="F7"/>
  <c r="E7"/>
  <c r="F44" i="5" l="1"/>
  <c r="D26" i="4"/>
  <c r="D7"/>
</calcChain>
</file>

<file path=xl/sharedStrings.xml><?xml version="1.0" encoding="utf-8"?>
<sst xmlns="http://schemas.openxmlformats.org/spreadsheetml/2006/main" count="116" uniqueCount="96">
  <si>
    <t xml:space="preserve">                     </t>
  </si>
  <si>
    <t xml:space="preserve">                         </t>
  </si>
  <si>
    <t>*</t>
  </si>
  <si>
    <t>COPYRIGHT © :2017, REPUBLIC OF CYPRUS, STATISTICAL SERVICE</t>
  </si>
  <si>
    <t>ENVIRONMENTAL PROTECTION AND RESOURCE MANAGEMENT IN THE PUBLIC SECTOR BY GOVERNMENT SERVICE, 2015</t>
  </si>
  <si>
    <t>(€'s)</t>
  </si>
  <si>
    <t>Ministry/ Department/
 Service/ Organisation</t>
  </si>
  <si>
    <t>Total Expenditure</t>
  </si>
  <si>
    <t>Subsidies/ Transfers given (D1)</t>
  </si>
  <si>
    <t>Subsidies/ Transfers received (D2)</t>
  </si>
  <si>
    <t>Net Subsidies/ Transfers
(D1 - D2)</t>
  </si>
  <si>
    <t xml:space="preserve"> Ministry of Interior</t>
  </si>
  <si>
    <t xml:space="preserve"> Forests Department</t>
  </si>
  <si>
    <t xml:space="preserve"> Water Development Department</t>
  </si>
  <si>
    <t xml:space="preserve"> Department of Environment</t>
  </si>
  <si>
    <t xml:space="preserve"> Ministry of Education and Culture</t>
  </si>
  <si>
    <t xml:space="preserve"> Public Works Department</t>
  </si>
  <si>
    <t xml:space="preserve"> Technological University of Cyprus</t>
  </si>
  <si>
    <t xml:space="preserve"> Ministry of Health</t>
  </si>
  <si>
    <t xml:space="preserve"> Department of Veterinary Services</t>
  </si>
  <si>
    <t xml:space="preserve"> Energy Service</t>
  </si>
  <si>
    <t xml:space="preserve"> Department of Labour Inspection</t>
  </si>
  <si>
    <t xml:space="preserve"> Ministry of Defence</t>
  </si>
  <si>
    <t xml:space="preserve"> State General Laboratory</t>
  </si>
  <si>
    <t xml:space="preserve"> Nursing Services</t>
  </si>
  <si>
    <t xml:space="preserve"> Fire Service</t>
  </si>
  <si>
    <t xml:space="preserve"> Merchant Shipping Department</t>
  </si>
  <si>
    <t xml:space="preserve"> Pafos District Administration</t>
  </si>
  <si>
    <t xml:space="preserve"> Department of Fisheries and Marine Research</t>
  </si>
  <si>
    <t xml:space="preserve"> University of Cyprus</t>
  </si>
  <si>
    <t xml:space="preserve"> Road Transport Department</t>
  </si>
  <si>
    <t xml:space="preserve"> Ammochostos District Administration</t>
  </si>
  <si>
    <t xml:space="preserve"> Geological Survey Department</t>
  </si>
  <si>
    <t xml:space="preserve"> Lemesos District Administration</t>
  </si>
  <si>
    <t xml:space="preserve"> Commissioner for the Environment</t>
  </si>
  <si>
    <t xml:space="preserve"> Electrical and Mechanical Services Department</t>
  </si>
  <si>
    <t xml:space="preserve"> Lefkosia District Administration</t>
  </si>
  <si>
    <t xml:space="preserve"> Open University of Cyprus</t>
  </si>
  <si>
    <t xml:space="preserve"> Directorate General for European Programmes,</t>
  </si>
  <si>
    <t xml:space="preserve">     Coordination and Development</t>
  </si>
  <si>
    <t xml:space="preserve"> Larnaka District Administration</t>
  </si>
  <si>
    <t xml:space="preserve"> Agricultural Research Institute</t>
  </si>
  <si>
    <t xml:space="preserve"> Pharmaceutical Services</t>
  </si>
  <si>
    <t xml:space="preserve"> Department of Agriculture</t>
  </si>
  <si>
    <t xml:space="preserve"> Mines Service</t>
  </si>
  <si>
    <t xml:space="preserve"> Bank of Cyprus Oncology Centre</t>
  </si>
  <si>
    <t xml:space="preserve"> Department of Town Planning and Housing</t>
  </si>
  <si>
    <t xml:space="preserve"> Cyprus Police</t>
  </si>
  <si>
    <t xml:space="preserve"> Department of Postal Services</t>
  </si>
  <si>
    <t xml:space="preserve"> TOTAL</t>
  </si>
  <si>
    <t>(Last updated 21/12/2017)</t>
  </si>
  <si>
    <t>ENVIRONMENTAL PROTECTION AND RESOURCE MANAGEMENT
IN THE PUBLIC SECTOR, 2015</t>
  </si>
  <si>
    <t xml:space="preserve"> ( A ) TOTAL EXPENDITURES ( = B + C )</t>
  </si>
  <si>
    <t xml:space="preserve"> ( B ) INVESTMENT EXPENDITURES</t>
  </si>
  <si>
    <t xml:space="preserve"> ( C ) CURRENT EXPENDITURES ( = C1 + C2 )</t>
  </si>
  <si>
    <t>( C1 ) Internal current expenditure</t>
  </si>
  <si>
    <t>Wages and Salaries</t>
  </si>
  <si>
    <t>Operating Expenses</t>
  </si>
  <si>
    <t>Electricity and Fuel</t>
  </si>
  <si>
    <t>Staff Training</t>
  </si>
  <si>
    <t>Purchase of Raw Materials and Consumables</t>
  </si>
  <si>
    <t>Other Expenses **</t>
  </si>
  <si>
    <t xml:space="preserve">( C2 ) Purchases of Services </t>
  </si>
  <si>
    <t>Consultancy/Studies</t>
  </si>
  <si>
    <t xml:space="preserve">                         Staff Training</t>
  </si>
  <si>
    <t xml:space="preserve"> ( D ) SUBSIDIES/TRANSFERS ( = D1 - D2 )</t>
  </si>
  <si>
    <t>( D1 ) Subsidies/Transfers given</t>
  </si>
  <si>
    <t>( D2 ) Subsidies/Transfers received</t>
  </si>
  <si>
    <t xml:space="preserve"> ( Ε ) REVENUES </t>
  </si>
  <si>
    <t>Seminars/Meetings/Staff Training</t>
  </si>
  <si>
    <t>Total</t>
  </si>
  <si>
    <t>Waste</t>
  </si>
  <si>
    <t>Biodiversity</t>
  </si>
  <si>
    <t>Noise</t>
  </si>
  <si>
    <t>Air &amp; Climate</t>
  </si>
  <si>
    <t xml:space="preserve">  Wastewater</t>
  </si>
  <si>
    <t>Soil, Groundwater &amp; Surface Water</t>
  </si>
  <si>
    <t xml:space="preserve">Other * </t>
  </si>
  <si>
    <t xml:space="preserve">** Includes expenditures on the operation and maintenance of environmental protection works. </t>
  </si>
  <si>
    <t>Environmental Domain</t>
  </si>
  <si>
    <t>* Refers mainly to environmental education and other general issues and actions for the protection of the natural environment.</t>
  </si>
  <si>
    <t>(€000's)</t>
  </si>
  <si>
    <t>ENVIRONMENTAL PROTECTION AND RESOURCE MANAGEMENT
IN THE PUBLIC SECTOR</t>
  </si>
  <si>
    <t xml:space="preserve"> - by type of expenditure</t>
  </si>
  <si>
    <t>( Β ) Investment expenditures</t>
  </si>
  <si>
    <t>( C ) Current expenditures ( = C1 + C2 )</t>
  </si>
  <si>
    <t xml:space="preserve">         of which: personnel payments</t>
  </si>
  <si>
    <t>( C2 ) Purchases of services</t>
  </si>
  <si>
    <t xml:space="preserve"> - by environmental domain</t>
  </si>
  <si>
    <t>Wastewater</t>
  </si>
  <si>
    <t>Other *</t>
  </si>
  <si>
    <t xml:space="preserve"> ( Ε ) REVENUES</t>
  </si>
  <si>
    <t>Air &amp;
Climate</t>
  </si>
  <si>
    <t>Soil, Groundwater and Surface Water</t>
  </si>
  <si>
    <t>Note: The allocation of expenses by environmental domain for the period 2004-2014 has been revised.</t>
  </si>
  <si>
    <t>Refers mainly to environmental education and other general issues and actions for the protection of the natural environment.</t>
  </si>
</sst>
</file>

<file path=xl/styles.xml><?xml version="1.0" encoding="utf-8"?>
<styleSheet xmlns="http://schemas.openxmlformats.org/spreadsheetml/2006/main">
  <numFmts count="4">
    <numFmt numFmtId="164" formatCode="#,##0_#_#_#_#"/>
    <numFmt numFmtId="165" formatCode="#,##0_#_#_#"/>
    <numFmt numFmtId="166" formatCode="0.0"/>
    <numFmt numFmtId="167" formatCode="#,##0_#_#"/>
  </numFmts>
  <fonts count="26">
    <font>
      <sz val="11"/>
      <color theme="1"/>
      <name val="Calibri"/>
      <family val="2"/>
      <charset val="161"/>
      <scheme val="minor"/>
    </font>
    <font>
      <sz val="10"/>
      <name val="»οξτΫςξα"/>
      <charset val="161"/>
    </font>
    <font>
      <sz val="10"/>
      <color indexed="8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10"/>
      <color indexed="8"/>
      <name val="Arial"/>
      <family val="2"/>
      <charset val="161"/>
    </font>
    <font>
      <u/>
      <sz val="10"/>
      <color indexed="8"/>
      <name val="Arial"/>
      <family val="2"/>
      <charset val="161"/>
    </font>
    <font>
      <sz val="6.5"/>
      <color indexed="8"/>
      <name val="Calibri"/>
      <family val="2"/>
      <charset val="161"/>
    </font>
    <font>
      <b/>
      <u/>
      <sz val="10"/>
      <color indexed="48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sz val="6"/>
      <color indexed="8"/>
      <name val="Calibri"/>
      <family val="2"/>
      <charset val="161"/>
    </font>
    <font>
      <sz val="6.5"/>
      <color indexed="8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sz val="16"/>
      <name val="»οξτΫςξα"/>
      <charset val="161"/>
    </font>
    <font>
      <sz val="16"/>
      <name val="Times New Roman"/>
      <family val="1"/>
    </font>
    <font>
      <sz val="11"/>
      <name val="Times New Roman"/>
      <family val="1"/>
    </font>
    <font>
      <sz val="11"/>
      <name val="»οξτΫςξα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1"/>
      <name val="»οξτΫςξα"/>
      <charset val="161"/>
    </font>
    <font>
      <b/>
      <sz val="11"/>
      <name val="Times New Roman"/>
      <family val="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20"/>
      <color indexed="12"/>
      <name val="Arial"/>
      <family val="2"/>
      <charset val="161"/>
    </font>
    <font>
      <b/>
      <sz val="18"/>
      <color indexed="12"/>
      <name val="Arial"/>
      <family val="2"/>
      <charset val="161"/>
    </font>
    <font>
      <b/>
      <sz val="15"/>
      <color indexed="12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double">
        <color indexed="12"/>
      </top>
      <bottom/>
      <diagonal/>
    </border>
    <border>
      <left style="thin">
        <color indexed="39"/>
      </left>
      <right/>
      <top style="thin">
        <color indexed="39"/>
      </top>
      <bottom style="thin">
        <color indexed="39"/>
      </bottom>
      <diagonal/>
    </border>
    <border>
      <left/>
      <right/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/>
      <right/>
      <top/>
      <bottom style="double">
        <color indexed="39"/>
      </bottom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 style="thin">
        <color indexed="39"/>
      </right>
      <top style="thin">
        <color indexed="39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thin">
        <color indexed="39"/>
      </top>
      <bottom/>
      <diagonal/>
    </border>
    <border>
      <left/>
      <right style="thin">
        <color rgb="FF0000FF"/>
      </right>
      <top/>
      <bottom/>
      <diagonal/>
    </border>
    <border>
      <left/>
      <right style="thin">
        <color rgb="FF0000FF"/>
      </right>
      <top/>
      <bottom style="thin">
        <color indexed="39"/>
      </bottom>
      <diagonal/>
    </border>
    <border>
      <left/>
      <right/>
      <top style="thin">
        <color indexed="39"/>
      </top>
      <bottom style="double">
        <color indexed="39"/>
      </bottom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2" fillId="2" borderId="0" xfId="1" applyFont="1" applyFill="1" applyBorder="1" applyProtection="1"/>
    <xf numFmtId="0" fontId="0" fillId="2" borderId="0" xfId="0" applyFill="1"/>
    <xf numFmtId="0" fontId="0" fillId="3" borderId="0" xfId="0" applyFill="1"/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left"/>
    </xf>
    <xf numFmtId="0" fontId="4" fillId="2" borderId="0" xfId="1" applyFont="1" applyFill="1" applyBorder="1" applyAlignment="1" applyProtection="1">
      <alignment horizontal="left"/>
    </xf>
    <xf numFmtId="0" fontId="2" fillId="2" borderId="0" xfId="1" applyFont="1" applyFill="1"/>
    <xf numFmtId="0" fontId="5" fillId="2" borderId="0" xfId="1" applyFont="1" applyFill="1" applyAlignment="1" applyProtection="1"/>
    <xf numFmtId="0" fontId="6" fillId="2" borderId="0" xfId="0" applyFont="1" applyFill="1"/>
    <xf numFmtId="0" fontId="6" fillId="3" borderId="0" xfId="0" applyFont="1" applyFill="1"/>
    <xf numFmtId="0" fontId="5" fillId="2" borderId="7" xfId="1" applyFont="1" applyFill="1" applyBorder="1" applyAlignment="1" applyProtection="1">
      <alignment horizontal="centerContinuous"/>
    </xf>
    <xf numFmtId="0" fontId="5" fillId="2" borderId="0" xfId="1" applyFont="1" applyFill="1" applyBorder="1" applyAlignment="1" applyProtection="1">
      <alignment horizontal="centerContinuous"/>
    </xf>
    <xf numFmtId="0" fontId="7" fillId="2" borderId="8" xfId="1" applyNumberFormat="1" applyFont="1" applyFill="1" applyBorder="1" applyAlignment="1" applyProtection="1">
      <alignment horizontal="center"/>
    </xf>
    <xf numFmtId="0" fontId="7" fillId="2" borderId="9" xfId="1" applyNumberFormat="1" applyFont="1" applyFill="1" applyBorder="1" applyAlignment="1" applyProtection="1">
      <alignment horizontal="right" indent="1"/>
    </xf>
    <xf numFmtId="0" fontId="8" fillId="2" borderId="9" xfId="1" applyNumberFormat="1" applyFont="1" applyFill="1" applyBorder="1" applyAlignment="1" applyProtection="1">
      <alignment horizontal="right" indent="1"/>
    </xf>
    <xf numFmtId="0" fontId="3" fillId="2" borderId="7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>
      <alignment vertical="center"/>
    </xf>
    <xf numFmtId="0" fontId="2" fillId="2" borderId="7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4" fillId="2" borderId="8" xfId="1" applyNumberFormat="1" applyFont="1" applyFill="1" applyBorder="1" applyAlignment="1" applyProtection="1">
      <alignment vertical="center"/>
    </xf>
    <xf numFmtId="3" fontId="2" fillId="2" borderId="9" xfId="1" applyNumberFormat="1" applyFont="1" applyFill="1" applyBorder="1" applyAlignment="1" applyProtection="1">
      <alignment horizontal="right" indent="1"/>
    </xf>
    <xf numFmtId="0" fontId="2" fillId="2" borderId="8" xfId="1" applyNumberFormat="1" applyFont="1" applyFill="1" applyBorder="1" applyAlignment="1" applyProtection="1">
      <alignment vertical="center"/>
    </xf>
    <xf numFmtId="0" fontId="2" fillId="2" borderId="10" xfId="1" applyFont="1" applyFill="1" applyBorder="1" applyAlignment="1" applyProtection="1">
      <alignment vertical="center"/>
    </xf>
    <xf numFmtId="0" fontId="2" fillId="2" borderId="11" xfId="1" applyNumberFormat="1" applyFont="1" applyFill="1" applyBorder="1" applyAlignment="1" applyProtection="1">
      <alignment vertical="center"/>
    </xf>
    <xf numFmtId="0" fontId="2" fillId="2" borderId="12" xfId="1" applyNumberFormat="1" applyFont="1" applyFill="1" applyBorder="1" applyAlignment="1" applyProtection="1">
      <alignment vertical="center"/>
    </xf>
    <xf numFmtId="3" fontId="2" fillId="2" borderId="13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Alignment="1" applyProtection="1"/>
    <xf numFmtId="3" fontId="2" fillId="2" borderId="0" xfId="1" applyNumberFormat="1" applyFont="1" applyFill="1" applyBorder="1" applyAlignment="1" applyProtection="1">
      <alignment horizontal="right" inden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9" fillId="2" borderId="0" xfId="0" applyFont="1" applyFill="1"/>
    <xf numFmtId="0" fontId="9" fillId="3" borderId="0" xfId="0" applyFont="1" applyFill="1"/>
    <xf numFmtId="0" fontId="10" fillId="2" borderId="0" xfId="1" applyFont="1" applyFill="1" applyProtection="1"/>
    <xf numFmtId="0" fontId="12" fillId="2" borderId="2" xfId="1" applyNumberFormat="1" applyFont="1" applyFill="1" applyBorder="1" applyAlignment="1" applyProtection="1"/>
    <xf numFmtId="0" fontId="2" fillId="2" borderId="2" xfId="1" applyNumberFormat="1" applyFont="1" applyFill="1" applyBorder="1" applyAlignment="1" applyProtection="1"/>
    <xf numFmtId="0" fontId="2" fillId="2" borderId="2" xfId="1" applyNumberFormat="1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4" fontId="15" fillId="0" borderId="0" xfId="0" applyNumberFormat="1" applyFont="1" applyFill="1" applyAlignment="1" applyProtection="1">
      <alignment horizontal="left" vertical="center"/>
    </xf>
    <xf numFmtId="165" fontId="15" fillId="0" borderId="0" xfId="0" applyNumberFormat="1" applyFont="1" applyFill="1" applyAlignment="1" applyProtection="1">
      <alignment horizontal="left" vertical="center"/>
    </xf>
    <xf numFmtId="0" fontId="16" fillId="0" borderId="0" xfId="0" applyFont="1" applyFill="1" applyProtection="1"/>
    <xf numFmtId="165" fontId="17" fillId="0" borderId="0" xfId="0" applyNumberFormat="1" applyFont="1" applyFill="1" applyBorder="1" applyAlignment="1" applyProtection="1">
      <alignment horizontal="right" vertical="center"/>
    </xf>
    <xf numFmtId="165" fontId="3" fillId="0" borderId="4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/>
    </xf>
    <xf numFmtId="0" fontId="17" fillId="0" borderId="8" xfId="0" applyNumberFormat="1" applyFont="1" applyFill="1" applyBorder="1" applyAlignment="1" applyProtection="1">
      <alignment horizontal="center" vertical="center"/>
    </xf>
    <xf numFmtId="164" fontId="17" fillId="0" borderId="7" xfId="0" applyNumberFormat="1" applyFont="1" applyFill="1" applyBorder="1" applyAlignment="1" applyProtection="1">
      <alignment horizontal="right" vertical="center" wrapText="1"/>
    </xf>
    <xf numFmtId="164" fontId="3" fillId="0" borderId="0" xfId="0" applyNumberFormat="1" applyFont="1" applyFill="1" applyBorder="1" applyAlignment="1" applyProtection="1">
      <alignment horizontal="right" vertical="center" wrapText="1"/>
    </xf>
    <xf numFmtId="3" fontId="17" fillId="0" borderId="7" xfId="0" applyNumberFormat="1" applyFont="1" applyFill="1" applyBorder="1" applyAlignment="1" applyProtection="1">
      <alignment horizontal="right" vertical="center" indent="1"/>
    </xf>
    <xf numFmtId="3" fontId="17" fillId="0" borderId="0" xfId="0" applyNumberFormat="1" applyFont="1" applyFill="1" applyBorder="1" applyAlignment="1" applyProtection="1">
      <alignment horizontal="right" vertical="center" indent="1"/>
    </xf>
    <xf numFmtId="0" fontId="16" fillId="0" borderId="0" xfId="0" applyFont="1" applyFill="1" applyAlignment="1" applyProtection="1">
      <alignment horizontal="left"/>
    </xf>
    <xf numFmtId="0" fontId="15" fillId="0" borderId="0" xfId="0" applyFont="1" applyFill="1" applyAlignment="1" applyProtection="1">
      <alignment horizontal="left" vertical="center"/>
    </xf>
    <xf numFmtId="3" fontId="18" fillId="0" borderId="7" xfId="0" applyNumberFormat="1" applyFont="1" applyFill="1" applyBorder="1" applyAlignment="1" applyProtection="1">
      <alignment horizontal="right" vertical="center" indent="1"/>
    </xf>
    <xf numFmtId="3" fontId="18" fillId="0" borderId="0" xfId="0" applyNumberFormat="1" applyFont="1" applyFill="1" applyBorder="1" applyAlignment="1" applyProtection="1">
      <alignment horizontal="right" vertical="center" indent="1"/>
    </xf>
    <xf numFmtId="3" fontId="18" fillId="0" borderId="8" xfId="0" applyNumberFormat="1" applyFont="1" applyFill="1" applyBorder="1" applyAlignment="1" applyProtection="1">
      <alignment horizontal="right" vertical="center" indent="1"/>
    </xf>
    <xf numFmtId="0" fontId="18" fillId="0" borderId="7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 indent="1"/>
    </xf>
    <xf numFmtId="0" fontId="18" fillId="0" borderId="0" xfId="0" applyNumberFormat="1" applyFont="1" applyFill="1" applyBorder="1" applyAlignment="1" applyProtection="1">
      <alignment horizontal="left" vertical="center" wrapText="1" inden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9" fillId="0" borderId="0" xfId="0" applyFont="1" applyFill="1" applyProtection="1"/>
    <xf numFmtId="0" fontId="20" fillId="0" borderId="0" xfId="0" applyFont="1" applyFill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vertical="center"/>
    </xf>
    <xf numFmtId="3" fontId="17" fillId="0" borderId="8" xfId="0" applyNumberFormat="1" applyFont="1" applyFill="1" applyBorder="1" applyAlignment="1" applyProtection="1">
      <alignment horizontal="right" vertical="center" indent="1"/>
    </xf>
    <xf numFmtId="3" fontId="18" fillId="0" borderId="11" xfId="0" applyNumberFormat="1" applyFont="1" applyFill="1" applyBorder="1" applyAlignment="1" applyProtection="1">
      <alignment horizontal="right" vertical="center" indent="1"/>
    </xf>
    <xf numFmtId="3" fontId="18" fillId="0" borderId="12" xfId="0" applyNumberFormat="1" applyFont="1" applyFill="1" applyBorder="1" applyAlignment="1" applyProtection="1">
      <alignment horizontal="right" vertical="center" indent="1"/>
    </xf>
    <xf numFmtId="166" fontId="20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/>
    </xf>
    <xf numFmtId="164" fontId="17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164" fontId="18" fillId="0" borderId="0" xfId="0" applyNumberFormat="1" applyFont="1" applyFill="1" applyAlignment="1" applyProtection="1">
      <alignment vertical="center"/>
    </xf>
    <xf numFmtId="0" fontId="16" fillId="0" borderId="0" xfId="0" applyFont="1" applyFill="1" applyBorder="1" applyProtection="1"/>
    <xf numFmtId="0" fontId="1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0" fontId="2" fillId="0" borderId="0" xfId="0" applyFont="1" applyFill="1" applyProtection="1"/>
    <xf numFmtId="0" fontId="4" fillId="0" borderId="0" xfId="0" applyFont="1" applyFill="1" applyAlignment="1" applyProtection="1">
      <alignment horizontal="left" vertical="top"/>
    </xf>
    <xf numFmtId="164" fontId="16" fillId="0" borderId="0" xfId="0" applyNumberFormat="1" applyFont="1" applyFill="1" applyProtection="1"/>
    <xf numFmtId="0" fontId="16" fillId="0" borderId="0" xfId="0" applyFont="1" applyProtection="1"/>
    <xf numFmtId="165" fontId="16" fillId="0" borderId="0" xfId="0" applyNumberFormat="1" applyFont="1" applyFill="1" applyProtection="1"/>
    <xf numFmtId="0" fontId="21" fillId="0" borderId="17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 indent="4"/>
    </xf>
    <xf numFmtId="167" fontId="21" fillId="0" borderId="0" xfId="0" applyNumberFormat="1" applyFont="1" applyFill="1" applyAlignment="1">
      <alignment horizontal="left" vertical="center"/>
    </xf>
    <xf numFmtId="0" fontId="21" fillId="0" borderId="0" xfId="0" applyFont="1" applyFill="1"/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 indent="4"/>
    </xf>
    <xf numFmtId="0" fontId="18" fillId="0" borderId="0" xfId="0" applyFont="1" applyFill="1"/>
    <xf numFmtId="167" fontId="17" fillId="0" borderId="0" xfId="0" applyNumberFormat="1" applyFont="1" applyFill="1" applyAlignment="1">
      <alignment horizontal="right" vertical="center"/>
    </xf>
    <xf numFmtId="0" fontId="17" fillId="0" borderId="3" xfId="0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167" fontId="17" fillId="0" borderId="4" xfId="0" applyNumberFormat="1" applyFont="1" applyFill="1" applyBorder="1" applyAlignment="1">
      <alignment horizontal="center" vertical="center" wrapText="1"/>
    </xf>
    <xf numFmtId="167" fontId="17" fillId="0" borderId="5" xfId="0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3" fontId="17" fillId="0" borderId="18" xfId="0" applyNumberFormat="1" applyFont="1" applyFill="1" applyBorder="1" applyAlignment="1">
      <alignment horizontal="center" vertical="center" wrapText="1"/>
    </xf>
    <xf numFmtId="167" fontId="17" fillId="0" borderId="18" xfId="0" applyNumberFormat="1" applyFont="1" applyFill="1" applyBorder="1" applyAlignment="1">
      <alignment horizontal="center" vertical="center" wrapText="1"/>
    </xf>
    <xf numFmtId="167" fontId="17" fillId="0" borderId="16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/>
    <xf numFmtId="3" fontId="18" fillId="0" borderId="0" xfId="0" applyNumberFormat="1" applyFont="1" applyFill="1" applyBorder="1" applyAlignment="1">
      <alignment horizontal="right" indent="3"/>
    </xf>
    <xf numFmtId="3" fontId="18" fillId="0" borderId="19" xfId="0" applyNumberFormat="1" applyFont="1" applyFill="1" applyBorder="1" applyAlignment="1">
      <alignment horizontal="right" indent="3"/>
    </xf>
    <xf numFmtId="0" fontId="17" fillId="0" borderId="7" xfId="0" applyFont="1" applyFill="1" applyBorder="1"/>
    <xf numFmtId="3" fontId="17" fillId="0" borderId="0" xfId="0" applyNumberFormat="1" applyFont="1" applyFill="1" applyBorder="1" applyAlignment="1">
      <alignment horizontal="right" indent="3"/>
    </xf>
    <xf numFmtId="3" fontId="17" fillId="0" borderId="19" xfId="0" applyNumberFormat="1" applyFont="1" applyFill="1" applyBorder="1" applyAlignment="1">
      <alignment horizontal="right" indent="3"/>
    </xf>
    <xf numFmtId="0" fontId="22" fillId="0" borderId="0" xfId="0" applyFont="1" applyFill="1" applyAlignment="1">
      <alignment vertical="center"/>
    </xf>
    <xf numFmtId="0" fontId="17" fillId="0" borderId="10" xfId="0" applyFont="1" applyFill="1" applyBorder="1"/>
    <xf numFmtId="3" fontId="17" fillId="0" borderId="11" xfId="0" applyNumberFormat="1" applyFont="1" applyFill="1" applyBorder="1" applyAlignment="1">
      <alignment horizontal="right" indent="3"/>
    </xf>
    <xf numFmtId="3" fontId="17" fillId="0" borderId="20" xfId="0" applyNumberFormat="1" applyFont="1" applyFill="1" applyBorder="1" applyAlignment="1">
      <alignment horizontal="right" indent="3"/>
    </xf>
    <xf numFmtId="0" fontId="22" fillId="0" borderId="0" xfId="0" applyFont="1" applyFill="1"/>
    <xf numFmtId="0" fontId="15" fillId="0" borderId="0" xfId="0" applyFont="1" applyFill="1" applyAlignment="1">
      <alignment vertical="center"/>
    </xf>
    <xf numFmtId="0" fontId="2" fillId="0" borderId="0" xfId="0" applyFont="1" applyFill="1"/>
    <xf numFmtId="3" fontId="18" fillId="0" borderId="0" xfId="0" applyNumberFormat="1" applyFont="1" applyFill="1" applyAlignment="1">
      <alignment vertical="center"/>
    </xf>
    <xf numFmtId="167" fontId="18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right" indent="4"/>
    </xf>
    <xf numFmtId="167" fontId="21" fillId="0" borderId="0" xfId="0" applyNumberFormat="1" applyFont="1" applyFill="1"/>
    <xf numFmtId="0" fontId="21" fillId="0" borderId="0" xfId="0" applyFont="1" applyFill="1" applyBorder="1"/>
    <xf numFmtId="0" fontId="2" fillId="2" borderId="8" xfId="1" applyFont="1" applyFill="1" applyBorder="1" applyAlignment="1" applyProtection="1"/>
    <xf numFmtId="0" fontId="0" fillId="3" borderId="0" xfId="0" applyFill="1" applyAlignment="1">
      <alignment vertical="center"/>
    </xf>
    <xf numFmtId="0" fontId="23" fillId="2" borderId="0" xfId="1" applyFont="1" applyFill="1" applyBorder="1" applyAlignment="1" applyProtection="1">
      <alignment horizontal="left" wrapText="1"/>
    </xf>
    <xf numFmtId="3" fontId="4" fillId="2" borderId="9" xfId="1" applyNumberFormat="1" applyFont="1" applyFill="1" applyBorder="1" applyAlignment="1" applyProtection="1">
      <alignment horizontal="right" vertical="center" indent="1"/>
    </xf>
    <xf numFmtId="3" fontId="2" fillId="2" borderId="9" xfId="1" applyNumberFormat="1" applyFont="1" applyFill="1" applyBorder="1" applyAlignment="1" applyProtection="1">
      <alignment horizontal="right" vertical="center" indent="1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>
      <alignment horizontal="right" indent="2"/>
    </xf>
    <xf numFmtId="3" fontId="17" fillId="0" borderId="0" xfId="0" applyNumberFormat="1" applyFont="1" applyFill="1" applyBorder="1" applyAlignment="1">
      <alignment horizontal="right" indent="2"/>
    </xf>
    <xf numFmtId="0" fontId="24" fillId="2" borderId="0" xfId="1" applyFont="1" applyFill="1" applyBorder="1" applyAlignment="1" applyProtection="1">
      <alignment horizontal="left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165" fontId="3" fillId="0" borderId="5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left" vertical="center"/>
    </xf>
    <xf numFmtId="0" fontId="18" fillId="0" borderId="7" xfId="0" applyNumberFormat="1" applyFont="1" applyFill="1" applyBorder="1" applyAlignment="1" applyProtection="1">
      <alignment vertical="center"/>
    </xf>
    <xf numFmtId="0" fontId="17" fillId="0" borderId="7" xfId="0" applyNumberFormat="1" applyFont="1" applyFill="1" applyBorder="1" applyAlignment="1" applyProtection="1">
      <alignment horizontal="left" vertical="center" wrapText="1"/>
    </xf>
    <xf numFmtId="0" fontId="2" fillId="2" borderId="0" xfId="1" applyNumberFormat="1" applyFont="1" applyFill="1" applyBorder="1" applyAlignment="1" applyProtection="1">
      <alignment vertical="center"/>
    </xf>
    <xf numFmtId="0" fontId="2" fillId="2" borderId="8" xfId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/>
    <xf numFmtId="0" fontId="18" fillId="0" borderId="21" xfId="0" applyFont="1" applyFill="1" applyBorder="1" applyAlignment="1" applyProtection="1">
      <alignment vertical="center"/>
    </xf>
    <xf numFmtId="164" fontId="18" fillId="0" borderId="21" xfId="0" applyNumberFormat="1" applyFont="1" applyFill="1" applyBorder="1" applyAlignment="1" applyProtection="1">
      <alignment vertical="center"/>
    </xf>
    <xf numFmtId="165" fontId="18" fillId="0" borderId="21" xfId="0" applyNumberFormat="1" applyFont="1" applyFill="1" applyBorder="1" applyAlignment="1" applyProtection="1">
      <alignment vertical="center"/>
    </xf>
    <xf numFmtId="0" fontId="18" fillId="0" borderId="14" xfId="0" applyFont="1" applyFill="1" applyBorder="1" applyAlignment="1" applyProtection="1">
      <alignment vertical="center"/>
    </xf>
    <xf numFmtId="164" fontId="18" fillId="0" borderId="14" xfId="0" applyNumberFormat="1" applyFont="1" applyFill="1" applyBorder="1" applyAlignment="1" applyProtection="1">
      <alignment vertical="center"/>
    </xf>
    <xf numFmtId="165" fontId="18" fillId="0" borderId="14" xfId="0" applyNumberFormat="1" applyFont="1" applyFill="1" applyBorder="1" applyAlignment="1" applyProtection="1">
      <alignment vertical="center"/>
    </xf>
    <xf numFmtId="165" fontId="18" fillId="0" borderId="14" xfId="0" applyNumberFormat="1" applyFont="1" applyFill="1" applyBorder="1" applyProtection="1"/>
    <xf numFmtId="0" fontId="24" fillId="2" borderId="1" xfId="1" applyFont="1" applyFill="1" applyBorder="1" applyAlignment="1" applyProtection="1">
      <alignment horizontal="left" wrapText="1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vertical="center"/>
    </xf>
    <xf numFmtId="0" fontId="2" fillId="2" borderId="8" xfId="1" applyNumberFormat="1" applyFont="1" applyFill="1" applyBorder="1" applyAlignment="1" applyProtection="1">
      <alignment vertical="center"/>
    </xf>
    <xf numFmtId="0" fontId="2" fillId="2" borderId="8" xfId="1" applyFont="1" applyFill="1" applyBorder="1" applyAlignment="1" applyProtection="1">
      <alignment vertical="center"/>
    </xf>
    <xf numFmtId="0" fontId="18" fillId="0" borderId="7" xfId="0" applyNumberFormat="1" applyFont="1" applyFill="1" applyBorder="1" applyAlignment="1" applyProtection="1">
      <alignment horizontal="left" vertical="center" wrapText="1" indent="3"/>
    </xf>
    <xf numFmtId="0" fontId="18" fillId="0" borderId="8" xfId="0" applyNumberFormat="1" applyFont="1" applyFill="1" applyBorder="1" applyAlignment="1" applyProtection="1">
      <alignment horizontal="left" vertical="center" wrapText="1" indent="3"/>
    </xf>
    <xf numFmtId="0" fontId="17" fillId="0" borderId="7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10" xfId="0" applyNumberFormat="1" applyFont="1" applyFill="1" applyBorder="1" applyAlignment="1" applyProtection="1">
      <alignment horizontal="left" vertical="center"/>
    </xf>
    <xf numFmtId="0" fontId="17" fillId="0" borderId="12" xfId="0" applyNumberFormat="1" applyFont="1" applyFill="1" applyBorder="1" applyAlignment="1" applyProtection="1">
      <alignment horizontal="left" vertical="center"/>
    </xf>
    <xf numFmtId="0" fontId="18" fillId="0" borderId="7" xfId="0" applyNumberFormat="1" applyFont="1" applyFill="1" applyBorder="1" applyAlignment="1" applyProtection="1">
      <alignment vertical="center"/>
    </xf>
    <xf numFmtId="0" fontId="18" fillId="0" borderId="8" xfId="0" applyNumberFormat="1" applyFont="1" applyFill="1" applyBorder="1" applyAlignment="1" applyProtection="1">
      <alignment vertical="center"/>
    </xf>
    <xf numFmtId="0" fontId="17" fillId="0" borderId="7" xfId="0" applyNumberFormat="1" applyFont="1" applyFill="1" applyBorder="1" applyAlignment="1" applyProtection="1">
      <alignment horizontal="left" vertical="center"/>
    </xf>
    <xf numFmtId="0" fontId="17" fillId="0" borderId="8" xfId="0" applyNumberFormat="1" applyFont="1" applyFill="1" applyBorder="1" applyAlignment="1" applyProtection="1">
      <alignment horizontal="left" vertical="center"/>
    </xf>
    <xf numFmtId="0" fontId="23" fillId="0" borderId="14" xfId="0" applyNumberFormat="1" applyFont="1" applyFill="1" applyBorder="1" applyAlignment="1" applyProtection="1">
      <alignment horizontal="left" wrapText="1"/>
    </xf>
    <xf numFmtId="0" fontId="23" fillId="0" borderId="14" xfId="0" applyNumberFormat="1" applyFont="1" applyFill="1" applyBorder="1" applyAlignment="1" applyProtection="1">
      <alignment horizontal="left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7" fillId="0" borderId="16" xfId="0" applyNumberFormat="1" applyFont="1" applyFill="1" applyBorder="1" applyAlignment="1" applyProtection="1">
      <alignment horizontal="center" vertical="center"/>
    </xf>
    <xf numFmtId="0" fontId="17" fillId="0" borderId="10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 vertical="center"/>
    </xf>
    <xf numFmtId="164" fontId="17" fillId="0" borderId="15" xfId="0" applyNumberFormat="1" applyFont="1" applyFill="1" applyBorder="1" applyAlignment="1" applyProtection="1">
      <alignment horizontal="center" vertical="center" wrapText="1"/>
    </xf>
    <xf numFmtId="164" fontId="17" fillId="0" borderId="10" xfId="0" applyNumberFormat="1" applyFont="1" applyFill="1" applyBorder="1" applyAlignment="1" applyProtection="1">
      <alignment horizontal="center" vertical="center" wrapText="1"/>
    </xf>
    <xf numFmtId="165" fontId="17" fillId="0" borderId="4" xfId="0" applyNumberFormat="1" applyFont="1" applyFill="1" applyBorder="1" applyAlignment="1" applyProtection="1">
      <alignment horizontal="center" vertical="center"/>
    </xf>
    <xf numFmtId="165" fontId="17" fillId="0" borderId="5" xfId="0" applyNumberFormat="1" applyFont="1" applyFill="1" applyBorder="1" applyAlignment="1" applyProtection="1">
      <alignment horizontal="center" vertical="center"/>
    </xf>
    <xf numFmtId="0" fontId="25" fillId="0" borderId="17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193142</xdr:colOff>
      <xdr:row>0</xdr:row>
      <xdr:rowOff>47765</xdr:rowOff>
    </xdr:from>
    <xdr:to>
      <xdr:col>10</xdr:col>
      <xdr:colOff>714374</xdr:colOff>
      <xdr:row>0</xdr:row>
      <xdr:rowOff>581025</xdr:rowOff>
    </xdr:to>
    <xdr:pic>
      <xdr:nvPicPr>
        <xdr:cNvPr id="4" name="Picture 3" descr="StatlogoSm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46467" y="47765"/>
          <a:ext cx="1235607" cy="533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207962</xdr:colOff>
      <xdr:row>0</xdr:row>
      <xdr:rowOff>0</xdr:rowOff>
    </xdr:from>
    <xdr:to>
      <xdr:col>10</xdr:col>
      <xdr:colOff>822325</xdr:colOff>
      <xdr:row>0</xdr:row>
      <xdr:rowOff>600074</xdr:rowOff>
    </xdr:to>
    <xdr:pic>
      <xdr:nvPicPr>
        <xdr:cNvPr id="2" name="Picture 1" descr="StatlogoSm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47162" y="0"/>
          <a:ext cx="1462088" cy="600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476250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14450" y="6096000"/>
          <a:ext cx="2486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l-G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ΜΕΤΑΠΟΙΗΣΗ 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MANUFACTURING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200026</xdr:colOff>
      <xdr:row>0</xdr:row>
      <xdr:rowOff>28575</xdr:rowOff>
    </xdr:from>
    <xdr:to>
      <xdr:col>6</xdr:col>
      <xdr:colOff>38100</xdr:colOff>
      <xdr:row>0</xdr:row>
      <xdr:rowOff>485775</xdr:rowOff>
    </xdr:to>
    <xdr:pic>
      <xdr:nvPicPr>
        <xdr:cNvPr id="2" name="Picture 1" descr="StatlogoSm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0801" y="28575"/>
          <a:ext cx="1019174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workbookViewId="0"/>
  </sheetViews>
  <sheetFormatPr defaultColWidth="8.85546875" defaultRowHeight="15"/>
  <cols>
    <col min="1" max="1" width="2.42578125" style="3" customWidth="1"/>
    <col min="2" max="3" width="1.7109375" style="3" customWidth="1"/>
    <col min="4" max="4" width="53.85546875" style="3" customWidth="1"/>
    <col min="5" max="11" width="10.7109375" style="3" customWidth="1"/>
    <col min="12" max="12" width="2.42578125" style="3" customWidth="1"/>
    <col min="13" max="228" width="8.85546875" style="3"/>
    <col min="229" max="229" width="2.5703125" style="3" customWidth="1"/>
    <col min="230" max="231" width="1.7109375" style="3" customWidth="1"/>
    <col min="232" max="232" width="49" style="3" customWidth="1"/>
    <col min="233" max="233" width="7.5703125" style="3" customWidth="1"/>
    <col min="234" max="244" width="6.85546875" style="3" customWidth="1"/>
    <col min="245" max="245" width="2.5703125" style="3" customWidth="1"/>
    <col min="246" max="484" width="8.85546875" style="3"/>
    <col min="485" max="485" width="2.5703125" style="3" customWidth="1"/>
    <col min="486" max="487" width="1.7109375" style="3" customWidth="1"/>
    <col min="488" max="488" width="49" style="3" customWidth="1"/>
    <col min="489" max="489" width="7.5703125" style="3" customWidth="1"/>
    <col min="490" max="500" width="6.85546875" style="3" customWidth="1"/>
    <col min="501" max="501" width="2.5703125" style="3" customWidth="1"/>
    <col min="502" max="740" width="8.85546875" style="3"/>
    <col min="741" max="741" width="2.5703125" style="3" customWidth="1"/>
    <col min="742" max="743" width="1.7109375" style="3" customWidth="1"/>
    <col min="744" max="744" width="49" style="3" customWidth="1"/>
    <col min="745" max="745" width="7.5703125" style="3" customWidth="1"/>
    <col min="746" max="756" width="6.85546875" style="3" customWidth="1"/>
    <col min="757" max="757" width="2.5703125" style="3" customWidth="1"/>
    <col min="758" max="996" width="8.85546875" style="3"/>
    <col min="997" max="997" width="2.5703125" style="3" customWidth="1"/>
    <col min="998" max="999" width="1.7109375" style="3" customWidth="1"/>
    <col min="1000" max="1000" width="49" style="3" customWidth="1"/>
    <col min="1001" max="1001" width="7.5703125" style="3" customWidth="1"/>
    <col min="1002" max="1012" width="6.85546875" style="3" customWidth="1"/>
    <col min="1013" max="1013" width="2.5703125" style="3" customWidth="1"/>
    <col min="1014" max="1252" width="8.85546875" style="3"/>
    <col min="1253" max="1253" width="2.5703125" style="3" customWidth="1"/>
    <col min="1254" max="1255" width="1.7109375" style="3" customWidth="1"/>
    <col min="1256" max="1256" width="49" style="3" customWidth="1"/>
    <col min="1257" max="1257" width="7.5703125" style="3" customWidth="1"/>
    <col min="1258" max="1268" width="6.85546875" style="3" customWidth="1"/>
    <col min="1269" max="1269" width="2.5703125" style="3" customWidth="1"/>
    <col min="1270" max="1508" width="8.85546875" style="3"/>
    <col min="1509" max="1509" width="2.5703125" style="3" customWidth="1"/>
    <col min="1510" max="1511" width="1.7109375" style="3" customWidth="1"/>
    <col min="1512" max="1512" width="49" style="3" customWidth="1"/>
    <col min="1513" max="1513" width="7.5703125" style="3" customWidth="1"/>
    <col min="1514" max="1524" width="6.85546875" style="3" customWidth="1"/>
    <col min="1525" max="1525" width="2.5703125" style="3" customWidth="1"/>
    <col min="1526" max="1764" width="8.85546875" style="3"/>
    <col min="1765" max="1765" width="2.5703125" style="3" customWidth="1"/>
    <col min="1766" max="1767" width="1.7109375" style="3" customWidth="1"/>
    <col min="1768" max="1768" width="49" style="3" customWidth="1"/>
    <col min="1769" max="1769" width="7.5703125" style="3" customWidth="1"/>
    <col min="1770" max="1780" width="6.85546875" style="3" customWidth="1"/>
    <col min="1781" max="1781" width="2.5703125" style="3" customWidth="1"/>
    <col min="1782" max="2020" width="8.85546875" style="3"/>
    <col min="2021" max="2021" width="2.5703125" style="3" customWidth="1"/>
    <col min="2022" max="2023" width="1.7109375" style="3" customWidth="1"/>
    <col min="2024" max="2024" width="49" style="3" customWidth="1"/>
    <col min="2025" max="2025" width="7.5703125" style="3" customWidth="1"/>
    <col min="2026" max="2036" width="6.85546875" style="3" customWidth="1"/>
    <col min="2037" max="2037" width="2.5703125" style="3" customWidth="1"/>
    <col min="2038" max="2276" width="8.85546875" style="3"/>
    <col min="2277" max="2277" width="2.5703125" style="3" customWidth="1"/>
    <col min="2278" max="2279" width="1.7109375" style="3" customWidth="1"/>
    <col min="2280" max="2280" width="49" style="3" customWidth="1"/>
    <col min="2281" max="2281" width="7.5703125" style="3" customWidth="1"/>
    <col min="2282" max="2292" width="6.85546875" style="3" customWidth="1"/>
    <col min="2293" max="2293" width="2.5703125" style="3" customWidth="1"/>
    <col min="2294" max="2532" width="8.85546875" style="3"/>
    <col min="2533" max="2533" width="2.5703125" style="3" customWidth="1"/>
    <col min="2534" max="2535" width="1.7109375" style="3" customWidth="1"/>
    <col min="2536" max="2536" width="49" style="3" customWidth="1"/>
    <col min="2537" max="2537" width="7.5703125" style="3" customWidth="1"/>
    <col min="2538" max="2548" width="6.85546875" style="3" customWidth="1"/>
    <col min="2549" max="2549" width="2.5703125" style="3" customWidth="1"/>
    <col min="2550" max="2788" width="8.85546875" style="3"/>
    <col min="2789" max="2789" width="2.5703125" style="3" customWidth="1"/>
    <col min="2790" max="2791" width="1.7109375" style="3" customWidth="1"/>
    <col min="2792" max="2792" width="49" style="3" customWidth="1"/>
    <col min="2793" max="2793" width="7.5703125" style="3" customWidth="1"/>
    <col min="2794" max="2804" width="6.85546875" style="3" customWidth="1"/>
    <col min="2805" max="2805" width="2.5703125" style="3" customWidth="1"/>
    <col min="2806" max="3044" width="8.85546875" style="3"/>
    <col min="3045" max="3045" width="2.5703125" style="3" customWidth="1"/>
    <col min="3046" max="3047" width="1.7109375" style="3" customWidth="1"/>
    <col min="3048" max="3048" width="49" style="3" customWidth="1"/>
    <col min="3049" max="3049" width="7.5703125" style="3" customWidth="1"/>
    <col min="3050" max="3060" width="6.85546875" style="3" customWidth="1"/>
    <col min="3061" max="3061" width="2.5703125" style="3" customWidth="1"/>
    <col min="3062" max="3300" width="8.85546875" style="3"/>
    <col min="3301" max="3301" width="2.5703125" style="3" customWidth="1"/>
    <col min="3302" max="3303" width="1.7109375" style="3" customWidth="1"/>
    <col min="3304" max="3304" width="49" style="3" customWidth="1"/>
    <col min="3305" max="3305" width="7.5703125" style="3" customWidth="1"/>
    <col min="3306" max="3316" width="6.85546875" style="3" customWidth="1"/>
    <col min="3317" max="3317" width="2.5703125" style="3" customWidth="1"/>
    <col min="3318" max="3556" width="8.85546875" style="3"/>
    <col min="3557" max="3557" width="2.5703125" style="3" customWidth="1"/>
    <col min="3558" max="3559" width="1.7109375" style="3" customWidth="1"/>
    <col min="3560" max="3560" width="49" style="3" customWidth="1"/>
    <col min="3561" max="3561" width="7.5703125" style="3" customWidth="1"/>
    <col min="3562" max="3572" width="6.85546875" style="3" customWidth="1"/>
    <col min="3573" max="3573" width="2.5703125" style="3" customWidth="1"/>
    <col min="3574" max="3812" width="8.85546875" style="3"/>
    <col min="3813" max="3813" width="2.5703125" style="3" customWidth="1"/>
    <col min="3814" max="3815" width="1.7109375" style="3" customWidth="1"/>
    <col min="3816" max="3816" width="49" style="3" customWidth="1"/>
    <col min="3817" max="3817" width="7.5703125" style="3" customWidth="1"/>
    <col min="3818" max="3828" width="6.85546875" style="3" customWidth="1"/>
    <col min="3829" max="3829" width="2.5703125" style="3" customWidth="1"/>
    <col min="3830" max="4068" width="8.85546875" style="3"/>
    <col min="4069" max="4069" width="2.5703125" style="3" customWidth="1"/>
    <col min="4070" max="4071" width="1.7109375" style="3" customWidth="1"/>
    <col min="4072" max="4072" width="49" style="3" customWidth="1"/>
    <col min="4073" max="4073" width="7.5703125" style="3" customWidth="1"/>
    <col min="4074" max="4084" width="6.85546875" style="3" customWidth="1"/>
    <col min="4085" max="4085" width="2.5703125" style="3" customWidth="1"/>
    <col min="4086" max="4324" width="8.85546875" style="3"/>
    <col min="4325" max="4325" width="2.5703125" style="3" customWidth="1"/>
    <col min="4326" max="4327" width="1.7109375" style="3" customWidth="1"/>
    <col min="4328" max="4328" width="49" style="3" customWidth="1"/>
    <col min="4329" max="4329" width="7.5703125" style="3" customWidth="1"/>
    <col min="4330" max="4340" width="6.85546875" style="3" customWidth="1"/>
    <col min="4341" max="4341" width="2.5703125" style="3" customWidth="1"/>
    <col min="4342" max="4580" width="8.85546875" style="3"/>
    <col min="4581" max="4581" width="2.5703125" style="3" customWidth="1"/>
    <col min="4582" max="4583" width="1.7109375" style="3" customWidth="1"/>
    <col min="4584" max="4584" width="49" style="3" customWidth="1"/>
    <col min="4585" max="4585" width="7.5703125" style="3" customWidth="1"/>
    <col min="4586" max="4596" width="6.85546875" style="3" customWidth="1"/>
    <col min="4597" max="4597" width="2.5703125" style="3" customWidth="1"/>
    <col min="4598" max="4836" width="8.85546875" style="3"/>
    <col min="4837" max="4837" width="2.5703125" style="3" customWidth="1"/>
    <col min="4838" max="4839" width="1.7109375" style="3" customWidth="1"/>
    <col min="4840" max="4840" width="49" style="3" customWidth="1"/>
    <col min="4841" max="4841" width="7.5703125" style="3" customWidth="1"/>
    <col min="4842" max="4852" width="6.85546875" style="3" customWidth="1"/>
    <col min="4853" max="4853" width="2.5703125" style="3" customWidth="1"/>
    <col min="4854" max="5092" width="8.85546875" style="3"/>
    <col min="5093" max="5093" width="2.5703125" style="3" customWidth="1"/>
    <col min="5094" max="5095" width="1.7109375" style="3" customWidth="1"/>
    <col min="5096" max="5096" width="49" style="3" customWidth="1"/>
    <col min="5097" max="5097" width="7.5703125" style="3" customWidth="1"/>
    <col min="5098" max="5108" width="6.85546875" style="3" customWidth="1"/>
    <col min="5109" max="5109" width="2.5703125" style="3" customWidth="1"/>
    <col min="5110" max="5348" width="8.85546875" style="3"/>
    <col min="5349" max="5349" width="2.5703125" style="3" customWidth="1"/>
    <col min="5350" max="5351" width="1.7109375" style="3" customWidth="1"/>
    <col min="5352" max="5352" width="49" style="3" customWidth="1"/>
    <col min="5353" max="5353" width="7.5703125" style="3" customWidth="1"/>
    <col min="5354" max="5364" width="6.85546875" style="3" customWidth="1"/>
    <col min="5365" max="5365" width="2.5703125" style="3" customWidth="1"/>
    <col min="5366" max="5604" width="8.85546875" style="3"/>
    <col min="5605" max="5605" width="2.5703125" style="3" customWidth="1"/>
    <col min="5606" max="5607" width="1.7109375" style="3" customWidth="1"/>
    <col min="5608" max="5608" width="49" style="3" customWidth="1"/>
    <col min="5609" max="5609" width="7.5703125" style="3" customWidth="1"/>
    <col min="5610" max="5620" width="6.85546875" style="3" customWidth="1"/>
    <col min="5621" max="5621" width="2.5703125" style="3" customWidth="1"/>
    <col min="5622" max="5860" width="8.85546875" style="3"/>
    <col min="5861" max="5861" width="2.5703125" style="3" customWidth="1"/>
    <col min="5862" max="5863" width="1.7109375" style="3" customWidth="1"/>
    <col min="5864" max="5864" width="49" style="3" customWidth="1"/>
    <col min="5865" max="5865" width="7.5703125" style="3" customWidth="1"/>
    <col min="5866" max="5876" width="6.85546875" style="3" customWidth="1"/>
    <col min="5877" max="5877" width="2.5703125" style="3" customWidth="1"/>
    <col min="5878" max="6116" width="8.85546875" style="3"/>
    <col min="6117" max="6117" width="2.5703125" style="3" customWidth="1"/>
    <col min="6118" max="6119" width="1.7109375" style="3" customWidth="1"/>
    <col min="6120" max="6120" width="49" style="3" customWidth="1"/>
    <col min="6121" max="6121" width="7.5703125" style="3" customWidth="1"/>
    <col min="6122" max="6132" width="6.85546875" style="3" customWidth="1"/>
    <col min="6133" max="6133" width="2.5703125" style="3" customWidth="1"/>
    <col min="6134" max="6372" width="8.85546875" style="3"/>
    <col min="6373" max="6373" width="2.5703125" style="3" customWidth="1"/>
    <col min="6374" max="6375" width="1.7109375" style="3" customWidth="1"/>
    <col min="6376" max="6376" width="49" style="3" customWidth="1"/>
    <col min="6377" max="6377" width="7.5703125" style="3" customWidth="1"/>
    <col min="6378" max="6388" width="6.85546875" style="3" customWidth="1"/>
    <col min="6389" max="6389" width="2.5703125" style="3" customWidth="1"/>
    <col min="6390" max="6628" width="8.85546875" style="3"/>
    <col min="6629" max="6629" width="2.5703125" style="3" customWidth="1"/>
    <col min="6630" max="6631" width="1.7109375" style="3" customWidth="1"/>
    <col min="6632" max="6632" width="49" style="3" customWidth="1"/>
    <col min="6633" max="6633" width="7.5703125" style="3" customWidth="1"/>
    <col min="6634" max="6644" width="6.85546875" style="3" customWidth="1"/>
    <col min="6645" max="6645" width="2.5703125" style="3" customWidth="1"/>
    <col min="6646" max="6884" width="8.85546875" style="3"/>
    <col min="6885" max="6885" width="2.5703125" style="3" customWidth="1"/>
    <col min="6886" max="6887" width="1.7109375" style="3" customWidth="1"/>
    <col min="6888" max="6888" width="49" style="3" customWidth="1"/>
    <col min="6889" max="6889" width="7.5703125" style="3" customWidth="1"/>
    <col min="6890" max="6900" width="6.85546875" style="3" customWidth="1"/>
    <col min="6901" max="6901" width="2.5703125" style="3" customWidth="1"/>
    <col min="6902" max="7140" width="8.85546875" style="3"/>
    <col min="7141" max="7141" width="2.5703125" style="3" customWidth="1"/>
    <col min="7142" max="7143" width="1.7109375" style="3" customWidth="1"/>
    <col min="7144" max="7144" width="49" style="3" customWidth="1"/>
    <col min="7145" max="7145" width="7.5703125" style="3" customWidth="1"/>
    <col min="7146" max="7156" width="6.85546875" style="3" customWidth="1"/>
    <col min="7157" max="7157" width="2.5703125" style="3" customWidth="1"/>
    <col min="7158" max="7396" width="8.85546875" style="3"/>
    <col min="7397" max="7397" width="2.5703125" style="3" customWidth="1"/>
    <col min="7398" max="7399" width="1.7109375" style="3" customWidth="1"/>
    <col min="7400" max="7400" width="49" style="3" customWidth="1"/>
    <col min="7401" max="7401" width="7.5703125" style="3" customWidth="1"/>
    <col min="7402" max="7412" width="6.85546875" style="3" customWidth="1"/>
    <col min="7413" max="7413" width="2.5703125" style="3" customWidth="1"/>
    <col min="7414" max="7652" width="8.85546875" style="3"/>
    <col min="7653" max="7653" width="2.5703125" style="3" customWidth="1"/>
    <col min="7654" max="7655" width="1.7109375" style="3" customWidth="1"/>
    <col min="7656" max="7656" width="49" style="3" customWidth="1"/>
    <col min="7657" max="7657" width="7.5703125" style="3" customWidth="1"/>
    <col min="7658" max="7668" width="6.85546875" style="3" customWidth="1"/>
    <col min="7669" max="7669" width="2.5703125" style="3" customWidth="1"/>
    <col min="7670" max="7908" width="8.85546875" style="3"/>
    <col min="7909" max="7909" width="2.5703125" style="3" customWidth="1"/>
    <col min="7910" max="7911" width="1.7109375" style="3" customWidth="1"/>
    <col min="7912" max="7912" width="49" style="3" customWidth="1"/>
    <col min="7913" max="7913" width="7.5703125" style="3" customWidth="1"/>
    <col min="7914" max="7924" width="6.85546875" style="3" customWidth="1"/>
    <col min="7925" max="7925" width="2.5703125" style="3" customWidth="1"/>
    <col min="7926" max="8164" width="8.85546875" style="3"/>
    <col min="8165" max="8165" width="2.5703125" style="3" customWidth="1"/>
    <col min="8166" max="8167" width="1.7109375" style="3" customWidth="1"/>
    <col min="8168" max="8168" width="49" style="3" customWidth="1"/>
    <col min="8169" max="8169" width="7.5703125" style="3" customWidth="1"/>
    <col min="8170" max="8180" width="6.85546875" style="3" customWidth="1"/>
    <col min="8181" max="8181" width="2.5703125" style="3" customWidth="1"/>
    <col min="8182" max="8420" width="8.85546875" style="3"/>
    <col min="8421" max="8421" width="2.5703125" style="3" customWidth="1"/>
    <col min="8422" max="8423" width="1.7109375" style="3" customWidth="1"/>
    <col min="8424" max="8424" width="49" style="3" customWidth="1"/>
    <col min="8425" max="8425" width="7.5703125" style="3" customWidth="1"/>
    <col min="8426" max="8436" width="6.85546875" style="3" customWidth="1"/>
    <col min="8437" max="8437" width="2.5703125" style="3" customWidth="1"/>
    <col min="8438" max="8676" width="8.85546875" style="3"/>
    <col min="8677" max="8677" width="2.5703125" style="3" customWidth="1"/>
    <col min="8678" max="8679" width="1.7109375" style="3" customWidth="1"/>
    <col min="8680" max="8680" width="49" style="3" customWidth="1"/>
    <col min="8681" max="8681" width="7.5703125" style="3" customWidth="1"/>
    <col min="8682" max="8692" width="6.85546875" style="3" customWidth="1"/>
    <col min="8693" max="8693" width="2.5703125" style="3" customWidth="1"/>
    <col min="8694" max="8932" width="8.85546875" style="3"/>
    <col min="8933" max="8933" width="2.5703125" style="3" customWidth="1"/>
    <col min="8934" max="8935" width="1.7109375" style="3" customWidth="1"/>
    <col min="8936" max="8936" width="49" style="3" customWidth="1"/>
    <col min="8937" max="8937" width="7.5703125" style="3" customWidth="1"/>
    <col min="8938" max="8948" width="6.85546875" style="3" customWidth="1"/>
    <col min="8949" max="8949" width="2.5703125" style="3" customWidth="1"/>
    <col min="8950" max="9188" width="8.85546875" style="3"/>
    <col min="9189" max="9189" width="2.5703125" style="3" customWidth="1"/>
    <col min="9190" max="9191" width="1.7109375" style="3" customWidth="1"/>
    <col min="9192" max="9192" width="49" style="3" customWidth="1"/>
    <col min="9193" max="9193" width="7.5703125" style="3" customWidth="1"/>
    <col min="9194" max="9204" width="6.85546875" style="3" customWidth="1"/>
    <col min="9205" max="9205" width="2.5703125" style="3" customWidth="1"/>
    <col min="9206" max="9444" width="8.85546875" style="3"/>
    <col min="9445" max="9445" width="2.5703125" style="3" customWidth="1"/>
    <col min="9446" max="9447" width="1.7109375" style="3" customWidth="1"/>
    <col min="9448" max="9448" width="49" style="3" customWidth="1"/>
    <col min="9449" max="9449" width="7.5703125" style="3" customWidth="1"/>
    <col min="9450" max="9460" width="6.85546875" style="3" customWidth="1"/>
    <col min="9461" max="9461" width="2.5703125" style="3" customWidth="1"/>
    <col min="9462" max="9700" width="8.85546875" style="3"/>
    <col min="9701" max="9701" width="2.5703125" style="3" customWidth="1"/>
    <col min="9702" max="9703" width="1.7109375" style="3" customWidth="1"/>
    <col min="9704" max="9704" width="49" style="3" customWidth="1"/>
    <col min="9705" max="9705" width="7.5703125" style="3" customWidth="1"/>
    <col min="9706" max="9716" width="6.85546875" style="3" customWidth="1"/>
    <col min="9717" max="9717" width="2.5703125" style="3" customWidth="1"/>
    <col min="9718" max="9956" width="8.85546875" style="3"/>
    <col min="9957" max="9957" width="2.5703125" style="3" customWidth="1"/>
    <col min="9958" max="9959" width="1.7109375" style="3" customWidth="1"/>
    <col min="9960" max="9960" width="49" style="3" customWidth="1"/>
    <col min="9961" max="9961" width="7.5703125" style="3" customWidth="1"/>
    <col min="9962" max="9972" width="6.85546875" style="3" customWidth="1"/>
    <col min="9973" max="9973" width="2.5703125" style="3" customWidth="1"/>
    <col min="9974" max="10212" width="8.85546875" style="3"/>
    <col min="10213" max="10213" width="2.5703125" style="3" customWidth="1"/>
    <col min="10214" max="10215" width="1.7109375" style="3" customWidth="1"/>
    <col min="10216" max="10216" width="49" style="3" customWidth="1"/>
    <col min="10217" max="10217" width="7.5703125" style="3" customWidth="1"/>
    <col min="10218" max="10228" width="6.85546875" style="3" customWidth="1"/>
    <col min="10229" max="10229" width="2.5703125" style="3" customWidth="1"/>
    <col min="10230" max="10468" width="8.85546875" style="3"/>
    <col min="10469" max="10469" width="2.5703125" style="3" customWidth="1"/>
    <col min="10470" max="10471" width="1.7109375" style="3" customWidth="1"/>
    <col min="10472" max="10472" width="49" style="3" customWidth="1"/>
    <col min="10473" max="10473" width="7.5703125" style="3" customWidth="1"/>
    <col min="10474" max="10484" width="6.85546875" style="3" customWidth="1"/>
    <col min="10485" max="10485" width="2.5703125" style="3" customWidth="1"/>
    <col min="10486" max="10724" width="8.85546875" style="3"/>
    <col min="10725" max="10725" width="2.5703125" style="3" customWidth="1"/>
    <col min="10726" max="10727" width="1.7109375" style="3" customWidth="1"/>
    <col min="10728" max="10728" width="49" style="3" customWidth="1"/>
    <col min="10729" max="10729" width="7.5703125" style="3" customWidth="1"/>
    <col min="10730" max="10740" width="6.85546875" style="3" customWidth="1"/>
    <col min="10741" max="10741" width="2.5703125" style="3" customWidth="1"/>
    <col min="10742" max="10980" width="8.85546875" style="3"/>
    <col min="10981" max="10981" width="2.5703125" style="3" customWidth="1"/>
    <col min="10982" max="10983" width="1.7109375" style="3" customWidth="1"/>
    <col min="10984" max="10984" width="49" style="3" customWidth="1"/>
    <col min="10985" max="10985" width="7.5703125" style="3" customWidth="1"/>
    <col min="10986" max="10996" width="6.85546875" style="3" customWidth="1"/>
    <col min="10997" max="10997" width="2.5703125" style="3" customWidth="1"/>
    <col min="10998" max="11236" width="8.85546875" style="3"/>
    <col min="11237" max="11237" width="2.5703125" style="3" customWidth="1"/>
    <col min="11238" max="11239" width="1.7109375" style="3" customWidth="1"/>
    <col min="11240" max="11240" width="49" style="3" customWidth="1"/>
    <col min="11241" max="11241" width="7.5703125" style="3" customWidth="1"/>
    <col min="11242" max="11252" width="6.85546875" style="3" customWidth="1"/>
    <col min="11253" max="11253" width="2.5703125" style="3" customWidth="1"/>
    <col min="11254" max="11492" width="8.85546875" style="3"/>
    <col min="11493" max="11493" width="2.5703125" style="3" customWidth="1"/>
    <col min="11494" max="11495" width="1.7109375" style="3" customWidth="1"/>
    <col min="11496" max="11496" width="49" style="3" customWidth="1"/>
    <col min="11497" max="11497" width="7.5703125" style="3" customWidth="1"/>
    <col min="11498" max="11508" width="6.85546875" style="3" customWidth="1"/>
    <col min="11509" max="11509" width="2.5703125" style="3" customWidth="1"/>
    <col min="11510" max="11748" width="8.85546875" style="3"/>
    <col min="11749" max="11749" width="2.5703125" style="3" customWidth="1"/>
    <col min="11750" max="11751" width="1.7109375" style="3" customWidth="1"/>
    <col min="11752" max="11752" width="49" style="3" customWidth="1"/>
    <col min="11753" max="11753" width="7.5703125" style="3" customWidth="1"/>
    <col min="11754" max="11764" width="6.85546875" style="3" customWidth="1"/>
    <col min="11765" max="11765" width="2.5703125" style="3" customWidth="1"/>
    <col min="11766" max="12004" width="8.85546875" style="3"/>
    <col min="12005" max="12005" width="2.5703125" style="3" customWidth="1"/>
    <col min="12006" max="12007" width="1.7109375" style="3" customWidth="1"/>
    <col min="12008" max="12008" width="49" style="3" customWidth="1"/>
    <col min="12009" max="12009" width="7.5703125" style="3" customWidth="1"/>
    <col min="12010" max="12020" width="6.85546875" style="3" customWidth="1"/>
    <col min="12021" max="12021" width="2.5703125" style="3" customWidth="1"/>
    <col min="12022" max="12260" width="8.85546875" style="3"/>
    <col min="12261" max="12261" width="2.5703125" style="3" customWidth="1"/>
    <col min="12262" max="12263" width="1.7109375" style="3" customWidth="1"/>
    <col min="12264" max="12264" width="49" style="3" customWidth="1"/>
    <col min="12265" max="12265" width="7.5703125" style="3" customWidth="1"/>
    <col min="12266" max="12276" width="6.85546875" style="3" customWidth="1"/>
    <col min="12277" max="12277" width="2.5703125" style="3" customWidth="1"/>
    <col min="12278" max="12516" width="8.85546875" style="3"/>
    <col min="12517" max="12517" width="2.5703125" style="3" customWidth="1"/>
    <col min="12518" max="12519" width="1.7109375" style="3" customWidth="1"/>
    <col min="12520" max="12520" width="49" style="3" customWidth="1"/>
    <col min="12521" max="12521" width="7.5703125" style="3" customWidth="1"/>
    <col min="12522" max="12532" width="6.85546875" style="3" customWidth="1"/>
    <col min="12533" max="12533" width="2.5703125" style="3" customWidth="1"/>
    <col min="12534" max="12772" width="8.85546875" style="3"/>
    <col min="12773" max="12773" width="2.5703125" style="3" customWidth="1"/>
    <col min="12774" max="12775" width="1.7109375" style="3" customWidth="1"/>
    <col min="12776" max="12776" width="49" style="3" customWidth="1"/>
    <col min="12777" max="12777" width="7.5703125" style="3" customWidth="1"/>
    <col min="12778" max="12788" width="6.85546875" style="3" customWidth="1"/>
    <col min="12789" max="12789" width="2.5703125" style="3" customWidth="1"/>
    <col min="12790" max="13028" width="8.85546875" style="3"/>
    <col min="13029" max="13029" width="2.5703125" style="3" customWidth="1"/>
    <col min="13030" max="13031" width="1.7109375" style="3" customWidth="1"/>
    <col min="13032" max="13032" width="49" style="3" customWidth="1"/>
    <col min="13033" max="13033" width="7.5703125" style="3" customWidth="1"/>
    <col min="13034" max="13044" width="6.85546875" style="3" customWidth="1"/>
    <col min="13045" max="13045" width="2.5703125" style="3" customWidth="1"/>
    <col min="13046" max="13284" width="8.85546875" style="3"/>
    <col min="13285" max="13285" width="2.5703125" style="3" customWidth="1"/>
    <col min="13286" max="13287" width="1.7109375" style="3" customWidth="1"/>
    <col min="13288" max="13288" width="49" style="3" customWidth="1"/>
    <col min="13289" max="13289" width="7.5703125" style="3" customWidth="1"/>
    <col min="13290" max="13300" width="6.85546875" style="3" customWidth="1"/>
    <col min="13301" max="13301" width="2.5703125" style="3" customWidth="1"/>
    <col min="13302" max="13540" width="8.85546875" style="3"/>
    <col min="13541" max="13541" width="2.5703125" style="3" customWidth="1"/>
    <col min="13542" max="13543" width="1.7109375" style="3" customWidth="1"/>
    <col min="13544" max="13544" width="49" style="3" customWidth="1"/>
    <col min="13545" max="13545" width="7.5703125" style="3" customWidth="1"/>
    <col min="13546" max="13556" width="6.85546875" style="3" customWidth="1"/>
    <col min="13557" max="13557" width="2.5703125" style="3" customWidth="1"/>
    <col min="13558" max="13796" width="8.85546875" style="3"/>
    <col min="13797" max="13797" width="2.5703125" style="3" customWidth="1"/>
    <col min="13798" max="13799" width="1.7109375" style="3" customWidth="1"/>
    <col min="13800" max="13800" width="49" style="3" customWidth="1"/>
    <col min="13801" max="13801" width="7.5703125" style="3" customWidth="1"/>
    <col min="13802" max="13812" width="6.85546875" style="3" customWidth="1"/>
    <col min="13813" max="13813" width="2.5703125" style="3" customWidth="1"/>
    <col min="13814" max="14052" width="8.85546875" style="3"/>
    <col min="14053" max="14053" width="2.5703125" style="3" customWidth="1"/>
    <col min="14054" max="14055" width="1.7109375" style="3" customWidth="1"/>
    <col min="14056" max="14056" width="49" style="3" customWidth="1"/>
    <col min="14057" max="14057" width="7.5703125" style="3" customWidth="1"/>
    <col min="14058" max="14068" width="6.85546875" style="3" customWidth="1"/>
    <col min="14069" max="14069" width="2.5703125" style="3" customWidth="1"/>
    <col min="14070" max="14308" width="8.85546875" style="3"/>
    <col min="14309" max="14309" width="2.5703125" style="3" customWidth="1"/>
    <col min="14310" max="14311" width="1.7109375" style="3" customWidth="1"/>
    <col min="14312" max="14312" width="49" style="3" customWidth="1"/>
    <col min="14313" max="14313" width="7.5703125" style="3" customWidth="1"/>
    <col min="14314" max="14324" width="6.85546875" style="3" customWidth="1"/>
    <col min="14325" max="14325" width="2.5703125" style="3" customWidth="1"/>
    <col min="14326" max="14564" width="8.85546875" style="3"/>
    <col min="14565" max="14565" width="2.5703125" style="3" customWidth="1"/>
    <col min="14566" max="14567" width="1.7109375" style="3" customWidth="1"/>
    <col min="14568" max="14568" width="49" style="3" customWidth="1"/>
    <col min="14569" max="14569" width="7.5703125" style="3" customWidth="1"/>
    <col min="14570" max="14580" width="6.85546875" style="3" customWidth="1"/>
    <col min="14581" max="14581" width="2.5703125" style="3" customWidth="1"/>
    <col min="14582" max="14820" width="8.85546875" style="3"/>
    <col min="14821" max="14821" width="2.5703125" style="3" customWidth="1"/>
    <col min="14822" max="14823" width="1.7109375" style="3" customWidth="1"/>
    <col min="14824" max="14824" width="49" style="3" customWidth="1"/>
    <col min="14825" max="14825" width="7.5703125" style="3" customWidth="1"/>
    <col min="14826" max="14836" width="6.85546875" style="3" customWidth="1"/>
    <col min="14837" max="14837" width="2.5703125" style="3" customWidth="1"/>
    <col min="14838" max="15076" width="8.85546875" style="3"/>
    <col min="15077" max="15077" width="2.5703125" style="3" customWidth="1"/>
    <col min="15078" max="15079" width="1.7109375" style="3" customWidth="1"/>
    <col min="15080" max="15080" width="49" style="3" customWidth="1"/>
    <col min="15081" max="15081" width="7.5703125" style="3" customWidth="1"/>
    <col min="15082" max="15092" width="6.85546875" style="3" customWidth="1"/>
    <col min="15093" max="15093" width="2.5703125" style="3" customWidth="1"/>
    <col min="15094" max="15332" width="8.85546875" style="3"/>
    <col min="15333" max="15333" width="2.5703125" style="3" customWidth="1"/>
    <col min="15334" max="15335" width="1.7109375" style="3" customWidth="1"/>
    <col min="15336" max="15336" width="49" style="3" customWidth="1"/>
    <col min="15337" max="15337" width="7.5703125" style="3" customWidth="1"/>
    <col min="15338" max="15348" width="6.85546875" style="3" customWidth="1"/>
    <col min="15349" max="15349" width="2.5703125" style="3" customWidth="1"/>
    <col min="15350" max="15588" width="8.85546875" style="3"/>
    <col min="15589" max="15589" width="2.5703125" style="3" customWidth="1"/>
    <col min="15590" max="15591" width="1.7109375" style="3" customWidth="1"/>
    <col min="15592" max="15592" width="49" style="3" customWidth="1"/>
    <col min="15593" max="15593" width="7.5703125" style="3" customWidth="1"/>
    <col min="15594" max="15604" width="6.85546875" style="3" customWidth="1"/>
    <col min="15605" max="15605" width="2.5703125" style="3" customWidth="1"/>
    <col min="15606" max="15844" width="8.85546875" style="3"/>
    <col min="15845" max="15845" width="2.5703125" style="3" customWidth="1"/>
    <col min="15846" max="15847" width="1.7109375" style="3" customWidth="1"/>
    <col min="15848" max="15848" width="49" style="3" customWidth="1"/>
    <col min="15849" max="15849" width="7.5703125" style="3" customWidth="1"/>
    <col min="15850" max="15860" width="6.85546875" style="3" customWidth="1"/>
    <col min="15861" max="15861" width="2.5703125" style="3" customWidth="1"/>
    <col min="15862" max="16100" width="8.85546875" style="3"/>
    <col min="16101" max="16101" width="2.5703125" style="3" customWidth="1"/>
    <col min="16102" max="16103" width="1.7109375" style="3" customWidth="1"/>
    <col min="16104" max="16104" width="49" style="3" customWidth="1"/>
    <col min="16105" max="16105" width="7.5703125" style="3" customWidth="1"/>
    <col min="16106" max="16116" width="6.85546875" style="3" customWidth="1"/>
    <col min="16117" max="16117" width="2.5703125" style="3" customWidth="1"/>
    <col min="16118" max="16384" width="8.85546875" style="3"/>
  </cols>
  <sheetData>
    <row r="1" spans="1:17" ht="52.5" customHeight="1" thickBot="1">
      <c r="A1" s="1"/>
      <c r="B1" s="142" t="s">
        <v>82</v>
      </c>
      <c r="C1" s="142"/>
      <c r="D1" s="142"/>
      <c r="E1" s="142"/>
      <c r="F1" s="142"/>
      <c r="G1" s="142"/>
      <c r="H1" s="142"/>
      <c r="I1" s="142"/>
      <c r="J1" s="126"/>
      <c r="K1" s="126"/>
      <c r="L1" s="2"/>
    </row>
    <row r="2" spans="1:17" ht="9.75" customHeight="1" thickTop="1">
      <c r="A2" s="1"/>
      <c r="B2" s="119"/>
      <c r="C2" s="119"/>
      <c r="D2" s="119"/>
      <c r="E2" s="119"/>
      <c r="F2" s="119"/>
      <c r="G2" s="119"/>
      <c r="H2" s="119"/>
      <c r="I2" s="119"/>
      <c r="J2" s="36"/>
      <c r="K2" s="36"/>
      <c r="L2" s="2"/>
    </row>
    <row r="3" spans="1:17" ht="15" customHeight="1">
      <c r="A3" s="4"/>
      <c r="B3" s="5"/>
      <c r="C3" s="6"/>
      <c r="D3" s="1"/>
      <c r="E3" s="1"/>
      <c r="F3" s="1"/>
      <c r="G3" s="1"/>
      <c r="H3" s="1"/>
      <c r="I3" s="1"/>
      <c r="J3" s="43"/>
      <c r="K3" s="43" t="s">
        <v>81</v>
      </c>
      <c r="L3" s="2"/>
    </row>
    <row r="4" spans="1:17" s="10" customFormat="1" ht="25.5" customHeight="1">
      <c r="A4" s="8"/>
      <c r="B4" s="143"/>
      <c r="C4" s="144"/>
      <c r="D4" s="145"/>
      <c r="E4" s="122">
        <v>2004</v>
      </c>
      <c r="F4" s="122">
        <v>2010</v>
      </c>
      <c r="G4" s="122">
        <v>2011</v>
      </c>
      <c r="H4" s="122">
        <v>2012</v>
      </c>
      <c r="I4" s="122">
        <v>2013</v>
      </c>
      <c r="J4" s="122">
        <v>2014</v>
      </c>
      <c r="K4" s="122">
        <v>2015</v>
      </c>
      <c r="L4" s="9"/>
    </row>
    <row r="5" spans="1:17" s="10" customFormat="1" ht="9.75" customHeight="1">
      <c r="A5" s="8"/>
      <c r="B5" s="11"/>
      <c r="C5" s="12"/>
      <c r="D5" s="13"/>
      <c r="E5" s="14"/>
      <c r="F5" s="15"/>
      <c r="G5" s="14"/>
      <c r="H5" s="14"/>
      <c r="I5" s="14"/>
      <c r="J5" s="14"/>
      <c r="K5" s="14"/>
      <c r="L5" s="9"/>
    </row>
    <row r="6" spans="1:17" s="10" customFormat="1" ht="19.5" customHeight="1">
      <c r="A6" s="4"/>
      <c r="B6" s="16" t="s">
        <v>52</v>
      </c>
      <c r="C6" s="17"/>
      <c r="D6" s="133"/>
      <c r="E6" s="120">
        <v>39257</v>
      </c>
      <c r="F6" s="120">
        <v>94204</v>
      </c>
      <c r="G6" s="120">
        <v>101634</v>
      </c>
      <c r="H6" s="120">
        <v>89324</v>
      </c>
      <c r="I6" s="120">
        <v>90194</v>
      </c>
      <c r="J6" s="120">
        <v>81353</v>
      </c>
      <c r="K6" s="120">
        <v>109008</v>
      </c>
      <c r="L6" s="9"/>
    </row>
    <row r="7" spans="1:17" s="10" customFormat="1" ht="9.75" customHeight="1">
      <c r="A7" s="4"/>
      <c r="B7" s="18"/>
      <c r="C7" s="19"/>
      <c r="D7" s="20"/>
      <c r="E7" s="21"/>
      <c r="F7" s="21"/>
      <c r="G7" s="21"/>
      <c r="H7" s="21"/>
      <c r="I7" s="21"/>
      <c r="J7" s="21"/>
      <c r="K7" s="21"/>
      <c r="L7" s="9"/>
    </row>
    <row r="8" spans="1:17" s="10" customFormat="1" ht="19.5" customHeight="1">
      <c r="A8" s="4"/>
      <c r="B8" s="16" t="s">
        <v>83</v>
      </c>
      <c r="C8" s="17"/>
      <c r="D8" s="133"/>
      <c r="E8" s="121"/>
      <c r="F8" s="121"/>
      <c r="G8" s="121"/>
      <c r="H8" s="121"/>
      <c r="I8" s="121"/>
      <c r="J8" s="121"/>
      <c r="K8" s="121"/>
      <c r="L8" s="9"/>
    </row>
    <row r="9" spans="1:17" s="10" customFormat="1" ht="19.5" customHeight="1">
      <c r="A9" s="4"/>
      <c r="B9" s="18"/>
      <c r="C9" s="146" t="s">
        <v>84</v>
      </c>
      <c r="D9" s="147"/>
      <c r="E9" s="121">
        <v>5734</v>
      </c>
      <c r="F9" s="121">
        <v>34229</v>
      </c>
      <c r="G9" s="121">
        <v>33173</v>
      </c>
      <c r="H9" s="121">
        <v>21890</v>
      </c>
      <c r="I9" s="121">
        <v>23069</v>
      </c>
      <c r="J9" s="121">
        <v>26353</v>
      </c>
      <c r="K9" s="121">
        <v>50336</v>
      </c>
      <c r="L9" s="9"/>
    </row>
    <row r="10" spans="1:17" s="10" customFormat="1" ht="19.5" customHeight="1">
      <c r="A10" s="4"/>
      <c r="B10" s="18"/>
      <c r="C10" s="146" t="s">
        <v>85</v>
      </c>
      <c r="D10" s="147"/>
      <c r="E10" s="121">
        <v>33523</v>
      </c>
      <c r="F10" s="121">
        <v>59975</v>
      </c>
      <c r="G10" s="121">
        <v>68461</v>
      </c>
      <c r="H10" s="121">
        <v>67435</v>
      </c>
      <c r="I10" s="121">
        <v>67125</v>
      </c>
      <c r="J10" s="121">
        <v>55000</v>
      </c>
      <c r="K10" s="121">
        <v>58672</v>
      </c>
      <c r="L10" s="9"/>
    </row>
    <row r="11" spans="1:17" s="10" customFormat="1" ht="19.5" customHeight="1">
      <c r="A11" s="4"/>
      <c r="B11" s="18"/>
      <c r="D11" s="132" t="s">
        <v>55</v>
      </c>
      <c r="E11" s="121">
        <v>28843</v>
      </c>
      <c r="F11" s="121">
        <v>46622</v>
      </c>
      <c r="G11" s="121">
        <v>56981</v>
      </c>
      <c r="H11" s="121">
        <v>54888</v>
      </c>
      <c r="I11" s="121">
        <v>55208</v>
      </c>
      <c r="J11" s="121">
        <v>46495</v>
      </c>
      <c r="K11" s="121">
        <v>49437</v>
      </c>
      <c r="L11" s="9"/>
    </row>
    <row r="12" spans="1:17" s="10" customFormat="1" ht="15" customHeight="1">
      <c r="A12" s="4"/>
      <c r="B12" s="18"/>
      <c r="C12" s="132"/>
      <c r="D12" s="22" t="s">
        <v>86</v>
      </c>
      <c r="E12" s="121">
        <v>24020</v>
      </c>
      <c r="F12" s="121">
        <v>37867</v>
      </c>
      <c r="G12" s="121">
        <v>39114</v>
      </c>
      <c r="H12" s="121">
        <v>38113</v>
      </c>
      <c r="I12" s="121">
        <v>37659</v>
      </c>
      <c r="J12" s="121">
        <v>32918</v>
      </c>
      <c r="K12" s="121">
        <v>35394</v>
      </c>
      <c r="L12" s="9"/>
    </row>
    <row r="13" spans="1:17" s="10" customFormat="1" ht="19.5" customHeight="1">
      <c r="A13" s="4"/>
      <c r="B13" s="18"/>
      <c r="C13" s="132"/>
      <c r="D13" s="22" t="s">
        <v>87</v>
      </c>
      <c r="E13" s="121">
        <v>4680</v>
      </c>
      <c r="F13" s="121">
        <v>13352</v>
      </c>
      <c r="G13" s="121">
        <v>11480</v>
      </c>
      <c r="H13" s="121">
        <v>12547</v>
      </c>
      <c r="I13" s="121">
        <v>11917</v>
      </c>
      <c r="J13" s="121">
        <v>8505</v>
      </c>
      <c r="K13" s="121">
        <v>9235</v>
      </c>
      <c r="L13" s="9"/>
    </row>
    <row r="14" spans="1:17" s="10" customFormat="1" ht="9.75" customHeight="1">
      <c r="A14" s="4"/>
      <c r="B14" s="18"/>
      <c r="C14" s="19"/>
      <c r="D14" s="22"/>
      <c r="E14" s="121"/>
      <c r="F14" s="121"/>
      <c r="G14" s="121"/>
      <c r="H14" s="121"/>
      <c r="I14" s="121"/>
      <c r="J14" s="121"/>
      <c r="K14" s="121"/>
      <c r="L14" s="9"/>
    </row>
    <row r="15" spans="1:17" s="10" customFormat="1" ht="19.5" customHeight="1">
      <c r="A15" s="4"/>
      <c r="B15" s="16" t="s">
        <v>88</v>
      </c>
      <c r="C15" s="17"/>
      <c r="D15" s="133"/>
      <c r="E15" s="121"/>
      <c r="F15" s="121"/>
      <c r="G15" s="121"/>
      <c r="H15" s="121"/>
      <c r="I15" s="121"/>
      <c r="J15" s="121"/>
      <c r="K15" s="121"/>
      <c r="L15" s="9"/>
    </row>
    <row r="16" spans="1:17" s="10" customFormat="1" ht="19.5" customHeight="1">
      <c r="A16" s="4"/>
      <c r="B16" s="18"/>
      <c r="C16" s="146" t="s">
        <v>74</v>
      </c>
      <c r="D16" s="148"/>
      <c r="E16" s="121">
        <v>1196</v>
      </c>
      <c r="F16" s="121">
        <v>6654</v>
      </c>
      <c r="G16" s="121">
        <v>5838</v>
      </c>
      <c r="H16" s="121">
        <v>4585</v>
      </c>
      <c r="I16" s="121">
        <v>3686</v>
      </c>
      <c r="J16" s="121">
        <v>4649</v>
      </c>
      <c r="K16" s="121">
        <v>4611</v>
      </c>
      <c r="L16" s="9"/>
      <c r="Q16" s="29"/>
    </row>
    <row r="17" spans="1:12" s="10" customFormat="1" ht="19.5" customHeight="1">
      <c r="A17" s="4"/>
      <c r="B17" s="18"/>
      <c r="C17" s="118" t="s">
        <v>89</v>
      </c>
      <c r="D17" s="117"/>
      <c r="E17" s="121">
        <v>7129</v>
      </c>
      <c r="F17" s="121">
        <v>27195</v>
      </c>
      <c r="G17" s="121">
        <v>33848</v>
      </c>
      <c r="H17" s="121">
        <v>30055</v>
      </c>
      <c r="I17" s="121">
        <v>30894</v>
      </c>
      <c r="J17" s="121">
        <v>27458</v>
      </c>
      <c r="K17" s="121">
        <v>23394</v>
      </c>
      <c r="L17" s="9"/>
    </row>
    <row r="18" spans="1:12" s="10" customFormat="1" ht="19.5" customHeight="1">
      <c r="A18" s="4"/>
      <c r="B18" s="18"/>
      <c r="C18" s="146" t="s">
        <v>71</v>
      </c>
      <c r="D18" s="148"/>
      <c r="E18" s="121">
        <v>3088</v>
      </c>
      <c r="F18" s="121">
        <v>12147</v>
      </c>
      <c r="G18" s="121">
        <v>7935</v>
      </c>
      <c r="H18" s="121">
        <v>6278</v>
      </c>
      <c r="I18" s="121">
        <v>7755</v>
      </c>
      <c r="J18" s="121">
        <v>12180</v>
      </c>
      <c r="K18" s="121">
        <v>40864</v>
      </c>
      <c r="L18" s="9"/>
    </row>
    <row r="19" spans="1:12" s="10" customFormat="1" ht="19.5" customHeight="1">
      <c r="A19" s="4"/>
      <c r="B19" s="18"/>
      <c r="C19" s="118" t="s">
        <v>72</v>
      </c>
      <c r="D19" s="117"/>
      <c r="E19" s="121">
        <v>24373</v>
      </c>
      <c r="F19" s="121">
        <v>40177</v>
      </c>
      <c r="G19" s="121">
        <v>43768</v>
      </c>
      <c r="H19" s="121">
        <v>39209</v>
      </c>
      <c r="I19" s="121">
        <v>36938</v>
      </c>
      <c r="J19" s="121">
        <v>30145</v>
      </c>
      <c r="K19" s="121">
        <v>32026</v>
      </c>
      <c r="L19" s="9"/>
    </row>
    <row r="20" spans="1:12" s="10" customFormat="1" ht="19.5" customHeight="1">
      <c r="A20" s="4"/>
      <c r="B20" s="18"/>
      <c r="C20" s="118" t="s">
        <v>93</v>
      </c>
      <c r="D20" s="117"/>
      <c r="E20" s="121">
        <v>1288</v>
      </c>
      <c r="F20" s="121">
        <v>3459</v>
      </c>
      <c r="G20" s="121">
        <v>4915</v>
      </c>
      <c r="H20" s="121">
        <v>5112</v>
      </c>
      <c r="I20" s="121">
        <v>3877</v>
      </c>
      <c r="J20" s="121">
        <v>2881</v>
      </c>
      <c r="K20" s="121">
        <v>3877</v>
      </c>
      <c r="L20" s="9"/>
    </row>
    <row r="21" spans="1:12" s="10" customFormat="1" ht="19.5" customHeight="1">
      <c r="A21" s="4"/>
      <c r="B21" s="18"/>
      <c r="C21" s="132" t="s">
        <v>73</v>
      </c>
      <c r="D21" s="133"/>
      <c r="E21" s="121">
        <v>401</v>
      </c>
      <c r="F21" s="121">
        <v>2974</v>
      </c>
      <c r="G21" s="121">
        <v>2080</v>
      </c>
      <c r="H21" s="121">
        <v>970</v>
      </c>
      <c r="I21" s="121">
        <v>570</v>
      </c>
      <c r="J21" s="121">
        <v>769</v>
      </c>
      <c r="K21" s="121">
        <v>684</v>
      </c>
      <c r="L21" s="9"/>
    </row>
    <row r="22" spans="1:12" s="10" customFormat="1" ht="19.5" customHeight="1">
      <c r="A22" s="4"/>
      <c r="B22" s="18"/>
      <c r="C22" s="132" t="s">
        <v>90</v>
      </c>
      <c r="D22" s="133"/>
      <c r="E22" s="121">
        <v>1782</v>
      </c>
      <c r="F22" s="121">
        <v>1598</v>
      </c>
      <c r="G22" s="121">
        <v>3250</v>
      </c>
      <c r="H22" s="121">
        <v>3115</v>
      </c>
      <c r="I22" s="121">
        <v>6474</v>
      </c>
      <c r="J22" s="121">
        <v>3271</v>
      </c>
      <c r="K22" s="121">
        <v>3552</v>
      </c>
      <c r="L22" s="9"/>
    </row>
    <row r="23" spans="1:12" s="10" customFormat="1" ht="9.75" customHeight="1">
      <c r="A23" s="4"/>
      <c r="B23" s="16"/>
      <c r="C23" s="17"/>
      <c r="D23" s="133"/>
      <c r="E23" s="121"/>
      <c r="F23" s="121"/>
      <c r="G23" s="121"/>
      <c r="H23" s="121"/>
      <c r="I23" s="121"/>
      <c r="J23" s="121"/>
      <c r="K23" s="121"/>
      <c r="L23" s="9"/>
    </row>
    <row r="24" spans="1:12" s="10" customFormat="1" ht="19.5" customHeight="1">
      <c r="A24" s="4"/>
      <c r="B24" s="16" t="s">
        <v>65</v>
      </c>
      <c r="C24" s="17"/>
      <c r="D24" s="133"/>
      <c r="E24" s="120">
        <v>639</v>
      </c>
      <c r="F24" s="120">
        <v>9202</v>
      </c>
      <c r="G24" s="120">
        <v>1793</v>
      </c>
      <c r="H24" s="120">
        <v>-12792</v>
      </c>
      <c r="I24" s="120">
        <v>-5780</v>
      </c>
      <c r="J24" s="120">
        <v>99224</v>
      </c>
      <c r="K24" s="120">
        <v>25319</v>
      </c>
      <c r="L24" s="9"/>
    </row>
    <row r="25" spans="1:12" s="10" customFormat="1" ht="19.5" customHeight="1">
      <c r="A25" s="4"/>
      <c r="B25" s="16"/>
      <c r="C25" s="133" t="s">
        <v>66</v>
      </c>
      <c r="E25" s="121">
        <v>2084</v>
      </c>
      <c r="F25" s="121">
        <v>25770</v>
      </c>
      <c r="G25" s="121">
        <v>22132</v>
      </c>
      <c r="H25" s="121">
        <v>10739</v>
      </c>
      <c r="I25" s="121">
        <v>15878</v>
      </c>
      <c r="J25" s="121">
        <v>124632</v>
      </c>
      <c r="K25" s="121">
        <v>51156</v>
      </c>
    </row>
    <row r="26" spans="1:12" s="10" customFormat="1" ht="19.5" customHeight="1">
      <c r="A26" s="4"/>
      <c r="B26" s="18"/>
      <c r="C26" s="132" t="s">
        <v>67</v>
      </c>
      <c r="D26" s="133"/>
      <c r="E26" s="121">
        <v>1445</v>
      </c>
      <c r="F26" s="121">
        <v>16568</v>
      </c>
      <c r="G26" s="121">
        <v>20339</v>
      </c>
      <c r="H26" s="121">
        <v>23531</v>
      </c>
      <c r="I26" s="121">
        <v>21658</v>
      </c>
      <c r="J26" s="121">
        <v>25408</v>
      </c>
      <c r="K26" s="121">
        <v>25837</v>
      </c>
      <c r="L26" s="9"/>
    </row>
    <row r="27" spans="1:12" s="10" customFormat="1" ht="9.75" customHeight="1">
      <c r="A27" s="4"/>
      <c r="B27" s="18"/>
      <c r="C27" s="19"/>
      <c r="D27" s="22"/>
      <c r="E27" s="121"/>
      <c r="F27" s="121"/>
      <c r="G27" s="121"/>
      <c r="H27" s="121"/>
      <c r="I27" s="121"/>
      <c r="J27" s="121"/>
      <c r="K27" s="121"/>
      <c r="L27" s="9"/>
    </row>
    <row r="28" spans="1:12" s="10" customFormat="1" ht="19.5" customHeight="1">
      <c r="A28" s="4"/>
      <c r="B28" s="16" t="s">
        <v>91</v>
      </c>
      <c r="C28" s="17"/>
      <c r="D28" s="133"/>
      <c r="E28" s="120">
        <v>2226</v>
      </c>
      <c r="F28" s="120">
        <v>739</v>
      </c>
      <c r="G28" s="120">
        <v>1012</v>
      </c>
      <c r="H28" s="120">
        <v>978</v>
      </c>
      <c r="I28" s="120">
        <v>1244</v>
      </c>
      <c r="J28" s="120">
        <v>1834</v>
      </c>
      <c r="K28" s="120">
        <v>3876</v>
      </c>
      <c r="L28" s="9"/>
    </row>
    <row r="29" spans="1:12" s="10" customFormat="1" ht="9.75" customHeight="1">
      <c r="A29" s="4"/>
      <c r="B29" s="23"/>
      <c r="C29" s="24"/>
      <c r="D29" s="25"/>
      <c r="E29" s="26"/>
      <c r="F29" s="26"/>
      <c r="G29" s="26"/>
      <c r="H29" s="26"/>
      <c r="I29" s="26"/>
      <c r="J29" s="26"/>
      <c r="K29" s="26"/>
      <c r="L29" s="9"/>
    </row>
    <row r="30" spans="1:12" s="10" customFormat="1" ht="9.75" customHeight="1">
      <c r="A30" s="4"/>
      <c r="B30" s="4"/>
      <c r="C30" s="4"/>
      <c r="D30" s="27"/>
      <c r="E30" s="28"/>
      <c r="F30" s="28"/>
      <c r="G30" s="28"/>
      <c r="H30" s="28"/>
      <c r="I30" s="28"/>
      <c r="J30" s="28"/>
      <c r="K30" s="28"/>
      <c r="L30" s="9"/>
    </row>
    <row r="31" spans="1:12" s="10" customFormat="1" ht="15" customHeight="1">
      <c r="A31" s="4"/>
      <c r="B31" s="4" t="s">
        <v>94</v>
      </c>
      <c r="C31" s="4"/>
      <c r="D31" s="27"/>
      <c r="E31" s="28"/>
      <c r="F31" s="28"/>
      <c r="G31" s="28"/>
      <c r="H31" s="28"/>
      <c r="I31" s="28"/>
      <c r="J31" s="28"/>
      <c r="K31" s="28"/>
      <c r="L31" s="9"/>
    </row>
    <row r="32" spans="1:12" s="10" customFormat="1" ht="15" customHeight="1">
      <c r="A32" s="4"/>
      <c r="B32" s="4" t="s">
        <v>2</v>
      </c>
      <c r="C32" s="27" t="s">
        <v>95</v>
      </c>
      <c r="D32" s="27"/>
      <c r="E32" s="27"/>
      <c r="F32" s="27"/>
      <c r="G32" s="27"/>
      <c r="H32" s="27"/>
      <c r="I32" s="123"/>
      <c r="J32" s="123"/>
      <c r="K32" s="123"/>
      <c r="L32" s="9"/>
    </row>
    <row r="33" spans="1:12" s="32" customFormat="1" ht="9.75" customHeight="1" thickBot="1">
      <c r="A33" s="7"/>
      <c r="B33" s="138"/>
      <c r="C33" s="29"/>
      <c r="D33" s="29"/>
      <c r="E33" s="30"/>
      <c r="F33" s="30"/>
      <c r="G33" s="30"/>
      <c r="H33" s="30"/>
      <c r="I33" s="30"/>
      <c r="J33" s="30"/>
      <c r="K33" s="30"/>
      <c r="L33" s="31"/>
    </row>
    <row r="34" spans="1:12" s="10" customFormat="1" ht="15" customHeight="1" thickTop="1">
      <c r="A34" s="33"/>
      <c r="B34" s="134" t="s">
        <v>50</v>
      </c>
      <c r="C34" s="34"/>
      <c r="D34" s="35"/>
      <c r="E34" s="36"/>
      <c r="F34" s="36"/>
      <c r="G34" s="36"/>
      <c r="H34" s="36"/>
      <c r="I34" s="36"/>
      <c r="J34" s="36"/>
      <c r="K34" s="36"/>
      <c r="L34" s="9"/>
    </row>
    <row r="35" spans="1:12" s="10" customFormat="1" ht="3.75" customHeight="1">
      <c r="A35" s="33"/>
      <c r="B35" s="76"/>
      <c r="C35" s="33"/>
      <c r="D35" s="33"/>
      <c r="E35" s="33"/>
      <c r="F35" s="33"/>
      <c r="G35" s="33"/>
      <c r="H35" s="33"/>
      <c r="I35" s="33"/>
      <c r="J35" s="33"/>
      <c r="K35" s="33"/>
      <c r="L35" s="9"/>
    </row>
    <row r="36" spans="1:12" s="10" customFormat="1" ht="15" customHeight="1">
      <c r="A36" s="33"/>
      <c r="B36" s="77" t="s">
        <v>3</v>
      </c>
      <c r="C36" s="33"/>
      <c r="D36" s="33"/>
      <c r="E36" s="33"/>
      <c r="F36" s="33"/>
      <c r="G36" s="33"/>
      <c r="H36" s="33"/>
      <c r="I36" s="33"/>
      <c r="J36" s="33"/>
      <c r="K36" s="33"/>
      <c r="L36" s="9"/>
    </row>
  </sheetData>
  <mergeCells count="6">
    <mergeCell ref="B1:I1"/>
    <mergeCell ref="B4:D4"/>
    <mergeCell ref="C9:D9"/>
    <mergeCell ref="C16:D16"/>
    <mergeCell ref="C18:D18"/>
    <mergeCell ref="C10:D10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showGridLines="0" workbookViewId="0"/>
  </sheetViews>
  <sheetFormatPr defaultColWidth="9.140625" defaultRowHeight="14.25"/>
  <cols>
    <col min="1" max="1" width="2.42578125" style="42" customWidth="1"/>
    <col min="2" max="2" width="10.140625" style="42" customWidth="1"/>
    <col min="3" max="3" width="43.7109375" style="42" customWidth="1"/>
    <col min="4" max="4" width="12.7109375" style="78" customWidth="1"/>
    <col min="5" max="9" width="12.7109375" style="80" customWidth="1"/>
    <col min="10" max="10" width="12.7109375" style="78" customWidth="1"/>
    <col min="11" max="11" width="12.7109375" style="80" customWidth="1"/>
    <col min="12" max="12" width="2.42578125" style="42" customWidth="1"/>
    <col min="13" max="16384" width="9.140625" style="79"/>
  </cols>
  <sheetData>
    <row r="1" spans="2:12" s="38" customFormat="1" ht="52.5" customHeight="1" thickBot="1">
      <c r="B1" s="159" t="s">
        <v>51</v>
      </c>
      <c r="C1" s="160"/>
      <c r="D1" s="160"/>
      <c r="E1" s="160"/>
      <c r="F1" s="160"/>
      <c r="G1" s="160"/>
      <c r="H1" s="160"/>
      <c r="I1" s="160"/>
      <c r="J1" s="160"/>
      <c r="K1" s="160"/>
      <c r="L1" s="37"/>
    </row>
    <row r="2" spans="2:12" s="39" customFormat="1" ht="9.75" customHeight="1" thickTop="1">
      <c r="D2" s="40"/>
      <c r="E2" s="41"/>
      <c r="F2" s="41"/>
      <c r="G2" s="41"/>
      <c r="H2" s="41"/>
      <c r="I2" s="41"/>
      <c r="J2" s="40"/>
      <c r="K2" s="41"/>
      <c r="L2" s="42"/>
    </row>
    <row r="3" spans="2:12" s="39" customFormat="1" ht="15">
      <c r="D3" s="40"/>
      <c r="E3" s="41"/>
      <c r="F3" s="41"/>
      <c r="G3" s="41"/>
      <c r="H3" s="41"/>
      <c r="I3" s="41"/>
      <c r="J3" s="40"/>
      <c r="K3" s="43" t="s">
        <v>5</v>
      </c>
      <c r="L3" s="42"/>
    </row>
    <row r="4" spans="2:12" s="39" customFormat="1" ht="15">
      <c r="B4" s="161"/>
      <c r="C4" s="162"/>
      <c r="D4" s="165" t="s">
        <v>70</v>
      </c>
      <c r="E4" s="167" t="s">
        <v>79</v>
      </c>
      <c r="F4" s="167"/>
      <c r="G4" s="167"/>
      <c r="H4" s="167"/>
      <c r="I4" s="167"/>
      <c r="J4" s="167"/>
      <c r="K4" s="168"/>
      <c r="L4" s="42"/>
    </row>
    <row r="5" spans="2:12" s="39" customFormat="1" ht="55.5" customHeight="1">
      <c r="B5" s="163"/>
      <c r="C5" s="164"/>
      <c r="D5" s="166"/>
      <c r="E5" s="44" t="s">
        <v>92</v>
      </c>
      <c r="F5" s="44" t="s">
        <v>75</v>
      </c>
      <c r="G5" s="44" t="s">
        <v>71</v>
      </c>
      <c r="H5" s="44" t="s">
        <v>72</v>
      </c>
      <c r="I5" s="44" t="s">
        <v>76</v>
      </c>
      <c r="J5" s="127" t="s">
        <v>73</v>
      </c>
      <c r="K5" s="128" t="s">
        <v>77</v>
      </c>
      <c r="L5" s="42"/>
    </row>
    <row r="6" spans="2:12" s="39" customFormat="1" ht="9.75" customHeight="1">
      <c r="B6" s="45"/>
      <c r="C6" s="46"/>
      <c r="D6" s="47"/>
      <c r="E6" s="48"/>
      <c r="F6" s="48"/>
      <c r="G6" s="48"/>
      <c r="H6" s="48"/>
      <c r="I6" s="48"/>
      <c r="J6" s="48"/>
      <c r="K6" s="55"/>
      <c r="L6" s="42"/>
    </row>
    <row r="7" spans="2:12" s="52" customFormat="1" ht="15">
      <c r="B7" s="157" t="s">
        <v>52</v>
      </c>
      <c r="C7" s="158"/>
      <c r="D7" s="49">
        <f t="shared" ref="D7:D9" si="0">SUM(E7:K7)</f>
        <v>109008208</v>
      </c>
      <c r="E7" s="50">
        <f t="shared" ref="E7:K7" si="1">E9+E11</f>
        <v>4611174</v>
      </c>
      <c r="F7" s="50">
        <f t="shared" si="1"/>
        <v>23394026</v>
      </c>
      <c r="G7" s="50">
        <f t="shared" si="1"/>
        <v>40864362</v>
      </c>
      <c r="H7" s="50">
        <f t="shared" si="1"/>
        <v>32026400</v>
      </c>
      <c r="I7" s="50">
        <f t="shared" si="1"/>
        <v>3876570</v>
      </c>
      <c r="J7" s="50">
        <f t="shared" si="1"/>
        <v>683487</v>
      </c>
      <c r="K7" s="63">
        <f t="shared" si="1"/>
        <v>3552189</v>
      </c>
      <c r="L7" s="51"/>
    </row>
    <row r="8" spans="2:12" s="39" customFormat="1" ht="15">
      <c r="B8" s="45"/>
      <c r="C8" s="46"/>
      <c r="D8" s="53"/>
      <c r="E8" s="50"/>
      <c r="F8" s="50"/>
      <c r="G8" s="50"/>
      <c r="H8" s="50"/>
      <c r="I8" s="50"/>
      <c r="J8" s="50"/>
      <c r="K8" s="63"/>
      <c r="L8" s="42"/>
    </row>
    <row r="9" spans="2:12" s="39" customFormat="1" ht="15">
      <c r="B9" s="157" t="s">
        <v>53</v>
      </c>
      <c r="C9" s="158"/>
      <c r="D9" s="49">
        <f t="shared" si="0"/>
        <v>50336437</v>
      </c>
      <c r="E9" s="50">
        <v>1357629</v>
      </c>
      <c r="F9" s="50">
        <v>11728607</v>
      </c>
      <c r="G9" s="50">
        <v>35196272</v>
      </c>
      <c r="H9" s="50">
        <v>1576230</v>
      </c>
      <c r="I9" s="50">
        <v>39362</v>
      </c>
      <c r="J9" s="50">
        <v>280000</v>
      </c>
      <c r="K9" s="63">
        <v>158337</v>
      </c>
      <c r="L9" s="42"/>
    </row>
    <row r="10" spans="2:12" s="39" customFormat="1" ht="15">
      <c r="B10" s="155"/>
      <c r="C10" s="156"/>
      <c r="D10" s="53"/>
      <c r="K10" s="63"/>
      <c r="L10" s="42"/>
    </row>
    <row r="11" spans="2:12" s="39" customFormat="1" ht="15">
      <c r="B11" s="157" t="s">
        <v>54</v>
      </c>
      <c r="C11" s="158"/>
      <c r="D11" s="49">
        <f>SUM(E11:K11)</f>
        <v>58671771</v>
      </c>
      <c r="E11" s="50">
        <f t="shared" ref="E11:K11" si="2">E13+E21</f>
        <v>3253545</v>
      </c>
      <c r="F11" s="50">
        <f t="shared" si="2"/>
        <v>11665419</v>
      </c>
      <c r="G11" s="50">
        <f t="shared" si="2"/>
        <v>5668090</v>
      </c>
      <c r="H11" s="50">
        <f t="shared" si="2"/>
        <v>30450170</v>
      </c>
      <c r="I11" s="50">
        <f t="shared" si="2"/>
        <v>3837208</v>
      </c>
      <c r="J11" s="50">
        <f t="shared" si="2"/>
        <v>403487</v>
      </c>
      <c r="K11" s="63">
        <f t="shared" si="2"/>
        <v>3393852</v>
      </c>
      <c r="L11" s="42"/>
    </row>
    <row r="12" spans="2:12" s="39" customFormat="1" ht="15">
      <c r="B12" s="131"/>
      <c r="C12" s="129"/>
      <c r="D12" s="53"/>
      <c r="E12" s="50"/>
      <c r="F12" s="50"/>
      <c r="G12" s="50"/>
      <c r="H12" s="50"/>
      <c r="I12" s="50"/>
      <c r="J12" s="50"/>
      <c r="K12" s="55"/>
      <c r="L12" s="42"/>
    </row>
    <row r="13" spans="2:12" s="39" customFormat="1" ht="15" customHeight="1">
      <c r="B13" s="149" t="s">
        <v>55</v>
      </c>
      <c r="C13" s="150"/>
      <c r="D13" s="53">
        <f>SUM(E13:K13)</f>
        <v>49436919</v>
      </c>
      <c r="E13" s="54">
        <f t="shared" ref="E13:K13" si="3">SUM(E14:E19)</f>
        <v>2784314</v>
      </c>
      <c r="F13" s="54">
        <f t="shared" si="3"/>
        <v>9043749</v>
      </c>
      <c r="G13" s="54">
        <f t="shared" si="3"/>
        <v>2700936</v>
      </c>
      <c r="H13" s="54">
        <f t="shared" si="3"/>
        <v>28230842</v>
      </c>
      <c r="I13" s="54">
        <f t="shared" si="3"/>
        <v>3158454</v>
      </c>
      <c r="J13" s="54">
        <f t="shared" si="3"/>
        <v>316002</v>
      </c>
      <c r="K13" s="55">
        <f t="shared" si="3"/>
        <v>3202622</v>
      </c>
      <c r="L13" s="42"/>
    </row>
    <row r="14" spans="2:12" s="39" customFormat="1" ht="15">
      <c r="B14" s="56" t="s">
        <v>0</v>
      </c>
      <c r="C14" s="57" t="s">
        <v>56</v>
      </c>
      <c r="D14" s="53">
        <f t="shared" ref="D14:D30" si="4">SUM(E14:K14)</f>
        <v>35394081</v>
      </c>
      <c r="E14" s="54">
        <v>1975588</v>
      </c>
      <c r="F14" s="54">
        <v>2042556</v>
      </c>
      <c r="G14" s="54">
        <v>2482637</v>
      </c>
      <c r="H14" s="54">
        <v>23083646</v>
      </c>
      <c r="I14" s="54">
        <v>2663044</v>
      </c>
      <c r="J14" s="54">
        <v>284888</v>
      </c>
      <c r="K14" s="55">
        <v>2861722</v>
      </c>
      <c r="L14" s="42"/>
    </row>
    <row r="15" spans="2:12" s="39" customFormat="1" ht="15">
      <c r="B15" s="56" t="s">
        <v>0</v>
      </c>
      <c r="C15" s="57" t="s">
        <v>57</v>
      </c>
      <c r="D15" s="53">
        <f t="shared" si="4"/>
        <v>1888892</v>
      </c>
      <c r="E15" s="54">
        <v>648142</v>
      </c>
      <c r="F15" s="54">
        <v>58984</v>
      </c>
      <c r="G15" s="54">
        <v>23427</v>
      </c>
      <c r="H15" s="54">
        <v>915975</v>
      </c>
      <c r="I15" s="54">
        <v>200209</v>
      </c>
      <c r="J15" s="54">
        <v>18962</v>
      </c>
      <c r="K15" s="55">
        <v>23193</v>
      </c>
      <c r="L15" s="42"/>
    </row>
    <row r="16" spans="2:12" s="39" customFormat="1" ht="15">
      <c r="B16" s="56" t="s">
        <v>0</v>
      </c>
      <c r="C16" s="57" t="s">
        <v>58</v>
      </c>
      <c r="D16" s="53">
        <f>SUM(E16:K16)</f>
        <v>1766144</v>
      </c>
      <c r="E16" s="54">
        <v>44996</v>
      </c>
      <c r="F16" s="54">
        <v>570243</v>
      </c>
      <c r="G16" s="54">
        <v>17571</v>
      </c>
      <c r="H16" s="54">
        <v>1017888</v>
      </c>
      <c r="I16" s="54">
        <v>85948</v>
      </c>
      <c r="J16" s="54">
        <v>8623</v>
      </c>
      <c r="K16" s="55">
        <v>20875</v>
      </c>
      <c r="L16" s="42"/>
    </row>
    <row r="17" spans="2:12" s="39" customFormat="1" ht="15">
      <c r="B17" s="56" t="s">
        <v>0</v>
      </c>
      <c r="C17" s="57" t="s">
        <v>69</v>
      </c>
      <c r="D17" s="53">
        <f t="shared" si="4"/>
        <v>174579</v>
      </c>
      <c r="E17" s="54">
        <v>10467</v>
      </c>
      <c r="F17" s="54">
        <v>6712</v>
      </c>
      <c r="G17" s="54">
        <v>12634</v>
      </c>
      <c r="H17" s="54">
        <v>36506</v>
      </c>
      <c r="I17" s="54">
        <v>22956</v>
      </c>
      <c r="J17" s="54">
        <v>2095</v>
      </c>
      <c r="K17" s="55">
        <v>83209</v>
      </c>
      <c r="L17" s="42"/>
    </row>
    <row r="18" spans="2:12" s="39" customFormat="1" ht="15">
      <c r="B18" s="56" t="s">
        <v>0</v>
      </c>
      <c r="C18" s="58" t="s">
        <v>60</v>
      </c>
      <c r="D18" s="53">
        <f t="shared" si="4"/>
        <v>346071</v>
      </c>
      <c r="E18" s="54">
        <v>74324</v>
      </c>
      <c r="F18" s="54">
        <v>92544</v>
      </c>
      <c r="G18" s="54">
        <v>8757</v>
      </c>
      <c r="H18" s="54">
        <v>48056</v>
      </c>
      <c r="I18" s="54">
        <v>119618</v>
      </c>
      <c r="J18" s="54">
        <v>390</v>
      </c>
      <c r="K18" s="55">
        <v>2382</v>
      </c>
      <c r="L18" s="42"/>
    </row>
    <row r="19" spans="2:12" s="39" customFormat="1" ht="15">
      <c r="B19" s="56" t="s">
        <v>0</v>
      </c>
      <c r="C19" s="57" t="s">
        <v>61</v>
      </c>
      <c r="D19" s="53">
        <f t="shared" si="4"/>
        <v>9867152</v>
      </c>
      <c r="E19" s="54">
        <v>30797</v>
      </c>
      <c r="F19" s="54">
        <v>6272710</v>
      </c>
      <c r="G19" s="54">
        <v>155910</v>
      </c>
      <c r="H19" s="54">
        <v>3128771</v>
      </c>
      <c r="I19" s="54">
        <v>66679</v>
      </c>
      <c r="J19" s="54">
        <v>1044</v>
      </c>
      <c r="K19" s="55">
        <v>211241</v>
      </c>
      <c r="L19" s="42"/>
    </row>
    <row r="20" spans="2:12" s="39" customFormat="1" ht="15" customHeight="1">
      <c r="B20" s="56"/>
      <c r="C20" s="59"/>
      <c r="D20" s="53"/>
      <c r="E20" s="54"/>
      <c r="F20" s="54"/>
      <c r="G20" s="54"/>
      <c r="H20" s="54"/>
      <c r="I20" s="54"/>
      <c r="J20" s="54"/>
      <c r="K20" s="55"/>
      <c r="L20" s="42"/>
    </row>
    <row r="21" spans="2:12" s="39" customFormat="1" ht="15" customHeight="1">
      <c r="B21" s="149" t="s">
        <v>62</v>
      </c>
      <c r="C21" s="150"/>
      <c r="D21" s="53">
        <f t="shared" si="4"/>
        <v>9234852</v>
      </c>
      <c r="E21" s="54">
        <f>SUM(E22:E24)</f>
        <v>469231</v>
      </c>
      <c r="F21" s="54">
        <f t="shared" ref="F21:K21" si="5">SUM(F22:F24)</f>
        <v>2621670</v>
      </c>
      <c r="G21" s="54">
        <f t="shared" si="5"/>
        <v>2967154</v>
      </c>
      <c r="H21" s="54">
        <f t="shared" si="5"/>
        <v>2219328</v>
      </c>
      <c r="I21" s="54">
        <f t="shared" si="5"/>
        <v>678754</v>
      </c>
      <c r="J21" s="54">
        <f t="shared" si="5"/>
        <v>87485</v>
      </c>
      <c r="K21" s="55">
        <f t="shared" si="5"/>
        <v>191230</v>
      </c>
      <c r="L21" s="42"/>
    </row>
    <row r="22" spans="2:12" s="39" customFormat="1" ht="15" customHeight="1">
      <c r="B22" s="56" t="s">
        <v>1</v>
      </c>
      <c r="C22" s="57" t="s">
        <v>63</v>
      </c>
      <c r="D22" s="53">
        <f>SUM(E22:K22)</f>
        <v>1372399</v>
      </c>
      <c r="E22" s="54">
        <v>0</v>
      </c>
      <c r="F22" s="54">
        <v>17630</v>
      </c>
      <c r="G22" s="54">
        <v>982729</v>
      </c>
      <c r="H22" s="54">
        <v>58223</v>
      </c>
      <c r="I22" s="54">
        <v>151302</v>
      </c>
      <c r="J22" s="54">
        <v>37485</v>
      </c>
      <c r="K22" s="55">
        <v>125030</v>
      </c>
      <c r="L22" s="42"/>
    </row>
    <row r="23" spans="2:12" s="39" customFormat="1" ht="15">
      <c r="B23" s="56" t="s">
        <v>64</v>
      </c>
      <c r="C23" s="57" t="s">
        <v>59</v>
      </c>
      <c r="D23" s="53">
        <f t="shared" si="4"/>
        <v>24102</v>
      </c>
      <c r="E23" s="54">
        <v>9176</v>
      </c>
      <c r="F23" s="54">
        <v>1000</v>
      </c>
      <c r="G23" s="54">
        <v>250</v>
      </c>
      <c r="H23" s="54">
        <v>3676</v>
      </c>
      <c r="I23" s="54">
        <v>0</v>
      </c>
      <c r="J23" s="54">
        <v>0</v>
      </c>
      <c r="K23" s="55">
        <v>10000</v>
      </c>
      <c r="L23" s="42"/>
    </row>
    <row r="24" spans="2:12" s="39" customFormat="1" ht="15">
      <c r="B24" s="130" t="s">
        <v>1</v>
      </c>
      <c r="C24" s="57" t="s">
        <v>61</v>
      </c>
      <c r="D24" s="53">
        <f t="shared" si="4"/>
        <v>7838351</v>
      </c>
      <c r="E24" s="54">
        <v>460055</v>
      </c>
      <c r="F24" s="54">
        <v>2603040</v>
      </c>
      <c r="G24" s="54">
        <v>1984175</v>
      </c>
      <c r="H24" s="54">
        <v>2157429</v>
      </c>
      <c r="I24" s="54">
        <v>527452</v>
      </c>
      <c r="J24" s="54">
        <v>50000</v>
      </c>
      <c r="K24" s="55">
        <v>56200</v>
      </c>
      <c r="L24" s="42"/>
    </row>
    <row r="25" spans="2:12" s="39" customFormat="1" ht="15" customHeight="1">
      <c r="B25" s="130"/>
      <c r="C25" s="62"/>
      <c r="D25" s="53"/>
      <c r="K25" s="55"/>
      <c r="L25" s="42"/>
    </row>
    <row r="26" spans="2:12" s="61" customFormat="1" ht="15" customHeight="1">
      <c r="B26" s="151" t="s">
        <v>65</v>
      </c>
      <c r="C26" s="152"/>
      <c r="D26" s="49">
        <f>SUM(E26:K26)</f>
        <v>25319401</v>
      </c>
      <c r="E26" s="50">
        <f>E27-E28</f>
        <v>12189795</v>
      </c>
      <c r="F26" s="50">
        <f t="shared" ref="F26:K26" si="6">F27-F28</f>
        <v>11853738</v>
      </c>
      <c r="G26" s="50">
        <f t="shared" si="6"/>
        <v>1699663</v>
      </c>
      <c r="H26" s="50">
        <f t="shared" si="6"/>
        <v>-566992</v>
      </c>
      <c r="I26" s="50">
        <f t="shared" si="6"/>
        <v>-83987</v>
      </c>
      <c r="J26" s="50">
        <f t="shared" si="6"/>
        <v>278</v>
      </c>
      <c r="K26" s="63">
        <f t="shared" si="6"/>
        <v>226906</v>
      </c>
      <c r="L26" s="60"/>
    </row>
    <row r="27" spans="2:12" s="61" customFormat="1" ht="15" customHeight="1">
      <c r="B27" s="149" t="s">
        <v>66</v>
      </c>
      <c r="C27" s="150"/>
      <c r="D27" s="53">
        <f t="shared" si="4"/>
        <v>51156196</v>
      </c>
      <c r="E27" s="54">
        <v>36961564</v>
      </c>
      <c r="F27" s="54">
        <v>11936656</v>
      </c>
      <c r="G27" s="54">
        <v>1744308</v>
      </c>
      <c r="H27" s="54">
        <v>82840</v>
      </c>
      <c r="I27" s="54">
        <v>6797</v>
      </c>
      <c r="J27" s="54">
        <v>278</v>
      </c>
      <c r="K27" s="55">
        <v>423753</v>
      </c>
      <c r="L27" s="60"/>
    </row>
    <row r="28" spans="2:12" s="61" customFormat="1" ht="15" customHeight="1">
      <c r="B28" s="149" t="s">
        <v>67</v>
      </c>
      <c r="C28" s="150"/>
      <c r="D28" s="53">
        <f t="shared" si="4"/>
        <v>25836795</v>
      </c>
      <c r="E28" s="54">
        <v>24771769</v>
      </c>
      <c r="F28" s="54">
        <v>82918</v>
      </c>
      <c r="G28" s="54">
        <v>44645</v>
      </c>
      <c r="H28" s="54">
        <v>649832</v>
      </c>
      <c r="I28" s="54">
        <v>90784</v>
      </c>
      <c r="J28" s="54">
        <v>0</v>
      </c>
      <c r="K28" s="55">
        <v>196847</v>
      </c>
      <c r="L28" s="60"/>
    </row>
    <row r="29" spans="2:12" s="39" customFormat="1" ht="15" customHeight="1">
      <c r="B29" s="130"/>
      <c r="C29" s="62"/>
      <c r="D29" s="53"/>
      <c r="E29" s="54"/>
      <c r="F29" s="54"/>
      <c r="G29" s="54"/>
      <c r="H29" s="54"/>
      <c r="I29" s="54"/>
      <c r="J29" s="54"/>
      <c r="K29" s="55"/>
      <c r="L29" s="42"/>
    </row>
    <row r="30" spans="2:12" s="39" customFormat="1" ht="15" customHeight="1">
      <c r="B30" s="151" t="s">
        <v>68</v>
      </c>
      <c r="C30" s="152"/>
      <c r="D30" s="49">
        <f t="shared" si="4"/>
        <v>3875896</v>
      </c>
      <c r="E30" s="50">
        <v>123856</v>
      </c>
      <c r="F30" s="50">
        <v>3170456</v>
      </c>
      <c r="G30" s="50">
        <v>138085</v>
      </c>
      <c r="H30" s="50">
        <v>0</v>
      </c>
      <c r="I30" s="50">
        <v>76777</v>
      </c>
      <c r="J30" s="50">
        <v>8000</v>
      </c>
      <c r="K30" s="63">
        <v>358722</v>
      </c>
      <c r="L30" s="42"/>
    </row>
    <row r="31" spans="2:12" s="39" customFormat="1" ht="9.75" customHeight="1">
      <c r="B31" s="153"/>
      <c r="C31" s="154"/>
      <c r="D31" s="64"/>
      <c r="E31" s="64"/>
      <c r="F31" s="64"/>
      <c r="G31" s="64"/>
      <c r="H31" s="64"/>
      <c r="I31" s="64"/>
      <c r="J31" s="64"/>
      <c r="K31" s="65"/>
      <c r="L31" s="66"/>
    </row>
    <row r="32" spans="2:12" s="39" customFormat="1" ht="9.75" customHeight="1">
      <c r="B32" s="67"/>
      <c r="C32" s="67"/>
      <c r="D32" s="68"/>
      <c r="E32" s="68"/>
      <c r="F32" s="68"/>
      <c r="G32" s="68"/>
      <c r="H32" s="68"/>
      <c r="I32" s="68"/>
      <c r="J32" s="68"/>
      <c r="K32" s="68"/>
      <c r="L32" s="66"/>
    </row>
    <row r="33" spans="1:12" s="39" customFormat="1" ht="15">
      <c r="B33" s="69" t="s">
        <v>80</v>
      </c>
      <c r="C33" s="67"/>
      <c r="D33" s="68"/>
      <c r="E33" s="68"/>
      <c r="F33" s="68"/>
      <c r="G33" s="68"/>
      <c r="H33" s="68"/>
      <c r="I33" s="68"/>
      <c r="J33" s="68"/>
      <c r="K33" s="68"/>
      <c r="L33" s="66"/>
    </row>
    <row r="34" spans="1:12" s="39" customFormat="1" ht="15">
      <c r="B34" s="69" t="s">
        <v>78</v>
      </c>
      <c r="C34" s="69"/>
      <c r="D34" s="69"/>
      <c r="E34" s="69"/>
      <c r="F34" s="69"/>
      <c r="G34" s="69"/>
      <c r="H34" s="69"/>
      <c r="I34" s="70"/>
      <c r="J34" s="71"/>
      <c r="K34" s="70"/>
      <c r="L34" s="42"/>
    </row>
    <row r="35" spans="1:12" s="39" customFormat="1" ht="9.75" customHeight="1" thickBot="1">
      <c r="B35" s="138"/>
      <c r="C35" s="138"/>
      <c r="D35" s="139"/>
      <c r="E35" s="140"/>
      <c r="F35" s="140"/>
      <c r="G35" s="140"/>
      <c r="H35" s="140"/>
      <c r="I35" s="140"/>
      <c r="J35" s="139"/>
      <c r="K35" s="141"/>
      <c r="L35" s="72"/>
    </row>
    <row r="36" spans="1:12" s="85" customFormat="1" ht="15.75" thickTop="1">
      <c r="A36" s="109"/>
      <c r="B36" s="134" t="s">
        <v>50</v>
      </c>
      <c r="C36" s="73"/>
      <c r="D36" s="74"/>
      <c r="E36" s="75"/>
      <c r="F36" s="75"/>
    </row>
    <row r="37" spans="1:12" s="85" customFormat="1" ht="3.75" customHeight="1">
      <c r="A37" s="109"/>
      <c r="B37" s="76"/>
      <c r="C37" s="73"/>
      <c r="D37" s="74"/>
      <c r="E37" s="75"/>
      <c r="F37" s="75"/>
    </row>
    <row r="38" spans="1:12" s="85" customFormat="1" ht="15">
      <c r="A38" s="109"/>
      <c r="B38" s="77" t="s">
        <v>3</v>
      </c>
      <c r="C38" s="110"/>
      <c r="D38" s="111"/>
      <c r="E38" s="112"/>
      <c r="F38" s="113"/>
    </row>
  </sheetData>
  <mergeCells count="15">
    <mergeCell ref="B9:C9"/>
    <mergeCell ref="B1:K1"/>
    <mergeCell ref="B4:C5"/>
    <mergeCell ref="D4:D5"/>
    <mergeCell ref="E4:K4"/>
    <mergeCell ref="B7:C7"/>
    <mergeCell ref="B28:C28"/>
    <mergeCell ref="B30:C30"/>
    <mergeCell ref="B31:C31"/>
    <mergeCell ref="B10:C10"/>
    <mergeCell ref="B11:C11"/>
    <mergeCell ref="B13:C13"/>
    <mergeCell ref="B21:C21"/>
    <mergeCell ref="B26:C26"/>
    <mergeCell ref="B27:C27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6"/>
  <sheetViews>
    <sheetView showGridLines="0" workbookViewId="0"/>
  </sheetViews>
  <sheetFormatPr defaultColWidth="9.140625" defaultRowHeight="15"/>
  <cols>
    <col min="1" max="1" width="2.28515625" style="85" customWidth="1"/>
    <col min="2" max="2" width="39.7109375" style="85" customWidth="1"/>
    <col min="3" max="3" width="15.7109375" style="114" customWidth="1"/>
    <col min="4" max="4" width="17.7109375" style="115" customWidth="1"/>
    <col min="5" max="6" width="17.7109375" style="85" customWidth="1"/>
    <col min="7" max="7" width="2.42578125" style="85" customWidth="1"/>
    <col min="8" max="16384" width="9.140625" style="85"/>
  </cols>
  <sheetData>
    <row r="1" spans="2:6" s="82" customFormat="1" ht="40.5" customHeight="1" thickBot="1">
      <c r="B1" s="169" t="s">
        <v>4</v>
      </c>
      <c r="C1" s="169"/>
      <c r="D1" s="169"/>
      <c r="E1" s="169"/>
      <c r="F1" s="81"/>
    </row>
    <row r="2" spans="2:6" s="82" customFormat="1" ht="9.75" customHeight="1" thickTop="1">
      <c r="C2" s="83"/>
      <c r="D2" s="84"/>
      <c r="E2" s="85"/>
    </row>
    <row r="3" spans="2:6" s="86" customFormat="1" ht="12.75" customHeight="1">
      <c r="C3" s="87"/>
      <c r="E3" s="88"/>
      <c r="F3" s="89" t="s">
        <v>5</v>
      </c>
    </row>
    <row r="4" spans="2:6" s="82" customFormat="1" ht="63.75" customHeight="1">
      <c r="B4" s="90" t="s">
        <v>6</v>
      </c>
      <c r="C4" s="91" t="s">
        <v>7</v>
      </c>
      <c r="D4" s="92" t="s">
        <v>8</v>
      </c>
      <c r="E4" s="92" t="s">
        <v>9</v>
      </c>
      <c r="F4" s="93" t="s">
        <v>10</v>
      </c>
    </row>
    <row r="5" spans="2:6" s="82" customFormat="1" ht="9.75" customHeight="1">
      <c r="B5" s="94"/>
      <c r="C5" s="95"/>
      <c r="D5" s="96"/>
      <c r="E5" s="96"/>
      <c r="F5" s="97"/>
    </row>
    <row r="6" spans="2:6" s="82" customFormat="1">
      <c r="B6" s="98" t="s">
        <v>11</v>
      </c>
      <c r="C6" s="124">
        <v>38342458</v>
      </c>
      <c r="D6" s="99">
        <v>1648928</v>
      </c>
      <c r="E6" s="99">
        <v>0</v>
      </c>
      <c r="F6" s="100">
        <f t="shared" ref="F6:F34" si="0">D6-E6</f>
        <v>1648928</v>
      </c>
    </row>
    <row r="7" spans="2:6" s="82" customFormat="1">
      <c r="B7" s="98" t="s">
        <v>12</v>
      </c>
      <c r="C7" s="124">
        <v>26953685</v>
      </c>
      <c r="D7" s="99">
        <v>0</v>
      </c>
      <c r="E7" s="99">
        <v>278449</v>
      </c>
      <c r="F7" s="100">
        <f t="shared" si="0"/>
        <v>-278449</v>
      </c>
    </row>
    <row r="8" spans="2:6" s="82" customFormat="1">
      <c r="B8" s="98" t="s">
        <v>13</v>
      </c>
      <c r="C8" s="124">
        <v>19554180</v>
      </c>
      <c r="D8" s="99">
        <v>11929859</v>
      </c>
      <c r="E8" s="99">
        <v>0</v>
      </c>
      <c r="F8" s="100">
        <f t="shared" si="0"/>
        <v>11929859</v>
      </c>
    </row>
    <row r="9" spans="2:6" s="82" customFormat="1">
      <c r="B9" s="98" t="s">
        <v>14</v>
      </c>
      <c r="C9" s="124">
        <v>3837574</v>
      </c>
      <c r="D9" s="99">
        <v>399845</v>
      </c>
      <c r="E9" s="99">
        <v>469601</v>
      </c>
      <c r="F9" s="100">
        <f t="shared" ref="F9" si="1">D9-E9</f>
        <v>-69756</v>
      </c>
    </row>
    <row r="10" spans="2:6" s="82" customFormat="1">
      <c r="B10" s="98" t="s">
        <v>15</v>
      </c>
      <c r="C10" s="124">
        <v>2866154</v>
      </c>
      <c r="D10" s="99">
        <v>0</v>
      </c>
      <c r="E10" s="99">
        <v>250000</v>
      </c>
      <c r="F10" s="100">
        <f t="shared" si="0"/>
        <v>-250000</v>
      </c>
    </row>
    <row r="11" spans="2:6" s="82" customFormat="1">
      <c r="B11" s="98" t="s">
        <v>16</v>
      </c>
      <c r="C11" s="124">
        <v>1857871</v>
      </c>
      <c r="D11" s="99">
        <v>0</v>
      </c>
      <c r="E11" s="99">
        <v>0</v>
      </c>
      <c r="F11" s="100">
        <f t="shared" si="0"/>
        <v>0</v>
      </c>
    </row>
    <row r="12" spans="2:6" s="82" customFormat="1">
      <c r="B12" s="98" t="s">
        <v>25</v>
      </c>
      <c r="C12" s="124">
        <v>1840564</v>
      </c>
      <c r="D12" s="99">
        <v>0</v>
      </c>
      <c r="E12" s="99">
        <v>0</v>
      </c>
      <c r="F12" s="100">
        <f t="shared" ref="F12" si="2">D12-E12</f>
        <v>0</v>
      </c>
    </row>
    <row r="13" spans="2:6" s="82" customFormat="1">
      <c r="B13" s="98" t="s">
        <v>19</v>
      </c>
      <c r="C13" s="124">
        <v>1675395</v>
      </c>
      <c r="D13" s="99">
        <v>0</v>
      </c>
      <c r="E13" s="99">
        <v>0</v>
      </c>
      <c r="F13" s="100">
        <f t="shared" si="0"/>
        <v>0</v>
      </c>
    </row>
    <row r="14" spans="2:6" s="82" customFormat="1">
      <c r="B14" s="98" t="s">
        <v>17</v>
      </c>
      <c r="C14" s="124">
        <v>1590514</v>
      </c>
      <c r="D14" s="99">
        <v>0</v>
      </c>
      <c r="E14" s="99">
        <v>0</v>
      </c>
      <c r="F14" s="100">
        <f>D14-E14</f>
        <v>0</v>
      </c>
    </row>
    <row r="15" spans="2:6" s="82" customFormat="1">
      <c r="B15" s="98" t="s">
        <v>18</v>
      </c>
      <c r="C15" s="124">
        <v>1437946</v>
      </c>
      <c r="D15" s="99">
        <v>0</v>
      </c>
      <c r="E15" s="99">
        <v>0</v>
      </c>
      <c r="F15" s="100">
        <v>0</v>
      </c>
    </row>
    <row r="16" spans="2:6" s="82" customFormat="1">
      <c r="B16" s="98" t="s">
        <v>21</v>
      </c>
      <c r="C16" s="124">
        <v>1078081</v>
      </c>
      <c r="D16" s="99">
        <v>2426</v>
      </c>
      <c r="E16" s="99">
        <v>0</v>
      </c>
      <c r="F16" s="100">
        <f>D16-E16</f>
        <v>2426</v>
      </c>
    </row>
    <row r="17" spans="2:6" s="82" customFormat="1">
      <c r="B17" s="98" t="s">
        <v>20</v>
      </c>
      <c r="C17" s="124">
        <v>997025</v>
      </c>
      <c r="D17" s="99">
        <v>37099138</v>
      </c>
      <c r="E17" s="99">
        <v>24763904</v>
      </c>
      <c r="F17" s="100">
        <f>D17-E17</f>
        <v>12335234</v>
      </c>
    </row>
    <row r="18" spans="2:6" s="82" customFormat="1">
      <c r="B18" s="98" t="s">
        <v>23</v>
      </c>
      <c r="C18" s="124">
        <v>996179</v>
      </c>
      <c r="D18" s="99">
        <v>0</v>
      </c>
      <c r="E18" s="99">
        <v>31460</v>
      </c>
      <c r="F18" s="100">
        <f t="shared" si="0"/>
        <v>-31460</v>
      </c>
    </row>
    <row r="19" spans="2:6" s="82" customFormat="1">
      <c r="B19" s="98" t="s">
        <v>22</v>
      </c>
      <c r="C19" s="124">
        <v>994713</v>
      </c>
      <c r="D19" s="99">
        <v>0</v>
      </c>
      <c r="E19" s="99">
        <v>0</v>
      </c>
      <c r="F19" s="100">
        <f t="shared" si="0"/>
        <v>0</v>
      </c>
    </row>
    <row r="20" spans="2:6" s="82" customFormat="1">
      <c r="B20" s="98" t="s">
        <v>24</v>
      </c>
      <c r="C20" s="124">
        <v>980643</v>
      </c>
      <c r="D20" s="99">
        <v>0</v>
      </c>
      <c r="E20" s="99">
        <v>0</v>
      </c>
      <c r="F20" s="100">
        <f t="shared" si="0"/>
        <v>0</v>
      </c>
    </row>
    <row r="21" spans="2:6" s="82" customFormat="1">
      <c r="B21" s="98" t="s">
        <v>46</v>
      </c>
      <c r="C21" s="124">
        <v>765454</v>
      </c>
      <c r="D21" s="99">
        <v>0</v>
      </c>
      <c r="E21" s="99">
        <v>0</v>
      </c>
      <c r="F21" s="100">
        <f t="shared" si="0"/>
        <v>0</v>
      </c>
    </row>
    <row r="22" spans="2:6" s="82" customFormat="1">
      <c r="B22" s="98" t="s">
        <v>29</v>
      </c>
      <c r="C22" s="124">
        <v>561523</v>
      </c>
      <c r="D22" s="99">
        <v>0</v>
      </c>
      <c r="E22" s="99">
        <v>0</v>
      </c>
      <c r="F22" s="100">
        <f t="shared" ref="F22" si="3">D22-E22</f>
        <v>0</v>
      </c>
    </row>
    <row r="23" spans="2:6" s="82" customFormat="1">
      <c r="B23" s="98" t="s">
        <v>28</v>
      </c>
      <c r="C23" s="124">
        <v>497400</v>
      </c>
      <c r="D23" s="99">
        <v>0</v>
      </c>
      <c r="E23" s="99">
        <v>0</v>
      </c>
      <c r="F23" s="100">
        <f>D23-E23</f>
        <v>0</v>
      </c>
    </row>
    <row r="24" spans="2:6" s="82" customFormat="1">
      <c r="B24" s="98" t="s">
        <v>27</v>
      </c>
      <c r="C24" s="124">
        <v>313641</v>
      </c>
      <c r="D24" s="99">
        <v>36000</v>
      </c>
      <c r="E24" s="99">
        <v>0</v>
      </c>
      <c r="F24" s="100">
        <f t="shared" si="0"/>
        <v>36000</v>
      </c>
    </row>
    <row r="25" spans="2:6" s="82" customFormat="1">
      <c r="B25" s="98" t="s">
        <v>32</v>
      </c>
      <c r="C25" s="124">
        <v>234113</v>
      </c>
      <c r="D25" s="99">
        <v>0</v>
      </c>
      <c r="E25" s="99">
        <v>0</v>
      </c>
      <c r="F25" s="100">
        <f>D25-E25</f>
        <v>0</v>
      </c>
    </row>
    <row r="26" spans="2:6" s="82" customFormat="1">
      <c r="B26" s="98" t="s">
        <v>37</v>
      </c>
      <c r="C26" s="124">
        <v>232352</v>
      </c>
      <c r="D26" s="99">
        <v>0</v>
      </c>
      <c r="E26" s="99">
        <v>34381</v>
      </c>
      <c r="F26" s="100">
        <f>D26-E26</f>
        <v>-34381</v>
      </c>
    </row>
    <row r="27" spans="2:6" s="82" customFormat="1">
      <c r="B27" s="98" t="s">
        <v>30</v>
      </c>
      <c r="C27" s="124">
        <v>210164</v>
      </c>
      <c r="D27" s="99">
        <v>0</v>
      </c>
      <c r="E27" s="99">
        <v>0</v>
      </c>
      <c r="F27" s="100">
        <f t="shared" si="0"/>
        <v>0</v>
      </c>
    </row>
    <row r="28" spans="2:6" s="82" customFormat="1">
      <c r="B28" s="98" t="s">
        <v>31</v>
      </c>
      <c r="C28" s="124">
        <v>163308</v>
      </c>
      <c r="D28" s="99">
        <v>0</v>
      </c>
      <c r="E28" s="99">
        <v>0</v>
      </c>
      <c r="F28" s="100">
        <f>D28-E28</f>
        <v>0</v>
      </c>
    </row>
    <row r="29" spans="2:6" s="82" customFormat="1">
      <c r="B29" s="98" t="s">
        <v>33</v>
      </c>
      <c r="C29" s="124">
        <v>161180</v>
      </c>
      <c r="D29" s="99">
        <v>0</v>
      </c>
      <c r="E29" s="99">
        <v>0</v>
      </c>
      <c r="F29" s="100">
        <f>D29-E29</f>
        <v>0</v>
      </c>
    </row>
    <row r="30" spans="2:6" s="82" customFormat="1">
      <c r="B30" s="98" t="s">
        <v>26</v>
      </c>
      <c r="C30" s="124">
        <v>159467</v>
      </c>
      <c r="D30" s="99">
        <v>0</v>
      </c>
      <c r="E30" s="99">
        <v>9000</v>
      </c>
      <c r="F30" s="100">
        <f>D30-E30</f>
        <v>-9000</v>
      </c>
    </row>
    <row r="31" spans="2:6" s="82" customFormat="1">
      <c r="B31" s="98" t="s">
        <v>40</v>
      </c>
      <c r="C31" s="124">
        <v>140598</v>
      </c>
      <c r="D31" s="99">
        <v>0</v>
      </c>
      <c r="E31" s="99">
        <v>0</v>
      </c>
      <c r="F31" s="100">
        <f>D31-E31</f>
        <v>0</v>
      </c>
    </row>
    <row r="32" spans="2:6" s="82" customFormat="1">
      <c r="B32" s="98" t="s">
        <v>34</v>
      </c>
      <c r="C32" s="124">
        <v>122665</v>
      </c>
      <c r="D32" s="99">
        <v>0</v>
      </c>
      <c r="E32" s="99">
        <v>0</v>
      </c>
      <c r="F32" s="100">
        <f>D32-E32</f>
        <v>0</v>
      </c>
    </row>
    <row r="33" spans="1:6" s="82" customFormat="1">
      <c r="B33" s="98" t="s">
        <v>35</v>
      </c>
      <c r="C33" s="124">
        <v>121672</v>
      </c>
      <c r="D33" s="99">
        <v>0</v>
      </c>
      <c r="E33" s="99">
        <v>0</v>
      </c>
      <c r="F33" s="100">
        <f t="shared" si="0"/>
        <v>0</v>
      </c>
    </row>
    <row r="34" spans="1:6" s="82" customFormat="1">
      <c r="B34" s="98" t="s">
        <v>36</v>
      </c>
      <c r="C34" s="124">
        <v>84021</v>
      </c>
      <c r="D34" s="99">
        <v>40000</v>
      </c>
      <c r="E34" s="99">
        <v>0</v>
      </c>
      <c r="F34" s="100">
        <f t="shared" si="0"/>
        <v>40000</v>
      </c>
    </row>
    <row r="35" spans="1:6">
      <c r="A35" s="82"/>
      <c r="B35" s="98" t="s">
        <v>38</v>
      </c>
      <c r="C35" s="124"/>
      <c r="D35" s="99"/>
      <c r="E35" s="99"/>
      <c r="F35" s="100"/>
    </row>
    <row r="36" spans="1:6">
      <c r="A36" s="82"/>
      <c r="B36" s="98" t="s">
        <v>39</v>
      </c>
      <c r="C36" s="124">
        <v>72510</v>
      </c>
      <c r="D36" s="99">
        <v>0</v>
      </c>
      <c r="E36" s="99">
        <v>0</v>
      </c>
      <c r="F36" s="100">
        <f t="shared" ref="F36" si="4">D36-E36</f>
        <v>0</v>
      </c>
    </row>
    <row r="37" spans="1:6" s="82" customFormat="1">
      <c r="B37" s="98" t="s">
        <v>41</v>
      </c>
      <c r="C37" s="124">
        <v>37298</v>
      </c>
      <c r="D37" s="99">
        <v>0</v>
      </c>
      <c r="E37" s="99">
        <v>0</v>
      </c>
      <c r="F37" s="100">
        <f>D37-E37</f>
        <v>0</v>
      </c>
    </row>
    <row r="38" spans="1:6">
      <c r="A38" s="82"/>
      <c r="B38" s="98" t="s">
        <v>43</v>
      </c>
      <c r="C38" s="124">
        <v>29937</v>
      </c>
      <c r="D38" s="99">
        <v>0</v>
      </c>
      <c r="E38" s="99">
        <v>0</v>
      </c>
      <c r="F38" s="100">
        <f>D38-E38</f>
        <v>0</v>
      </c>
    </row>
    <row r="39" spans="1:6">
      <c r="A39" s="82"/>
      <c r="B39" s="98" t="s">
        <v>45</v>
      </c>
      <c r="C39" s="124">
        <v>27515</v>
      </c>
      <c r="D39" s="99">
        <v>0</v>
      </c>
      <c r="E39" s="99">
        <v>0</v>
      </c>
      <c r="F39" s="100">
        <v>0</v>
      </c>
    </row>
    <row r="40" spans="1:6" s="82" customFormat="1">
      <c r="B40" s="98" t="s">
        <v>44</v>
      </c>
      <c r="C40" s="124">
        <v>25820</v>
      </c>
      <c r="D40" s="99">
        <v>0</v>
      </c>
      <c r="E40" s="99">
        <v>0</v>
      </c>
      <c r="F40" s="100">
        <f>D40-E40</f>
        <v>0</v>
      </c>
    </row>
    <row r="41" spans="1:6" s="82" customFormat="1">
      <c r="B41" s="98" t="s">
        <v>47</v>
      </c>
      <c r="C41" s="124">
        <v>22416</v>
      </c>
      <c r="D41" s="99">
        <v>0</v>
      </c>
      <c r="E41" s="99">
        <v>0</v>
      </c>
      <c r="F41" s="100">
        <f>D41-E41</f>
        <v>0</v>
      </c>
    </row>
    <row r="42" spans="1:6" s="82" customFormat="1">
      <c r="B42" s="98" t="s">
        <v>42</v>
      </c>
      <c r="C42" s="124">
        <v>15372</v>
      </c>
      <c r="D42" s="99">
        <v>0</v>
      </c>
      <c r="E42" s="99"/>
      <c r="F42" s="100"/>
    </row>
    <row r="43" spans="1:6">
      <c r="A43" s="82"/>
      <c r="B43" s="98" t="s">
        <v>48</v>
      </c>
      <c r="C43" s="124">
        <v>6800</v>
      </c>
      <c r="D43" s="99">
        <v>0</v>
      </c>
      <c r="E43" s="99">
        <v>0</v>
      </c>
      <c r="F43" s="100">
        <f>D43-E43</f>
        <v>0</v>
      </c>
    </row>
    <row r="44" spans="1:6">
      <c r="A44" s="82"/>
      <c r="B44" s="101" t="s">
        <v>49</v>
      </c>
      <c r="C44" s="125">
        <f>SUM(C6:C43)</f>
        <v>109008208</v>
      </c>
      <c r="D44" s="102">
        <f>SUM(D6:D43)</f>
        <v>51156196</v>
      </c>
      <c r="E44" s="102">
        <f>SUM(E6:E43)</f>
        <v>25836795</v>
      </c>
      <c r="F44" s="103">
        <f>SUM(F6:F43)</f>
        <v>25319401</v>
      </c>
    </row>
    <row r="45" spans="1:6" s="108" customFormat="1" ht="9.75" customHeight="1">
      <c r="A45" s="104"/>
      <c r="B45" s="105"/>
      <c r="C45" s="106"/>
      <c r="D45" s="106"/>
      <c r="E45" s="106"/>
      <c r="F45" s="107"/>
    </row>
    <row r="46" spans="1:6" ht="9.75" customHeight="1" thickBot="1">
      <c r="A46" s="109"/>
      <c r="B46" s="135"/>
      <c r="C46" s="135"/>
      <c r="D46" s="136"/>
      <c r="E46" s="137"/>
      <c r="F46" s="137"/>
    </row>
    <row r="47" spans="1:6" ht="15.75" thickTop="1">
      <c r="A47" s="109"/>
      <c r="B47" s="134" t="s">
        <v>50</v>
      </c>
      <c r="C47" s="73"/>
      <c r="D47" s="74"/>
      <c r="E47" s="75"/>
      <c r="F47" s="75"/>
    </row>
    <row r="48" spans="1:6" ht="3.75" customHeight="1">
      <c r="A48" s="109"/>
      <c r="B48" s="76"/>
      <c r="C48" s="73"/>
      <c r="D48" s="74"/>
      <c r="E48" s="75"/>
      <c r="F48" s="75"/>
    </row>
    <row r="49" spans="1:6">
      <c r="A49" s="109"/>
      <c r="B49" s="77" t="s">
        <v>3</v>
      </c>
      <c r="C49" s="110"/>
      <c r="D49" s="111"/>
      <c r="E49" s="112"/>
      <c r="F49" s="113"/>
    </row>
    <row r="50" spans="1:6">
      <c r="E50" s="116"/>
    </row>
    <row r="51" spans="1:6" s="109" customFormat="1">
      <c r="A51" s="85"/>
      <c r="B51" s="85"/>
      <c r="C51" s="114"/>
      <c r="D51" s="115"/>
      <c r="E51" s="116"/>
    </row>
    <row r="52" spans="1:6" s="109" customFormat="1">
      <c r="A52" s="85"/>
      <c r="B52" s="85"/>
      <c r="C52" s="114"/>
      <c r="D52" s="115"/>
      <c r="E52" s="116"/>
    </row>
    <row r="53" spans="1:6">
      <c r="E53" s="116"/>
    </row>
    <row r="54" spans="1:6">
      <c r="E54" s="116"/>
    </row>
    <row r="55" spans="1:6">
      <c r="E55" s="116"/>
    </row>
    <row r="56" spans="1:6">
      <c r="E56" s="116"/>
    </row>
  </sheetData>
  <mergeCells count="1">
    <mergeCell ref="B1:E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TABLE</vt:lpstr>
      <vt:lpstr>BY ENVIRONMENTAL DOMAIN 2015</vt:lpstr>
      <vt:lpstr>BY GOVERNMENT SERVICE 2015</vt:lpstr>
      <vt:lpstr>'BY ENVIRONMENTAL DOMAIN 2015'!Print_Area</vt:lpstr>
      <vt:lpstr>'BY GOVERNMENT SERVICE 2015'!Print_Area</vt:lpstr>
      <vt:lpstr>'SUMMARY TABLE'!Print_Area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2017-12-21T06:16:01Z</cp:lastPrinted>
  <dcterms:created xsi:type="dcterms:W3CDTF">2014-02-06T11:40:07Z</dcterms:created>
  <dcterms:modified xsi:type="dcterms:W3CDTF">2017-12-21T08:03:17Z</dcterms:modified>
</cp:coreProperties>
</file>