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firstSheet="6" activeTab="6"/>
  </bookViews>
  <sheets>
    <sheet name="ΠΟΣΟΣΤΟ ΑΝΕΡΓΙΑΣ" sheetId="1" r:id="rId1"/>
    <sheet name="ΑΝΕΡΓΟΙ ΚΑΤΑ ΤΟΜΕΑ" sheetId="2" r:id="rId2"/>
    <sheet name="ΑΝΕΡΓΟΙ ΚΑΤΑ ΕΠΑΓΓ. ΚΑΤΗΓΟΡΙΑ" sheetId="3" r:id="rId3"/>
    <sheet name="ΑΝΕΡΓΟΙ ΚΑΤΑ ΗΛΙΚΙΑ (ΣΥΝΟΛΟ)" sheetId="4" r:id="rId4"/>
    <sheet name="ΑΝΕΡΓΟΙ ΚΑΤΑ ΗΛΙΚΙΑ (ΓΥΝΑΙΚΕΣ)" sheetId="5" r:id="rId5"/>
    <sheet name="ΑΝΕΡΓΟΙ ΚΑΤΑ ΕΠΑΡΧIA" sheetId="6" r:id="rId6"/>
    <sheet name="ΑΝΕΡΓΟΙ ΚΑΤΑ ΜΟΡΦΩΤΙΚΟ ΕΠΙΠΕΔΟ " sheetId="7" r:id="rId7"/>
    <sheet name="ΑΝΕΡΓΟΙ ΚΑΤΑ ΔΙΑΡΚEIA" sheetId="8" r:id="rId8"/>
  </sheets>
  <definedNames>
    <definedName name="_xlnm.Print_Area" localSheetId="7">'ΑΝΕΡΓΟΙ ΚΑΤΑ ΔΙΑΡΚEIA'!$A$1:$O$16</definedName>
    <definedName name="_xlnm.Print_Area" localSheetId="2">'ΑΝΕΡΓΟΙ ΚΑΤΑ ΕΠΑΓΓ. ΚΑΤΗΓΟΡΙΑ'!$A$1:$P$23</definedName>
    <definedName name="_xlnm.Print_Area" localSheetId="5">'ΑΝΕΡΓΟΙ ΚΑΤΑ ΕΠΑΡΧIA'!$A$1:$O$15</definedName>
    <definedName name="_xlnm.Print_Area" localSheetId="4">'ΑΝΕΡΓΟΙ ΚΑΤΑ ΗΛΙΚΙΑ (ΓΥΝΑΙΚΕΣ)'!$A$1:$O$22</definedName>
    <definedName name="_xlnm.Print_Area" localSheetId="3">'ΑΝΕΡΓΟΙ ΚΑΤΑ ΗΛΙΚΙΑ (ΣΥΝΟΛΟ)'!$A$1:$O$22</definedName>
    <definedName name="_xlnm.Print_Area" localSheetId="6">'ΑΝΕΡΓΟΙ ΚΑΤΑ ΜΟΡΦΩΤΙΚΟ ΕΠΙΠΕΔΟ '!$A$1:$O$16</definedName>
    <definedName name="_xlnm.Print_Area" localSheetId="1">'ΑΝΕΡΓΟΙ ΚΑΤΑ ΤΟΜΕΑ'!$A$1:$P$24</definedName>
    <definedName name="_xlnm.Print_Area" localSheetId="0">'ΠΟΣΟΣΤΟ ΑΝΕΡΓΙΑΣ'!$A$1:$E$24</definedName>
  </definedNames>
  <calcPr fullCalcOnLoad="1"/>
</workbook>
</file>

<file path=xl/sharedStrings.xml><?xml version="1.0" encoding="utf-8"?>
<sst xmlns="http://schemas.openxmlformats.org/spreadsheetml/2006/main" count="232" uniqueCount="101">
  <si>
    <t xml:space="preserve"> Γεωργία</t>
  </si>
  <si>
    <t xml:space="preserve"> Mεταλλεία</t>
  </si>
  <si>
    <t xml:space="preserve"> Mεταποίηση</t>
  </si>
  <si>
    <t xml:space="preserve"> Hλεκτρισμός</t>
  </si>
  <si>
    <t xml:space="preserve"> Kατασκευές</t>
  </si>
  <si>
    <t>61/62</t>
  </si>
  <si>
    <t xml:space="preserve"> Eμπόριο</t>
  </si>
  <si>
    <t xml:space="preserve"> Ξενοδοχεία και εστιατόρια</t>
  </si>
  <si>
    <t xml:space="preserve"> Mεταφορές και επικοινωνίες</t>
  </si>
  <si>
    <t xml:space="preserve"> Tράπεζες/ασφάλειες,</t>
  </si>
  <si>
    <t xml:space="preserve"> επαγγελματικές υπηρεσίες</t>
  </si>
  <si>
    <t xml:space="preserve"> Δημόσια διοίκηση</t>
  </si>
  <si>
    <t>92-97</t>
  </si>
  <si>
    <t xml:space="preserve"> Άλλες υπηρεσίες</t>
  </si>
  <si>
    <t xml:space="preserve"> Nεοεισερχόμενοι</t>
  </si>
  <si>
    <t xml:space="preserve"> </t>
  </si>
  <si>
    <t>Σύνολο</t>
  </si>
  <si>
    <t>Οικονομική                                     Δραστηριότητα</t>
  </si>
  <si>
    <t>ISIC       1968</t>
  </si>
  <si>
    <t>ΚΑΤΑ ΟΙΚΟΝΟΜΙΚΗ ΔΡΑΣΤΗΡΙΟΤΗΤΑ</t>
  </si>
  <si>
    <t>COPYRIGHT © :2004, REPUBLIC OF CYPRUS, STATISTICAL SERVICE</t>
  </si>
  <si>
    <t xml:space="preserve">ΕΓΓΕΓΡΑΜΜΕΝΟΙ ΑΝΕΡΓΟΙ, 2004 </t>
  </si>
  <si>
    <t>ΕΤΟΣ 2004</t>
  </si>
  <si>
    <t>ΚΑΤΑ ΕΠΑΓΓΕΛΜΑΤΙΚΗ ΚΑΤΗΓΟΡΙΑ</t>
  </si>
  <si>
    <t>ISCO       1988</t>
  </si>
  <si>
    <t xml:space="preserve"> Τεχνικοί βοηθοί</t>
  </si>
  <si>
    <t xml:space="preserve"> Γραφείς, δακτυλογράφοι, ταμίες</t>
  </si>
  <si>
    <t xml:space="preserve"> εργάτες</t>
  </si>
  <si>
    <t xml:space="preserve"> Στρατιωτικοί</t>
  </si>
  <si>
    <t xml:space="preserve"> Τεχνίτες παραγωγής</t>
  </si>
  <si>
    <t>Επαγγελματική                                     Κατηγορία</t>
  </si>
  <si>
    <t xml:space="preserve"> Δ/ντές &amp; διοικ. λειτουργοί</t>
  </si>
  <si>
    <t xml:space="preserve"> Προσοντούχοι &amp; άλλοι ειδικοί</t>
  </si>
  <si>
    <t xml:space="preserve"> Γεωργοί &amp; ειδ. γεωργ. εργάτες</t>
  </si>
  <si>
    <t xml:space="preserve"> Καθαριστές, κλητήρες &amp; ανειδ.</t>
  </si>
  <si>
    <t xml:space="preserve"> Χειριστές μηχανών, συναρμολογ.</t>
  </si>
  <si>
    <t xml:space="preserve"> Υπάλληλοι υπηρεσιών, πωλητές</t>
  </si>
  <si>
    <t>Ηλικία</t>
  </si>
  <si>
    <t>65 και πάνω</t>
  </si>
  <si>
    <t>Κάτω των 20</t>
  </si>
  <si>
    <t>ΚΑΤΑ ΗΛΙΚΙΑ - ΣΥΝΟΛΟ</t>
  </si>
  <si>
    <t>ΚΑΤΑ ΗΛΙΚΙΑ - ΓΥΝΑΙΚΕΣ</t>
  </si>
  <si>
    <t>Επαρχία</t>
  </si>
  <si>
    <t>Λευκωσία</t>
  </si>
  <si>
    <t>Πάφος</t>
  </si>
  <si>
    <t>Διάρκεια ανεργίας</t>
  </si>
  <si>
    <t>ΚΑΤΑ ΜΟΡΦΩΤΙΚΟ ΕΠΙΠΕΔΟ</t>
  </si>
  <si>
    <t>Μορφωτικό Επίπεδο</t>
  </si>
  <si>
    <t>Λεμεσός</t>
  </si>
  <si>
    <t>Λάρνακα-Αμμόχωστος</t>
  </si>
  <si>
    <t>Μέχρι 15 μέρες</t>
  </si>
  <si>
    <t>15 μέρες - 3 μήνες</t>
  </si>
  <si>
    <t>12 μήνες και πάνω</t>
  </si>
  <si>
    <t>6 μήνες - 12 μήνες</t>
  </si>
  <si>
    <t>3 μήνες - 6 μήνες</t>
  </si>
  <si>
    <t>Ανώτερη Εκπαίδευση</t>
  </si>
  <si>
    <t>Στοιχειώδης Εκπαίδευση</t>
  </si>
  <si>
    <t>Μέση Γενική Εκπαίδευση</t>
  </si>
  <si>
    <t>Μέση Τεχνική Εκπαίδευση</t>
  </si>
  <si>
    <t>Χωρίς μόρφωση</t>
  </si>
  <si>
    <t xml:space="preserve">ΚΑΤΑ ΔΙΑΡΚΕΙΑ </t>
  </si>
  <si>
    <t xml:space="preserve">ΚΑΤΑ ΕΠΑΡΧΙΑ </t>
  </si>
  <si>
    <t xml:space="preserve">Ιανουάριος </t>
  </si>
  <si>
    <t xml:space="preserve">Φεβρουάριος </t>
  </si>
  <si>
    <t xml:space="preserve">Μάρτιος   </t>
  </si>
  <si>
    <t xml:space="preserve">Απρίλιος   </t>
  </si>
  <si>
    <t xml:space="preserve">Μάϊος        </t>
  </si>
  <si>
    <t xml:space="preserve">Ιούνιος      </t>
  </si>
  <si>
    <t xml:space="preserve">Ιούλιος      </t>
  </si>
  <si>
    <t xml:space="preserve">Αύγουστος  </t>
  </si>
  <si>
    <t xml:space="preserve">Σεπτέμβριος </t>
  </si>
  <si>
    <t xml:space="preserve">Οκτώβριος </t>
  </si>
  <si>
    <t xml:space="preserve">Δεκέμβριος </t>
  </si>
  <si>
    <t xml:space="preserve">Νοέμβριος </t>
  </si>
  <si>
    <t xml:space="preserve">Μάρτιος    </t>
  </si>
  <si>
    <t>Φεβρουάριος</t>
  </si>
  <si>
    <t xml:space="preserve">Μάρτιος </t>
  </si>
  <si>
    <t xml:space="preserve">Απρίλιος  </t>
  </si>
  <si>
    <t xml:space="preserve">Μάϊος   </t>
  </si>
  <si>
    <t xml:space="preserve">Ιούλιος   </t>
  </si>
  <si>
    <t>Οκτώβριος</t>
  </si>
  <si>
    <t>Αριθμός Ανέργων</t>
  </si>
  <si>
    <t xml:space="preserve">ΠΟΣΟΣΤΟ ΑΝΕΡΓΙΑΣ - % </t>
  </si>
  <si>
    <t xml:space="preserve"> Σύνολο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</si>
  <si>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</si>
  <si>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</si>
  <si>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</si>
  <si>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</si>
  <si>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</si>
  <si>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</si>
  <si>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</si>
  <si>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</si>
  <si>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</si>
  <si>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 xml:space="preserve">    Μήνας</t>
  </si>
  <si>
    <t xml:space="preserve">    Σύνολο</t>
  </si>
  <si>
    <t>Ποσοστό Ανεργίας                                                                    ( % στο εργατικό δυναμικό )</t>
  </si>
  <si>
    <t>(Τελευταία Ενημέρωση 10/01/2005)</t>
  </si>
  <si>
    <t xml:space="preserve">    Μέσος όρος ΄Ετους</t>
  </si>
  <si>
    <t>Μέσος όρος Έτους</t>
  </si>
  <si>
    <t xml:space="preserve">   (Τελευταία Ενημέρωση 10/01/2005)</t>
  </si>
  <si>
    <t xml:space="preserve">   COPYRIGHT © :2004, REPUBLIC OF CYPRUS, STATISTICAL SERVICE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</si>
</sst>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0.000"/>
    <numFmt numFmtId="185" formatCode="#,##0\ \ \ \ \ \ "/>
    <numFmt numFmtId="186" formatCode="#,##0.0\ \ \ \ \ \ 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4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8"/>
      <color indexed="12"/>
      <name val="Arial"/>
      <family val="2"/>
    </font>
    <font>
      <b/>
      <sz val="7"/>
      <color indexed="12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/>
    </xf>
    <xf numFmtId="0" fontId="7" fillId="2" borderId="0" xfId="0" applyFont="1" applyFill="1" applyAlignment="1">
      <alignment/>
    </xf>
    <xf numFmtId="0" fontId="8" fillId="2" borderId="0" xfId="0" applyNumberFormat="1" applyFont="1" applyFill="1" applyBorder="1" applyAlignment="1" applyProtection="1">
      <alignment/>
      <protection locked="0"/>
    </xf>
    <xf numFmtId="0" fontId="9" fillId="2" borderId="0" xfId="0" applyFont="1" applyFill="1" applyAlignment="1">
      <alignment horizontal="left" vertical="top"/>
    </xf>
    <xf numFmtId="0" fontId="0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5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vertical="center"/>
    </xf>
    <xf numFmtId="2" fontId="0" fillId="3" borderId="0" xfId="0" applyNumberFormat="1" applyFont="1" applyFill="1" applyAlignment="1">
      <alignment/>
    </xf>
    <xf numFmtId="0" fontId="0" fillId="3" borderId="2" xfId="0" applyFont="1" applyFill="1" applyBorder="1" applyAlignment="1">
      <alignment/>
    </xf>
    <xf numFmtId="2" fontId="0" fillId="3" borderId="2" xfId="0" applyNumberFormat="1" applyFont="1" applyFill="1" applyBorder="1" applyAlignment="1">
      <alignment/>
    </xf>
    <xf numFmtId="0" fontId="0" fillId="3" borderId="3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/>
    </xf>
    <xf numFmtId="0" fontId="0" fillId="3" borderId="1" xfId="0" applyFont="1" applyFill="1" applyBorder="1" applyAlignment="1">
      <alignment/>
    </xf>
    <xf numFmtId="0" fontId="0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left" vertical="center" indent="1"/>
    </xf>
    <xf numFmtId="0" fontId="0" fillId="3" borderId="3" xfId="0" applyFont="1" applyFill="1" applyBorder="1" applyAlignment="1">
      <alignment vertical="top"/>
    </xf>
    <xf numFmtId="185" fontId="0" fillId="3" borderId="5" xfId="0" applyNumberFormat="1" applyFont="1" applyFill="1" applyBorder="1" applyAlignment="1">
      <alignment horizontal="right" vertical="center"/>
    </xf>
    <xf numFmtId="185" fontId="3" fillId="3" borderId="6" xfId="0" applyNumberFormat="1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center" vertical="center"/>
    </xf>
    <xf numFmtId="185" fontId="0" fillId="3" borderId="5" xfId="0" applyNumberFormat="1" applyFont="1" applyFill="1" applyBorder="1" applyAlignment="1">
      <alignment horizontal="center" vertical="center"/>
    </xf>
    <xf numFmtId="185" fontId="3" fillId="3" borderId="6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183" fontId="0" fillId="3" borderId="5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/>
    </xf>
    <xf numFmtId="183" fontId="3" fillId="3" borderId="6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 applyProtection="1">
      <alignment horizontal="left"/>
      <protection locked="0"/>
    </xf>
    <xf numFmtId="0" fontId="13" fillId="3" borderId="6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left"/>
    </xf>
    <xf numFmtId="2" fontId="0" fillId="2" borderId="0" xfId="0" applyNumberFormat="1" applyFont="1" applyFill="1" applyAlignment="1">
      <alignment horizontal="left"/>
    </xf>
    <xf numFmtId="0" fontId="10" fillId="3" borderId="4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/>
    </xf>
    <xf numFmtId="0" fontId="10" fillId="3" borderId="9" xfId="0" applyFont="1" applyFill="1" applyBorder="1" applyAlignment="1">
      <alignment horizontal="left" vertical="center" wrapText="1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10" fillId="3" borderId="9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185" fontId="0" fillId="3" borderId="5" xfId="0" applyNumberFormat="1" applyFont="1" applyFill="1" applyBorder="1" applyAlignment="1">
      <alignment horizontal="right" vertical="center"/>
    </xf>
    <xf numFmtId="0" fontId="8" fillId="2" borderId="0" xfId="0" applyNumberFormat="1" applyFont="1" applyFill="1" applyBorder="1" applyAlignment="1" applyProtection="1">
      <alignment horizontal="left"/>
      <protection locked="0"/>
    </xf>
    <xf numFmtId="0" fontId="9" fillId="2" borderId="0" xfId="0" applyFont="1" applyFill="1" applyAlignment="1">
      <alignment horizontal="left" vertical="top"/>
    </xf>
    <xf numFmtId="0" fontId="12" fillId="3" borderId="9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1133475</xdr:colOff>
      <xdr:row>0</xdr:row>
      <xdr:rowOff>0</xdr:rowOff>
    </xdr:from>
    <xdr:to>
      <xdr:col>3</xdr:col>
      <xdr:colOff>2381250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304800</xdr:colOff>
      <xdr:row>0</xdr:row>
      <xdr:rowOff>0</xdr:rowOff>
    </xdr:from>
    <xdr:to>
      <xdr:col>15</xdr:col>
      <xdr:colOff>257175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304800</xdr:colOff>
      <xdr:row>0</xdr:row>
      <xdr:rowOff>0</xdr:rowOff>
    </xdr:from>
    <xdr:to>
      <xdr:col>15</xdr:col>
      <xdr:colOff>257175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304800</xdr:colOff>
      <xdr:row>0</xdr:row>
      <xdr:rowOff>0</xdr:rowOff>
    </xdr:from>
    <xdr:to>
      <xdr:col>14</xdr:col>
      <xdr:colOff>257175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304800</xdr:colOff>
      <xdr:row>0</xdr:row>
      <xdr:rowOff>0</xdr:rowOff>
    </xdr:from>
    <xdr:to>
      <xdr:col>14</xdr:col>
      <xdr:colOff>257175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304800</xdr:colOff>
      <xdr:row>0</xdr:row>
      <xdr:rowOff>0</xdr:rowOff>
    </xdr:from>
    <xdr:to>
      <xdr:col>14</xdr:col>
      <xdr:colOff>257175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304800</xdr:colOff>
      <xdr:row>0</xdr:row>
      <xdr:rowOff>0</xdr:rowOff>
    </xdr:from>
    <xdr:to>
      <xdr:col>14</xdr:col>
      <xdr:colOff>257175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01100" y="0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304800</xdr:colOff>
      <xdr:row>0</xdr:row>
      <xdr:rowOff>0</xdr:rowOff>
    </xdr:from>
    <xdr:to>
      <xdr:col>14</xdr:col>
      <xdr:colOff>257175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9">
      <selection activeCell="C19" sqref="C19"/>
    </sheetView>
  </sheetViews>
  <sheetFormatPr defaultColWidth="9.140625" defaultRowHeight="12.75"/>
  <cols>
    <col min="1" max="1" width="2.28125" style="1" customWidth="1"/>
    <col min="2" max="2" width="22.28125" style="1" customWidth="1"/>
    <col min="3" max="4" width="35.7109375" style="3" customWidth="1"/>
    <col min="5" max="5" width="2.57421875" style="1" customWidth="1"/>
    <col min="6" max="16384" width="9.140625" style="1" customWidth="1"/>
  </cols>
  <sheetData>
    <row r="1" spans="1:5" ht="45" customHeight="1">
      <c r="A1" s="9"/>
      <c r="B1" s="41" t="s">
        <v>21</v>
      </c>
      <c r="C1" s="41"/>
      <c r="D1" s="41"/>
      <c r="E1" s="9"/>
    </row>
    <row r="2" spans="1:5" ht="19.5" customHeight="1" thickBot="1">
      <c r="A2" s="9"/>
      <c r="B2" s="10" t="s">
        <v>82</v>
      </c>
      <c r="C2" s="11"/>
      <c r="D2" s="11"/>
      <c r="E2" s="9"/>
    </row>
    <row r="3" spans="1:5" ht="13.5" thickTop="1">
      <c r="A3" s="9"/>
      <c r="B3" s="9"/>
      <c r="C3" s="12"/>
      <c r="D3" s="12"/>
      <c r="E3" s="9"/>
    </row>
    <row r="4" spans="1:5" ht="22.5" customHeight="1">
      <c r="A4" s="9"/>
      <c r="B4" s="42" t="s">
        <v>93</v>
      </c>
      <c r="C4" s="39" t="s">
        <v>22</v>
      </c>
      <c r="D4" s="40"/>
      <c r="E4" s="9"/>
    </row>
    <row r="5" spans="1:5" ht="22.5" customHeight="1">
      <c r="A5" s="9"/>
      <c r="B5" s="43"/>
      <c r="C5" s="45" t="s">
        <v>81</v>
      </c>
      <c r="D5" s="45" t="s">
        <v>95</v>
      </c>
      <c r="E5" s="9"/>
    </row>
    <row r="6" spans="1:5" ht="29.25" customHeight="1">
      <c r="A6" s="9"/>
      <c r="B6" s="44"/>
      <c r="C6" s="46"/>
      <c r="D6" s="46"/>
      <c r="E6" s="9"/>
    </row>
    <row r="7" spans="1:5" s="2" customFormat="1" ht="18" customHeight="1">
      <c r="A7" s="13"/>
      <c r="B7" s="21" t="s">
        <v>62</v>
      </c>
      <c r="C7" s="26">
        <v>16111</v>
      </c>
      <c r="D7" s="29">
        <v>4.7</v>
      </c>
      <c r="E7" s="13"/>
    </row>
    <row r="8" spans="1:5" s="2" customFormat="1" ht="18" customHeight="1">
      <c r="A8" s="13"/>
      <c r="B8" s="21" t="s">
        <v>75</v>
      </c>
      <c r="C8" s="26">
        <v>16001</v>
      </c>
      <c r="D8" s="29">
        <v>4.7</v>
      </c>
      <c r="E8" s="13"/>
    </row>
    <row r="9" spans="1:5" s="2" customFormat="1" ht="18" customHeight="1">
      <c r="A9" s="13"/>
      <c r="B9" s="21" t="s">
        <v>76</v>
      </c>
      <c r="C9" s="26">
        <v>13796</v>
      </c>
      <c r="D9" s="29">
        <v>4.1</v>
      </c>
      <c r="E9" s="13"/>
    </row>
    <row r="10" spans="1:5" s="2" customFormat="1" ht="18" customHeight="1">
      <c r="A10" s="13"/>
      <c r="B10" s="21" t="s">
        <v>77</v>
      </c>
      <c r="C10" s="26">
        <v>10193</v>
      </c>
      <c r="D10" s="29">
        <v>3</v>
      </c>
      <c r="E10" s="13"/>
    </row>
    <row r="11" spans="1:5" s="2" customFormat="1" ht="18" customHeight="1">
      <c r="A11" s="13"/>
      <c r="B11" s="21" t="s">
        <v>78</v>
      </c>
      <c r="C11" s="26">
        <v>9632</v>
      </c>
      <c r="D11" s="29">
        <v>2.8</v>
      </c>
      <c r="E11" s="13"/>
    </row>
    <row r="12" spans="1:5" s="2" customFormat="1" ht="18" customHeight="1">
      <c r="A12" s="13"/>
      <c r="B12" s="21" t="s">
        <v>67</v>
      </c>
      <c r="C12" s="26">
        <v>10909</v>
      </c>
      <c r="D12" s="29">
        <v>3.2</v>
      </c>
      <c r="E12" s="13"/>
    </row>
    <row r="13" spans="1:5" s="2" customFormat="1" ht="18" customHeight="1">
      <c r="A13" s="13"/>
      <c r="B13" s="21" t="s">
        <v>79</v>
      </c>
      <c r="C13" s="26">
        <v>11690</v>
      </c>
      <c r="D13" s="29">
        <v>3.4</v>
      </c>
      <c r="E13" s="13"/>
    </row>
    <row r="14" spans="1:5" s="2" customFormat="1" ht="18" customHeight="1">
      <c r="A14" s="13"/>
      <c r="B14" s="21" t="s">
        <v>69</v>
      </c>
      <c r="C14" s="26">
        <v>11318</v>
      </c>
      <c r="D14" s="29">
        <v>3.3</v>
      </c>
      <c r="E14" s="13"/>
    </row>
    <row r="15" spans="1:5" s="2" customFormat="1" ht="18" customHeight="1">
      <c r="A15" s="13"/>
      <c r="B15" s="21" t="s">
        <v>70</v>
      </c>
      <c r="C15" s="26">
        <v>10847</v>
      </c>
      <c r="D15" s="29">
        <v>3.1</v>
      </c>
      <c r="E15" s="13"/>
    </row>
    <row r="16" spans="1:5" s="2" customFormat="1" ht="18" customHeight="1">
      <c r="A16" s="13"/>
      <c r="B16" s="21" t="s">
        <v>80</v>
      </c>
      <c r="C16" s="26">
        <v>10163</v>
      </c>
      <c r="D16" s="29">
        <v>2.9</v>
      </c>
      <c r="E16" s="13"/>
    </row>
    <row r="17" spans="1:5" s="2" customFormat="1" ht="18" customHeight="1">
      <c r="A17" s="13"/>
      <c r="B17" s="21" t="s">
        <v>73</v>
      </c>
      <c r="C17" s="26">
        <v>14544</v>
      </c>
      <c r="D17" s="29">
        <v>4.2</v>
      </c>
      <c r="E17" s="13"/>
    </row>
    <row r="18" spans="1:5" s="2" customFormat="1" ht="18" customHeight="1">
      <c r="A18" s="13"/>
      <c r="B18" s="21" t="s">
        <v>72</v>
      </c>
      <c r="C18" s="26">
        <v>16600</v>
      </c>
      <c r="D18" s="29">
        <v>4.8</v>
      </c>
      <c r="E18" s="13"/>
    </row>
    <row r="19" spans="1:5" s="2" customFormat="1" ht="34.5" customHeight="1">
      <c r="A19" s="13"/>
      <c r="B19" s="30" t="s">
        <v>97</v>
      </c>
      <c r="C19" s="27">
        <f>(C7+C8+C9+C10+C11+C12+C13+C14+C15+C16+C17+C18)/12</f>
        <v>12650.333333333334</v>
      </c>
      <c r="D19" s="33">
        <v>3.6</v>
      </c>
      <c r="E19" s="13"/>
    </row>
    <row r="20" spans="1:5" ht="12.75">
      <c r="A20" s="9"/>
      <c r="B20" s="9"/>
      <c r="C20" s="14"/>
      <c r="D20" s="14"/>
      <c r="E20" s="9"/>
    </row>
    <row r="21" spans="1:5" ht="25.5" customHeight="1">
      <c r="A21" s="9"/>
      <c r="B21" s="15"/>
      <c r="C21" s="16"/>
      <c r="D21" s="16"/>
      <c r="E21" s="9"/>
    </row>
    <row r="22" spans="1:5" ht="18" customHeight="1">
      <c r="A22" s="7"/>
      <c r="B22" s="5" t="s">
        <v>96</v>
      </c>
      <c r="C22" s="8"/>
      <c r="D22" s="8"/>
      <c r="E22" s="7"/>
    </row>
    <row r="23" spans="1:5" ht="6" customHeight="1">
      <c r="A23" s="7"/>
      <c r="B23" s="7"/>
      <c r="C23" s="8"/>
      <c r="D23" s="8"/>
      <c r="E23" s="7"/>
    </row>
    <row r="24" spans="1:5" ht="18" customHeight="1">
      <c r="A24" s="7"/>
      <c r="B24" s="6" t="s">
        <v>20</v>
      </c>
      <c r="C24" s="8"/>
      <c r="D24" s="8"/>
      <c r="E24" s="7"/>
    </row>
  </sheetData>
  <mergeCells count="5">
    <mergeCell ref="C4:D4"/>
    <mergeCell ref="B1:D1"/>
    <mergeCell ref="B4:B6"/>
    <mergeCell ref="D5:D6"/>
    <mergeCell ref="C5:C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5" max="2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workbookViewId="0" topLeftCell="I6">
      <selection activeCell="Q19" sqref="Q19"/>
    </sheetView>
  </sheetViews>
  <sheetFormatPr defaultColWidth="9.140625" defaultRowHeight="12.75"/>
  <cols>
    <col min="1" max="1" width="2.28125" style="1" customWidth="1"/>
    <col min="2" max="2" width="9.140625" style="1" customWidth="1"/>
    <col min="3" max="3" width="26.8515625" style="1" customWidth="1"/>
    <col min="4" max="15" width="9.7109375" style="3" customWidth="1"/>
    <col min="16" max="16" width="9.7109375" style="1" customWidth="1"/>
    <col min="17" max="16384" width="9.140625" style="1" customWidth="1"/>
  </cols>
  <sheetData>
    <row r="1" spans="1:16" ht="45" customHeight="1">
      <c r="A1" s="9"/>
      <c r="B1" s="53" t="s">
        <v>21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9.5" customHeight="1" thickBot="1">
      <c r="A2" s="9"/>
      <c r="B2" s="10" t="s">
        <v>19</v>
      </c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3.5" thickTop="1">
      <c r="A3" s="9"/>
      <c r="B3" s="9"/>
      <c r="C3" s="9"/>
      <c r="D3" s="12"/>
      <c r="E3" s="12"/>
      <c r="F3" s="12"/>
      <c r="G3" s="12"/>
      <c r="H3" s="54"/>
      <c r="I3" s="54"/>
      <c r="J3" s="54"/>
      <c r="K3" s="54"/>
      <c r="L3" s="54"/>
      <c r="M3" s="54"/>
      <c r="N3" s="54"/>
      <c r="O3" s="54"/>
      <c r="P3" s="54"/>
    </row>
    <row r="4" spans="1:16" ht="22.5" customHeight="1">
      <c r="A4" s="9"/>
      <c r="B4" s="51" t="s">
        <v>18</v>
      </c>
      <c r="C4" s="51" t="s">
        <v>17</v>
      </c>
      <c r="D4" s="39" t="s">
        <v>22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0"/>
      <c r="P4" s="35"/>
    </row>
    <row r="5" spans="1:16" ht="41.25" customHeight="1">
      <c r="A5" s="9"/>
      <c r="B5" s="52"/>
      <c r="C5" s="52"/>
      <c r="D5" s="35" t="s">
        <v>62</v>
      </c>
      <c r="E5" s="35" t="s">
        <v>63</v>
      </c>
      <c r="F5" s="35" t="s">
        <v>64</v>
      </c>
      <c r="G5" s="35" t="s">
        <v>65</v>
      </c>
      <c r="H5" s="35" t="s">
        <v>66</v>
      </c>
      <c r="I5" s="35" t="s">
        <v>67</v>
      </c>
      <c r="J5" s="35" t="s">
        <v>68</v>
      </c>
      <c r="K5" s="35" t="s">
        <v>69</v>
      </c>
      <c r="L5" s="35" t="s">
        <v>70</v>
      </c>
      <c r="M5" s="35" t="s">
        <v>71</v>
      </c>
      <c r="N5" s="35" t="s">
        <v>73</v>
      </c>
      <c r="O5" s="35" t="s">
        <v>72</v>
      </c>
      <c r="P5" s="36" t="s">
        <v>98</v>
      </c>
    </row>
    <row r="6" spans="1:16" s="2" customFormat="1" ht="18" customHeight="1">
      <c r="A6" s="13"/>
      <c r="B6" s="21">
        <v>1</v>
      </c>
      <c r="C6" s="17" t="s">
        <v>0</v>
      </c>
      <c r="D6" s="23">
        <v>68</v>
      </c>
      <c r="E6" s="23">
        <v>64</v>
      </c>
      <c r="F6" s="23">
        <v>60</v>
      </c>
      <c r="G6" s="23">
        <v>62</v>
      </c>
      <c r="H6" s="23">
        <v>71</v>
      </c>
      <c r="I6" s="23">
        <v>83</v>
      </c>
      <c r="J6" s="23">
        <v>75</v>
      </c>
      <c r="K6" s="23">
        <v>75</v>
      </c>
      <c r="L6" s="23">
        <v>75</v>
      </c>
      <c r="M6" s="23">
        <v>86</v>
      </c>
      <c r="N6" s="23">
        <v>92</v>
      </c>
      <c r="O6" s="23">
        <v>90</v>
      </c>
      <c r="P6" s="23">
        <f aca="true" t="shared" si="0" ref="P6:P13">SUM(D6:O6)/12</f>
        <v>75.08333333333333</v>
      </c>
    </row>
    <row r="7" spans="1:16" s="2" customFormat="1" ht="18" customHeight="1">
      <c r="A7" s="13"/>
      <c r="B7" s="21">
        <v>2</v>
      </c>
      <c r="C7" s="17" t="s">
        <v>1</v>
      </c>
      <c r="D7" s="23">
        <v>43</v>
      </c>
      <c r="E7" s="23">
        <v>37</v>
      </c>
      <c r="F7" s="23">
        <v>32</v>
      </c>
      <c r="G7" s="23">
        <v>31</v>
      </c>
      <c r="H7" s="23">
        <v>36</v>
      </c>
      <c r="I7" s="23">
        <v>33</v>
      </c>
      <c r="J7" s="23">
        <v>39</v>
      </c>
      <c r="K7" s="23">
        <v>33</v>
      </c>
      <c r="L7" s="23">
        <v>39</v>
      </c>
      <c r="M7" s="23">
        <v>41</v>
      </c>
      <c r="N7" s="23">
        <v>39</v>
      </c>
      <c r="O7" s="23">
        <v>38</v>
      </c>
      <c r="P7" s="23">
        <f t="shared" si="0"/>
        <v>36.75</v>
      </c>
    </row>
    <row r="8" spans="1:16" s="2" customFormat="1" ht="18" customHeight="1">
      <c r="A8" s="13"/>
      <c r="B8" s="21">
        <v>3</v>
      </c>
      <c r="C8" s="18" t="s">
        <v>2</v>
      </c>
      <c r="D8" s="23">
        <v>1758</v>
      </c>
      <c r="E8" s="23">
        <v>1711</v>
      </c>
      <c r="F8" s="23">
        <v>1567</v>
      </c>
      <c r="G8" s="23">
        <v>1466</v>
      </c>
      <c r="H8" s="23">
        <v>1493</v>
      </c>
      <c r="I8" s="23">
        <v>1490</v>
      </c>
      <c r="J8" s="23">
        <v>1500</v>
      </c>
      <c r="K8" s="23">
        <v>1497</v>
      </c>
      <c r="L8" s="23">
        <v>1626</v>
      </c>
      <c r="M8" s="23">
        <v>1558</v>
      </c>
      <c r="N8" s="23">
        <v>1686</v>
      </c>
      <c r="O8" s="23">
        <v>1683</v>
      </c>
      <c r="P8" s="23">
        <f t="shared" si="0"/>
        <v>1586.25</v>
      </c>
    </row>
    <row r="9" spans="1:16" s="2" customFormat="1" ht="18" customHeight="1">
      <c r="A9" s="13"/>
      <c r="B9" s="21">
        <v>4</v>
      </c>
      <c r="C9" s="17" t="s">
        <v>3</v>
      </c>
      <c r="D9" s="23">
        <v>12</v>
      </c>
      <c r="E9" s="23">
        <v>10</v>
      </c>
      <c r="F9" s="23">
        <v>11</v>
      </c>
      <c r="G9" s="23">
        <v>9</v>
      </c>
      <c r="H9" s="23">
        <v>15</v>
      </c>
      <c r="I9" s="23">
        <v>12</v>
      </c>
      <c r="J9" s="23">
        <v>13</v>
      </c>
      <c r="K9" s="23">
        <v>14</v>
      </c>
      <c r="L9" s="23">
        <v>14</v>
      </c>
      <c r="M9" s="23">
        <v>11</v>
      </c>
      <c r="N9" s="23">
        <v>11</v>
      </c>
      <c r="O9" s="23">
        <v>11</v>
      </c>
      <c r="P9" s="23">
        <f t="shared" si="0"/>
        <v>11.916666666666666</v>
      </c>
    </row>
    <row r="10" spans="1:16" s="2" customFormat="1" ht="18" customHeight="1">
      <c r="A10" s="13"/>
      <c r="B10" s="21">
        <v>5</v>
      </c>
      <c r="C10" s="17" t="s">
        <v>4</v>
      </c>
      <c r="D10" s="23">
        <v>851</v>
      </c>
      <c r="E10" s="23">
        <v>861</v>
      </c>
      <c r="F10" s="23">
        <v>797</v>
      </c>
      <c r="G10" s="23">
        <v>689</v>
      </c>
      <c r="H10" s="23">
        <v>712</v>
      </c>
      <c r="I10" s="23">
        <v>696</v>
      </c>
      <c r="J10" s="23">
        <v>743</v>
      </c>
      <c r="K10" s="23">
        <v>670</v>
      </c>
      <c r="L10" s="23">
        <v>751</v>
      </c>
      <c r="M10" s="23">
        <v>712</v>
      </c>
      <c r="N10" s="23">
        <v>901</v>
      </c>
      <c r="O10" s="23">
        <v>972</v>
      </c>
      <c r="P10" s="23">
        <f t="shared" si="0"/>
        <v>779.5833333333334</v>
      </c>
    </row>
    <row r="11" spans="1:16" s="2" customFormat="1" ht="18" customHeight="1">
      <c r="A11" s="13"/>
      <c r="B11" s="21" t="s">
        <v>5</v>
      </c>
      <c r="C11" s="18" t="s">
        <v>6</v>
      </c>
      <c r="D11" s="23">
        <v>2195</v>
      </c>
      <c r="E11" s="23">
        <v>2201</v>
      </c>
      <c r="F11" s="23">
        <v>2010</v>
      </c>
      <c r="G11" s="23">
        <v>1802</v>
      </c>
      <c r="H11" s="23">
        <v>1767</v>
      </c>
      <c r="I11" s="23">
        <v>1817</v>
      </c>
      <c r="J11" s="23">
        <v>1956</v>
      </c>
      <c r="K11" s="23">
        <v>1993</v>
      </c>
      <c r="L11" s="23">
        <v>2145</v>
      </c>
      <c r="M11" s="23">
        <v>2005</v>
      </c>
      <c r="N11" s="23">
        <v>2323</v>
      </c>
      <c r="O11" s="23">
        <v>2333</v>
      </c>
      <c r="P11" s="23">
        <f t="shared" si="0"/>
        <v>2045.5833333333333</v>
      </c>
    </row>
    <row r="12" spans="1:16" s="2" customFormat="1" ht="18" customHeight="1">
      <c r="A12" s="13"/>
      <c r="B12" s="21">
        <v>63</v>
      </c>
      <c r="C12" s="18" t="s">
        <v>7</v>
      </c>
      <c r="D12" s="23">
        <v>5621</v>
      </c>
      <c r="E12" s="23">
        <v>5771</v>
      </c>
      <c r="F12" s="23">
        <v>4348</v>
      </c>
      <c r="G12" s="23">
        <v>1797</v>
      </c>
      <c r="H12" s="23">
        <v>1290</v>
      </c>
      <c r="I12" s="23">
        <v>1195</v>
      </c>
      <c r="J12" s="23">
        <v>1142</v>
      </c>
      <c r="K12" s="23">
        <v>1058</v>
      </c>
      <c r="L12" s="23">
        <v>1093</v>
      </c>
      <c r="M12" s="23">
        <v>1201</v>
      </c>
      <c r="N12" s="23">
        <v>4082</v>
      </c>
      <c r="O12" s="23">
        <v>5576</v>
      </c>
      <c r="P12" s="23">
        <f t="shared" si="0"/>
        <v>2847.8333333333335</v>
      </c>
    </row>
    <row r="13" spans="1:16" s="2" customFormat="1" ht="18" customHeight="1">
      <c r="A13" s="13"/>
      <c r="B13" s="21">
        <v>7</v>
      </c>
      <c r="C13" s="18" t="s">
        <v>8</v>
      </c>
      <c r="D13" s="23">
        <v>807</v>
      </c>
      <c r="E13" s="23">
        <v>757</v>
      </c>
      <c r="F13" s="23">
        <v>660</v>
      </c>
      <c r="G13" s="23">
        <v>493</v>
      </c>
      <c r="H13" s="23">
        <v>485</v>
      </c>
      <c r="I13" s="23">
        <v>470</v>
      </c>
      <c r="J13" s="23">
        <v>535</v>
      </c>
      <c r="K13" s="23">
        <v>529</v>
      </c>
      <c r="L13" s="23">
        <v>538</v>
      </c>
      <c r="M13" s="23">
        <v>558</v>
      </c>
      <c r="N13" s="23">
        <v>947</v>
      </c>
      <c r="O13" s="23">
        <v>921</v>
      </c>
      <c r="P13" s="23">
        <f t="shared" si="0"/>
        <v>641.6666666666666</v>
      </c>
    </row>
    <row r="14" spans="1:16" s="2" customFormat="1" ht="13.5" customHeight="1">
      <c r="A14" s="13"/>
      <c r="B14" s="21">
        <v>8</v>
      </c>
      <c r="C14" s="18" t="s">
        <v>9</v>
      </c>
      <c r="D14" s="48">
        <v>807</v>
      </c>
      <c r="E14" s="48">
        <v>775</v>
      </c>
      <c r="F14" s="48">
        <v>777</v>
      </c>
      <c r="G14" s="48">
        <v>693</v>
      </c>
      <c r="H14" s="48">
        <v>720</v>
      </c>
      <c r="I14" s="48">
        <v>711</v>
      </c>
      <c r="J14" s="48">
        <v>669</v>
      </c>
      <c r="K14" s="48">
        <v>668</v>
      </c>
      <c r="L14" s="48">
        <v>676</v>
      </c>
      <c r="M14" s="48">
        <v>619</v>
      </c>
      <c r="N14" s="48">
        <v>662</v>
      </c>
      <c r="O14" s="48">
        <v>623</v>
      </c>
      <c r="P14" s="48">
        <f>SUM(D14+E14+F14+G14+H14+I14+J14+K14+L14+M14+N14+O14)/12</f>
        <v>700</v>
      </c>
    </row>
    <row r="15" spans="1:16" s="2" customFormat="1" ht="17.25" customHeight="1">
      <c r="A15" s="13"/>
      <c r="B15" s="21" t="s">
        <v>15</v>
      </c>
      <c r="C15" s="22" t="s">
        <v>10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</row>
    <row r="16" spans="1:16" s="2" customFormat="1" ht="18" customHeight="1">
      <c r="A16" s="13"/>
      <c r="B16" s="21">
        <v>91</v>
      </c>
      <c r="C16" s="18" t="s">
        <v>11</v>
      </c>
      <c r="D16" s="23">
        <v>1988</v>
      </c>
      <c r="E16" s="23">
        <v>1870</v>
      </c>
      <c r="F16" s="23">
        <v>1660</v>
      </c>
      <c r="G16" s="23">
        <v>1555</v>
      </c>
      <c r="H16" s="23">
        <v>1394</v>
      </c>
      <c r="I16" s="23">
        <v>1544</v>
      </c>
      <c r="J16" s="23">
        <v>1671</v>
      </c>
      <c r="K16" s="23">
        <v>1632</v>
      </c>
      <c r="L16" s="23">
        <v>1586</v>
      </c>
      <c r="M16" s="23">
        <v>1362</v>
      </c>
      <c r="N16" s="23">
        <v>1628</v>
      </c>
      <c r="O16" s="23">
        <v>2156</v>
      </c>
      <c r="P16" s="23">
        <f>SUM(D16:O16)/12</f>
        <v>1670.5</v>
      </c>
    </row>
    <row r="17" spans="1:16" s="2" customFormat="1" ht="18" customHeight="1">
      <c r="A17" s="13"/>
      <c r="B17" s="21" t="s">
        <v>12</v>
      </c>
      <c r="C17" s="18" t="s">
        <v>13</v>
      </c>
      <c r="D17" s="23">
        <v>1049</v>
      </c>
      <c r="E17" s="23">
        <v>1057</v>
      </c>
      <c r="F17" s="23">
        <v>994</v>
      </c>
      <c r="G17" s="23">
        <v>894</v>
      </c>
      <c r="H17" s="23">
        <v>858</v>
      </c>
      <c r="I17" s="23">
        <v>1749</v>
      </c>
      <c r="J17" s="23">
        <v>2431</v>
      </c>
      <c r="K17" s="23">
        <v>2224</v>
      </c>
      <c r="L17" s="23">
        <v>1254</v>
      </c>
      <c r="M17" s="23">
        <v>1014</v>
      </c>
      <c r="N17" s="23">
        <v>1188</v>
      </c>
      <c r="O17" s="23">
        <v>1286</v>
      </c>
      <c r="P17" s="23">
        <f>SUM(D17:O17)/12</f>
        <v>1333.1666666666667</v>
      </c>
    </row>
    <row r="18" spans="1:16" s="2" customFormat="1" ht="18" customHeight="1">
      <c r="A18" s="13"/>
      <c r="B18" s="21" t="s">
        <v>15</v>
      </c>
      <c r="C18" s="18" t="s">
        <v>14</v>
      </c>
      <c r="D18" s="23">
        <v>912</v>
      </c>
      <c r="E18" s="23">
        <v>887</v>
      </c>
      <c r="F18" s="23">
        <v>880</v>
      </c>
      <c r="G18" s="23">
        <v>702</v>
      </c>
      <c r="H18" s="23">
        <v>791</v>
      </c>
      <c r="I18" s="23">
        <v>1109</v>
      </c>
      <c r="J18" s="23">
        <v>916</v>
      </c>
      <c r="K18" s="23">
        <v>925</v>
      </c>
      <c r="L18" s="23">
        <v>1050</v>
      </c>
      <c r="M18" s="23">
        <v>996</v>
      </c>
      <c r="N18" s="23">
        <v>985</v>
      </c>
      <c r="O18" s="23">
        <v>911</v>
      </c>
      <c r="P18" s="23">
        <f>SUM(D18:O18)/12</f>
        <v>922</v>
      </c>
    </row>
    <row r="19" spans="1:16" s="2" customFormat="1" ht="34.5" customHeight="1">
      <c r="A19" s="13"/>
      <c r="B19" s="20" t="s">
        <v>15</v>
      </c>
      <c r="C19" s="28" t="s">
        <v>83</v>
      </c>
      <c r="D19" s="24">
        <f aca="true" t="shared" si="1" ref="D19:M19">SUM(D6:D18)</f>
        <v>16111</v>
      </c>
      <c r="E19" s="24">
        <f t="shared" si="1"/>
        <v>16001</v>
      </c>
      <c r="F19" s="24">
        <f t="shared" si="1"/>
        <v>13796</v>
      </c>
      <c r="G19" s="24">
        <f t="shared" si="1"/>
        <v>10193</v>
      </c>
      <c r="H19" s="24">
        <f t="shared" si="1"/>
        <v>9632</v>
      </c>
      <c r="I19" s="24">
        <f t="shared" si="1"/>
        <v>10909</v>
      </c>
      <c r="J19" s="24">
        <f t="shared" si="1"/>
        <v>11690</v>
      </c>
      <c r="K19" s="24">
        <f t="shared" si="1"/>
        <v>11318</v>
      </c>
      <c r="L19" s="24">
        <f t="shared" si="1"/>
        <v>10847</v>
      </c>
      <c r="M19" s="24">
        <f t="shared" si="1"/>
        <v>10163</v>
      </c>
      <c r="N19" s="24">
        <f>SUM(N6:N18)</f>
        <v>14544</v>
      </c>
      <c r="O19" s="24">
        <f>SUM(O6:O18)</f>
        <v>16600</v>
      </c>
      <c r="P19" s="24">
        <f>SUM(P6:P18)</f>
        <v>12650.333333333334</v>
      </c>
    </row>
    <row r="20" spans="1:16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25.5" customHeight="1">
      <c r="A21" s="9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8" customHeight="1">
      <c r="A22" s="49" t="s">
        <v>99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6" customHeight="1">
      <c r="A23" s="34"/>
      <c r="B23" s="3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7"/>
      <c r="P23" s="34"/>
    </row>
    <row r="24" spans="1:16" ht="18" customHeight="1">
      <c r="A24" s="50" t="s">
        <v>100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6:21" ht="12.75">
      <c r="F25" s="1"/>
      <c r="G25" s="1"/>
      <c r="J25" s="1"/>
      <c r="K25" s="1"/>
      <c r="N25" s="1"/>
      <c r="O25" s="1"/>
      <c r="P25" s="3"/>
      <c r="Q25" s="3"/>
      <c r="T25" s="3"/>
      <c r="U25" s="3"/>
    </row>
  </sheetData>
  <mergeCells count="20">
    <mergeCell ref="A24:P24"/>
    <mergeCell ref="C4:C5"/>
    <mergeCell ref="B4:B5"/>
    <mergeCell ref="B1:P1"/>
    <mergeCell ref="H3:P3"/>
    <mergeCell ref="H14:H15"/>
    <mergeCell ref="J14:J15"/>
    <mergeCell ref="K14:K15"/>
    <mergeCell ref="D14:D15"/>
    <mergeCell ref="E14:E15"/>
    <mergeCell ref="D4:O4"/>
    <mergeCell ref="P14:P15"/>
    <mergeCell ref="A22:P22"/>
    <mergeCell ref="L14:L15"/>
    <mergeCell ref="M14:M15"/>
    <mergeCell ref="N14:N15"/>
    <mergeCell ref="O14:O15"/>
    <mergeCell ref="F14:F15"/>
    <mergeCell ref="G14:G15"/>
    <mergeCell ref="I14:I1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G6">
      <selection activeCell="P14" sqref="P14:P15"/>
    </sheetView>
  </sheetViews>
  <sheetFormatPr defaultColWidth="9.140625" defaultRowHeight="12.75"/>
  <cols>
    <col min="1" max="1" width="2.28125" style="1" customWidth="1"/>
    <col min="2" max="2" width="9.140625" style="1" customWidth="1"/>
    <col min="3" max="3" width="27.7109375" style="1" customWidth="1"/>
    <col min="4" max="15" width="9.7109375" style="3" customWidth="1"/>
    <col min="16" max="16" width="9.7109375" style="1" customWidth="1"/>
    <col min="17" max="16384" width="9.140625" style="1" customWidth="1"/>
  </cols>
  <sheetData>
    <row r="1" spans="1:16" ht="45" customHeight="1">
      <c r="A1" s="9"/>
      <c r="B1" s="41" t="s">
        <v>21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9"/>
    </row>
    <row r="2" spans="1:16" ht="19.5" customHeight="1" thickBot="1">
      <c r="A2" s="9"/>
      <c r="B2" s="10" t="s">
        <v>23</v>
      </c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3.5" thickTop="1">
      <c r="A3" s="9"/>
      <c r="B3" s="9"/>
      <c r="C3" s="9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7" ht="22.5" customHeight="1">
      <c r="A4" s="9"/>
      <c r="B4" s="51" t="s">
        <v>24</v>
      </c>
      <c r="C4" s="51" t="s">
        <v>30</v>
      </c>
      <c r="D4" s="39" t="s">
        <v>22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0"/>
      <c r="P4" s="35"/>
      <c r="Q4" s="2"/>
    </row>
    <row r="5" spans="1:16" ht="41.25" customHeight="1">
      <c r="A5" s="9"/>
      <c r="B5" s="52"/>
      <c r="C5" s="52"/>
      <c r="D5" s="35" t="s">
        <v>62</v>
      </c>
      <c r="E5" s="35" t="s">
        <v>63</v>
      </c>
      <c r="F5" s="35" t="s">
        <v>64</v>
      </c>
      <c r="G5" s="35" t="s">
        <v>65</v>
      </c>
      <c r="H5" s="35" t="s">
        <v>66</v>
      </c>
      <c r="I5" s="35" t="s">
        <v>67</v>
      </c>
      <c r="J5" s="35" t="s">
        <v>68</v>
      </c>
      <c r="K5" s="35" t="s">
        <v>69</v>
      </c>
      <c r="L5" s="35" t="s">
        <v>70</v>
      </c>
      <c r="M5" s="35" t="s">
        <v>71</v>
      </c>
      <c r="N5" s="35" t="s">
        <v>73</v>
      </c>
      <c r="O5" s="35" t="s">
        <v>72</v>
      </c>
      <c r="P5" s="35" t="s">
        <v>98</v>
      </c>
    </row>
    <row r="6" spans="1:16" s="2" customFormat="1" ht="18" customHeight="1">
      <c r="A6" s="13"/>
      <c r="B6" s="21">
        <v>1</v>
      </c>
      <c r="C6" s="17" t="s">
        <v>31</v>
      </c>
      <c r="D6" s="23">
        <v>453</v>
      </c>
      <c r="E6" s="23">
        <v>435</v>
      </c>
      <c r="F6" s="23">
        <v>418</v>
      </c>
      <c r="G6" s="23">
        <v>377</v>
      </c>
      <c r="H6" s="23">
        <v>369</v>
      </c>
      <c r="I6" s="23">
        <v>362</v>
      </c>
      <c r="J6" s="23">
        <v>362</v>
      </c>
      <c r="K6" s="23">
        <v>330</v>
      </c>
      <c r="L6" s="23">
        <v>413</v>
      </c>
      <c r="M6" s="23">
        <v>394</v>
      </c>
      <c r="N6" s="23">
        <v>445</v>
      </c>
      <c r="O6" s="23">
        <v>444</v>
      </c>
      <c r="P6" s="23">
        <f>SUM(D6:O6)/12</f>
        <v>400.1666666666667</v>
      </c>
    </row>
    <row r="7" spans="1:16" s="2" customFormat="1" ht="18" customHeight="1">
      <c r="A7" s="13"/>
      <c r="B7" s="21">
        <v>2</v>
      </c>
      <c r="C7" s="17" t="s">
        <v>32</v>
      </c>
      <c r="D7" s="23">
        <v>663</v>
      </c>
      <c r="E7" s="23">
        <v>596</v>
      </c>
      <c r="F7" s="23">
        <v>568</v>
      </c>
      <c r="G7" s="23">
        <v>555</v>
      </c>
      <c r="H7" s="23">
        <v>548</v>
      </c>
      <c r="I7" s="23">
        <v>1210</v>
      </c>
      <c r="J7" s="23">
        <v>1467</v>
      </c>
      <c r="K7" s="23">
        <v>1397</v>
      </c>
      <c r="L7" s="23">
        <v>990</v>
      </c>
      <c r="M7" s="23">
        <v>708</v>
      </c>
      <c r="N7" s="23">
        <v>690</v>
      </c>
      <c r="O7" s="23">
        <v>788</v>
      </c>
      <c r="P7" s="23">
        <f aca="true" t="shared" si="0" ref="P7:P13">SUM(D7:O7)/12</f>
        <v>848.3333333333334</v>
      </c>
    </row>
    <row r="8" spans="1:16" s="2" customFormat="1" ht="18" customHeight="1">
      <c r="A8" s="13"/>
      <c r="B8" s="21">
        <v>3</v>
      </c>
      <c r="C8" s="18" t="s">
        <v>25</v>
      </c>
      <c r="D8" s="23">
        <v>1381</v>
      </c>
      <c r="E8" s="23">
        <v>1423</v>
      </c>
      <c r="F8" s="23">
        <v>1370</v>
      </c>
      <c r="G8" s="23">
        <v>1266</v>
      </c>
      <c r="H8" s="23">
        <v>1282</v>
      </c>
      <c r="I8" s="23">
        <v>1355</v>
      </c>
      <c r="J8" s="23">
        <v>1581</v>
      </c>
      <c r="K8" s="23">
        <v>1564</v>
      </c>
      <c r="L8" s="23">
        <v>1420</v>
      </c>
      <c r="M8" s="23">
        <v>1339</v>
      </c>
      <c r="N8" s="23">
        <v>1472</v>
      </c>
      <c r="O8" s="23">
        <v>1493</v>
      </c>
      <c r="P8" s="23">
        <f t="shared" si="0"/>
        <v>1412.1666666666667</v>
      </c>
    </row>
    <row r="9" spans="1:16" s="2" customFormat="1" ht="18" customHeight="1">
      <c r="A9" s="13"/>
      <c r="B9" s="21">
        <v>4</v>
      </c>
      <c r="C9" s="17" t="s">
        <v>26</v>
      </c>
      <c r="D9" s="23">
        <v>2235</v>
      </c>
      <c r="E9" s="23">
        <v>2275</v>
      </c>
      <c r="F9" s="23">
        <v>2192</v>
      </c>
      <c r="G9" s="23">
        <v>1708</v>
      </c>
      <c r="H9" s="23">
        <v>1626</v>
      </c>
      <c r="I9" s="23">
        <v>1710</v>
      </c>
      <c r="J9" s="23">
        <v>1739</v>
      </c>
      <c r="K9" s="23">
        <v>1669</v>
      </c>
      <c r="L9" s="23">
        <v>1619</v>
      </c>
      <c r="M9" s="23">
        <v>1509</v>
      </c>
      <c r="N9" s="23">
        <v>1959</v>
      </c>
      <c r="O9" s="23">
        <v>2108</v>
      </c>
      <c r="P9" s="23">
        <f t="shared" si="0"/>
        <v>1862.4166666666667</v>
      </c>
    </row>
    <row r="10" spans="1:16" s="2" customFormat="1" ht="18" customHeight="1">
      <c r="A10" s="13"/>
      <c r="B10" s="21">
        <v>5</v>
      </c>
      <c r="C10" s="17" t="s">
        <v>36</v>
      </c>
      <c r="D10" s="23">
        <v>3704</v>
      </c>
      <c r="E10" s="23">
        <v>3729</v>
      </c>
      <c r="F10" s="23">
        <v>2969</v>
      </c>
      <c r="G10" s="23">
        <v>1759</v>
      </c>
      <c r="H10" s="23">
        <v>1521</v>
      </c>
      <c r="I10" s="23">
        <v>1703</v>
      </c>
      <c r="J10" s="23">
        <v>1803</v>
      </c>
      <c r="K10" s="23">
        <v>1787</v>
      </c>
      <c r="L10" s="23">
        <v>1658</v>
      </c>
      <c r="M10" s="23">
        <v>1576</v>
      </c>
      <c r="N10" s="23">
        <v>3526</v>
      </c>
      <c r="O10" s="23">
        <v>4130</v>
      </c>
      <c r="P10" s="23">
        <f t="shared" si="0"/>
        <v>2488.75</v>
      </c>
    </row>
    <row r="11" spans="1:16" s="2" customFormat="1" ht="18" customHeight="1">
      <c r="A11" s="13"/>
      <c r="B11" s="21">
        <v>6</v>
      </c>
      <c r="C11" s="18" t="s">
        <v>33</v>
      </c>
      <c r="D11" s="23">
        <v>63</v>
      </c>
      <c r="E11" s="23">
        <v>67</v>
      </c>
      <c r="F11" s="23">
        <v>50</v>
      </c>
      <c r="G11" s="23">
        <v>29</v>
      </c>
      <c r="H11" s="23">
        <v>25</v>
      </c>
      <c r="I11" s="23">
        <v>26</v>
      </c>
      <c r="J11" s="23">
        <v>26</v>
      </c>
      <c r="K11" s="23">
        <v>26</v>
      </c>
      <c r="L11" s="23">
        <v>26</v>
      </c>
      <c r="M11" s="23">
        <v>26</v>
      </c>
      <c r="N11" s="23">
        <v>65</v>
      </c>
      <c r="O11" s="23">
        <v>75</v>
      </c>
      <c r="P11" s="23">
        <f t="shared" si="0"/>
        <v>42</v>
      </c>
    </row>
    <row r="12" spans="1:16" s="2" customFormat="1" ht="18" customHeight="1">
      <c r="A12" s="13"/>
      <c r="B12" s="21">
        <v>7</v>
      </c>
      <c r="C12" s="18" t="s">
        <v>29</v>
      </c>
      <c r="D12" s="23">
        <v>1450</v>
      </c>
      <c r="E12" s="23">
        <v>1363</v>
      </c>
      <c r="F12" s="23">
        <v>1143</v>
      </c>
      <c r="G12" s="23">
        <v>919</v>
      </c>
      <c r="H12" s="23">
        <v>914</v>
      </c>
      <c r="I12" s="23">
        <v>882</v>
      </c>
      <c r="J12" s="23">
        <v>917</v>
      </c>
      <c r="K12" s="23">
        <v>903</v>
      </c>
      <c r="L12" s="23">
        <v>975</v>
      </c>
      <c r="M12" s="23">
        <v>925</v>
      </c>
      <c r="N12" s="23">
        <v>1192</v>
      </c>
      <c r="O12" s="23">
        <v>1440</v>
      </c>
      <c r="P12" s="23">
        <f t="shared" si="0"/>
        <v>1085.25</v>
      </c>
    </row>
    <row r="13" spans="1:16" s="2" customFormat="1" ht="18" customHeight="1">
      <c r="A13" s="13"/>
      <c r="B13" s="21">
        <v>8</v>
      </c>
      <c r="C13" s="18" t="s">
        <v>35</v>
      </c>
      <c r="D13" s="23">
        <v>645</v>
      </c>
      <c r="E13" s="23">
        <v>635</v>
      </c>
      <c r="F13" s="23">
        <v>548</v>
      </c>
      <c r="G13" s="23">
        <v>456</v>
      </c>
      <c r="H13" s="23">
        <v>462</v>
      </c>
      <c r="I13" s="23">
        <v>490</v>
      </c>
      <c r="J13" s="23">
        <v>585</v>
      </c>
      <c r="K13" s="23">
        <v>553</v>
      </c>
      <c r="L13" s="23">
        <v>563</v>
      </c>
      <c r="M13" s="23">
        <v>485</v>
      </c>
      <c r="N13" s="23">
        <v>628</v>
      </c>
      <c r="O13" s="23">
        <v>668</v>
      </c>
      <c r="P13" s="23">
        <f t="shared" si="0"/>
        <v>559.8333333333334</v>
      </c>
    </row>
    <row r="14" spans="1:16" s="2" customFormat="1" ht="13.5" customHeight="1">
      <c r="A14" s="13"/>
      <c r="B14" s="21">
        <v>9</v>
      </c>
      <c r="C14" s="18" t="s">
        <v>34</v>
      </c>
      <c r="D14" s="48">
        <v>4563</v>
      </c>
      <c r="E14" s="48">
        <v>4551</v>
      </c>
      <c r="F14" s="48">
        <v>3620</v>
      </c>
      <c r="G14" s="48">
        <v>2383</v>
      </c>
      <c r="H14" s="48">
        <v>2058</v>
      </c>
      <c r="I14" s="48">
        <v>2029</v>
      </c>
      <c r="J14" s="48">
        <v>2249</v>
      </c>
      <c r="K14" s="48">
        <v>2128</v>
      </c>
      <c r="L14" s="48">
        <v>2102</v>
      </c>
      <c r="M14" s="48">
        <v>2170</v>
      </c>
      <c r="N14" s="48">
        <v>3551</v>
      </c>
      <c r="O14" s="48">
        <v>4511</v>
      </c>
      <c r="P14" s="48">
        <f>(D14+E14+F14+G14+H14+I14+J14+K14+L14+M14+N14+O14)/12</f>
        <v>2992.9166666666665</v>
      </c>
    </row>
    <row r="15" spans="1:16" s="2" customFormat="1" ht="17.25" customHeight="1">
      <c r="A15" s="13"/>
      <c r="B15" s="21" t="s">
        <v>15</v>
      </c>
      <c r="C15" s="22" t="s">
        <v>27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</row>
    <row r="16" spans="1:16" s="2" customFormat="1" ht="18" customHeight="1">
      <c r="A16" s="13"/>
      <c r="B16" s="21">
        <v>0</v>
      </c>
      <c r="C16" s="18" t="s">
        <v>28</v>
      </c>
      <c r="D16" s="23">
        <v>42</v>
      </c>
      <c r="E16" s="23">
        <v>40</v>
      </c>
      <c r="F16" s="23">
        <v>38</v>
      </c>
      <c r="G16" s="23">
        <v>39</v>
      </c>
      <c r="H16" s="23">
        <v>36</v>
      </c>
      <c r="I16" s="23">
        <v>33</v>
      </c>
      <c r="J16" s="23">
        <v>45</v>
      </c>
      <c r="K16" s="23">
        <v>36</v>
      </c>
      <c r="L16" s="23">
        <v>31</v>
      </c>
      <c r="M16" s="23">
        <v>35</v>
      </c>
      <c r="N16" s="23">
        <v>31</v>
      </c>
      <c r="O16" s="23">
        <v>32</v>
      </c>
      <c r="P16" s="23">
        <f>SUM(D16:O16)/12</f>
        <v>36.5</v>
      </c>
    </row>
    <row r="17" spans="1:16" s="2" customFormat="1" ht="18" customHeight="1">
      <c r="A17" s="13"/>
      <c r="B17" s="21" t="s">
        <v>15</v>
      </c>
      <c r="C17" s="18" t="s">
        <v>14</v>
      </c>
      <c r="D17" s="23">
        <v>912</v>
      </c>
      <c r="E17" s="23">
        <v>887</v>
      </c>
      <c r="F17" s="23">
        <v>880</v>
      </c>
      <c r="G17" s="23">
        <v>702</v>
      </c>
      <c r="H17" s="23">
        <v>791</v>
      </c>
      <c r="I17" s="23">
        <v>1109</v>
      </c>
      <c r="J17" s="23">
        <v>916</v>
      </c>
      <c r="K17" s="23">
        <v>925</v>
      </c>
      <c r="L17" s="23">
        <v>1050</v>
      </c>
      <c r="M17" s="23">
        <v>996</v>
      </c>
      <c r="N17" s="23">
        <v>985</v>
      </c>
      <c r="O17" s="23">
        <v>911</v>
      </c>
      <c r="P17" s="23">
        <f>SUM(D17:O17)/12</f>
        <v>922</v>
      </c>
    </row>
    <row r="18" spans="1:16" s="2" customFormat="1" ht="34.5" customHeight="1">
      <c r="A18" s="13"/>
      <c r="B18" s="20" t="s">
        <v>15</v>
      </c>
      <c r="C18" s="28" t="s">
        <v>83</v>
      </c>
      <c r="D18" s="24">
        <f aca="true" t="shared" si="1" ref="D18:N18">SUM(D6:D17)</f>
        <v>16111</v>
      </c>
      <c r="E18" s="24">
        <f t="shared" si="1"/>
        <v>16001</v>
      </c>
      <c r="F18" s="24">
        <f t="shared" si="1"/>
        <v>13796</v>
      </c>
      <c r="G18" s="24">
        <f t="shared" si="1"/>
        <v>10193</v>
      </c>
      <c r="H18" s="24">
        <f t="shared" si="1"/>
        <v>9632</v>
      </c>
      <c r="I18" s="24">
        <f t="shared" si="1"/>
        <v>10909</v>
      </c>
      <c r="J18" s="24">
        <f t="shared" si="1"/>
        <v>11690</v>
      </c>
      <c r="K18" s="24">
        <f t="shared" si="1"/>
        <v>11318</v>
      </c>
      <c r="L18" s="24">
        <f t="shared" si="1"/>
        <v>10847</v>
      </c>
      <c r="M18" s="24">
        <f t="shared" si="1"/>
        <v>10163</v>
      </c>
      <c r="N18" s="24">
        <f t="shared" si="1"/>
        <v>14544</v>
      </c>
      <c r="O18" s="24">
        <f>SUM(O6:O17)</f>
        <v>16600</v>
      </c>
      <c r="P18" s="24">
        <f>SUM(P6:P17)</f>
        <v>12650.333333333334</v>
      </c>
    </row>
    <row r="19" spans="1:16" ht="12.75">
      <c r="A19" s="9"/>
      <c r="B19" s="9"/>
      <c r="C19" s="9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9"/>
    </row>
    <row r="20" spans="1:16" ht="25.5" customHeight="1">
      <c r="A20" s="9"/>
      <c r="B20" s="15"/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8" customHeight="1">
      <c r="A21" s="37"/>
      <c r="B21" s="34" t="s">
        <v>96</v>
      </c>
      <c r="C21" s="3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7"/>
    </row>
    <row r="22" spans="1:16" ht="6" customHeight="1">
      <c r="A22" s="7"/>
      <c r="B22" s="7"/>
      <c r="C22" s="4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7"/>
    </row>
    <row r="23" spans="1:16" ht="18" customHeight="1">
      <c r="A23" s="7"/>
      <c r="B23" s="6" t="s">
        <v>20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7"/>
    </row>
  </sheetData>
  <mergeCells count="17">
    <mergeCell ref="D4:O4"/>
    <mergeCell ref="C4:C5"/>
    <mergeCell ref="B1:O1"/>
    <mergeCell ref="B4:B5"/>
    <mergeCell ref="H14:H15"/>
    <mergeCell ref="J14:J15"/>
    <mergeCell ref="K14:K15"/>
    <mergeCell ref="D14:D15"/>
    <mergeCell ref="E14:E15"/>
    <mergeCell ref="F14:F15"/>
    <mergeCell ref="G14:G15"/>
    <mergeCell ref="I14:I15"/>
    <mergeCell ref="P14:P15"/>
    <mergeCell ref="L14:L15"/>
    <mergeCell ref="M14:M15"/>
    <mergeCell ref="N14:N15"/>
    <mergeCell ref="O14:O1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16" max="2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F8">
      <selection activeCell="O17" sqref="O17"/>
    </sheetView>
  </sheetViews>
  <sheetFormatPr defaultColWidth="9.140625" defaultRowHeight="12.75"/>
  <cols>
    <col min="1" max="1" width="2.28125" style="1" customWidth="1"/>
    <col min="2" max="2" width="13.8515625" style="1" customWidth="1"/>
    <col min="3" max="14" width="9.7109375" style="3" customWidth="1"/>
    <col min="15" max="15" width="9.7109375" style="1" customWidth="1"/>
    <col min="16" max="16384" width="9.140625" style="1" customWidth="1"/>
  </cols>
  <sheetData>
    <row r="1" spans="1:15" ht="45" customHeight="1">
      <c r="A1" s="9"/>
      <c r="B1" s="41" t="s">
        <v>21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9"/>
    </row>
    <row r="2" spans="1:15" ht="19.5" customHeight="1" thickBot="1">
      <c r="A2" s="9"/>
      <c r="B2" s="10" t="s">
        <v>40</v>
      </c>
      <c r="C2" s="3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3.5" thickTop="1">
      <c r="A3" s="9"/>
      <c r="B3" s="9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9"/>
    </row>
    <row r="4" spans="1:15" ht="22.5" customHeight="1">
      <c r="A4" s="9"/>
      <c r="B4" s="45" t="s">
        <v>37</v>
      </c>
      <c r="C4" s="39" t="s">
        <v>22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0"/>
      <c r="O4" s="35"/>
    </row>
    <row r="5" spans="1:15" ht="41.25" customHeight="1">
      <c r="A5" s="9"/>
      <c r="B5" s="46"/>
      <c r="C5" s="35" t="s">
        <v>62</v>
      </c>
      <c r="D5" s="35" t="s">
        <v>63</v>
      </c>
      <c r="E5" s="35" t="s">
        <v>64</v>
      </c>
      <c r="F5" s="35" t="s">
        <v>65</v>
      </c>
      <c r="G5" s="35" t="s">
        <v>66</v>
      </c>
      <c r="H5" s="35" t="s">
        <v>67</v>
      </c>
      <c r="I5" s="35" t="s">
        <v>68</v>
      </c>
      <c r="J5" s="35" t="s">
        <v>69</v>
      </c>
      <c r="K5" s="35" t="s">
        <v>70</v>
      </c>
      <c r="L5" s="35" t="s">
        <v>71</v>
      </c>
      <c r="M5" s="35" t="s">
        <v>73</v>
      </c>
      <c r="N5" s="35" t="s">
        <v>72</v>
      </c>
      <c r="O5" s="35" t="s">
        <v>98</v>
      </c>
    </row>
    <row r="6" spans="1:15" s="2" customFormat="1" ht="18" customHeight="1">
      <c r="A6" s="13"/>
      <c r="B6" s="25" t="s">
        <v>39</v>
      </c>
      <c r="C6" s="23">
        <v>93</v>
      </c>
      <c r="D6" s="23">
        <v>92</v>
      </c>
      <c r="E6" s="23">
        <v>97</v>
      </c>
      <c r="F6" s="23">
        <v>65</v>
      </c>
      <c r="G6" s="23">
        <v>68</v>
      </c>
      <c r="H6" s="23">
        <v>200</v>
      </c>
      <c r="I6" s="23">
        <v>119</v>
      </c>
      <c r="J6" s="23">
        <v>92</v>
      </c>
      <c r="K6" s="23">
        <v>124</v>
      </c>
      <c r="L6" s="23">
        <v>133</v>
      </c>
      <c r="M6" s="23">
        <v>154</v>
      </c>
      <c r="N6" s="23">
        <v>156</v>
      </c>
      <c r="O6" s="23">
        <f>SUM(C6:N6)/12</f>
        <v>116.08333333333333</v>
      </c>
    </row>
    <row r="7" spans="1:15" s="2" customFormat="1" ht="18" customHeight="1">
      <c r="A7" s="13"/>
      <c r="B7" s="25" t="s">
        <v>84</v>
      </c>
      <c r="C7" s="23">
        <v>1508</v>
      </c>
      <c r="D7" s="23">
        <v>1492</v>
      </c>
      <c r="E7" s="23">
        <v>1268</v>
      </c>
      <c r="F7" s="23">
        <v>950</v>
      </c>
      <c r="G7" s="23">
        <v>915</v>
      </c>
      <c r="H7" s="23">
        <v>1505</v>
      </c>
      <c r="I7" s="23">
        <v>1431</v>
      </c>
      <c r="J7" s="23">
        <v>1402</v>
      </c>
      <c r="K7" s="23">
        <v>1340</v>
      </c>
      <c r="L7" s="23">
        <v>1208</v>
      </c>
      <c r="M7" s="23">
        <v>1563</v>
      </c>
      <c r="N7" s="23">
        <v>1634</v>
      </c>
      <c r="O7" s="23">
        <f aca="true" t="shared" si="0" ref="O7:O16">SUM(C7:N7)/12</f>
        <v>1351.3333333333333</v>
      </c>
    </row>
    <row r="8" spans="1:15" s="2" customFormat="1" ht="18" customHeight="1">
      <c r="A8" s="13"/>
      <c r="B8" s="25" t="s">
        <v>85</v>
      </c>
      <c r="C8" s="23">
        <v>2064</v>
      </c>
      <c r="D8" s="23">
        <v>2056</v>
      </c>
      <c r="E8" s="23">
        <v>1794</v>
      </c>
      <c r="F8" s="23">
        <v>1296</v>
      </c>
      <c r="G8" s="23">
        <v>1200</v>
      </c>
      <c r="H8" s="23">
        <v>1467</v>
      </c>
      <c r="I8" s="23">
        <v>1720</v>
      </c>
      <c r="J8" s="23">
        <v>1695</v>
      </c>
      <c r="K8" s="23">
        <v>1485</v>
      </c>
      <c r="L8" s="23">
        <v>1339</v>
      </c>
      <c r="M8" s="23">
        <v>1997</v>
      </c>
      <c r="N8" s="23">
        <v>2122</v>
      </c>
      <c r="O8" s="23">
        <f t="shared" si="0"/>
        <v>1686.25</v>
      </c>
    </row>
    <row r="9" spans="1:15" s="2" customFormat="1" ht="18" customHeight="1">
      <c r="A9" s="13"/>
      <c r="B9" s="25" t="s">
        <v>86</v>
      </c>
      <c r="C9" s="23">
        <v>1880</v>
      </c>
      <c r="D9" s="23">
        <v>1899</v>
      </c>
      <c r="E9" s="23">
        <v>1626</v>
      </c>
      <c r="F9" s="23">
        <v>1161</v>
      </c>
      <c r="G9" s="23">
        <v>1093</v>
      </c>
      <c r="H9" s="23">
        <v>1123</v>
      </c>
      <c r="I9" s="23">
        <v>1261</v>
      </c>
      <c r="J9" s="23">
        <v>1219</v>
      </c>
      <c r="K9" s="23">
        <v>1128</v>
      </c>
      <c r="L9" s="23">
        <v>1045</v>
      </c>
      <c r="M9" s="23">
        <v>1661</v>
      </c>
      <c r="N9" s="23">
        <v>1863</v>
      </c>
      <c r="O9" s="23">
        <f t="shared" si="0"/>
        <v>1413.25</v>
      </c>
    </row>
    <row r="10" spans="1:15" s="2" customFormat="1" ht="18" customHeight="1">
      <c r="A10" s="13"/>
      <c r="B10" s="25" t="s">
        <v>87</v>
      </c>
      <c r="C10" s="23">
        <v>1806</v>
      </c>
      <c r="D10" s="23">
        <v>1829</v>
      </c>
      <c r="E10" s="23">
        <v>1601</v>
      </c>
      <c r="F10" s="23">
        <v>1124</v>
      </c>
      <c r="G10" s="23">
        <v>1028</v>
      </c>
      <c r="H10" s="23">
        <v>1119</v>
      </c>
      <c r="I10" s="23">
        <v>1233</v>
      </c>
      <c r="J10" s="23">
        <v>1180</v>
      </c>
      <c r="K10" s="23">
        <v>1110</v>
      </c>
      <c r="L10" s="23">
        <v>1036</v>
      </c>
      <c r="M10" s="23">
        <v>1614</v>
      </c>
      <c r="N10" s="23">
        <v>1912</v>
      </c>
      <c r="O10" s="23">
        <f t="shared" si="0"/>
        <v>1382.6666666666667</v>
      </c>
    </row>
    <row r="11" spans="1:15" s="2" customFormat="1" ht="18" customHeight="1">
      <c r="A11" s="13"/>
      <c r="B11" s="25" t="s">
        <v>88</v>
      </c>
      <c r="C11" s="23">
        <v>2006</v>
      </c>
      <c r="D11" s="23">
        <v>1991</v>
      </c>
      <c r="E11" s="23">
        <v>1695</v>
      </c>
      <c r="F11" s="23">
        <v>1155</v>
      </c>
      <c r="G11" s="23">
        <v>1014</v>
      </c>
      <c r="H11" s="23">
        <v>1152</v>
      </c>
      <c r="I11" s="23">
        <v>1330</v>
      </c>
      <c r="J11" s="23">
        <v>1245</v>
      </c>
      <c r="K11" s="23">
        <v>1146</v>
      </c>
      <c r="L11" s="23">
        <v>1051</v>
      </c>
      <c r="M11" s="23">
        <v>1739</v>
      </c>
      <c r="N11" s="23">
        <v>2086</v>
      </c>
      <c r="O11" s="23">
        <f t="shared" si="0"/>
        <v>1467.5</v>
      </c>
    </row>
    <row r="12" spans="1:15" s="2" customFormat="1" ht="18" customHeight="1">
      <c r="A12" s="13"/>
      <c r="B12" s="25" t="s">
        <v>89</v>
      </c>
      <c r="C12" s="23">
        <v>1851</v>
      </c>
      <c r="D12" s="23">
        <v>1825</v>
      </c>
      <c r="E12" s="23">
        <v>1582</v>
      </c>
      <c r="F12" s="23">
        <v>1099</v>
      </c>
      <c r="G12" s="23">
        <v>1067</v>
      </c>
      <c r="H12" s="23">
        <v>1106</v>
      </c>
      <c r="I12" s="23">
        <v>1230</v>
      </c>
      <c r="J12" s="23">
        <v>1206</v>
      </c>
      <c r="K12" s="23">
        <v>1106</v>
      </c>
      <c r="L12" s="23">
        <v>1082</v>
      </c>
      <c r="M12" s="23">
        <v>1649</v>
      </c>
      <c r="N12" s="23">
        <v>1972</v>
      </c>
      <c r="O12" s="23">
        <f t="shared" si="0"/>
        <v>1397.9166666666667</v>
      </c>
    </row>
    <row r="13" spans="1:15" s="2" customFormat="1" ht="18" customHeight="1">
      <c r="A13" s="13"/>
      <c r="B13" s="25" t="s">
        <v>90</v>
      </c>
      <c r="C13" s="23">
        <v>1600</v>
      </c>
      <c r="D13" s="23">
        <v>1577</v>
      </c>
      <c r="E13" s="23">
        <v>1306</v>
      </c>
      <c r="F13" s="23">
        <v>968</v>
      </c>
      <c r="G13" s="23">
        <v>907</v>
      </c>
      <c r="H13" s="23">
        <v>907</v>
      </c>
      <c r="I13" s="23">
        <v>1031</v>
      </c>
      <c r="J13" s="23">
        <v>985</v>
      </c>
      <c r="K13" s="23">
        <v>995</v>
      </c>
      <c r="L13" s="23">
        <v>984</v>
      </c>
      <c r="M13" s="23">
        <v>1393</v>
      </c>
      <c r="N13" s="23">
        <v>1662</v>
      </c>
      <c r="O13" s="23">
        <f t="shared" si="0"/>
        <v>1192.9166666666667</v>
      </c>
    </row>
    <row r="14" spans="1:15" s="2" customFormat="1" ht="13.5" customHeight="1">
      <c r="A14" s="13"/>
      <c r="B14" s="25" t="s">
        <v>91</v>
      </c>
      <c r="C14" s="23">
        <v>1710</v>
      </c>
      <c r="D14" s="23">
        <v>1694</v>
      </c>
      <c r="E14" s="23">
        <v>1433</v>
      </c>
      <c r="F14" s="23">
        <v>1150</v>
      </c>
      <c r="G14" s="23">
        <v>1135</v>
      </c>
      <c r="H14" s="23">
        <v>1126</v>
      </c>
      <c r="I14" s="23">
        <v>1158</v>
      </c>
      <c r="J14" s="23">
        <v>1163</v>
      </c>
      <c r="K14" s="23">
        <v>1170</v>
      </c>
      <c r="L14" s="23">
        <v>1116</v>
      </c>
      <c r="M14" s="23">
        <v>1457</v>
      </c>
      <c r="N14" s="23">
        <v>1737</v>
      </c>
      <c r="O14" s="23">
        <f t="shared" si="0"/>
        <v>1337.4166666666667</v>
      </c>
    </row>
    <row r="15" spans="1:15" s="2" customFormat="1" ht="17.25" customHeight="1">
      <c r="A15" s="13"/>
      <c r="B15" s="25" t="s">
        <v>92</v>
      </c>
      <c r="C15" s="23">
        <v>1532</v>
      </c>
      <c r="D15" s="23">
        <v>1496</v>
      </c>
      <c r="E15" s="23">
        <v>1351</v>
      </c>
      <c r="F15" s="23">
        <v>1196</v>
      </c>
      <c r="G15" s="23">
        <v>1185</v>
      </c>
      <c r="H15" s="23">
        <v>1189</v>
      </c>
      <c r="I15" s="23">
        <v>1168</v>
      </c>
      <c r="J15" s="23">
        <v>1122</v>
      </c>
      <c r="K15" s="23">
        <v>1233</v>
      </c>
      <c r="L15" s="23">
        <v>1155</v>
      </c>
      <c r="M15" s="23">
        <v>1303</v>
      </c>
      <c r="N15" s="23">
        <v>1441</v>
      </c>
      <c r="O15" s="23">
        <f t="shared" si="0"/>
        <v>1280.9166666666667</v>
      </c>
    </row>
    <row r="16" spans="1:15" s="2" customFormat="1" ht="18" customHeight="1">
      <c r="A16" s="13"/>
      <c r="B16" s="25" t="s">
        <v>38</v>
      </c>
      <c r="C16" s="23">
        <v>61</v>
      </c>
      <c r="D16" s="23">
        <v>50</v>
      </c>
      <c r="E16" s="23">
        <v>43</v>
      </c>
      <c r="F16" s="23">
        <v>29</v>
      </c>
      <c r="G16" s="23">
        <v>20</v>
      </c>
      <c r="H16" s="23">
        <v>15</v>
      </c>
      <c r="I16" s="23">
        <v>9</v>
      </c>
      <c r="J16" s="23">
        <v>9</v>
      </c>
      <c r="K16" s="23">
        <v>10</v>
      </c>
      <c r="L16" s="23">
        <v>14</v>
      </c>
      <c r="M16" s="23">
        <v>14</v>
      </c>
      <c r="N16" s="23">
        <v>15</v>
      </c>
      <c r="O16" s="23">
        <f t="shared" si="0"/>
        <v>24.083333333333332</v>
      </c>
    </row>
    <row r="17" spans="1:15" s="2" customFormat="1" ht="34.5" customHeight="1">
      <c r="A17" s="13"/>
      <c r="B17" s="31" t="s">
        <v>16</v>
      </c>
      <c r="C17" s="24">
        <f aca="true" t="shared" si="1" ref="C17:M17">SUM(C6:C16)</f>
        <v>16111</v>
      </c>
      <c r="D17" s="24">
        <f t="shared" si="1"/>
        <v>16001</v>
      </c>
      <c r="E17" s="24">
        <f t="shared" si="1"/>
        <v>13796</v>
      </c>
      <c r="F17" s="24">
        <f t="shared" si="1"/>
        <v>10193</v>
      </c>
      <c r="G17" s="24">
        <f t="shared" si="1"/>
        <v>9632</v>
      </c>
      <c r="H17" s="24">
        <f t="shared" si="1"/>
        <v>10909</v>
      </c>
      <c r="I17" s="24">
        <f t="shared" si="1"/>
        <v>11690</v>
      </c>
      <c r="J17" s="24">
        <f t="shared" si="1"/>
        <v>11318</v>
      </c>
      <c r="K17" s="24">
        <f t="shared" si="1"/>
        <v>10847</v>
      </c>
      <c r="L17" s="24">
        <f t="shared" si="1"/>
        <v>10163</v>
      </c>
      <c r="M17" s="24">
        <f t="shared" si="1"/>
        <v>14544</v>
      </c>
      <c r="N17" s="24">
        <f>SUM(N6:N16)</f>
        <v>16600</v>
      </c>
      <c r="O17" s="24">
        <f>SUM(O6:O16)</f>
        <v>12650.333333333332</v>
      </c>
    </row>
    <row r="18" spans="1:15" ht="12.75">
      <c r="A18" s="9"/>
      <c r="B18" s="9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9"/>
    </row>
    <row r="19" spans="1:15" ht="25.5" customHeight="1">
      <c r="A19" s="9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8" customHeight="1">
      <c r="A20" s="7"/>
      <c r="B20" s="5" t="s">
        <v>96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7"/>
    </row>
    <row r="21" spans="1:15" ht="6" customHeight="1">
      <c r="A21" s="7"/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7"/>
    </row>
    <row r="22" spans="1:15" ht="18" customHeight="1">
      <c r="A22" s="7"/>
      <c r="B22" s="6" t="s">
        <v>20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7"/>
    </row>
  </sheetData>
  <mergeCells count="3">
    <mergeCell ref="C4:N4"/>
    <mergeCell ref="B1:N1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15" max="2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E6">
      <selection activeCell="O17" sqref="O17"/>
    </sheetView>
  </sheetViews>
  <sheetFormatPr defaultColWidth="9.140625" defaultRowHeight="12.75"/>
  <cols>
    <col min="1" max="1" width="2.28125" style="1" customWidth="1"/>
    <col min="2" max="2" width="13.8515625" style="1" customWidth="1"/>
    <col min="3" max="14" width="9.7109375" style="3" customWidth="1"/>
    <col min="15" max="15" width="9.7109375" style="1" customWidth="1"/>
    <col min="16" max="16384" width="9.140625" style="1" customWidth="1"/>
  </cols>
  <sheetData>
    <row r="1" spans="1:15" ht="45" customHeight="1">
      <c r="A1" s="9"/>
      <c r="B1" s="41" t="s">
        <v>21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9"/>
    </row>
    <row r="2" spans="1:15" ht="19.5" customHeight="1" thickBot="1">
      <c r="A2" s="9"/>
      <c r="B2" s="10" t="s">
        <v>41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3.5" thickTop="1">
      <c r="A3" s="9"/>
      <c r="B3" s="9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9"/>
    </row>
    <row r="4" spans="1:15" ht="22.5" customHeight="1">
      <c r="A4" s="9"/>
      <c r="B4" s="45" t="s">
        <v>37</v>
      </c>
      <c r="C4" s="39" t="s">
        <v>22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0"/>
      <c r="O4" s="35"/>
    </row>
    <row r="5" spans="1:15" ht="41.25" customHeight="1">
      <c r="A5" s="9"/>
      <c r="B5" s="46"/>
      <c r="C5" s="35" t="s">
        <v>62</v>
      </c>
      <c r="D5" s="35" t="s">
        <v>63</v>
      </c>
      <c r="E5" s="35" t="s">
        <v>74</v>
      </c>
      <c r="F5" s="35" t="s">
        <v>65</v>
      </c>
      <c r="G5" s="35" t="s">
        <v>66</v>
      </c>
      <c r="H5" s="35" t="s">
        <v>67</v>
      </c>
      <c r="I5" s="35" t="s">
        <v>68</v>
      </c>
      <c r="J5" s="35" t="s">
        <v>69</v>
      </c>
      <c r="K5" s="35" t="s">
        <v>70</v>
      </c>
      <c r="L5" s="35" t="s">
        <v>71</v>
      </c>
      <c r="M5" s="35" t="s">
        <v>73</v>
      </c>
      <c r="N5" s="35" t="s">
        <v>72</v>
      </c>
      <c r="O5" s="35" t="s">
        <v>98</v>
      </c>
    </row>
    <row r="6" spans="1:15" s="2" customFormat="1" ht="18" customHeight="1">
      <c r="A6" s="13"/>
      <c r="B6" s="25" t="s">
        <v>39</v>
      </c>
      <c r="C6" s="23">
        <v>61</v>
      </c>
      <c r="D6" s="23">
        <v>63</v>
      </c>
      <c r="E6" s="23">
        <v>63</v>
      </c>
      <c r="F6" s="23">
        <v>35</v>
      </c>
      <c r="G6" s="23">
        <v>35</v>
      </c>
      <c r="H6" s="23">
        <v>144</v>
      </c>
      <c r="I6" s="23">
        <v>71</v>
      </c>
      <c r="J6" s="23">
        <v>54</v>
      </c>
      <c r="K6" s="23">
        <v>81</v>
      </c>
      <c r="L6" s="23">
        <v>73</v>
      </c>
      <c r="M6" s="23">
        <v>102</v>
      </c>
      <c r="N6" s="23">
        <v>92</v>
      </c>
      <c r="O6" s="23">
        <f>SUM(C6:N6)/12</f>
        <v>72.83333333333333</v>
      </c>
    </row>
    <row r="7" spans="1:15" s="2" customFormat="1" ht="18" customHeight="1">
      <c r="A7" s="13"/>
      <c r="B7" s="25" t="s">
        <v>84</v>
      </c>
      <c r="C7" s="23">
        <v>828</v>
      </c>
      <c r="D7" s="23">
        <v>808</v>
      </c>
      <c r="E7" s="23">
        <v>703</v>
      </c>
      <c r="F7" s="23">
        <v>540</v>
      </c>
      <c r="G7" s="23">
        <v>528</v>
      </c>
      <c r="H7" s="23">
        <v>931</v>
      </c>
      <c r="I7" s="23">
        <v>955</v>
      </c>
      <c r="J7" s="23">
        <v>927</v>
      </c>
      <c r="K7" s="23">
        <v>816</v>
      </c>
      <c r="L7" s="23">
        <v>705</v>
      </c>
      <c r="M7" s="23">
        <v>865</v>
      </c>
      <c r="N7" s="23">
        <v>900</v>
      </c>
      <c r="O7" s="23">
        <f aca="true" t="shared" si="0" ref="O7:O16">SUM(C7:N7)/12</f>
        <v>792.1666666666666</v>
      </c>
    </row>
    <row r="8" spans="1:15" s="2" customFormat="1" ht="18" customHeight="1">
      <c r="A8" s="13"/>
      <c r="B8" s="25" t="s">
        <v>85</v>
      </c>
      <c r="C8" s="23">
        <v>1151</v>
      </c>
      <c r="D8" s="23">
        <v>1142</v>
      </c>
      <c r="E8" s="23">
        <v>1032</v>
      </c>
      <c r="F8" s="23">
        <v>794</v>
      </c>
      <c r="G8" s="23">
        <v>744</v>
      </c>
      <c r="H8" s="23">
        <v>999</v>
      </c>
      <c r="I8" s="23">
        <v>1212</v>
      </c>
      <c r="J8" s="23">
        <v>1188</v>
      </c>
      <c r="K8" s="23">
        <v>935</v>
      </c>
      <c r="L8" s="23">
        <v>844</v>
      </c>
      <c r="M8" s="23">
        <v>1162</v>
      </c>
      <c r="N8" s="23">
        <v>1217</v>
      </c>
      <c r="O8" s="23">
        <f t="shared" si="0"/>
        <v>1035</v>
      </c>
    </row>
    <row r="9" spans="1:15" s="2" customFormat="1" ht="18" customHeight="1">
      <c r="A9" s="13"/>
      <c r="B9" s="25" t="s">
        <v>86</v>
      </c>
      <c r="C9" s="23">
        <v>1055</v>
      </c>
      <c r="D9" s="23">
        <v>1102</v>
      </c>
      <c r="E9" s="23">
        <v>974</v>
      </c>
      <c r="F9" s="23">
        <v>728</v>
      </c>
      <c r="G9" s="23">
        <v>683</v>
      </c>
      <c r="H9" s="23">
        <v>743</v>
      </c>
      <c r="I9" s="23">
        <v>861</v>
      </c>
      <c r="J9" s="23">
        <v>808</v>
      </c>
      <c r="K9" s="23">
        <v>705</v>
      </c>
      <c r="L9" s="23">
        <v>664</v>
      </c>
      <c r="M9" s="23">
        <v>984</v>
      </c>
      <c r="N9" s="23">
        <v>1073</v>
      </c>
      <c r="O9" s="23">
        <f t="shared" si="0"/>
        <v>865</v>
      </c>
    </row>
    <row r="10" spans="1:15" s="2" customFormat="1" ht="18" customHeight="1">
      <c r="A10" s="13"/>
      <c r="B10" s="25" t="s">
        <v>87</v>
      </c>
      <c r="C10" s="23">
        <v>1030</v>
      </c>
      <c r="D10" s="23">
        <v>1056</v>
      </c>
      <c r="E10" s="23">
        <v>945</v>
      </c>
      <c r="F10" s="23">
        <v>678</v>
      </c>
      <c r="G10" s="23">
        <v>625</v>
      </c>
      <c r="H10" s="23">
        <v>741</v>
      </c>
      <c r="I10" s="23">
        <v>857</v>
      </c>
      <c r="J10" s="23">
        <v>803</v>
      </c>
      <c r="K10" s="23">
        <v>709</v>
      </c>
      <c r="L10" s="23">
        <v>645</v>
      </c>
      <c r="M10" s="23">
        <v>934</v>
      </c>
      <c r="N10" s="23">
        <v>1094</v>
      </c>
      <c r="O10" s="23">
        <f t="shared" si="0"/>
        <v>843.0833333333334</v>
      </c>
    </row>
    <row r="11" spans="1:15" s="2" customFormat="1" ht="18" customHeight="1">
      <c r="A11" s="13"/>
      <c r="B11" s="25" t="s">
        <v>88</v>
      </c>
      <c r="C11" s="23">
        <v>1198</v>
      </c>
      <c r="D11" s="23">
        <v>1216</v>
      </c>
      <c r="E11" s="23">
        <v>1054</v>
      </c>
      <c r="F11" s="23">
        <v>729</v>
      </c>
      <c r="G11" s="23">
        <v>651</v>
      </c>
      <c r="H11" s="23">
        <v>779</v>
      </c>
      <c r="I11" s="23">
        <v>940</v>
      </c>
      <c r="J11" s="23">
        <v>871</v>
      </c>
      <c r="K11" s="23">
        <v>722</v>
      </c>
      <c r="L11" s="23">
        <v>664</v>
      </c>
      <c r="M11" s="23">
        <v>1071</v>
      </c>
      <c r="N11" s="23">
        <v>1255</v>
      </c>
      <c r="O11" s="23">
        <f t="shared" si="0"/>
        <v>929.1666666666666</v>
      </c>
    </row>
    <row r="12" spans="1:15" s="2" customFormat="1" ht="18" customHeight="1">
      <c r="A12" s="13"/>
      <c r="B12" s="25" t="s">
        <v>89</v>
      </c>
      <c r="C12" s="23">
        <v>1162</v>
      </c>
      <c r="D12" s="23">
        <v>1170</v>
      </c>
      <c r="E12" s="23">
        <v>1004</v>
      </c>
      <c r="F12" s="23">
        <v>700</v>
      </c>
      <c r="G12" s="23">
        <v>677</v>
      </c>
      <c r="H12" s="23">
        <v>718</v>
      </c>
      <c r="I12" s="23">
        <v>814</v>
      </c>
      <c r="J12" s="23">
        <v>787</v>
      </c>
      <c r="K12" s="23">
        <v>682</v>
      </c>
      <c r="L12" s="23">
        <v>653</v>
      </c>
      <c r="M12" s="23">
        <v>1005</v>
      </c>
      <c r="N12" s="23">
        <v>1194</v>
      </c>
      <c r="O12" s="23">
        <f t="shared" si="0"/>
        <v>880.5</v>
      </c>
    </row>
    <row r="13" spans="1:15" s="2" customFormat="1" ht="18" customHeight="1">
      <c r="A13" s="13"/>
      <c r="B13" s="25" t="s">
        <v>90</v>
      </c>
      <c r="C13" s="23">
        <v>949</v>
      </c>
      <c r="D13" s="23">
        <v>940</v>
      </c>
      <c r="E13" s="23">
        <v>759</v>
      </c>
      <c r="F13" s="23">
        <v>538</v>
      </c>
      <c r="G13" s="23">
        <v>490</v>
      </c>
      <c r="H13" s="23">
        <v>517</v>
      </c>
      <c r="I13" s="23">
        <v>609</v>
      </c>
      <c r="J13" s="23">
        <v>581</v>
      </c>
      <c r="K13" s="23">
        <v>548</v>
      </c>
      <c r="L13" s="23">
        <v>539</v>
      </c>
      <c r="M13" s="23">
        <v>775</v>
      </c>
      <c r="N13" s="23">
        <v>937</v>
      </c>
      <c r="O13" s="23">
        <f t="shared" si="0"/>
        <v>681.8333333333334</v>
      </c>
    </row>
    <row r="14" spans="1:15" s="2" customFormat="1" ht="13.5" customHeight="1">
      <c r="A14" s="13"/>
      <c r="B14" s="25" t="s">
        <v>91</v>
      </c>
      <c r="C14" s="23">
        <v>814</v>
      </c>
      <c r="D14" s="23">
        <v>828</v>
      </c>
      <c r="E14" s="23">
        <v>695</v>
      </c>
      <c r="F14" s="23">
        <v>534</v>
      </c>
      <c r="G14" s="23">
        <v>505</v>
      </c>
      <c r="H14" s="23">
        <v>522</v>
      </c>
      <c r="I14" s="23">
        <v>563</v>
      </c>
      <c r="J14" s="23">
        <v>562</v>
      </c>
      <c r="K14" s="23">
        <v>552</v>
      </c>
      <c r="L14" s="23">
        <v>522</v>
      </c>
      <c r="M14" s="23">
        <v>711</v>
      </c>
      <c r="N14" s="23">
        <v>838</v>
      </c>
      <c r="O14" s="23">
        <f t="shared" si="0"/>
        <v>637.1666666666666</v>
      </c>
    </row>
    <row r="15" spans="1:15" s="2" customFormat="1" ht="17.25" customHeight="1">
      <c r="A15" s="13"/>
      <c r="B15" s="25" t="s">
        <v>92</v>
      </c>
      <c r="C15" s="23">
        <v>630</v>
      </c>
      <c r="D15" s="23">
        <v>620</v>
      </c>
      <c r="E15" s="23">
        <v>554</v>
      </c>
      <c r="F15" s="23">
        <v>441</v>
      </c>
      <c r="G15" s="23">
        <v>439</v>
      </c>
      <c r="H15" s="23">
        <v>444</v>
      </c>
      <c r="I15" s="23">
        <v>436</v>
      </c>
      <c r="J15" s="23">
        <v>422</v>
      </c>
      <c r="K15" s="23">
        <v>442</v>
      </c>
      <c r="L15" s="23">
        <v>411</v>
      </c>
      <c r="M15" s="23">
        <v>470</v>
      </c>
      <c r="N15" s="23">
        <v>540</v>
      </c>
      <c r="O15" s="23">
        <f t="shared" si="0"/>
        <v>487.4166666666667</v>
      </c>
    </row>
    <row r="16" spans="1:15" s="2" customFormat="1" ht="18" customHeight="1">
      <c r="A16" s="13"/>
      <c r="B16" s="25" t="s">
        <v>38</v>
      </c>
      <c r="C16" s="23">
        <v>30</v>
      </c>
      <c r="D16" s="23">
        <v>24</v>
      </c>
      <c r="E16" s="23">
        <v>20</v>
      </c>
      <c r="F16" s="23">
        <v>13</v>
      </c>
      <c r="G16" s="23">
        <v>10</v>
      </c>
      <c r="H16" s="23">
        <v>8</v>
      </c>
      <c r="I16" s="23">
        <v>4</v>
      </c>
      <c r="J16" s="23">
        <v>3</v>
      </c>
      <c r="K16" s="23">
        <v>3</v>
      </c>
      <c r="L16" s="23">
        <v>3</v>
      </c>
      <c r="M16" s="23">
        <v>5</v>
      </c>
      <c r="N16" s="23">
        <v>5</v>
      </c>
      <c r="O16" s="23">
        <f t="shared" si="0"/>
        <v>10.666666666666666</v>
      </c>
    </row>
    <row r="17" spans="1:15" s="2" customFormat="1" ht="34.5" customHeight="1">
      <c r="A17" s="13"/>
      <c r="B17" s="31" t="s">
        <v>16</v>
      </c>
      <c r="C17" s="24">
        <f aca="true" t="shared" si="1" ref="C17:M17">SUM(C6:C16)</f>
        <v>8908</v>
      </c>
      <c r="D17" s="24">
        <f t="shared" si="1"/>
        <v>8969</v>
      </c>
      <c r="E17" s="24">
        <f t="shared" si="1"/>
        <v>7803</v>
      </c>
      <c r="F17" s="24">
        <f t="shared" si="1"/>
        <v>5730</v>
      </c>
      <c r="G17" s="24">
        <f t="shared" si="1"/>
        <v>5387</v>
      </c>
      <c r="H17" s="24">
        <f t="shared" si="1"/>
        <v>6546</v>
      </c>
      <c r="I17" s="24">
        <f t="shared" si="1"/>
        <v>7322</v>
      </c>
      <c r="J17" s="24">
        <f t="shared" si="1"/>
        <v>7006</v>
      </c>
      <c r="K17" s="24">
        <f t="shared" si="1"/>
        <v>6195</v>
      </c>
      <c r="L17" s="24">
        <f t="shared" si="1"/>
        <v>5723</v>
      </c>
      <c r="M17" s="24">
        <f t="shared" si="1"/>
        <v>8084</v>
      </c>
      <c r="N17" s="24">
        <f>SUM(N6:N16)</f>
        <v>9145</v>
      </c>
      <c r="O17" s="24">
        <f>SUM(O6:O16)</f>
        <v>7234.833333333334</v>
      </c>
    </row>
    <row r="18" spans="1:15" ht="12.75">
      <c r="A18" s="9"/>
      <c r="B18" s="9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9"/>
    </row>
    <row r="19" spans="1:15" ht="25.5" customHeight="1">
      <c r="A19" s="9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8" customHeight="1">
      <c r="A20" s="7"/>
      <c r="B20" s="5" t="s">
        <v>96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7"/>
    </row>
    <row r="21" spans="1:15" ht="6" customHeight="1">
      <c r="A21" s="7"/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7"/>
    </row>
    <row r="22" spans="1:15" ht="18" customHeight="1">
      <c r="A22" s="7"/>
      <c r="B22" s="6" t="s">
        <v>20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7"/>
    </row>
  </sheetData>
  <mergeCells count="3">
    <mergeCell ref="C4:N4"/>
    <mergeCell ref="B1:N1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15" max="2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E4">
      <selection activeCell="O10" sqref="O10"/>
    </sheetView>
  </sheetViews>
  <sheetFormatPr defaultColWidth="9.140625" defaultRowHeight="12.75"/>
  <cols>
    <col min="1" max="1" width="2.28125" style="1" customWidth="1"/>
    <col min="2" max="2" width="22.28125" style="1" customWidth="1"/>
    <col min="3" max="14" width="9.7109375" style="3" customWidth="1"/>
    <col min="15" max="15" width="9.7109375" style="1" customWidth="1"/>
    <col min="16" max="16384" width="9.140625" style="1" customWidth="1"/>
  </cols>
  <sheetData>
    <row r="1" spans="1:15" ht="45" customHeight="1">
      <c r="A1" s="9"/>
      <c r="B1" s="41" t="s">
        <v>21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9"/>
    </row>
    <row r="2" spans="1:15" ht="19.5" customHeight="1" thickBot="1">
      <c r="A2" s="9"/>
      <c r="B2" s="10" t="s">
        <v>61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3.5" thickTop="1">
      <c r="A3" s="9"/>
      <c r="B3" s="9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9"/>
    </row>
    <row r="4" spans="1:15" ht="22.5" customHeight="1">
      <c r="A4" s="9"/>
      <c r="B4" s="45" t="s">
        <v>42</v>
      </c>
      <c r="C4" s="39" t="s">
        <v>22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0"/>
      <c r="O4" s="35"/>
    </row>
    <row r="5" spans="1:15" ht="41.25" customHeight="1">
      <c r="A5" s="9"/>
      <c r="B5" s="46"/>
      <c r="C5" s="35" t="s">
        <v>62</v>
      </c>
      <c r="D5" s="35" t="s">
        <v>63</v>
      </c>
      <c r="E5" s="35" t="s">
        <v>64</v>
      </c>
      <c r="F5" s="35" t="s">
        <v>65</v>
      </c>
      <c r="G5" s="35" t="s">
        <v>66</v>
      </c>
      <c r="H5" s="35" t="s">
        <v>67</v>
      </c>
      <c r="I5" s="35" t="s">
        <v>68</v>
      </c>
      <c r="J5" s="35" t="s">
        <v>69</v>
      </c>
      <c r="K5" s="35" t="s">
        <v>70</v>
      </c>
      <c r="L5" s="35" t="s">
        <v>71</v>
      </c>
      <c r="M5" s="35" t="s">
        <v>73</v>
      </c>
      <c r="N5" s="35" t="s">
        <v>72</v>
      </c>
      <c r="O5" s="35" t="s">
        <v>98</v>
      </c>
    </row>
    <row r="6" spans="1:15" s="2" customFormat="1" ht="18" customHeight="1">
      <c r="A6" s="13"/>
      <c r="B6" s="21" t="s">
        <v>43</v>
      </c>
      <c r="C6" s="23">
        <v>4846</v>
      </c>
      <c r="D6" s="23">
        <v>4848</v>
      </c>
      <c r="E6" s="23">
        <v>4575</v>
      </c>
      <c r="F6" s="23">
        <v>4228</v>
      </c>
      <c r="G6" s="23">
        <v>4111</v>
      </c>
      <c r="H6" s="23">
        <v>4992</v>
      </c>
      <c r="I6" s="23">
        <v>5144</v>
      </c>
      <c r="J6" s="23">
        <v>5192</v>
      </c>
      <c r="K6" s="23">
        <v>4908</v>
      </c>
      <c r="L6" s="23">
        <v>4358</v>
      </c>
      <c r="M6" s="23">
        <v>4754</v>
      </c>
      <c r="N6" s="23">
        <v>5031</v>
      </c>
      <c r="O6" s="23">
        <f>SUM(C6:N6)/12</f>
        <v>4748.916666666667</v>
      </c>
    </row>
    <row r="7" spans="1:15" s="2" customFormat="1" ht="18" customHeight="1">
      <c r="A7" s="13"/>
      <c r="B7" s="21" t="s">
        <v>48</v>
      </c>
      <c r="C7" s="23">
        <v>3818</v>
      </c>
      <c r="D7" s="23">
        <v>3647</v>
      </c>
      <c r="E7" s="23">
        <v>3432</v>
      </c>
      <c r="F7" s="23">
        <v>3061</v>
      </c>
      <c r="G7" s="23">
        <v>3105</v>
      </c>
      <c r="H7" s="23">
        <v>3385</v>
      </c>
      <c r="I7" s="23">
        <v>3741</v>
      </c>
      <c r="J7" s="23">
        <v>3422</v>
      </c>
      <c r="K7" s="23">
        <v>3344</v>
      </c>
      <c r="L7" s="23">
        <v>3193</v>
      </c>
      <c r="M7" s="23">
        <v>3454</v>
      </c>
      <c r="N7" s="23">
        <v>3577</v>
      </c>
      <c r="O7" s="23">
        <f>SUM(C7:N7)/12</f>
        <v>3431.5833333333335</v>
      </c>
    </row>
    <row r="8" spans="1:15" s="2" customFormat="1" ht="18" customHeight="1">
      <c r="A8" s="13"/>
      <c r="B8" s="21" t="s">
        <v>49</v>
      </c>
      <c r="C8" s="23">
        <v>6110</v>
      </c>
      <c r="D8" s="23">
        <v>6056</v>
      </c>
      <c r="E8" s="23">
        <v>4652</v>
      </c>
      <c r="F8" s="23">
        <v>2106</v>
      </c>
      <c r="G8" s="23">
        <v>1702</v>
      </c>
      <c r="H8" s="23">
        <v>1752</v>
      </c>
      <c r="I8" s="23">
        <v>1946</v>
      </c>
      <c r="J8" s="23">
        <v>1857</v>
      </c>
      <c r="K8" s="23">
        <v>1860</v>
      </c>
      <c r="L8" s="23">
        <v>1922</v>
      </c>
      <c r="M8" s="23">
        <v>5332</v>
      </c>
      <c r="N8" s="23">
        <v>6694</v>
      </c>
      <c r="O8" s="23">
        <f>SUM(C8:N8)/12</f>
        <v>3499.0833333333335</v>
      </c>
    </row>
    <row r="9" spans="1:15" s="2" customFormat="1" ht="18" customHeight="1">
      <c r="A9" s="13"/>
      <c r="B9" s="21" t="s">
        <v>44</v>
      </c>
      <c r="C9" s="23">
        <v>1337</v>
      </c>
      <c r="D9" s="23">
        <v>1450</v>
      </c>
      <c r="E9" s="23">
        <v>1137</v>
      </c>
      <c r="F9" s="23">
        <v>798</v>
      </c>
      <c r="G9" s="23">
        <v>714</v>
      </c>
      <c r="H9" s="23">
        <v>780</v>
      </c>
      <c r="I9" s="23">
        <v>859</v>
      </c>
      <c r="J9" s="23">
        <v>847</v>
      </c>
      <c r="K9" s="23">
        <v>735</v>
      </c>
      <c r="L9" s="23">
        <v>690</v>
      </c>
      <c r="M9" s="23">
        <v>1004</v>
      </c>
      <c r="N9" s="23">
        <v>1298</v>
      </c>
      <c r="O9" s="23">
        <f>SUM(C9:N9)/12</f>
        <v>970.75</v>
      </c>
    </row>
    <row r="10" spans="1:15" s="2" customFormat="1" ht="34.5" customHeight="1">
      <c r="A10" s="13"/>
      <c r="B10" s="30" t="s">
        <v>94</v>
      </c>
      <c r="C10" s="24">
        <f aca="true" t="shared" si="0" ref="C10:M10">SUM(C6:C9)</f>
        <v>16111</v>
      </c>
      <c r="D10" s="24">
        <f t="shared" si="0"/>
        <v>16001</v>
      </c>
      <c r="E10" s="24">
        <f t="shared" si="0"/>
        <v>13796</v>
      </c>
      <c r="F10" s="24">
        <f t="shared" si="0"/>
        <v>10193</v>
      </c>
      <c r="G10" s="24">
        <f t="shared" si="0"/>
        <v>9632</v>
      </c>
      <c r="H10" s="24">
        <f t="shared" si="0"/>
        <v>10909</v>
      </c>
      <c r="I10" s="24">
        <f t="shared" si="0"/>
        <v>11690</v>
      </c>
      <c r="J10" s="24">
        <f t="shared" si="0"/>
        <v>11318</v>
      </c>
      <c r="K10" s="24">
        <f t="shared" si="0"/>
        <v>10847</v>
      </c>
      <c r="L10" s="24">
        <f t="shared" si="0"/>
        <v>10163</v>
      </c>
      <c r="M10" s="24">
        <f t="shared" si="0"/>
        <v>14544</v>
      </c>
      <c r="N10" s="24">
        <f>SUM(N6:N9)</f>
        <v>16600</v>
      </c>
      <c r="O10" s="24">
        <f>SUM(O6:O9)</f>
        <v>12650.333333333334</v>
      </c>
    </row>
    <row r="11" spans="1:15" ht="12.75">
      <c r="A11" s="9"/>
      <c r="B11" s="9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9"/>
    </row>
    <row r="12" spans="1:15" ht="25.5" customHeight="1">
      <c r="A12" s="9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8" customHeight="1">
      <c r="A13" s="7"/>
      <c r="B13" s="5" t="s">
        <v>96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7"/>
    </row>
    <row r="14" spans="1:15" ht="6" customHeight="1">
      <c r="A14" s="7"/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7"/>
    </row>
    <row r="15" spans="1:15" ht="18" customHeight="1">
      <c r="A15" s="7"/>
      <c r="B15" s="6" t="s">
        <v>20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7"/>
    </row>
  </sheetData>
  <mergeCells count="3">
    <mergeCell ref="C4:N4"/>
    <mergeCell ref="B1:N1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15" max="2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B1" sqref="B1:N1"/>
    </sheetView>
  </sheetViews>
  <sheetFormatPr defaultColWidth="9.140625" defaultRowHeight="12.75"/>
  <cols>
    <col min="1" max="1" width="2.28125" style="1" customWidth="1"/>
    <col min="2" max="2" width="28.00390625" style="1" customWidth="1"/>
    <col min="3" max="14" width="9.7109375" style="3" customWidth="1"/>
    <col min="15" max="15" width="9.7109375" style="1" customWidth="1"/>
    <col min="16" max="16384" width="9.140625" style="1" customWidth="1"/>
  </cols>
  <sheetData>
    <row r="1" spans="1:15" ht="45" customHeight="1">
      <c r="A1" s="9"/>
      <c r="B1" s="41" t="s">
        <v>21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9"/>
    </row>
    <row r="2" spans="1:15" ht="19.5" customHeight="1" thickBot="1">
      <c r="A2" s="9"/>
      <c r="B2" s="10" t="s">
        <v>46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3.5" thickTop="1">
      <c r="A3" s="9"/>
      <c r="B3" s="9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9"/>
    </row>
    <row r="4" spans="1:15" ht="22.5" customHeight="1">
      <c r="A4" s="9"/>
      <c r="B4" s="45" t="s">
        <v>47</v>
      </c>
      <c r="C4" s="39" t="s">
        <v>22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0"/>
      <c r="O4" s="35"/>
    </row>
    <row r="5" spans="1:15" ht="41.25" customHeight="1">
      <c r="A5" s="9"/>
      <c r="B5" s="46"/>
      <c r="C5" s="35" t="s">
        <v>62</v>
      </c>
      <c r="D5" s="35" t="s">
        <v>63</v>
      </c>
      <c r="E5" s="35" t="s">
        <v>64</v>
      </c>
      <c r="F5" s="35" t="s">
        <v>65</v>
      </c>
      <c r="G5" s="35" t="s">
        <v>66</v>
      </c>
      <c r="H5" s="35" t="s">
        <v>67</v>
      </c>
      <c r="I5" s="35" t="s">
        <v>68</v>
      </c>
      <c r="J5" s="35" t="s">
        <v>69</v>
      </c>
      <c r="K5" s="35" t="s">
        <v>70</v>
      </c>
      <c r="L5" s="35" t="s">
        <v>71</v>
      </c>
      <c r="M5" s="35" t="s">
        <v>73</v>
      </c>
      <c r="N5" s="35" t="s">
        <v>72</v>
      </c>
      <c r="O5" s="35" t="s">
        <v>98</v>
      </c>
    </row>
    <row r="6" spans="1:15" s="2" customFormat="1" ht="18" customHeight="1">
      <c r="A6" s="13"/>
      <c r="B6" s="21" t="s">
        <v>59</v>
      </c>
      <c r="C6" s="23">
        <v>91</v>
      </c>
      <c r="D6" s="23">
        <v>83</v>
      </c>
      <c r="E6" s="23">
        <v>62</v>
      </c>
      <c r="F6" s="23">
        <v>28</v>
      </c>
      <c r="G6" s="23">
        <v>32</v>
      </c>
      <c r="H6" s="23">
        <v>29</v>
      </c>
      <c r="I6" s="23">
        <v>23</v>
      </c>
      <c r="J6" s="23">
        <v>23</v>
      </c>
      <c r="K6" s="23">
        <v>22</v>
      </c>
      <c r="L6" s="23">
        <v>22</v>
      </c>
      <c r="M6" s="23">
        <v>51</v>
      </c>
      <c r="N6" s="23">
        <v>63</v>
      </c>
      <c r="O6" s="23">
        <f>SUM(C6:N6)/12</f>
        <v>44.083333333333336</v>
      </c>
    </row>
    <row r="7" spans="1:15" s="2" customFormat="1" ht="18" customHeight="1">
      <c r="A7" s="13"/>
      <c r="B7" s="21" t="s">
        <v>56</v>
      </c>
      <c r="C7" s="23">
        <v>4234</v>
      </c>
      <c r="D7" s="23">
        <v>4299</v>
      </c>
      <c r="E7" s="23">
        <v>3366</v>
      </c>
      <c r="F7" s="23">
        <v>2208</v>
      </c>
      <c r="G7" s="23">
        <v>1959</v>
      </c>
      <c r="H7" s="23">
        <v>1910</v>
      </c>
      <c r="I7" s="23">
        <v>2096</v>
      </c>
      <c r="J7" s="23">
        <v>2013</v>
      </c>
      <c r="K7" s="23">
        <v>2055</v>
      </c>
      <c r="L7" s="23">
        <v>2024</v>
      </c>
      <c r="M7" s="23">
        <v>3393</v>
      </c>
      <c r="N7" s="23">
        <v>4305</v>
      </c>
      <c r="O7" s="23">
        <f>SUM(C7:N7)/12</f>
        <v>2821.8333333333335</v>
      </c>
    </row>
    <row r="8" spans="1:15" s="2" customFormat="1" ht="18" customHeight="1">
      <c r="A8" s="13"/>
      <c r="B8" s="21" t="s">
        <v>57</v>
      </c>
      <c r="C8" s="23">
        <v>7385</v>
      </c>
      <c r="D8" s="23">
        <v>7409</v>
      </c>
      <c r="E8" s="23">
        <v>6565</v>
      </c>
      <c r="F8" s="23">
        <v>4910</v>
      </c>
      <c r="G8" s="23">
        <v>4716</v>
      </c>
      <c r="H8" s="23">
        <v>4875</v>
      </c>
      <c r="I8" s="23">
        <v>5262</v>
      </c>
      <c r="J8" s="23">
        <v>5065</v>
      </c>
      <c r="K8" s="23">
        <v>4993</v>
      </c>
      <c r="L8" s="23">
        <v>4825</v>
      </c>
      <c r="M8" s="23">
        <v>6982</v>
      </c>
      <c r="N8" s="23">
        <v>7689</v>
      </c>
      <c r="O8" s="23">
        <f>SUM(C8:N8)/12</f>
        <v>5889.666666666667</v>
      </c>
    </row>
    <row r="9" spans="1:15" s="2" customFormat="1" ht="18" customHeight="1">
      <c r="A9" s="13"/>
      <c r="B9" s="21" t="s">
        <v>58</v>
      </c>
      <c r="C9" s="23">
        <v>1759</v>
      </c>
      <c r="D9" s="23">
        <v>1704</v>
      </c>
      <c r="E9" s="23">
        <v>1405</v>
      </c>
      <c r="F9" s="23">
        <v>910</v>
      </c>
      <c r="G9" s="23">
        <v>817</v>
      </c>
      <c r="H9" s="23">
        <v>796</v>
      </c>
      <c r="I9" s="23">
        <v>836</v>
      </c>
      <c r="J9" s="23">
        <v>884</v>
      </c>
      <c r="K9" s="23">
        <v>925</v>
      </c>
      <c r="L9" s="23">
        <v>895</v>
      </c>
      <c r="M9" s="23">
        <v>1475</v>
      </c>
      <c r="N9" s="23">
        <v>1794</v>
      </c>
      <c r="O9" s="23">
        <f>SUM(C9:N9)/12</f>
        <v>1183.3333333333333</v>
      </c>
    </row>
    <row r="10" spans="1:15" s="2" customFormat="1" ht="18" customHeight="1">
      <c r="A10" s="13"/>
      <c r="B10" s="21" t="s">
        <v>55</v>
      </c>
      <c r="C10" s="23">
        <v>2642</v>
      </c>
      <c r="D10" s="23">
        <v>2506</v>
      </c>
      <c r="E10" s="23">
        <v>2398</v>
      </c>
      <c r="F10" s="23">
        <v>2137</v>
      </c>
      <c r="G10" s="23">
        <v>2108</v>
      </c>
      <c r="H10" s="23">
        <v>3299</v>
      </c>
      <c r="I10" s="23">
        <v>3473</v>
      </c>
      <c r="J10" s="23">
        <v>3333</v>
      </c>
      <c r="K10" s="23">
        <v>2852</v>
      </c>
      <c r="L10" s="23">
        <v>2397</v>
      </c>
      <c r="M10" s="23">
        <v>2643</v>
      </c>
      <c r="N10" s="23">
        <v>2749</v>
      </c>
      <c r="O10" s="23">
        <f>SUM(C10:N10)/12</f>
        <v>2711.4166666666665</v>
      </c>
    </row>
    <row r="11" spans="1:15" s="2" customFormat="1" ht="34.5" customHeight="1">
      <c r="A11" s="13"/>
      <c r="B11" s="30" t="s">
        <v>94</v>
      </c>
      <c r="C11" s="24">
        <f aca="true" t="shared" si="0" ref="C11:M11">SUM(C6:C10)</f>
        <v>16111</v>
      </c>
      <c r="D11" s="24">
        <f t="shared" si="0"/>
        <v>16001</v>
      </c>
      <c r="E11" s="24">
        <f t="shared" si="0"/>
        <v>13796</v>
      </c>
      <c r="F11" s="24">
        <f t="shared" si="0"/>
        <v>10193</v>
      </c>
      <c r="G11" s="24">
        <f t="shared" si="0"/>
        <v>9632</v>
      </c>
      <c r="H11" s="24">
        <f t="shared" si="0"/>
        <v>10909</v>
      </c>
      <c r="I11" s="24">
        <f t="shared" si="0"/>
        <v>11690</v>
      </c>
      <c r="J11" s="24">
        <f t="shared" si="0"/>
        <v>11318</v>
      </c>
      <c r="K11" s="24">
        <f t="shared" si="0"/>
        <v>10847</v>
      </c>
      <c r="L11" s="24">
        <f t="shared" si="0"/>
        <v>10163</v>
      </c>
      <c r="M11" s="24">
        <f t="shared" si="0"/>
        <v>14544</v>
      </c>
      <c r="N11" s="24">
        <f>SUM(N6:N10)</f>
        <v>16600</v>
      </c>
      <c r="O11" s="24">
        <f>SUM(O6:O10)</f>
        <v>12650.333333333334</v>
      </c>
    </row>
    <row r="12" spans="1:15" ht="12.75">
      <c r="A12" s="9"/>
      <c r="B12" s="9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9"/>
    </row>
    <row r="13" spans="1:15" ht="25.5" customHeight="1">
      <c r="A13" s="9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8" customHeight="1">
      <c r="A14" s="7"/>
      <c r="B14" s="5" t="s">
        <v>96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7"/>
    </row>
    <row r="15" spans="1:15" ht="6" customHeight="1">
      <c r="A15" s="7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7"/>
    </row>
    <row r="16" spans="1:15" ht="18" customHeight="1">
      <c r="A16" s="7"/>
      <c r="B16" s="6" t="s">
        <v>20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7"/>
    </row>
  </sheetData>
  <mergeCells count="3">
    <mergeCell ref="C4:N4"/>
    <mergeCell ref="B1:N1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15" max="2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B1" sqref="B1:N1"/>
    </sheetView>
  </sheetViews>
  <sheetFormatPr defaultColWidth="9.140625" defaultRowHeight="12.75"/>
  <cols>
    <col min="1" max="1" width="2.28125" style="1" customWidth="1"/>
    <col min="2" max="2" width="22.28125" style="1" customWidth="1"/>
    <col min="3" max="14" width="9.7109375" style="3" customWidth="1"/>
    <col min="15" max="15" width="9.7109375" style="1" customWidth="1"/>
    <col min="16" max="16384" width="9.140625" style="1" customWidth="1"/>
  </cols>
  <sheetData>
    <row r="1" spans="1:15" ht="45" customHeight="1">
      <c r="A1" s="9"/>
      <c r="B1" s="41" t="s">
        <v>21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9"/>
    </row>
    <row r="2" spans="1:15" ht="19.5" customHeight="1" thickBot="1">
      <c r="A2" s="9"/>
      <c r="B2" s="10" t="s">
        <v>60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3.5" thickTop="1">
      <c r="A3" s="9"/>
      <c r="B3" s="9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9"/>
    </row>
    <row r="4" spans="1:15" ht="22.5" customHeight="1">
      <c r="A4" s="9"/>
      <c r="B4" s="45" t="s">
        <v>45</v>
      </c>
      <c r="C4" s="39" t="s">
        <v>22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0"/>
      <c r="O4" s="35"/>
    </row>
    <row r="5" spans="1:15" ht="41.25" customHeight="1">
      <c r="A5" s="9"/>
      <c r="B5" s="46"/>
      <c r="C5" s="35" t="s">
        <v>62</v>
      </c>
      <c r="D5" s="35" t="s">
        <v>63</v>
      </c>
      <c r="E5" s="35" t="s">
        <v>64</v>
      </c>
      <c r="F5" s="35" t="s">
        <v>65</v>
      </c>
      <c r="G5" s="35" t="s">
        <v>66</v>
      </c>
      <c r="H5" s="35" t="s">
        <v>67</v>
      </c>
      <c r="I5" s="35" t="s">
        <v>68</v>
      </c>
      <c r="J5" s="35" t="s">
        <v>69</v>
      </c>
      <c r="K5" s="35" t="s">
        <v>70</v>
      </c>
      <c r="L5" s="35" t="s">
        <v>71</v>
      </c>
      <c r="M5" s="35" t="s">
        <v>73</v>
      </c>
      <c r="N5" s="35" t="s">
        <v>72</v>
      </c>
      <c r="O5" s="35" t="s">
        <v>98</v>
      </c>
    </row>
    <row r="6" spans="1:15" s="2" customFormat="1" ht="18" customHeight="1">
      <c r="A6" s="13"/>
      <c r="B6" s="21" t="s">
        <v>50</v>
      </c>
      <c r="C6" s="23">
        <v>1568</v>
      </c>
      <c r="D6" s="23">
        <v>1252</v>
      </c>
      <c r="E6" s="23">
        <v>959</v>
      </c>
      <c r="F6" s="23">
        <v>1221</v>
      </c>
      <c r="G6" s="23">
        <v>1036</v>
      </c>
      <c r="H6" s="23">
        <v>1869</v>
      </c>
      <c r="I6" s="23">
        <v>1276</v>
      </c>
      <c r="J6" s="23">
        <v>1602</v>
      </c>
      <c r="K6" s="23">
        <v>1400</v>
      </c>
      <c r="L6" s="23">
        <v>1097</v>
      </c>
      <c r="M6" s="23">
        <v>3090</v>
      </c>
      <c r="N6" s="23">
        <v>1646</v>
      </c>
      <c r="O6" s="23">
        <f>SUM(C6:N6)/12</f>
        <v>1501.3333333333333</v>
      </c>
    </row>
    <row r="7" spans="1:15" s="2" customFormat="1" ht="18" customHeight="1">
      <c r="A7" s="13"/>
      <c r="B7" s="21" t="s">
        <v>51</v>
      </c>
      <c r="C7" s="23">
        <v>9049</v>
      </c>
      <c r="D7" s="23">
        <v>7547</v>
      </c>
      <c r="E7" s="23">
        <v>5397</v>
      </c>
      <c r="F7" s="23">
        <v>3450</v>
      </c>
      <c r="G7" s="23">
        <v>3766</v>
      </c>
      <c r="H7" s="23">
        <v>4638</v>
      </c>
      <c r="I7" s="23">
        <v>6127</v>
      </c>
      <c r="J7" s="23">
        <v>5590</v>
      </c>
      <c r="K7" s="23">
        <v>5223</v>
      </c>
      <c r="L7" s="23">
        <v>4749</v>
      </c>
      <c r="M7" s="23">
        <v>6707</v>
      </c>
      <c r="N7" s="23">
        <v>9220</v>
      </c>
      <c r="O7" s="23">
        <f>SUM(C7:N7)/12</f>
        <v>5955.25</v>
      </c>
    </row>
    <row r="8" spans="1:15" s="2" customFormat="1" ht="18" customHeight="1">
      <c r="A8" s="13"/>
      <c r="B8" s="21" t="s">
        <v>54</v>
      </c>
      <c r="C8" s="23">
        <v>2655</v>
      </c>
      <c r="D8" s="23">
        <v>4286</v>
      </c>
      <c r="E8" s="23">
        <v>4492</v>
      </c>
      <c r="F8" s="23">
        <v>2884</v>
      </c>
      <c r="G8" s="23">
        <v>2163</v>
      </c>
      <c r="H8" s="23">
        <v>1979</v>
      </c>
      <c r="I8" s="23">
        <v>1753</v>
      </c>
      <c r="J8" s="23">
        <v>1710</v>
      </c>
      <c r="K8" s="23">
        <v>1897</v>
      </c>
      <c r="L8" s="23">
        <v>2086</v>
      </c>
      <c r="M8" s="23">
        <v>2225</v>
      </c>
      <c r="N8" s="23">
        <v>2727</v>
      </c>
      <c r="O8" s="23">
        <f>SUM(C8:N8)/12</f>
        <v>2571.4166666666665</v>
      </c>
    </row>
    <row r="9" spans="1:15" s="2" customFormat="1" ht="18" customHeight="1">
      <c r="A9" s="13"/>
      <c r="B9" s="21" t="s">
        <v>53</v>
      </c>
      <c r="C9" s="23">
        <v>1934</v>
      </c>
      <c r="D9" s="23">
        <v>1994</v>
      </c>
      <c r="E9" s="23">
        <v>2073</v>
      </c>
      <c r="F9" s="23">
        <v>1869</v>
      </c>
      <c r="G9" s="23">
        <v>1923</v>
      </c>
      <c r="H9" s="23">
        <v>1633</v>
      </c>
      <c r="I9" s="23">
        <v>1685</v>
      </c>
      <c r="J9" s="23">
        <v>1577</v>
      </c>
      <c r="K9" s="23">
        <v>1479</v>
      </c>
      <c r="L9" s="23">
        <v>1397</v>
      </c>
      <c r="M9" s="23">
        <v>1576</v>
      </c>
      <c r="N9" s="23">
        <v>1957</v>
      </c>
      <c r="O9" s="23">
        <f>SUM(C9:N9)/12</f>
        <v>1758.0833333333333</v>
      </c>
    </row>
    <row r="10" spans="1:15" s="2" customFormat="1" ht="18" customHeight="1">
      <c r="A10" s="13"/>
      <c r="B10" s="21" t="s">
        <v>52</v>
      </c>
      <c r="C10" s="23">
        <v>905</v>
      </c>
      <c r="D10" s="23">
        <v>922</v>
      </c>
      <c r="E10" s="23">
        <v>875</v>
      </c>
      <c r="F10" s="23">
        <v>769</v>
      </c>
      <c r="G10" s="23">
        <v>744</v>
      </c>
      <c r="H10" s="23">
        <v>790</v>
      </c>
      <c r="I10" s="23">
        <v>849</v>
      </c>
      <c r="J10" s="23">
        <v>839</v>
      </c>
      <c r="K10" s="23">
        <v>848</v>
      </c>
      <c r="L10" s="23">
        <v>834</v>
      </c>
      <c r="M10" s="23">
        <v>946</v>
      </c>
      <c r="N10" s="23">
        <v>1050</v>
      </c>
      <c r="O10" s="23">
        <f>SUM(C10:N10)/12</f>
        <v>864.25</v>
      </c>
    </row>
    <row r="11" spans="1:15" s="2" customFormat="1" ht="34.5" customHeight="1">
      <c r="A11" s="13"/>
      <c r="B11" s="30" t="s">
        <v>94</v>
      </c>
      <c r="C11" s="24">
        <f aca="true" t="shared" si="0" ref="C11:M11">SUM(C6:C10)</f>
        <v>16111</v>
      </c>
      <c r="D11" s="24">
        <f t="shared" si="0"/>
        <v>16001</v>
      </c>
      <c r="E11" s="24">
        <f t="shared" si="0"/>
        <v>13796</v>
      </c>
      <c r="F11" s="24">
        <f t="shared" si="0"/>
        <v>10193</v>
      </c>
      <c r="G11" s="24">
        <f t="shared" si="0"/>
        <v>9632</v>
      </c>
      <c r="H11" s="24">
        <f t="shared" si="0"/>
        <v>10909</v>
      </c>
      <c r="I11" s="24">
        <f t="shared" si="0"/>
        <v>11690</v>
      </c>
      <c r="J11" s="24">
        <f t="shared" si="0"/>
        <v>11318</v>
      </c>
      <c r="K11" s="24">
        <f t="shared" si="0"/>
        <v>10847</v>
      </c>
      <c r="L11" s="24">
        <f t="shared" si="0"/>
        <v>10163</v>
      </c>
      <c r="M11" s="24">
        <f t="shared" si="0"/>
        <v>14544</v>
      </c>
      <c r="N11" s="24">
        <f>SUM(N6:N10)</f>
        <v>16600</v>
      </c>
      <c r="O11" s="24">
        <f>SUM(O6:O10)</f>
        <v>12650.333333333334</v>
      </c>
    </row>
    <row r="12" spans="1:15" ht="12.75">
      <c r="A12" s="9"/>
      <c r="B12" s="9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9"/>
    </row>
    <row r="13" spans="1:15" ht="25.5" customHeight="1">
      <c r="A13" s="9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8" customHeight="1">
      <c r="A14" s="7"/>
      <c r="B14" s="5" t="s">
        <v>96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7"/>
    </row>
    <row r="15" spans="1:15" ht="6" customHeight="1">
      <c r="A15" s="7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7"/>
    </row>
    <row r="16" spans="1:15" ht="18" customHeight="1">
      <c r="A16" s="7"/>
      <c r="B16" s="6" t="s">
        <v>20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7"/>
    </row>
  </sheetData>
  <mergeCells count="3">
    <mergeCell ref="B1:N1"/>
    <mergeCell ref="B4:B5"/>
    <mergeCell ref="C4:N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15" max="2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2005-01-10T08:28:35Z</cp:lastPrinted>
  <dcterms:created xsi:type="dcterms:W3CDTF">2000-03-15T11:59:58Z</dcterms:created>
  <dcterms:modified xsi:type="dcterms:W3CDTF">2005-01-10T08:40:23Z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-1494932089</vt:i4>
  </property>
  <property fmtid="{D5CDD505-2E9C-101B-9397-08002B2CF9AE}" pid="3" name="_EmailSubject">
    <vt:lpwstr/>
  </property>
  <property fmtid="{D5CDD505-2E9C-101B-9397-08002B2CF9AE}" pid="4" name="_AuthorEmail">
    <vt:lpwstr>echristodoulidou@cystat.mof.gov.cy</vt:lpwstr>
  </property>
  <property fmtid="{D5CDD505-2E9C-101B-9397-08002B2CF9AE}" pid="5" name="_AuthorEmailDisplayName">
    <vt:lpwstr>Eleni Christodoulidou</vt:lpwstr>
  </property>
  <property fmtid="{D5CDD505-2E9C-101B-9397-08002B2CF9AE}" pid="6" name="_ReviewingToolsShownOnce">
    <vt:lpwstr/>
  </property>
</Properties>
</file>