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EBTODAY\5_ExternalTrade\"/>
    </mc:Choice>
  </mc:AlternateContent>
  <xr:revisionPtr revIDLastSave="0" documentId="13_ncr:1_{068FB5B0-09B6-41F7-8098-3BB895BEF684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FOREIGN TRADE " sheetId="2" r:id="rId1"/>
    <sheet name="IMPORTS&amp;EXPORTS SHIPS&amp;AIRCRAFTS" sheetId="4" r:id="rId2"/>
  </sheets>
  <definedNames>
    <definedName name="_xlnm.Print_Area" localSheetId="0">'FOREIGN TRADE '!$A$1:$M$148</definedName>
    <definedName name="_xlnm.Print_Area" localSheetId="1">'IMPORTS&amp;EXPORTS SHIPS&amp;AIRCRAFTS'!$A$1:$L$142</definedName>
    <definedName name="_xlnm.Print_Titles" localSheetId="0">'FOREIGN TRADE '!$1:$7</definedName>
    <definedName name="_xlnm.Print_Titles" localSheetId="1">'IMPORTS&amp;EXPORTS SHIPS&amp;AIRCRAFTS'!$1:$7</definedName>
  </definedNames>
  <calcPr calcId="191029"/>
</workbook>
</file>

<file path=xl/calcChain.xml><?xml version="1.0" encoding="utf-8"?>
<calcChain xmlns="http://schemas.openxmlformats.org/spreadsheetml/2006/main">
  <c r="H127" i="4" l="1"/>
  <c r="E127" i="4" s="1"/>
  <c r="J127" i="4"/>
  <c r="K127" i="4"/>
  <c r="G127" i="4"/>
  <c r="H126" i="4"/>
  <c r="J126" i="4"/>
  <c r="D126" i="4" s="1"/>
  <c r="K126" i="4"/>
  <c r="E126" i="4" s="1"/>
  <c r="G126" i="4"/>
  <c r="I127" i="2"/>
  <c r="K127" i="2"/>
  <c r="K128" i="2" s="1"/>
  <c r="L127" i="2"/>
  <c r="H127" i="2"/>
  <c r="I126" i="2"/>
  <c r="K126" i="2"/>
  <c r="L126" i="2"/>
  <c r="H126" i="2"/>
  <c r="G113" i="4"/>
  <c r="H113" i="4"/>
  <c r="J113" i="4"/>
  <c r="K113" i="4"/>
  <c r="H113" i="2"/>
  <c r="I113" i="2"/>
  <c r="K113" i="2"/>
  <c r="L113" i="2"/>
  <c r="E125" i="4"/>
  <c r="D125" i="4"/>
  <c r="E125" i="2"/>
  <c r="D125" i="2"/>
  <c r="E124" i="4"/>
  <c r="D124" i="4"/>
  <c r="E124" i="2"/>
  <c r="D124" i="2"/>
  <c r="E123" i="4"/>
  <c r="D123" i="4"/>
  <c r="E123" i="2"/>
  <c r="D123" i="2"/>
  <c r="F123" i="2" s="1"/>
  <c r="E122" i="2"/>
  <c r="D122" i="2"/>
  <c r="E122" i="4"/>
  <c r="D122" i="4"/>
  <c r="E121" i="4"/>
  <c r="D121" i="4"/>
  <c r="E121" i="2"/>
  <c r="D121" i="2"/>
  <c r="E120" i="4"/>
  <c r="D120" i="4"/>
  <c r="E120" i="2"/>
  <c r="D120" i="2"/>
  <c r="E119" i="4"/>
  <c r="D119" i="4"/>
  <c r="E119" i="2"/>
  <c r="D119" i="2"/>
  <c r="E118" i="4"/>
  <c r="D118" i="4"/>
  <c r="E117" i="4"/>
  <c r="D117" i="4"/>
  <c r="E118" i="2"/>
  <c r="D118" i="2"/>
  <c r="E117" i="2"/>
  <c r="D117" i="2"/>
  <c r="E116" i="4"/>
  <c r="D116" i="4"/>
  <c r="E116" i="2"/>
  <c r="D116" i="2"/>
  <c r="E115" i="4"/>
  <c r="D115" i="4"/>
  <c r="E115" i="2"/>
  <c r="D115" i="2"/>
  <c r="E114" i="4"/>
  <c r="D114" i="4"/>
  <c r="E114" i="2"/>
  <c r="D114" i="2"/>
  <c r="G100" i="4"/>
  <c r="H100" i="4"/>
  <c r="J100" i="4"/>
  <c r="K100" i="4"/>
  <c r="H100" i="2"/>
  <c r="I100" i="2"/>
  <c r="K100" i="2"/>
  <c r="L100" i="2"/>
  <c r="D112" i="4"/>
  <c r="D112" i="2"/>
  <c r="F112" i="2" s="1"/>
  <c r="E111" i="4"/>
  <c r="D111" i="4"/>
  <c r="E111" i="2"/>
  <c r="D111" i="2"/>
  <c r="E110" i="4"/>
  <c r="D110" i="4"/>
  <c r="E110" i="2"/>
  <c r="D110" i="2"/>
  <c r="E109" i="4"/>
  <c r="D109" i="4"/>
  <c r="E109" i="2"/>
  <c r="D109" i="2"/>
  <c r="E108" i="2"/>
  <c r="D108" i="2"/>
  <c r="E108" i="4"/>
  <c r="D108" i="4"/>
  <c r="E107" i="4"/>
  <c r="D107" i="4"/>
  <c r="E107" i="2"/>
  <c r="D107" i="2"/>
  <c r="E106" i="4"/>
  <c r="D106" i="4"/>
  <c r="E106" i="2"/>
  <c r="D106" i="2"/>
  <c r="F106" i="2" s="1"/>
  <c r="E105" i="4"/>
  <c r="D105" i="4"/>
  <c r="D100" i="4" s="1"/>
  <c r="E105" i="2"/>
  <c r="D105" i="2"/>
  <c r="E104" i="4"/>
  <c r="D104" i="4"/>
  <c r="E104" i="2"/>
  <c r="F104" i="2"/>
  <c r="D104" i="2"/>
  <c r="E103" i="4"/>
  <c r="D103" i="4"/>
  <c r="E103" i="2"/>
  <c r="F103" i="2" s="1"/>
  <c r="D103" i="2"/>
  <c r="E102" i="4"/>
  <c r="D102" i="4"/>
  <c r="E102" i="2"/>
  <c r="D102" i="2"/>
  <c r="H87" i="2"/>
  <c r="I87" i="2"/>
  <c r="K87" i="2"/>
  <c r="L87" i="2"/>
  <c r="G87" i="4"/>
  <c r="H87" i="4"/>
  <c r="I87" i="4"/>
  <c r="J87" i="4"/>
  <c r="K87" i="4"/>
  <c r="E101" i="4"/>
  <c r="D101" i="4"/>
  <c r="E101" i="2"/>
  <c r="D101" i="2"/>
  <c r="E99" i="4"/>
  <c r="D99" i="4"/>
  <c r="E99" i="2"/>
  <c r="D99" i="2"/>
  <c r="E98" i="4"/>
  <c r="D98" i="4"/>
  <c r="E98" i="2"/>
  <c r="D98" i="2"/>
  <c r="F98" i="2" s="1"/>
  <c r="E97" i="4"/>
  <c r="D97" i="4"/>
  <c r="E97" i="2"/>
  <c r="D97" i="2"/>
  <c r="E96" i="4"/>
  <c r="D96" i="4"/>
  <c r="E96" i="2"/>
  <c r="D96" i="2"/>
  <c r="D76" i="2"/>
  <c r="D77" i="2"/>
  <c r="D78" i="2"/>
  <c r="D79" i="2"/>
  <c r="F79" i="2" s="1"/>
  <c r="D80" i="2"/>
  <c r="D81" i="2"/>
  <c r="D82" i="2"/>
  <c r="D83" i="2"/>
  <c r="D84" i="2"/>
  <c r="D85" i="2"/>
  <c r="F85" i="2" s="1"/>
  <c r="D86" i="2"/>
  <c r="D75" i="2"/>
  <c r="E95" i="4"/>
  <c r="D95" i="4"/>
  <c r="K74" i="2"/>
  <c r="E95" i="2"/>
  <c r="F95" i="2" s="1"/>
  <c r="D95" i="2"/>
  <c r="E94" i="4"/>
  <c r="D94" i="4"/>
  <c r="E94" i="2"/>
  <c r="D94" i="2"/>
  <c r="E93" i="4"/>
  <c r="D93" i="4"/>
  <c r="E93" i="2"/>
  <c r="D93" i="2"/>
  <c r="E92" i="4"/>
  <c r="D92" i="4"/>
  <c r="E92" i="2"/>
  <c r="D92" i="2"/>
  <c r="E88" i="4"/>
  <c r="E89" i="4"/>
  <c r="E90" i="4"/>
  <c r="E91" i="4"/>
  <c r="D88" i="4"/>
  <c r="D87" i="4" s="1"/>
  <c r="D89" i="4"/>
  <c r="D90" i="4"/>
  <c r="D91" i="4"/>
  <c r="D88" i="2"/>
  <c r="D89" i="2"/>
  <c r="D90" i="2"/>
  <c r="D91" i="2"/>
  <c r="E91" i="2"/>
  <c r="E86" i="4"/>
  <c r="D86" i="4"/>
  <c r="E85" i="4"/>
  <c r="D85" i="4"/>
  <c r="E84" i="4"/>
  <c r="D84" i="4"/>
  <c r="E83" i="4"/>
  <c r="D83" i="4"/>
  <c r="E82" i="4"/>
  <c r="D82" i="4"/>
  <c r="E81" i="4"/>
  <c r="D81" i="4"/>
  <c r="E80" i="4"/>
  <c r="D80" i="4"/>
  <c r="E79" i="4"/>
  <c r="D79" i="4"/>
  <c r="E78" i="4"/>
  <c r="D78" i="4"/>
  <c r="E77" i="4"/>
  <c r="D77" i="4"/>
  <c r="E76" i="4"/>
  <c r="D76" i="4"/>
  <c r="E75" i="4"/>
  <c r="E74" i="4" s="1"/>
  <c r="D75" i="4"/>
  <c r="K74" i="4"/>
  <c r="J74" i="4"/>
  <c r="H74" i="4"/>
  <c r="G74" i="4"/>
  <c r="E73" i="4"/>
  <c r="D73" i="4"/>
  <c r="E72" i="4"/>
  <c r="D72" i="4"/>
  <c r="E71" i="4"/>
  <c r="D71" i="4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K61" i="4"/>
  <c r="J61" i="4"/>
  <c r="H61" i="4"/>
  <c r="G61" i="4"/>
  <c r="E60" i="4"/>
  <c r="D60" i="4"/>
  <c r="E59" i="4"/>
  <c r="D59" i="4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D52" i="4"/>
  <c r="E51" i="4"/>
  <c r="D51" i="4"/>
  <c r="E50" i="4"/>
  <c r="D50" i="4"/>
  <c r="E49" i="4"/>
  <c r="D49" i="4"/>
  <c r="K48" i="4"/>
  <c r="J48" i="4"/>
  <c r="D48" i="4" s="1"/>
  <c r="H48" i="4"/>
  <c r="G48" i="4"/>
  <c r="E47" i="4"/>
  <c r="D47" i="4"/>
  <c r="E46" i="4"/>
  <c r="D46" i="4"/>
  <c r="E45" i="4"/>
  <c r="D45" i="4"/>
  <c r="E44" i="4"/>
  <c r="D44" i="4"/>
  <c r="E43" i="4"/>
  <c r="D43" i="4"/>
  <c r="E42" i="4"/>
  <c r="D42" i="4"/>
  <c r="E41" i="4"/>
  <c r="D41" i="4"/>
  <c r="E40" i="4"/>
  <c r="D40" i="4"/>
  <c r="E39" i="4"/>
  <c r="D39" i="4"/>
  <c r="E38" i="4"/>
  <c r="D38" i="4"/>
  <c r="E37" i="4"/>
  <c r="D37" i="4"/>
  <c r="E36" i="4"/>
  <c r="D36" i="4"/>
  <c r="K35" i="4"/>
  <c r="J35" i="4"/>
  <c r="H35" i="4"/>
  <c r="G35" i="4"/>
  <c r="E34" i="4"/>
  <c r="D34" i="4"/>
  <c r="E33" i="4"/>
  <c r="D33" i="4"/>
  <c r="E32" i="4"/>
  <c r="D32" i="4"/>
  <c r="E31" i="4"/>
  <c r="D31" i="4"/>
  <c r="E30" i="4"/>
  <c r="D30" i="4"/>
  <c r="E29" i="4"/>
  <c r="D29" i="4"/>
  <c r="E28" i="4"/>
  <c r="D28" i="4"/>
  <c r="E27" i="4"/>
  <c r="D27" i="4"/>
  <c r="E26" i="4"/>
  <c r="D26" i="4"/>
  <c r="E25" i="4"/>
  <c r="D25" i="4"/>
  <c r="E24" i="4"/>
  <c r="D24" i="4"/>
  <c r="E23" i="4"/>
  <c r="D23" i="4"/>
  <c r="K22" i="4"/>
  <c r="J22" i="4"/>
  <c r="H22" i="4"/>
  <c r="G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E11" i="4"/>
  <c r="D11" i="4"/>
  <c r="E10" i="4"/>
  <c r="D10" i="4"/>
  <c r="K9" i="4"/>
  <c r="J9" i="4"/>
  <c r="H9" i="4"/>
  <c r="G9" i="4"/>
  <c r="E90" i="2"/>
  <c r="E89" i="2"/>
  <c r="F89" i="2" s="1"/>
  <c r="E88" i="2"/>
  <c r="H74" i="2"/>
  <c r="I74" i="2"/>
  <c r="L74" i="2"/>
  <c r="E86" i="2"/>
  <c r="E85" i="2"/>
  <c r="E84" i="2"/>
  <c r="E83" i="2"/>
  <c r="F83" i="2" s="1"/>
  <c r="E82" i="2"/>
  <c r="F82" i="2" s="1"/>
  <c r="E81" i="2"/>
  <c r="F81" i="2" s="1"/>
  <c r="E80" i="2"/>
  <c r="F80" i="2" s="1"/>
  <c r="E79" i="2"/>
  <c r="E78" i="2"/>
  <c r="E77" i="2"/>
  <c r="F77" i="2" s="1"/>
  <c r="E76" i="2"/>
  <c r="H61" i="2"/>
  <c r="I61" i="2"/>
  <c r="K61" i="2"/>
  <c r="L61" i="2"/>
  <c r="E75" i="2"/>
  <c r="E73" i="2"/>
  <c r="D73" i="2"/>
  <c r="E72" i="2"/>
  <c r="D72" i="2"/>
  <c r="E71" i="2"/>
  <c r="D71" i="2"/>
  <c r="E70" i="2"/>
  <c r="D70" i="2"/>
  <c r="E69" i="2"/>
  <c r="D69" i="2"/>
  <c r="E68" i="2"/>
  <c r="D68" i="2"/>
  <c r="E67" i="2"/>
  <c r="D67" i="2"/>
  <c r="E66" i="2"/>
  <c r="D66" i="2"/>
  <c r="E65" i="2"/>
  <c r="D65" i="2"/>
  <c r="F65" i="2" s="1"/>
  <c r="E64" i="2"/>
  <c r="D64" i="2"/>
  <c r="E62" i="2"/>
  <c r="D62" i="2"/>
  <c r="E63" i="2"/>
  <c r="D63" i="2"/>
  <c r="E50" i="2"/>
  <c r="E51" i="2"/>
  <c r="E52" i="2"/>
  <c r="E53" i="2"/>
  <c r="F53" i="2" s="1"/>
  <c r="E54" i="2"/>
  <c r="E55" i="2"/>
  <c r="E56" i="2"/>
  <c r="E57" i="2"/>
  <c r="F57" i="2" s="1"/>
  <c r="E58" i="2"/>
  <c r="E59" i="2"/>
  <c r="E60" i="2"/>
  <c r="E49" i="2"/>
  <c r="L48" i="2"/>
  <c r="I48" i="2"/>
  <c r="D50" i="2"/>
  <c r="D51" i="2"/>
  <c r="D52" i="2"/>
  <c r="D53" i="2"/>
  <c r="D54" i="2"/>
  <c r="D55" i="2"/>
  <c r="D56" i="2"/>
  <c r="F56" i="2" s="1"/>
  <c r="D57" i="2"/>
  <c r="D58" i="2"/>
  <c r="D59" i="2"/>
  <c r="D60" i="2"/>
  <c r="D49" i="2"/>
  <c r="F49" i="2"/>
  <c r="K48" i="2"/>
  <c r="H48" i="2"/>
  <c r="D42" i="2"/>
  <c r="H22" i="2"/>
  <c r="I22" i="2"/>
  <c r="K22" i="2"/>
  <c r="L22" i="2"/>
  <c r="H9" i="2"/>
  <c r="I9" i="2"/>
  <c r="K9" i="2"/>
  <c r="L9" i="2"/>
  <c r="H35" i="2"/>
  <c r="I35" i="2"/>
  <c r="K35" i="2"/>
  <c r="L35" i="2"/>
  <c r="E47" i="2"/>
  <c r="D47" i="2"/>
  <c r="E46" i="2"/>
  <c r="F46" i="2" s="1"/>
  <c r="D46" i="2"/>
  <c r="E45" i="2"/>
  <c r="D45" i="2"/>
  <c r="E44" i="2"/>
  <c r="D44" i="2"/>
  <c r="D40" i="2"/>
  <c r="E40" i="2"/>
  <c r="E43" i="2"/>
  <c r="D43" i="2"/>
  <c r="E42" i="2"/>
  <c r="F42" i="2" s="1"/>
  <c r="E41" i="2"/>
  <c r="D41" i="2"/>
  <c r="F41" i="2" s="1"/>
  <c r="E39" i="2"/>
  <c r="D39" i="2"/>
  <c r="E38" i="2"/>
  <c r="D38" i="2"/>
  <c r="E37" i="2"/>
  <c r="D37" i="2"/>
  <c r="F37" i="2" s="1"/>
  <c r="E36" i="2"/>
  <c r="D36" i="2"/>
  <c r="E34" i="2"/>
  <c r="D34" i="2"/>
  <c r="E33" i="2"/>
  <c r="D33" i="2"/>
  <c r="D32" i="2"/>
  <c r="E32" i="2"/>
  <c r="E31" i="2"/>
  <c r="F31" i="2"/>
  <c r="D31" i="2"/>
  <c r="E30" i="2"/>
  <c r="F30" i="2" s="1"/>
  <c r="D30" i="2"/>
  <c r="E29" i="2"/>
  <c r="D29" i="2"/>
  <c r="E28" i="2"/>
  <c r="D28" i="2"/>
  <c r="E27" i="2"/>
  <c r="F27" i="2" s="1"/>
  <c r="D27" i="2"/>
  <c r="E26" i="2"/>
  <c r="D26" i="2"/>
  <c r="E25" i="2"/>
  <c r="F25" i="2" s="1"/>
  <c r="D25" i="2"/>
  <c r="E24" i="2"/>
  <c r="D24" i="2"/>
  <c r="E23" i="2"/>
  <c r="D23" i="2"/>
  <c r="E21" i="2"/>
  <c r="D21" i="2"/>
  <c r="E20" i="2"/>
  <c r="F20" i="2" s="1"/>
  <c r="D20" i="2"/>
  <c r="E19" i="2"/>
  <c r="D19" i="2"/>
  <c r="F19" i="2" s="1"/>
  <c r="E18" i="2"/>
  <c r="D18" i="2"/>
  <c r="E17" i="2"/>
  <c r="D17" i="2"/>
  <c r="E16" i="2"/>
  <c r="F16" i="2" s="1"/>
  <c r="D16" i="2"/>
  <c r="E15" i="2"/>
  <c r="D15" i="2"/>
  <c r="E14" i="2"/>
  <c r="D14" i="2"/>
  <c r="E13" i="2"/>
  <c r="D13" i="2"/>
  <c r="E12" i="2"/>
  <c r="D12" i="2"/>
  <c r="E10" i="2"/>
  <c r="E11" i="2"/>
  <c r="D10" i="2"/>
  <c r="D11" i="2"/>
  <c r="F12" i="2"/>
  <c r="F59" i="2"/>
  <c r="F32" i="2"/>
  <c r="F36" i="2"/>
  <c r="F60" i="2"/>
  <c r="F45" i="2"/>
  <c r="D126" i="2"/>
  <c r="F102" i="2"/>
  <c r="E127" i="2"/>
  <c r="E100" i="2"/>
  <c r="E9" i="4" l="1"/>
  <c r="E35" i="4"/>
  <c r="E61" i="4"/>
  <c r="E22" i="4"/>
  <c r="D22" i="4"/>
  <c r="D35" i="4"/>
  <c r="E100" i="4"/>
  <c r="F15" i="2"/>
  <c r="F47" i="2"/>
  <c r="F50" i="2"/>
  <c r="F66" i="2"/>
  <c r="F69" i="2"/>
  <c r="E61" i="2"/>
  <c r="F88" i="2"/>
  <c r="F107" i="2"/>
  <c r="F108" i="2"/>
  <c r="F51" i="2"/>
  <c r="D100" i="2"/>
  <c r="D22" i="2"/>
  <c r="F70" i="2"/>
  <c r="F90" i="2"/>
  <c r="D74" i="2"/>
  <c r="F109" i="2"/>
  <c r="D61" i="2"/>
  <c r="F93" i="2"/>
  <c r="F23" i="2"/>
  <c r="F26" i="2"/>
  <c r="E48" i="2"/>
  <c r="F11" i="2"/>
  <c r="F14" i="2"/>
  <c r="F39" i="2"/>
  <c r="F40" i="2"/>
  <c r="D48" i="2"/>
  <c r="F54" i="2"/>
  <c r="D87" i="2"/>
  <c r="F96" i="2"/>
  <c r="F99" i="2"/>
  <c r="F105" i="2"/>
  <c r="F111" i="2"/>
  <c r="E126" i="2"/>
  <c r="D9" i="4"/>
  <c r="D74" i="4"/>
  <c r="E48" i="4"/>
  <c r="E87" i="4"/>
  <c r="K128" i="4"/>
  <c r="D61" i="4"/>
  <c r="J128" i="4"/>
  <c r="E128" i="4"/>
  <c r="E113" i="4"/>
  <c r="H128" i="4"/>
  <c r="F72" i="2"/>
  <c r="I128" i="2"/>
  <c r="D9" i="2"/>
  <c r="F13" i="2"/>
  <c r="F28" i="2"/>
  <c r="F33" i="2"/>
  <c r="F58" i="2"/>
  <c r="F64" i="2"/>
  <c r="F67" i="2"/>
  <c r="F78" i="2"/>
  <c r="F86" i="2"/>
  <c r="F91" i="2"/>
  <c r="F110" i="2"/>
  <c r="F17" i="2"/>
  <c r="F29" i="2"/>
  <c r="F34" i="2"/>
  <c r="F38" i="2"/>
  <c r="F44" i="2"/>
  <c r="F63" i="2"/>
  <c r="F68" i="2"/>
  <c r="F97" i="2"/>
  <c r="F101" i="2"/>
  <c r="F100" i="2" s="1"/>
  <c r="D35" i="2"/>
  <c r="F43" i="2"/>
  <c r="F55" i="2"/>
  <c r="F62" i="2"/>
  <c r="F71" i="2"/>
  <c r="F73" i="2"/>
  <c r="F76" i="2"/>
  <c r="F92" i="2"/>
  <c r="F116" i="2"/>
  <c r="F119" i="2"/>
  <c r="E9" i="2"/>
  <c r="E22" i="2"/>
  <c r="F18" i="2"/>
  <c r="F21" i="2"/>
  <c r="E35" i="2"/>
  <c r="F52" i="2"/>
  <c r="E74" i="2"/>
  <c r="F84" i="2"/>
  <c r="E87" i="2"/>
  <c r="F94" i="2"/>
  <c r="L128" i="2"/>
  <c r="E113" i="2"/>
  <c r="D127" i="2"/>
  <c r="F127" i="2" s="1"/>
  <c r="F120" i="2"/>
  <c r="E128" i="2"/>
  <c r="F117" i="2"/>
  <c r="F126" i="2"/>
  <c r="D127" i="4"/>
  <c r="D128" i="4" s="1"/>
  <c r="D113" i="4"/>
  <c r="G128" i="4"/>
  <c r="F115" i="2"/>
  <c r="F114" i="2"/>
  <c r="F121" i="2"/>
  <c r="F122" i="2"/>
  <c r="F124" i="2"/>
  <c r="F118" i="2"/>
  <c r="F125" i="2"/>
  <c r="D113" i="2"/>
  <c r="H128" i="2"/>
  <c r="F24" i="2"/>
  <c r="F75" i="2"/>
  <c r="F10" i="2"/>
  <c r="F35" i="2" l="1"/>
  <c r="F128" i="2"/>
  <c r="F87" i="2"/>
  <c r="F61" i="2"/>
  <c r="F48" i="2"/>
  <c r="F9" i="2"/>
  <c r="D128" i="2"/>
  <c r="F22" i="2"/>
  <c r="F74" i="2"/>
  <c r="F113" i="2"/>
</calcChain>
</file>

<file path=xl/sharedStrings.xml><?xml version="1.0" encoding="utf-8"?>
<sst xmlns="http://schemas.openxmlformats.org/spreadsheetml/2006/main" count="290" uniqueCount="54">
  <si>
    <t>EXTRA-EU TRADE</t>
  </si>
  <si>
    <t>INTRA-EU TRADE</t>
  </si>
  <si>
    <t>Total Imports</t>
  </si>
  <si>
    <t>Total Exports</t>
  </si>
  <si>
    <t>(c.i.f.)</t>
  </si>
  <si>
    <t>(f.o.b.)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</si>
  <si>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</si>
  <si>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</si>
  <si>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</si>
  <si>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</si>
  <si>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</si>
  <si>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</si>
  <si>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</si>
  <si>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</si>
  <si>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</si>
  <si>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</si>
  <si>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</si>
  <si>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</si>
  <si>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TRADE</t>
  </si>
  <si>
    <t>FOREIGN TRADE</t>
  </si>
  <si>
    <t>Trade Balance</t>
  </si>
  <si>
    <t xml:space="preserve">February </t>
  </si>
  <si>
    <t>Notes:</t>
  </si>
  <si>
    <t>r: Revised data</t>
  </si>
  <si>
    <t>2. Imports and exports of vessels and aircrafts are recorded according to the change of their economic ownership.</t>
  </si>
  <si>
    <t xml:space="preserve">3. Because of rounding there may be slight discrepancies between the totals shown and the sum of constituent items. </t>
  </si>
  <si>
    <t xml:space="preserve"> </t>
  </si>
  <si>
    <t>€000´s</t>
  </si>
  <si>
    <t>PERIOD</t>
  </si>
  <si>
    <r>
      <t xml:space="preserve">    </t>
    </r>
    <r>
      <rPr>
        <u/>
        <sz val="10"/>
        <color indexed="12"/>
        <rFont val="Arial"/>
        <family val="2"/>
        <charset val="161"/>
      </rPr>
      <t>IMPORTS&amp;EXPORTS SHIPS&amp;AIRCRAFTS</t>
    </r>
    <r>
      <rPr>
        <sz val="10"/>
        <rFont val="Arial"/>
        <family val="2"/>
        <charset val="161"/>
      </rPr>
      <t>.</t>
    </r>
  </si>
  <si>
    <t xml:space="preserve">    in Extra-EU trade. </t>
  </si>
  <si>
    <t>1. Intra-EU trade refers to trade with the other EU Member States, while Extra-EU trade refers to trade with third countries. Trade with the United Kingdom is included</t>
  </si>
  <si>
    <t xml:space="preserve">1. Intra-EU trade refers to trade with the other EU Member States, while Extra-EU trade refers to trade with third countries. </t>
  </si>
  <si>
    <t xml:space="preserve">    As of January 2021 onwards, for trade with Northern Ireland imports are recorded by country of consignment while for trade with the United Kingdom (excluding Northern Ireland) imports </t>
  </si>
  <si>
    <t xml:space="preserve">    periods before and after the end of 2020.</t>
  </si>
  <si>
    <t xml:space="preserve">    are recorded by country of origin. For these reasons data on trade with the United Kingdom are not fully comparable with data on trade with other extra-EU trade partners, for reference </t>
  </si>
  <si>
    <t xml:space="preserve">2. The United Kingdom is included in extra-EU trade. Imports from the United Kingdom are recorded by country of consignment until 31 December 2020. </t>
  </si>
  <si>
    <t>3. Total imports/arrivals and exports/dispatches include the transfer of economic ownership of mobile transport equipment (vessels and aircrafts), the value of which is shown in the worksheet</t>
  </si>
  <si>
    <t xml:space="preserve">4. Because of rounding there may be slight discrepancies between the totals shown and the sum of constituent items. </t>
  </si>
  <si>
    <t>SUMMARY OF TRADE, 2014-2022</t>
  </si>
  <si>
    <r>
      <t>January - December 2022</t>
    </r>
    <r>
      <rPr>
        <vertAlign val="superscript"/>
        <sz val="10"/>
        <rFont val="Arial"/>
        <family val="2"/>
      </rPr>
      <t>r</t>
    </r>
  </si>
  <si>
    <t>Percentage change 
2022/2021 (%)</t>
  </si>
  <si>
    <t>IMPORTS &amp; EXPORTS OF VESSELS AND AIRCRAFTS, 2014-2022</t>
  </si>
  <si>
    <t>The Predefined Tables, available in Excel format, include data up to December 2022. Data from January 2023 onwards are available only in the CYSTAT-DB Online Database.</t>
  </si>
  <si>
    <r>
      <t>2022</t>
    </r>
    <r>
      <rPr>
        <b/>
        <vertAlign val="superscript"/>
        <sz val="10"/>
        <color rgb="FF0000FF"/>
        <rFont val="Arial"/>
        <family val="2"/>
      </rPr>
      <t>r</t>
    </r>
  </si>
  <si>
    <r>
      <t>December</t>
    </r>
    <r>
      <rPr>
        <vertAlign val="superscript"/>
        <sz val="11"/>
        <rFont val="Arial"/>
        <family val="2"/>
        <charset val="161"/>
      </rPr>
      <t>r</t>
    </r>
  </si>
  <si>
    <r>
      <t>January - December 2021</t>
    </r>
    <r>
      <rPr>
        <vertAlign val="superscript"/>
        <sz val="10"/>
        <rFont val="Arial"/>
        <family val="2"/>
        <charset val="161"/>
      </rPr>
      <t>r</t>
    </r>
  </si>
  <si>
    <t>(Last Update 17/06/2024)</t>
  </si>
  <si>
    <t>COPYRIGHT © :2024, REPUBLIC OF CYPRUS, STATISTICAL SERVICE</t>
  </si>
  <si>
    <r>
      <t>December</t>
    </r>
    <r>
      <rPr>
        <vertAlign val="superscript"/>
        <sz val="10"/>
        <rFont val="Arial"/>
        <family val="2"/>
        <charset val="161"/>
      </rPr>
      <t>r</t>
    </r>
  </si>
  <si>
    <t>5. Imports data for the year 2022 have been revised.</t>
  </si>
  <si>
    <t>6. Exports data for December 2021 and for the year 2022 have been revised.</t>
  </si>
  <si>
    <t>4. Imports data for the year 2022 have been revised.</t>
  </si>
  <si>
    <t>5. Exports data for December 2021 and for the year 2022 have been revised.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</si>
</sst>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28" x14ac:knownFonts="1">
    <font>
      <sz val="10"/>
      <name val="Arial"/>
      <charset val="161"/>
    </font>
    <font>
      <sz val="10"/>
      <name val="Arial"/>
      <family val="2"/>
      <charset val="161"/>
    </font>
    <font>
      <sz val="10"/>
      <name val="Book Antiqua"/>
      <family val="1"/>
    </font>
    <font>
      <sz val="8"/>
      <name val="Book Antiqua"/>
      <family val="1"/>
    </font>
    <font>
      <b/>
      <sz val="18"/>
      <color indexed="12"/>
      <name val="Arial"/>
      <family val="2"/>
      <charset val="161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sz val="8"/>
      <name val="Arial"/>
      <family val="2"/>
      <charset val="161"/>
    </font>
    <font>
      <sz val="12"/>
      <color indexed="8"/>
      <name val="Arial"/>
      <family val="2"/>
    </font>
    <font>
      <b/>
      <i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12"/>
      <name val="Arial"/>
      <family val="2"/>
      <charset val="161"/>
    </font>
    <font>
      <sz val="10"/>
      <name val="Arial"/>
      <family val="2"/>
      <charset val="161"/>
    </font>
    <font>
      <b/>
      <sz val="24"/>
      <color indexed="12"/>
      <name val="Arial"/>
      <family val="2"/>
      <charset val="161"/>
    </font>
    <font>
      <sz val="8"/>
      <name val="Calibri"/>
      <family val="2"/>
      <charset val="161"/>
    </font>
    <font>
      <b/>
      <sz val="14"/>
      <color indexed="12"/>
      <name val="Arial"/>
      <family val="2"/>
      <charset val="161"/>
    </font>
    <font>
      <b/>
      <u/>
      <sz val="10"/>
      <name val="Arial"/>
      <family val="2"/>
      <charset val="161"/>
    </font>
    <font>
      <u/>
      <sz val="10"/>
      <color indexed="12"/>
      <name val="Arial"/>
      <family val="2"/>
      <charset val="161"/>
    </font>
    <font>
      <vertAlign val="superscript"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u/>
      <sz val="10"/>
      <color theme="10"/>
      <name val="Arial"/>
      <family val="2"/>
      <charset val="161"/>
    </font>
    <font>
      <sz val="10"/>
      <color theme="10"/>
      <name val="Arial"/>
      <family val="2"/>
      <charset val="161"/>
    </font>
    <font>
      <b/>
      <vertAlign val="superscript"/>
      <sz val="10"/>
      <color rgb="FF0000FF"/>
      <name val="Arial"/>
      <family val="2"/>
    </font>
    <font>
      <b/>
      <u/>
      <sz val="10"/>
      <color theme="10"/>
      <name val="Arial"/>
      <family val="2"/>
    </font>
    <font>
      <vertAlign val="superscript"/>
      <sz val="10"/>
      <name val="Arial"/>
      <family val="2"/>
      <charset val="161"/>
    </font>
    <font>
      <vertAlign val="superscript"/>
      <sz val="11"/>
      <name val="Arial"/>
      <family val="2"/>
      <charset val="16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1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11"/>
      </patternFill>
    </fill>
    <fill>
      <patternFill patternType="solid">
        <fgColor theme="0"/>
        <bgColor theme="0"/>
      </patternFill>
    </fill>
  </fills>
  <borders count="29">
    <border>
      <left/>
      <right/>
      <top/>
      <bottom/>
      <diagonal/>
    </border>
    <border>
      <left/>
      <right/>
      <top/>
      <bottom style="double">
        <color indexed="39"/>
      </bottom>
      <diagonal/>
    </border>
    <border>
      <left style="thin">
        <color indexed="39"/>
      </left>
      <right style="thin">
        <color indexed="39"/>
      </right>
      <top/>
      <bottom/>
      <diagonal/>
    </border>
    <border>
      <left style="thin">
        <color indexed="39"/>
      </left>
      <right style="medium">
        <color indexed="39"/>
      </right>
      <top/>
      <bottom/>
      <diagonal/>
    </border>
    <border>
      <left style="thin">
        <color indexed="39"/>
      </left>
      <right style="thin">
        <color indexed="39"/>
      </right>
      <top/>
      <bottom style="medium">
        <color indexed="39"/>
      </bottom>
      <diagonal/>
    </border>
    <border>
      <left/>
      <right style="thin">
        <color indexed="39"/>
      </right>
      <top/>
      <bottom style="medium">
        <color indexed="39"/>
      </bottom>
      <diagonal/>
    </border>
    <border>
      <left style="medium">
        <color indexed="39"/>
      </left>
      <right/>
      <top/>
      <bottom style="medium">
        <color indexed="39"/>
      </bottom>
      <diagonal/>
    </border>
    <border>
      <left/>
      <right style="thin">
        <color indexed="39"/>
      </right>
      <top/>
      <bottom/>
      <diagonal/>
    </border>
    <border>
      <left/>
      <right style="thin">
        <color indexed="39"/>
      </right>
      <top style="thin">
        <color indexed="12"/>
      </top>
      <bottom/>
      <diagonal/>
    </border>
    <border>
      <left style="thin">
        <color indexed="39"/>
      </left>
      <right style="medium">
        <color indexed="39"/>
      </right>
      <top style="medium">
        <color indexed="39"/>
      </top>
      <bottom/>
      <diagonal/>
    </border>
    <border>
      <left style="thin">
        <color indexed="39"/>
      </left>
      <right style="medium">
        <color indexed="39"/>
      </right>
      <top/>
      <bottom style="medium">
        <color indexed="39"/>
      </bottom>
      <diagonal/>
    </border>
    <border>
      <left/>
      <right/>
      <top style="double">
        <color indexed="39"/>
      </top>
      <bottom/>
      <diagonal/>
    </border>
    <border>
      <left style="medium">
        <color indexed="39"/>
      </left>
      <right/>
      <top/>
      <bottom/>
      <diagonal/>
    </border>
    <border>
      <left style="thin">
        <color indexed="39"/>
      </left>
      <right style="thin">
        <color indexed="39"/>
      </right>
      <top style="thin">
        <color indexed="12"/>
      </top>
      <bottom/>
      <diagonal/>
    </border>
    <border>
      <left style="thin">
        <color indexed="39"/>
      </left>
      <right style="thin">
        <color indexed="39"/>
      </right>
      <top style="thin">
        <color indexed="39"/>
      </top>
      <bottom/>
      <diagonal/>
    </border>
    <border>
      <left style="thin">
        <color indexed="39"/>
      </left>
      <right style="medium">
        <color indexed="39"/>
      </right>
      <top style="thin">
        <color indexed="39"/>
      </top>
      <bottom/>
      <diagonal/>
    </border>
    <border>
      <left style="thin">
        <color indexed="39"/>
      </left>
      <right/>
      <top/>
      <bottom/>
      <diagonal/>
    </border>
    <border>
      <left style="thin">
        <color indexed="39"/>
      </left>
      <right/>
      <top style="thin">
        <color indexed="12"/>
      </top>
      <bottom/>
      <diagonal/>
    </border>
    <border>
      <left style="thin">
        <color indexed="39"/>
      </left>
      <right/>
      <top/>
      <bottom style="medium">
        <color indexed="39"/>
      </bottom>
      <diagonal/>
    </border>
    <border>
      <left/>
      <right/>
      <top/>
      <bottom style="medium">
        <color indexed="39"/>
      </bottom>
      <diagonal/>
    </border>
    <border>
      <left style="thin">
        <color indexed="39"/>
      </left>
      <right style="thin">
        <color indexed="39"/>
      </right>
      <top style="medium">
        <color indexed="39"/>
      </top>
      <bottom/>
      <diagonal/>
    </border>
    <border>
      <left style="medium">
        <color indexed="39"/>
      </left>
      <right/>
      <top style="thin">
        <color indexed="39"/>
      </top>
      <bottom/>
      <diagonal/>
    </border>
    <border>
      <left style="thin">
        <color indexed="39"/>
      </left>
      <right style="thin">
        <color indexed="39"/>
      </right>
      <top style="medium">
        <color indexed="39"/>
      </top>
      <bottom style="thin">
        <color indexed="39"/>
      </bottom>
      <diagonal/>
    </border>
    <border>
      <left style="thin">
        <color indexed="39"/>
      </left>
      <right style="medium">
        <color indexed="39"/>
      </right>
      <top style="medium">
        <color indexed="39"/>
      </top>
      <bottom style="thin">
        <color indexed="39"/>
      </bottom>
      <diagonal/>
    </border>
    <border>
      <left style="medium">
        <color indexed="39"/>
      </left>
      <right style="thin">
        <color indexed="39"/>
      </right>
      <top/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 style="thin">
        <color indexed="39"/>
      </right>
      <top style="medium">
        <color indexed="39"/>
      </top>
      <bottom/>
      <diagonal/>
    </border>
    <border>
      <left style="thin">
        <color indexed="39"/>
      </left>
      <right/>
      <top style="medium">
        <color indexed="39"/>
      </top>
      <bottom style="thin">
        <color indexed="39"/>
      </bottom>
      <diagonal/>
    </border>
    <border>
      <left/>
      <right/>
      <top style="medium">
        <color indexed="39"/>
      </top>
      <bottom style="thin">
        <color indexed="39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160">
    <xf numFmtId="0" fontId="0" fillId="0" borderId="0" xfId="0"/>
    <xf numFmtId="0" fontId="5" fillId="2" borderId="0" xfId="0" applyFont="1" applyFill="1"/>
    <xf numFmtId="0" fontId="1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2" fillId="3" borderId="0" xfId="0" applyFont="1" applyFill="1"/>
    <xf numFmtId="0" fontId="5" fillId="3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0" xfId="0" applyFont="1" applyFill="1" applyAlignment="1">
      <alignment vertical="top"/>
    </xf>
    <xf numFmtId="0" fontId="2" fillId="3" borderId="0" xfId="0" applyFont="1" applyFill="1" applyAlignment="1">
      <alignment vertical="top"/>
    </xf>
    <xf numFmtId="0" fontId="2" fillId="2" borderId="0" xfId="0" applyFont="1" applyFill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/>
    </xf>
    <xf numFmtId="3" fontId="5" fillId="2" borderId="0" xfId="0" applyNumberFormat="1" applyFont="1" applyFill="1" applyAlignment="1">
      <alignment horizontal="left" vertical="center"/>
    </xf>
    <xf numFmtId="0" fontId="1" fillId="2" borderId="0" xfId="0" applyFont="1" applyFill="1"/>
    <xf numFmtId="0" fontId="1" fillId="3" borderId="0" xfId="0" applyFont="1" applyFill="1"/>
    <xf numFmtId="3" fontId="3" fillId="2" borderId="0" xfId="0" applyNumberFormat="1" applyFont="1" applyFill="1" applyAlignment="1">
      <alignment horizontal="center" vertical="center"/>
    </xf>
    <xf numFmtId="3" fontId="3" fillId="3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3" fontId="2" fillId="3" borderId="0" xfId="0" applyNumberFormat="1" applyFont="1" applyFill="1" applyAlignment="1">
      <alignment horizontal="center" vertical="center"/>
    </xf>
    <xf numFmtId="0" fontId="5" fillId="4" borderId="0" xfId="0" applyFont="1" applyFill="1"/>
    <xf numFmtId="3" fontId="7" fillId="4" borderId="0" xfId="0" applyNumberFormat="1" applyFont="1" applyFill="1" applyAlignment="1">
      <alignment horizontal="center"/>
    </xf>
    <xf numFmtId="0" fontId="1" fillId="4" borderId="0" xfId="0" applyFont="1" applyFill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/>
    </xf>
    <xf numFmtId="0" fontId="12" fillId="2" borderId="6" xfId="0" applyFont="1" applyFill="1" applyBorder="1"/>
    <xf numFmtId="3" fontId="1" fillId="2" borderId="7" xfId="0" applyNumberFormat="1" applyFont="1" applyFill="1" applyBorder="1" applyAlignment="1">
      <alignment horizontal="left" vertical="center"/>
    </xf>
    <xf numFmtId="49" fontId="1" fillId="2" borderId="8" xfId="0" applyNumberFormat="1" applyFont="1" applyFill="1" applyBorder="1" applyAlignment="1">
      <alignment horizontal="left" vertical="center"/>
    </xf>
    <xf numFmtId="3" fontId="1" fillId="2" borderId="0" xfId="0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left"/>
    </xf>
    <xf numFmtId="0" fontId="5" fillId="2" borderId="9" xfId="0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left"/>
    </xf>
    <xf numFmtId="4" fontId="2" fillId="2" borderId="10" xfId="0" applyNumberFormat="1" applyFont="1" applyFill="1" applyBorder="1" applyAlignment="1">
      <alignment horizontal="left"/>
    </xf>
    <xf numFmtId="3" fontId="6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left" vertical="center"/>
    </xf>
    <xf numFmtId="0" fontId="1" fillId="5" borderId="0" xfId="0" applyFont="1" applyFill="1"/>
    <xf numFmtId="3" fontId="3" fillId="6" borderId="0" xfId="0" applyNumberFormat="1" applyFont="1" applyFill="1" applyAlignment="1">
      <alignment horizontal="center" vertical="center"/>
    </xf>
    <xf numFmtId="3" fontId="1" fillId="6" borderId="0" xfId="0" applyNumberFormat="1" applyFont="1" applyFill="1" applyAlignment="1">
      <alignment horizontal="left" vertical="center"/>
    </xf>
    <xf numFmtId="3" fontId="5" fillId="6" borderId="0" xfId="0" applyNumberFormat="1" applyFont="1" applyFill="1" applyAlignment="1">
      <alignment horizontal="center" vertical="center"/>
    </xf>
    <xf numFmtId="3" fontId="3" fillId="5" borderId="0" xfId="0" applyNumberFormat="1" applyFont="1" applyFill="1" applyAlignment="1">
      <alignment horizontal="center" vertical="center"/>
    </xf>
    <xf numFmtId="0" fontId="5" fillId="7" borderId="0" xfId="0" applyFont="1" applyFill="1"/>
    <xf numFmtId="4" fontId="7" fillId="7" borderId="11" xfId="0" applyNumberFormat="1" applyFont="1" applyFill="1" applyBorder="1" applyAlignment="1">
      <alignment horizontal="center"/>
    </xf>
    <xf numFmtId="4" fontId="14" fillId="7" borderId="11" xfId="0" applyNumberFormat="1" applyFont="1" applyFill="1" applyBorder="1" applyAlignment="1">
      <alignment horizontal="center"/>
    </xf>
    <xf numFmtId="3" fontId="2" fillId="7" borderId="0" xfId="0" applyNumberFormat="1" applyFont="1" applyFill="1" applyAlignment="1">
      <alignment horizontal="center" vertical="center"/>
    </xf>
    <xf numFmtId="3" fontId="2" fillId="5" borderId="0" xfId="0" applyNumberFormat="1" applyFont="1" applyFill="1" applyAlignment="1">
      <alignment horizontal="center" vertical="center"/>
    </xf>
    <xf numFmtId="0" fontId="1" fillId="6" borderId="0" xfId="0" applyFont="1" applyFill="1"/>
    <xf numFmtId="3" fontId="2" fillId="6" borderId="0" xfId="0" applyNumberFormat="1" applyFont="1" applyFill="1" applyAlignment="1">
      <alignment horizontal="center" vertical="center"/>
    </xf>
    <xf numFmtId="3" fontId="16" fillId="6" borderId="0" xfId="0" applyNumberFormat="1" applyFont="1" applyFill="1" applyAlignment="1">
      <alignment horizontal="left" vertical="center"/>
    </xf>
    <xf numFmtId="0" fontId="11" fillId="2" borderId="12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3" fontId="1" fillId="3" borderId="0" xfId="0" applyNumberFormat="1" applyFont="1" applyFill="1"/>
    <xf numFmtId="3" fontId="6" fillId="2" borderId="2" xfId="0" applyNumberFormat="1" applyFont="1" applyFill="1" applyBorder="1" applyAlignment="1">
      <alignment horizontal="right" vertical="center" indent="3"/>
    </xf>
    <xf numFmtId="3" fontId="5" fillId="2" borderId="2" xfId="0" applyNumberFormat="1" applyFont="1" applyFill="1" applyBorder="1" applyAlignment="1">
      <alignment horizontal="right" vertical="center" indent="3"/>
    </xf>
    <xf numFmtId="3" fontId="1" fillId="2" borderId="2" xfId="0" applyNumberFormat="1" applyFont="1" applyFill="1" applyBorder="1" applyAlignment="1">
      <alignment horizontal="right" vertical="center" indent="3"/>
    </xf>
    <xf numFmtId="3" fontId="1" fillId="2" borderId="3" xfId="0" applyNumberFormat="1" applyFont="1" applyFill="1" applyBorder="1" applyAlignment="1">
      <alignment horizontal="right" vertical="center" indent="3"/>
    </xf>
    <xf numFmtId="3" fontId="5" fillId="5" borderId="2" xfId="0" applyNumberFormat="1" applyFont="1" applyFill="1" applyBorder="1" applyAlignment="1">
      <alignment horizontal="right" vertical="center" indent="3"/>
    </xf>
    <xf numFmtId="3" fontId="1" fillId="5" borderId="2" xfId="0" applyNumberFormat="1" applyFont="1" applyFill="1" applyBorder="1" applyAlignment="1">
      <alignment horizontal="right" vertical="center" indent="3"/>
    </xf>
    <xf numFmtId="3" fontId="1" fillId="5" borderId="3" xfId="0" applyNumberFormat="1" applyFont="1" applyFill="1" applyBorder="1" applyAlignment="1">
      <alignment horizontal="right" vertical="center" indent="3"/>
    </xf>
    <xf numFmtId="3" fontId="6" fillId="2" borderId="3" xfId="0" applyNumberFormat="1" applyFont="1" applyFill="1" applyBorder="1" applyAlignment="1">
      <alignment horizontal="right" vertical="center" indent="3"/>
    </xf>
    <xf numFmtId="3" fontId="5" fillId="0" borderId="2" xfId="0" applyNumberFormat="1" applyFont="1" applyBorder="1" applyAlignment="1">
      <alignment horizontal="right" vertical="center" indent="3"/>
    </xf>
    <xf numFmtId="3" fontId="1" fillId="0" borderId="2" xfId="0" applyNumberFormat="1" applyFont="1" applyBorder="1" applyAlignment="1">
      <alignment horizontal="right" vertical="center" indent="3"/>
    </xf>
    <xf numFmtId="3" fontId="1" fillId="0" borderId="3" xfId="0" applyNumberFormat="1" applyFont="1" applyBorder="1" applyAlignment="1">
      <alignment horizontal="right" vertical="center" indent="3"/>
    </xf>
    <xf numFmtId="3" fontId="6" fillId="0" borderId="2" xfId="0" applyNumberFormat="1" applyFont="1" applyBorder="1" applyAlignment="1">
      <alignment horizontal="right" vertical="center" indent="3"/>
    </xf>
    <xf numFmtId="3" fontId="6" fillId="0" borderId="3" xfId="0" applyNumberFormat="1" applyFont="1" applyBorder="1" applyAlignment="1">
      <alignment horizontal="right" vertical="center" indent="3"/>
    </xf>
    <xf numFmtId="3" fontId="6" fillId="5" borderId="13" xfId="0" applyNumberFormat="1" applyFont="1" applyFill="1" applyBorder="1" applyAlignment="1">
      <alignment horizontal="right" vertical="center" indent="3"/>
    </xf>
    <xf numFmtId="3" fontId="6" fillId="2" borderId="14" xfId="0" applyNumberFormat="1" applyFont="1" applyFill="1" applyBorder="1" applyAlignment="1">
      <alignment horizontal="right" vertical="center" indent="3"/>
    </xf>
    <xf numFmtId="3" fontId="6" fillId="2" borderId="15" xfId="0" applyNumberFormat="1" applyFont="1" applyFill="1" applyBorder="1" applyAlignment="1">
      <alignment horizontal="right" vertical="center" indent="3"/>
    </xf>
    <xf numFmtId="3" fontId="6" fillId="5" borderId="2" xfId="0" applyNumberFormat="1" applyFont="1" applyFill="1" applyBorder="1" applyAlignment="1">
      <alignment horizontal="right" vertical="center" indent="3"/>
    </xf>
    <xf numFmtId="0" fontId="6" fillId="2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left" vertical="center"/>
    </xf>
    <xf numFmtId="3" fontId="6" fillId="2" borderId="16" xfId="0" applyNumberFormat="1" applyFont="1" applyFill="1" applyBorder="1" applyAlignment="1">
      <alignment horizontal="right" vertical="center" indent="3"/>
    </xf>
    <xf numFmtId="3" fontId="5" fillId="2" borderId="16" xfId="0" applyNumberFormat="1" applyFont="1" applyFill="1" applyBorder="1" applyAlignment="1">
      <alignment horizontal="right" vertical="center" indent="3"/>
    </xf>
    <xf numFmtId="3" fontId="5" fillId="5" borderId="16" xfId="0" applyNumberFormat="1" applyFont="1" applyFill="1" applyBorder="1" applyAlignment="1">
      <alignment horizontal="right" vertical="center" indent="3"/>
    </xf>
    <xf numFmtId="3" fontId="5" fillId="0" borderId="16" xfId="0" applyNumberFormat="1" applyFont="1" applyBorder="1" applyAlignment="1">
      <alignment horizontal="right" vertical="center" indent="3"/>
    </xf>
    <xf numFmtId="3" fontId="6" fillId="0" borderId="16" xfId="0" applyNumberFormat="1" applyFont="1" applyBorder="1" applyAlignment="1">
      <alignment horizontal="right" vertical="center" indent="3"/>
    </xf>
    <xf numFmtId="3" fontId="6" fillId="5" borderId="17" xfId="0" applyNumberFormat="1" applyFont="1" applyFill="1" applyBorder="1" applyAlignment="1">
      <alignment horizontal="right" vertical="center" indent="3"/>
    </xf>
    <xf numFmtId="3" fontId="6" fillId="5" borderId="16" xfId="0" applyNumberFormat="1" applyFont="1" applyFill="1" applyBorder="1" applyAlignment="1">
      <alignment horizontal="right" vertical="center" indent="3"/>
    </xf>
    <xf numFmtId="4" fontId="2" fillId="2" borderId="18" xfId="0" applyNumberFormat="1" applyFont="1" applyFill="1" applyBorder="1" applyAlignment="1">
      <alignment horizontal="left"/>
    </xf>
    <xf numFmtId="0" fontId="15" fillId="2" borderId="0" xfId="0" applyFont="1" applyFill="1" applyAlignment="1">
      <alignment horizontal="left"/>
    </xf>
    <xf numFmtId="0" fontId="6" fillId="2" borderId="19" xfId="0" applyFont="1" applyFill="1" applyBorder="1"/>
    <xf numFmtId="0" fontId="15" fillId="2" borderId="1" xfId="0" applyFont="1" applyFill="1" applyBorder="1"/>
    <xf numFmtId="0" fontId="6" fillId="2" borderId="19" xfId="0" applyFont="1" applyFill="1" applyBorder="1" applyAlignment="1">
      <alignment horizontal="right"/>
    </xf>
    <xf numFmtId="164" fontId="6" fillId="2" borderId="20" xfId="1" applyFont="1" applyFill="1" applyBorder="1" applyAlignment="1">
      <alignment horizontal="center" vertical="center"/>
    </xf>
    <xf numFmtId="164" fontId="11" fillId="2" borderId="20" xfId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right" vertical="center" indent="3"/>
    </xf>
    <xf numFmtId="0" fontId="5" fillId="5" borderId="2" xfId="0" applyFont="1" applyFill="1" applyBorder="1" applyAlignment="1">
      <alignment horizontal="right" vertical="center" indent="3"/>
    </xf>
    <xf numFmtId="0" fontId="5" fillId="0" borderId="2" xfId="0" applyFont="1" applyBorder="1" applyAlignment="1">
      <alignment horizontal="right" vertical="center" indent="3"/>
    </xf>
    <xf numFmtId="0" fontId="6" fillId="0" borderId="2" xfId="0" applyFont="1" applyBorder="1" applyAlignment="1">
      <alignment horizontal="right" vertical="center" indent="3"/>
    </xf>
    <xf numFmtId="0" fontId="6" fillId="5" borderId="13" xfId="0" applyFont="1" applyFill="1" applyBorder="1" applyAlignment="1">
      <alignment horizontal="right" vertical="center" indent="3"/>
    </xf>
    <xf numFmtId="0" fontId="6" fillId="5" borderId="2" xfId="0" applyFont="1" applyFill="1" applyBorder="1" applyAlignment="1">
      <alignment horizontal="right" vertical="center" indent="3"/>
    </xf>
    <xf numFmtId="0" fontId="5" fillId="2" borderId="12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left" vertical="center"/>
    </xf>
    <xf numFmtId="3" fontId="23" fillId="2" borderId="0" xfId="2" applyNumberFormat="1" applyFont="1" applyFill="1" applyBorder="1" applyAlignment="1">
      <alignment horizontal="left" vertical="center"/>
    </xf>
    <xf numFmtId="3" fontId="23" fillId="2" borderId="0" xfId="2" applyNumberFormat="1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4" fontId="6" fillId="5" borderId="2" xfId="0" applyNumberFormat="1" applyFont="1" applyFill="1" applyBorder="1" applyAlignment="1">
      <alignment horizontal="right" vertical="center" indent="3"/>
    </xf>
    <xf numFmtId="4" fontId="6" fillId="5" borderId="3" xfId="0" applyNumberFormat="1" applyFont="1" applyFill="1" applyBorder="1" applyAlignment="1">
      <alignment horizontal="right" vertical="center" indent="3"/>
    </xf>
    <xf numFmtId="0" fontId="1" fillId="3" borderId="0" xfId="0" applyFont="1" applyFill="1" applyAlignment="1">
      <alignment wrapText="1"/>
    </xf>
    <xf numFmtId="3" fontId="6" fillId="5" borderId="14" xfId="0" applyNumberFormat="1" applyFont="1" applyFill="1" applyBorder="1" applyAlignment="1">
      <alignment horizontal="right" vertical="center" indent="2"/>
    </xf>
    <xf numFmtId="3" fontId="6" fillId="2" borderId="2" xfId="0" applyNumberFormat="1" applyFont="1" applyFill="1" applyBorder="1" applyAlignment="1">
      <alignment horizontal="right" vertical="center" indent="2"/>
    </xf>
    <xf numFmtId="3" fontId="5" fillId="2" borderId="2" xfId="0" applyNumberFormat="1" applyFont="1" applyFill="1" applyBorder="1" applyAlignment="1">
      <alignment horizontal="right" vertical="center" indent="2"/>
    </xf>
    <xf numFmtId="3" fontId="5" fillId="5" borderId="2" xfId="0" applyNumberFormat="1" applyFont="1" applyFill="1" applyBorder="1" applyAlignment="1">
      <alignment horizontal="right" vertical="center" indent="2"/>
    </xf>
    <xf numFmtId="3" fontId="5" fillId="0" borderId="2" xfId="0" applyNumberFormat="1" applyFont="1" applyBorder="1" applyAlignment="1">
      <alignment horizontal="right" vertical="center" indent="2"/>
    </xf>
    <xf numFmtId="3" fontId="6" fillId="0" borderId="2" xfId="0" applyNumberFormat="1" applyFont="1" applyBorder="1" applyAlignment="1">
      <alignment horizontal="right" vertical="center" indent="2"/>
    </xf>
    <xf numFmtId="3" fontId="6" fillId="5" borderId="2" xfId="0" applyNumberFormat="1" applyFont="1" applyFill="1" applyBorder="1" applyAlignment="1">
      <alignment horizontal="right" vertical="center" indent="2"/>
    </xf>
    <xf numFmtId="4" fontId="6" fillId="5" borderId="2" xfId="0" applyNumberFormat="1" applyFont="1" applyFill="1" applyBorder="1" applyAlignment="1">
      <alignment horizontal="right" vertical="center" indent="2"/>
    </xf>
    <xf numFmtId="2" fontId="1" fillId="3" borderId="0" xfId="0" applyNumberFormat="1" applyFont="1" applyFill="1"/>
    <xf numFmtId="2" fontId="6" fillId="3" borderId="0" xfId="0" applyNumberFormat="1" applyFont="1" applyFill="1"/>
    <xf numFmtId="0" fontId="6" fillId="2" borderId="1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0" fillId="8" borderId="1" xfId="0" applyFill="1" applyBorder="1"/>
    <xf numFmtId="2" fontId="19" fillId="3" borderId="0" xfId="0" applyNumberFormat="1" applyFont="1" applyFill="1"/>
    <xf numFmtId="3" fontId="6" fillId="2" borderId="0" xfId="0" applyNumberFormat="1" applyFont="1" applyFill="1" applyAlignment="1">
      <alignment horizontal="right" vertical="center" indent="3"/>
    </xf>
    <xf numFmtId="3" fontId="6" fillId="2" borderId="2" xfId="0" applyNumberFormat="1" applyFont="1" applyFill="1" applyBorder="1" applyAlignment="1">
      <alignment horizontal="center" vertical="center"/>
    </xf>
    <xf numFmtId="0" fontId="20" fillId="3" borderId="0" xfId="0" applyFont="1" applyFill="1"/>
    <xf numFmtId="0" fontId="21" fillId="3" borderId="0" xfId="0" applyFont="1" applyFill="1"/>
    <xf numFmtId="3" fontId="20" fillId="3" borderId="0" xfId="0" applyNumberFormat="1" applyFont="1" applyFill="1"/>
    <xf numFmtId="2" fontId="20" fillId="3" borderId="0" xfId="0" applyNumberFormat="1" applyFont="1" applyFill="1"/>
    <xf numFmtId="3" fontId="5" fillId="5" borderId="0" xfId="0" applyNumberFormat="1" applyFont="1" applyFill="1" applyAlignment="1">
      <alignment horizontal="center" vertical="center"/>
    </xf>
    <xf numFmtId="3" fontId="6" fillId="5" borderId="14" xfId="0" applyNumberFormat="1" applyFont="1" applyFill="1" applyBorder="1" applyAlignment="1">
      <alignment horizontal="right" vertical="center" indent="3"/>
    </xf>
    <xf numFmtId="3" fontId="6" fillId="5" borderId="15" xfId="0" applyNumberFormat="1" applyFont="1" applyFill="1" applyBorder="1" applyAlignment="1">
      <alignment horizontal="right" vertical="center" indent="3"/>
    </xf>
    <xf numFmtId="3" fontId="6" fillId="5" borderId="3" xfId="0" applyNumberFormat="1" applyFont="1" applyFill="1" applyBorder="1" applyAlignment="1">
      <alignment horizontal="right" vertical="center" indent="3"/>
    </xf>
    <xf numFmtId="3" fontId="5" fillId="6" borderId="2" xfId="0" applyNumberFormat="1" applyFont="1" applyFill="1" applyBorder="1" applyAlignment="1">
      <alignment horizontal="right" vertical="center" indent="3"/>
    </xf>
    <xf numFmtId="3" fontId="5" fillId="6" borderId="16" xfId="0" applyNumberFormat="1" applyFont="1" applyFill="1" applyBorder="1" applyAlignment="1">
      <alignment horizontal="right" vertical="center" indent="3"/>
    </xf>
    <xf numFmtId="3" fontId="6" fillId="6" borderId="2" xfId="0" applyNumberFormat="1" applyFont="1" applyFill="1" applyBorder="1" applyAlignment="1">
      <alignment horizontal="right" vertical="center" indent="3"/>
    </xf>
    <xf numFmtId="3" fontId="1" fillId="6" borderId="2" xfId="0" applyNumberFormat="1" applyFont="1" applyFill="1" applyBorder="1" applyAlignment="1">
      <alignment horizontal="right" vertical="center" indent="3"/>
    </xf>
    <xf numFmtId="3" fontId="1" fillId="6" borderId="3" xfId="0" applyNumberFormat="1" applyFont="1" applyFill="1" applyBorder="1" applyAlignment="1">
      <alignment horizontal="right" vertical="center" indent="3"/>
    </xf>
    <xf numFmtId="0" fontId="25" fillId="0" borderId="0" xfId="2" applyFont="1" applyAlignment="1">
      <alignment vertical="center"/>
    </xf>
    <xf numFmtId="3" fontId="25" fillId="2" borderId="0" xfId="2" applyNumberFormat="1" applyFont="1" applyFill="1" applyAlignment="1">
      <alignment horizontal="center" vertical="center"/>
    </xf>
    <xf numFmtId="3" fontId="25" fillId="2" borderId="0" xfId="2" applyNumberFormat="1" applyFont="1" applyFill="1" applyAlignment="1">
      <alignment horizontal="left" vertical="center"/>
    </xf>
    <xf numFmtId="3" fontId="5" fillId="6" borderId="0" xfId="0" applyNumberFormat="1" applyFont="1" applyFill="1" applyAlignment="1">
      <alignment horizontal="left" vertical="center"/>
    </xf>
    <xf numFmtId="0" fontId="9" fillId="7" borderId="11" xfId="0" applyFont="1" applyFill="1" applyBorder="1"/>
    <xf numFmtId="0" fontId="5" fillId="7" borderId="11" xfId="0" applyFont="1" applyFill="1" applyBorder="1"/>
    <xf numFmtId="0" fontId="8" fillId="7" borderId="0" xfId="0" applyFont="1" applyFill="1"/>
    <xf numFmtId="3" fontId="7" fillId="7" borderId="0" xfId="0" applyNumberFormat="1" applyFont="1" applyFill="1" applyAlignment="1">
      <alignment horizontal="center"/>
    </xf>
    <xf numFmtId="0" fontId="10" fillId="7" borderId="0" xfId="0" applyFont="1" applyFill="1" applyAlignment="1">
      <alignment horizontal="left" vertical="top"/>
    </xf>
    <xf numFmtId="3" fontId="6" fillId="6" borderId="3" xfId="0" applyNumberFormat="1" applyFont="1" applyFill="1" applyBorder="1" applyAlignment="1">
      <alignment horizontal="right" vertical="center" indent="3"/>
    </xf>
    <xf numFmtId="0" fontId="11" fillId="2" borderId="24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5" fillId="2" borderId="2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164" fontId="11" fillId="2" borderId="22" xfId="1" applyFont="1" applyFill="1" applyBorder="1" applyAlignment="1">
      <alignment horizontal="center" vertical="center"/>
    </xf>
    <xf numFmtId="164" fontId="11" fillId="2" borderId="23" xfId="1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left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164" fontId="11" fillId="2" borderId="27" xfId="1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228600</xdr:colOff>
      <xdr:row>0</xdr:row>
      <xdr:rowOff>66675</xdr:rowOff>
    </xdr:from>
    <xdr:to>
      <xdr:col>11</xdr:col>
      <xdr:colOff>1285875</xdr:colOff>
      <xdr:row>1</xdr:row>
      <xdr:rowOff>228600</xdr:rowOff>
    </xdr:to>
    <xdr:pic>
      <xdr:nvPicPr>
        <xdr:cNvPr id="1785" name="Picture 1" descr="StatlogoSm1">
          <a:extLst>
            <a:ext uri="{FF2B5EF4-FFF2-40B4-BE49-F238E27FC236}">
              <a16:creationId xmlns:a16="http://schemas.microsoft.com/office/drawing/2014/main" id="{D317ED39-C821-0395-6770-D0CC795F5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8375" y="66675"/>
          <a:ext cx="9620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219075</xdr:colOff>
      <xdr:row>0</xdr:row>
      <xdr:rowOff>66675</xdr:rowOff>
    </xdr:from>
    <xdr:to>
      <xdr:col>10</xdr:col>
      <xdr:colOff>1181100</xdr:colOff>
      <xdr:row>1</xdr:row>
      <xdr:rowOff>228600</xdr:rowOff>
    </xdr:to>
    <xdr:pic>
      <xdr:nvPicPr>
        <xdr:cNvPr id="2737" name="Picture 1" descr="StatlogoSm1">
          <a:extLst>
            <a:ext uri="{FF2B5EF4-FFF2-40B4-BE49-F238E27FC236}">
              <a16:creationId xmlns:a16="http://schemas.microsoft.com/office/drawing/2014/main" id="{3BDDC231-97E7-7BA7-9683-D8E04FCC1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66675"/>
          <a:ext cx="9620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ystatdb.cystat.gov.cy/pxweb/en/8.CYSTAT-DB/8.CYSTAT-DB__External%20Trad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2"/>
  <sheetViews>
    <sheetView tabSelected="1" zoomScaleNormal="100" workbookViewId="0">
      <pane ySplit="7" topLeftCell="A8" activePane="bottomLeft" state="frozen"/>
      <selection pane="bottomLeft"/>
    </sheetView>
  </sheetViews>
  <sheetFormatPr defaultRowHeight="12.75" x14ac:dyDescent="0.2"/>
  <cols>
    <col min="1" max="1" width="2.140625" style="14" customWidth="1"/>
    <col min="2" max="2" width="5.28515625" style="14" customWidth="1"/>
    <col min="3" max="3" width="25.5703125" style="14" customWidth="1"/>
    <col min="4" max="4" width="17.85546875" style="14" customWidth="1"/>
    <col min="5" max="5" width="20" style="14" customWidth="1"/>
    <col min="6" max="6" width="17.140625" style="14" customWidth="1"/>
    <col min="7" max="7" width="1.42578125" style="14" customWidth="1"/>
    <col min="8" max="9" width="17.85546875" style="14" customWidth="1"/>
    <col min="10" max="10" width="1.42578125" style="14" customWidth="1"/>
    <col min="11" max="12" width="17.85546875" style="14" customWidth="1"/>
    <col min="13" max="13" width="2.140625" style="14" customWidth="1"/>
    <col min="14" max="14" width="10" style="14" bestFit="1" customWidth="1"/>
    <col min="15" max="16" width="11.42578125" style="14" bestFit="1" customWidth="1"/>
    <col min="17" max="17" width="12.28515625" style="14" bestFit="1" customWidth="1"/>
    <col min="18" max="19" width="9.28515625" style="14" bestFit="1" customWidth="1"/>
    <col min="20" max="16384" width="9.140625" style="14"/>
  </cols>
  <sheetData>
    <row r="1" spans="1:15" s="5" customFormat="1" ht="30" customHeight="1" x14ac:dyDescent="0.4">
      <c r="A1" s="1"/>
      <c r="B1" s="2" t="s">
        <v>19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4"/>
    </row>
    <row r="2" spans="1:15" s="4" customFormat="1" ht="22.5" customHeight="1" thickBot="1" x14ac:dyDescent="0.3">
      <c r="A2" s="6"/>
      <c r="B2" s="84" t="s">
        <v>39</v>
      </c>
      <c r="C2" s="84"/>
      <c r="D2" s="84"/>
      <c r="E2" s="84"/>
      <c r="F2" s="84"/>
      <c r="G2" s="84"/>
      <c r="H2" s="84"/>
      <c r="I2" s="7"/>
      <c r="J2" s="7"/>
      <c r="K2" s="7"/>
      <c r="L2" s="7"/>
      <c r="M2" s="6"/>
    </row>
    <row r="3" spans="1:15" s="4" customFormat="1" ht="12" customHeight="1" thickTop="1" x14ac:dyDescent="0.25">
      <c r="A3" s="6"/>
      <c r="B3" s="82"/>
      <c r="C3" s="82"/>
      <c r="D3" s="82"/>
      <c r="E3" s="82"/>
      <c r="F3" s="82"/>
      <c r="G3" s="82"/>
      <c r="H3" s="82"/>
      <c r="I3" s="6"/>
      <c r="J3" s="6"/>
      <c r="K3" s="6"/>
      <c r="L3" s="6"/>
      <c r="M3" s="6"/>
    </row>
    <row r="4" spans="1:15" s="4" customFormat="1" ht="13.5" customHeight="1" thickBot="1" x14ac:dyDescent="0.3">
      <c r="A4" s="6"/>
      <c r="B4" s="83" t="s">
        <v>26</v>
      </c>
      <c r="C4" s="83"/>
      <c r="D4" s="83"/>
      <c r="E4" s="83"/>
      <c r="F4" s="83"/>
      <c r="G4" s="83"/>
      <c r="H4" s="83"/>
      <c r="I4" s="83"/>
      <c r="J4" s="83"/>
      <c r="K4" s="83"/>
      <c r="L4" s="85" t="s">
        <v>27</v>
      </c>
      <c r="M4" s="6"/>
    </row>
    <row r="5" spans="1:15" s="4" customFormat="1" ht="24" customHeight="1" x14ac:dyDescent="0.25">
      <c r="A5" s="6"/>
      <c r="B5" s="152" t="s">
        <v>28</v>
      </c>
      <c r="C5" s="153"/>
      <c r="D5" s="148" t="s">
        <v>18</v>
      </c>
      <c r="E5" s="148"/>
      <c r="F5" s="148"/>
      <c r="G5" s="86"/>
      <c r="H5" s="148" t="s">
        <v>0</v>
      </c>
      <c r="I5" s="148"/>
      <c r="J5" s="87"/>
      <c r="K5" s="148" t="s">
        <v>1</v>
      </c>
      <c r="L5" s="149"/>
      <c r="M5" s="6"/>
    </row>
    <row r="6" spans="1:15" s="4" customFormat="1" ht="41.25" customHeight="1" x14ac:dyDescent="0.25">
      <c r="A6" s="6"/>
      <c r="B6" s="154"/>
      <c r="C6" s="155"/>
      <c r="D6" s="22" t="s">
        <v>2</v>
      </c>
      <c r="E6" s="22" t="s">
        <v>3</v>
      </c>
      <c r="F6" s="115" t="s">
        <v>20</v>
      </c>
      <c r="G6" s="23"/>
      <c r="H6" s="23" t="s">
        <v>2</v>
      </c>
      <c r="I6" s="23" t="s">
        <v>3</v>
      </c>
      <c r="J6" s="23"/>
      <c r="K6" s="23" t="s">
        <v>2</v>
      </c>
      <c r="L6" s="24" t="s">
        <v>3</v>
      </c>
      <c r="M6" s="6"/>
    </row>
    <row r="7" spans="1:15" s="9" customFormat="1" ht="15.75" customHeight="1" thickBot="1" x14ac:dyDescent="0.25">
      <c r="A7" s="8"/>
      <c r="B7" s="156"/>
      <c r="C7" s="157"/>
      <c r="D7" s="88" t="s">
        <v>4</v>
      </c>
      <c r="E7" s="88" t="s">
        <v>5</v>
      </c>
      <c r="F7" s="116"/>
      <c r="G7" s="25"/>
      <c r="H7" s="88" t="s">
        <v>4</v>
      </c>
      <c r="I7" s="88" t="s">
        <v>5</v>
      </c>
      <c r="J7" s="25"/>
      <c r="K7" s="88" t="s">
        <v>4</v>
      </c>
      <c r="L7" s="89" t="s">
        <v>5</v>
      </c>
      <c r="M7" s="8"/>
    </row>
    <row r="8" spans="1:15" s="4" customFormat="1" ht="10.5" customHeight="1" x14ac:dyDescent="0.25">
      <c r="A8" s="6"/>
      <c r="B8" s="146"/>
      <c r="C8" s="147"/>
      <c r="D8" s="26"/>
      <c r="E8" s="26"/>
      <c r="F8" s="27"/>
      <c r="G8" s="27"/>
      <c r="H8" s="27"/>
      <c r="I8" s="27"/>
      <c r="J8" s="27"/>
      <c r="K8" s="27"/>
      <c r="L8" s="34"/>
      <c r="M8" s="10"/>
    </row>
    <row r="9" spans="1:15" ht="19.5" customHeight="1" x14ac:dyDescent="0.2">
      <c r="A9" s="13"/>
      <c r="B9" s="144">
        <v>2014</v>
      </c>
      <c r="C9" s="145"/>
      <c r="D9" s="55">
        <f>SUM(D10:D21)</f>
        <v>6070437</v>
      </c>
      <c r="E9" s="55">
        <f t="shared" ref="E9:L9" si="0">SUM(E10:E21)</f>
        <v>2453210</v>
      </c>
      <c r="F9" s="106">
        <f t="shared" si="0"/>
        <v>-3617227</v>
      </c>
      <c r="G9" s="55"/>
      <c r="H9" s="55">
        <f t="shared" si="0"/>
        <v>2567364</v>
      </c>
      <c r="I9" s="55">
        <f t="shared" si="0"/>
        <v>1417940</v>
      </c>
      <c r="J9" s="55"/>
      <c r="K9" s="55">
        <f t="shared" si="0"/>
        <v>3503073</v>
      </c>
      <c r="L9" s="62">
        <f t="shared" si="0"/>
        <v>1035270</v>
      </c>
      <c r="M9" s="13"/>
    </row>
    <row r="10" spans="1:15" ht="19.5" customHeight="1" x14ac:dyDescent="0.2">
      <c r="A10" s="13"/>
      <c r="B10" s="96"/>
      <c r="C10" s="30" t="s">
        <v>6</v>
      </c>
      <c r="D10" s="56">
        <f t="shared" ref="D10:D21" si="1">H10+K10</f>
        <v>444360</v>
      </c>
      <c r="E10" s="56">
        <f t="shared" ref="E10:E21" si="2">I10+L10</f>
        <v>143247</v>
      </c>
      <c r="F10" s="107">
        <f t="shared" ref="F10:F16" si="3">E10-D10</f>
        <v>-301113</v>
      </c>
      <c r="G10" s="90"/>
      <c r="H10" s="56">
        <v>195102</v>
      </c>
      <c r="I10" s="56">
        <v>71476</v>
      </c>
      <c r="J10" s="56"/>
      <c r="K10" s="57">
        <v>249258</v>
      </c>
      <c r="L10" s="58">
        <v>71771</v>
      </c>
      <c r="M10" s="13"/>
    </row>
    <row r="11" spans="1:15" ht="19.5" customHeight="1" x14ac:dyDescent="0.2">
      <c r="A11" s="13"/>
      <c r="B11" s="96"/>
      <c r="C11" s="30" t="s">
        <v>21</v>
      </c>
      <c r="D11" s="56">
        <f t="shared" si="1"/>
        <v>334641</v>
      </c>
      <c r="E11" s="56">
        <f t="shared" si="2"/>
        <v>124550</v>
      </c>
      <c r="F11" s="107">
        <f t="shared" si="3"/>
        <v>-210091</v>
      </c>
      <c r="G11" s="90"/>
      <c r="H11" s="56">
        <v>132882</v>
      </c>
      <c r="I11" s="56">
        <v>74468</v>
      </c>
      <c r="J11" s="56"/>
      <c r="K11" s="57">
        <v>201759</v>
      </c>
      <c r="L11" s="58">
        <v>50082</v>
      </c>
      <c r="M11" s="13"/>
    </row>
    <row r="12" spans="1:15" ht="19.5" customHeight="1" x14ac:dyDescent="0.2">
      <c r="A12" s="13"/>
      <c r="B12" s="96"/>
      <c r="C12" s="30" t="s">
        <v>8</v>
      </c>
      <c r="D12" s="56">
        <f t="shared" si="1"/>
        <v>505962</v>
      </c>
      <c r="E12" s="56">
        <f t="shared" si="2"/>
        <v>229764</v>
      </c>
      <c r="F12" s="107">
        <f t="shared" si="3"/>
        <v>-276198</v>
      </c>
      <c r="G12" s="90"/>
      <c r="H12" s="56">
        <v>138797</v>
      </c>
      <c r="I12" s="56">
        <v>160102</v>
      </c>
      <c r="J12" s="56"/>
      <c r="K12" s="57">
        <v>367165</v>
      </c>
      <c r="L12" s="58">
        <v>69662</v>
      </c>
      <c r="M12" s="13"/>
    </row>
    <row r="13" spans="1:15" ht="19.5" customHeight="1" x14ac:dyDescent="0.2">
      <c r="A13" s="13"/>
      <c r="B13" s="96"/>
      <c r="C13" s="30" t="s">
        <v>9</v>
      </c>
      <c r="D13" s="56">
        <f t="shared" si="1"/>
        <v>403495</v>
      </c>
      <c r="E13" s="56">
        <f t="shared" si="2"/>
        <v>216627</v>
      </c>
      <c r="F13" s="107">
        <f t="shared" si="3"/>
        <v>-186868</v>
      </c>
      <c r="G13" s="90"/>
      <c r="H13" s="56">
        <v>162598</v>
      </c>
      <c r="I13" s="56">
        <v>134771</v>
      </c>
      <c r="J13" s="56"/>
      <c r="K13" s="57">
        <v>240897</v>
      </c>
      <c r="L13" s="58">
        <v>81856</v>
      </c>
      <c r="M13" s="13"/>
    </row>
    <row r="14" spans="1:15" ht="19.5" customHeight="1" x14ac:dyDescent="0.2">
      <c r="A14" s="13"/>
      <c r="B14" s="96"/>
      <c r="C14" s="30" t="s">
        <v>10</v>
      </c>
      <c r="D14" s="56">
        <f t="shared" si="1"/>
        <v>566015</v>
      </c>
      <c r="E14" s="56">
        <f t="shared" si="2"/>
        <v>177316</v>
      </c>
      <c r="F14" s="107">
        <f t="shared" si="3"/>
        <v>-388699</v>
      </c>
      <c r="G14" s="90"/>
      <c r="H14" s="56">
        <v>255726</v>
      </c>
      <c r="I14" s="56">
        <v>109492</v>
      </c>
      <c r="J14" s="56"/>
      <c r="K14" s="57">
        <v>310289</v>
      </c>
      <c r="L14" s="58">
        <v>67824</v>
      </c>
      <c r="M14" s="13"/>
    </row>
    <row r="15" spans="1:15" ht="19.5" customHeight="1" x14ac:dyDescent="0.2">
      <c r="A15" s="13"/>
      <c r="B15" s="96"/>
      <c r="C15" s="30" t="s">
        <v>11</v>
      </c>
      <c r="D15" s="56">
        <f t="shared" si="1"/>
        <v>754713</v>
      </c>
      <c r="E15" s="56">
        <f t="shared" si="2"/>
        <v>230936</v>
      </c>
      <c r="F15" s="107">
        <f t="shared" si="3"/>
        <v>-523777</v>
      </c>
      <c r="G15" s="90"/>
      <c r="H15" s="56">
        <v>441559</v>
      </c>
      <c r="I15" s="56">
        <v>133505</v>
      </c>
      <c r="J15" s="56"/>
      <c r="K15" s="57">
        <v>313154</v>
      </c>
      <c r="L15" s="58">
        <v>97431</v>
      </c>
      <c r="M15" s="13"/>
    </row>
    <row r="16" spans="1:15" ht="19.5" customHeight="1" x14ac:dyDescent="0.2">
      <c r="A16" s="13"/>
      <c r="B16" s="96"/>
      <c r="C16" s="30" t="s">
        <v>12</v>
      </c>
      <c r="D16" s="56">
        <f t="shared" si="1"/>
        <v>536166</v>
      </c>
      <c r="E16" s="56">
        <f t="shared" si="2"/>
        <v>409743</v>
      </c>
      <c r="F16" s="107">
        <f t="shared" si="3"/>
        <v>-126423</v>
      </c>
      <c r="G16" s="90"/>
      <c r="H16" s="56">
        <v>205729</v>
      </c>
      <c r="I16" s="56">
        <v>163575</v>
      </c>
      <c r="J16" s="56"/>
      <c r="K16" s="57">
        <v>330437</v>
      </c>
      <c r="L16" s="58">
        <v>246168</v>
      </c>
      <c r="M16" s="13"/>
    </row>
    <row r="17" spans="1:13" ht="19.5" customHeight="1" x14ac:dyDescent="0.2">
      <c r="A17" s="13"/>
      <c r="B17" s="96"/>
      <c r="C17" s="30" t="s">
        <v>13</v>
      </c>
      <c r="D17" s="56">
        <f t="shared" si="1"/>
        <v>434899</v>
      </c>
      <c r="E17" s="56">
        <f t="shared" si="2"/>
        <v>253708</v>
      </c>
      <c r="F17" s="107">
        <f>E17-D17</f>
        <v>-181191</v>
      </c>
      <c r="G17" s="90"/>
      <c r="H17" s="56">
        <v>161673</v>
      </c>
      <c r="I17" s="56">
        <v>134774</v>
      </c>
      <c r="J17" s="56"/>
      <c r="K17" s="57">
        <v>273226</v>
      </c>
      <c r="L17" s="58">
        <v>118934</v>
      </c>
      <c r="M17" s="13"/>
    </row>
    <row r="18" spans="1:13" ht="19.5" customHeight="1" x14ac:dyDescent="0.2">
      <c r="A18" s="13"/>
      <c r="B18" s="96"/>
      <c r="C18" s="30" t="s">
        <v>14</v>
      </c>
      <c r="D18" s="59">
        <f t="shared" si="1"/>
        <v>715490</v>
      </c>
      <c r="E18" s="59">
        <f t="shared" si="2"/>
        <v>136176</v>
      </c>
      <c r="F18" s="108">
        <f>E18-D18</f>
        <v>-579314</v>
      </c>
      <c r="G18" s="91"/>
      <c r="H18" s="56">
        <v>399063</v>
      </c>
      <c r="I18" s="56">
        <v>85321</v>
      </c>
      <c r="J18" s="56"/>
      <c r="K18" s="60">
        <v>316427</v>
      </c>
      <c r="L18" s="61">
        <v>50855</v>
      </c>
      <c r="M18" s="13"/>
    </row>
    <row r="19" spans="1:13" ht="19.5" customHeight="1" x14ac:dyDescent="0.2">
      <c r="A19" s="13"/>
      <c r="B19" s="96"/>
      <c r="C19" s="30" t="s">
        <v>15</v>
      </c>
      <c r="D19" s="59">
        <f t="shared" si="1"/>
        <v>504623</v>
      </c>
      <c r="E19" s="59">
        <f t="shared" si="2"/>
        <v>167775</v>
      </c>
      <c r="F19" s="108">
        <f>E19-D19</f>
        <v>-336848</v>
      </c>
      <c r="G19" s="91"/>
      <c r="H19" s="56">
        <v>191426</v>
      </c>
      <c r="I19" s="56">
        <v>91879</v>
      </c>
      <c r="J19" s="56"/>
      <c r="K19" s="60">
        <v>313197</v>
      </c>
      <c r="L19" s="61">
        <v>75896</v>
      </c>
      <c r="M19" s="13"/>
    </row>
    <row r="20" spans="1:13" ht="19.5" customHeight="1" x14ac:dyDescent="0.2">
      <c r="A20" s="13"/>
      <c r="B20" s="96"/>
      <c r="C20" s="30" t="s">
        <v>16</v>
      </c>
      <c r="D20" s="59">
        <f t="shared" si="1"/>
        <v>430994</v>
      </c>
      <c r="E20" s="59">
        <f t="shared" si="2"/>
        <v>145981</v>
      </c>
      <c r="F20" s="108">
        <f>E20-D20</f>
        <v>-285013</v>
      </c>
      <c r="G20" s="91"/>
      <c r="H20" s="56">
        <v>127928</v>
      </c>
      <c r="I20" s="56">
        <v>83778</v>
      </c>
      <c r="J20" s="56"/>
      <c r="K20" s="60">
        <v>303066</v>
      </c>
      <c r="L20" s="61">
        <v>62203</v>
      </c>
      <c r="M20" s="13"/>
    </row>
    <row r="21" spans="1:13" ht="19.5" customHeight="1" x14ac:dyDescent="0.2">
      <c r="A21" s="13"/>
      <c r="B21" s="96"/>
      <c r="C21" s="30" t="s">
        <v>17</v>
      </c>
      <c r="D21" s="59">
        <f t="shared" si="1"/>
        <v>439079</v>
      </c>
      <c r="E21" s="59">
        <f t="shared" si="2"/>
        <v>217387</v>
      </c>
      <c r="F21" s="108">
        <f>E21-D21</f>
        <v>-221692</v>
      </c>
      <c r="G21" s="91"/>
      <c r="H21" s="56">
        <v>154881</v>
      </c>
      <c r="I21" s="56">
        <v>174799</v>
      </c>
      <c r="J21" s="56"/>
      <c r="K21" s="60">
        <v>284198</v>
      </c>
      <c r="L21" s="61">
        <v>42588</v>
      </c>
      <c r="M21" s="13"/>
    </row>
    <row r="22" spans="1:13" ht="19.5" customHeight="1" x14ac:dyDescent="0.2">
      <c r="A22" s="13"/>
      <c r="B22" s="144">
        <v>2015</v>
      </c>
      <c r="C22" s="145"/>
      <c r="D22" s="55">
        <f>SUM(D23:D34)</f>
        <v>6434714</v>
      </c>
      <c r="E22" s="55">
        <f t="shared" ref="E22:L22" si="4">SUM(E23:E34)</f>
        <v>3027338</v>
      </c>
      <c r="F22" s="106">
        <f t="shared" si="4"/>
        <v>-3407376</v>
      </c>
      <c r="G22" s="55"/>
      <c r="H22" s="55">
        <f t="shared" si="4"/>
        <v>2947694</v>
      </c>
      <c r="I22" s="55">
        <f t="shared" si="4"/>
        <v>1815774</v>
      </c>
      <c r="J22" s="55"/>
      <c r="K22" s="55">
        <f t="shared" si="4"/>
        <v>3487020</v>
      </c>
      <c r="L22" s="62">
        <f t="shared" si="4"/>
        <v>1211564</v>
      </c>
      <c r="M22" s="13"/>
    </row>
    <row r="23" spans="1:13" ht="19.5" customHeight="1" x14ac:dyDescent="0.2">
      <c r="A23" s="13"/>
      <c r="B23" s="96"/>
      <c r="C23" s="30" t="s">
        <v>6</v>
      </c>
      <c r="D23" s="56">
        <f t="shared" ref="D23:D34" si="5">H23+K23</f>
        <v>495095</v>
      </c>
      <c r="E23" s="56">
        <f t="shared" ref="E23:E34" si="6">I23+L23</f>
        <v>338585</v>
      </c>
      <c r="F23" s="107">
        <f t="shared" ref="F23:F31" si="7">E23-D23</f>
        <v>-156510</v>
      </c>
      <c r="G23" s="90"/>
      <c r="H23" s="57">
        <v>228249</v>
      </c>
      <c r="I23" s="57">
        <v>98954</v>
      </c>
      <c r="J23" s="57"/>
      <c r="K23" s="57">
        <v>266846</v>
      </c>
      <c r="L23" s="58">
        <v>239631</v>
      </c>
      <c r="M23" s="13"/>
    </row>
    <row r="24" spans="1:13" ht="19.5" customHeight="1" x14ac:dyDescent="0.2">
      <c r="A24" s="13"/>
      <c r="B24" s="96"/>
      <c r="C24" s="30" t="s">
        <v>7</v>
      </c>
      <c r="D24" s="56">
        <f t="shared" si="5"/>
        <v>409474</v>
      </c>
      <c r="E24" s="56">
        <f t="shared" si="6"/>
        <v>335947</v>
      </c>
      <c r="F24" s="107">
        <f t="shared" si="7"/>
        <v>-73527</v>
      </c>
      <c r="G24" s="90"/>
      <c r="H24" s="57">
        <v>139999</v>
      </c>
      <c r="I24" s="57">
        <v>197549</v>
      </c>
      <c r="J24" s="57"/>
      <c r="K24" s="57">
        <v>269475</v>
      </c>
      <c r="L24" s="58">
        <v>138398</v>
      </c>
      <c r="M24" s="13"/>
    </row>
    <row r="25" spans="1:13" ht="19.5" customHeight="1" x14ac:dyDescent="0.2">
      <c r="A25" s="13"/>
      <c r="B25" s="96"/>
      <c r="C25" s="30" t="s">
        <v>8</v>
      </c>
      <c r="D25" s="56">
        <f t="shared" si="5"/>
        <v>482192</v>
      </c>
      <c r="E25" s="56">
        <f t="shared" si="6"/>
        <v>260380</v>
      </c>
      <c r="F25" s="107">
        <f t="shared" si="7"/>
        <v>-221812</v>
      </c>
      <c r="G25" s="90"/>
      <c r="H25" s="57">
        <v>187728</v>
      </c>
      <c r="I25" s="57">
        <v>150038</v>
      </c>
      <c r="J25" s="57"/>
      <c r="K25" s="57">
        <v>294464</v>
      </c>
      <c r="L25" s="58">
        <v>110342</v>
      </c>
      <c r="M25" s="13"/>
    </row>
    <row r="26" spans="1:13" ht="19.5" customHeight="1" x14ac:dyDescent="0.2">
      <c r="A26" s="13"/>
      <c r="B26" s="96"/>
      <c r="C26" s="30" t="s">
        <v>9</v>
      </c>
      <c r="D26" s="56">
        <f t="shared" si="5"/>
        <v>786387</v>
      </c>
      <c r="E26" s="56">
        <f t="shared" si="6"/>
        <v>218447</v>
      </c>
      <c r="F26" s="107">
        <f t="shared" si="7"/>
        <v>-567940</v>
      </c>
      <c r="G26" s="90"/>
      <c r="H26" s="57">
        <v>509638</v>
      </c>
      <c r="I26" s="57">
        <v>155732</v>
      </c>
      <c r="J26" s="57"/>
      <c r="K26" s="57">
        <v>276749</v>
      </c>
      <c r="L26" s="58">
        <v>62715</v>
      </c>
      <c r="M26" s="13"/>
    </row>
    <row r="27" spans="1:13" ht="19.5" customHeight="1" x14ac:dyDescent="0.2">
      <c r="A27" s="13"/>
      <c r="B27" s="96"/>
      <c r="C27" s="30" t="s">
        <v>10</v>
      </c>
      <c r="D27" s="56">
        <f t="shared" si="5"/>
        <v>482377</v>
      </c>
      <c r="E27" s="56">
        <f t="shared" si="6"/>
        <v>403836</v>
      </c>
      <c r="F27" s="107">
        <f t="shared" si="7"/>
        <v>-78541</v>
      </c>
      <c r="G27" s="90"/>
      <c r="H27" s="57">
        <v>203127</v>
      </c>
      <c r="I27" s="57">
        <v>319734</v>
      </c>
      <c r="J27" s="57"/>
      <c r="K27" s="57">
        <v>279250</v>
      </c>
      <c r="L27" s="58">
        <v>84102</v>
      </c>
      <c r="M27" s="13"/>
    </row>
    <row r="28" spans="1:13" ht="19.5" customHeight="1" x14ac:dyDescent="0.2">
      <c r="A28" s="13"/>
      <c r="B28" s="96"/>
      <c r="C28" s="30" t="s">
        <v>11</v>
      </c>
      <c r="D28" s="56">
        <f t="shared" si="5"/>
        <v>579840</v>
      </c>
      <c r="E28" s="56">
        <f t="shared" si="6"/>
        <v>328865</v>
      </c>
      <c r="F28" s="107">
        <f t="shared" si="7"/>
        <v>-250975</v>
      </c>
      <c r="G28" s="90"/>
      <c r="H28" s="57">
        <v>284413</v>
      </c>
      <c r="I28" s="57">
        <v>231297</v>
      </c>
      <c r="J28" s="57"/>
      <c r="K28" s="57">
        <v>295427</v>
      </c>
      <c r="L28" s="58">
        <v>97568</v>
      </c>
      <c r="M28" s="13"/>
    </row>
    <row r="29" spans="1:13" ht="19.5" customHeight="1" x14ac:dyDescent="0.2">
      <c r="A29" s="13"/>
      <c r="B29" s="96"/>
      <c r="C29" s="30" t="s">
        <v>12</v>
      </c>
      <c r="D29" s="56">
        <f t="shared" si="5"/>
        <v>661732</v>
      </c>
      <c r="E29" s="56">
        <f t="shared" si="6"/>
        <v>247151</v>
      </c>
      <c r="F29" s="107">
        <f t="shared" si="7"/>
        <v>-414581</v>
      </c>
      <c r="G29" s="90"/>
      <c r="H29" s="57">
        <v>345698</v>
      </c>
      <c r="I29" s="57">
        <v>145456</v>
      </c>
      <c r="J29" s="57"/>
      <c r="K29" s="57">
        <v>316034</v>
      </c>
      <c r="L29" s="58">
        <v>101695</v>
      </c>
      <c r="M29" s="13"/>
    </row>
    <row r="30" spans="1:13" ht="19.5" customHeight="1" x14ac:dyDescent="0.2">
      <c r="A30" s="13"/>
      <c r="B30" s="96"/>
      <c r="C30" s="30" t="s">
        <v>13</v>
      </c>
      <c r="D30" s="56">
        <f t="shared" si="5"/>
        <v>422219</v>
      </c>
      <c r="E30" s="56">
        <f t="shared" si="6"/>
        <v>170507</v>
      </c>
      <c r="F30" s="107">
        <f t="shared" si="7"/>
        <v>-251712</v>
      </c>
      <c r="G30" s="90"/>
      <c r="H30" s="57">
        <v>164225</v>
      </c>
      <c r="I30" s="57">
        <v>110379</v>
      </c>
      <c r="J30" s="57"/>
      <c r="K30" s="57">
        <v>257994</v>
      </c>
      <c r="L30" s="58">
        <v>60128</v>
      </c>
      <c r="M30" s="13"/>
    </row>
    <row r="31" spans="1:13" ht="19.5" customHeight="1" x14ac:dyDescent="0.2">
      <c r="A31" s="13"/>
      <c r="B31" s="96"/>
      <c r="C31" s="30" t="s">
        <v>14</v>
      </c>
      <c r="D31" s="56">
        <f t="shared" si="5"/>
        <v>444991</v>
      </c>
      <c r="E31" s="56">
        <f t="shared" si="6"/>
        <v>182545</v>
      </c>
      <c r="F31" s="107">
        <f t="shared" si="7"/>
        <v>-262446</v>
      </c>
      <c r="G31" s="90"/>
      <c r="H31" s="57">
        <v>177429</v>
      </c>
      <c r="I31" s="57">
        <v>74723</v>
      </c>
      <c r="J31" s="57"/>
      <c r="K31" s="57">
        <v>267562</v>
      </c>
      <c r="L31" s="58">
        <v>107822</v>
      </c>
      <c r="M31" s="13"/>
    </row>
    <row r="32" spans="1:13" ht="19.5" customHeight="1" x14ac:dyDescent="0.2">
      <c r="A32" s="13"/>
      <c r="B32" s="96"/>
      <c r="C32" s="30" t="s">
        <v>15</v>
      </c>
      <c r="D32" s="56">
        <f t="shared" si="5"/>
        <v>684950</v>
      </c>
      <c r="E32" s="56">
        <f t="shared" si="6"/>
        <v>147616</v>
      </c>
      <c r="F32" s="107">
        <f>E32-D32</f>
        <v>-537334</v>
      </c>
      <c r="G32" s="90"/>
      <c r="H32" s="57">
        <v>390090</v>
      </c>
      <c r="I32" s="57">
        <v>101963</v>
      </c>
      <c r="J32" s="57"/>
      <c r="K32" s="57">
        <v>294860</v>
      </c>
      <c r="L32" s="58">
        <v>45653</v>
      </c>
      <c r="M32" s="13"/>
    </row>
    <row r="33" spans="1:13" ht="19.5" customHeight="1" x14ac:dyDescent="0.2">
      <c r="A33" s="13"/>
      <c r="B33" s="96"/>
      <c r="C33" s="30" t="s">
        <v>16</v>
      </c>
      <c r="D33" s="56">
        <f t="shared" si="5"/>
        <v>503740</v>
      </c>
      <c r="E33" s="56">
        <f t="shared" si="6"/>
        <v>191890</v>
      </c>
      <c r="F33" s="107">
        <f>E33-D33</f>
        <v>-311850</v>
      </c>
      <c r="G33" s="90"/>
      <c r="H33" s="57">
        <v>141382</v>
      </c>
      <c r="I33" s="57">
        <v>129401</v>
      </c>
      <c r="J33" s="57"/>
      <c r="K33" s="57">
        <v>362358</v>
      </c>
      <c r="L33" s="58">
        <v>62489</v>
      </c>
      <c r="M33" s="13"/>
    </row>
    <row r="34" spans="1:13" ht="19.5" customHeight="1" x14ac:dyDescent="0.2">
      <c r="A34" s="13"/>
      <c r="B34" s="96"/>
      <c r="C34" s="30" t="s">
        <v>17</v>
      </c>
      <c r="D34" s="56">
        <f t="shared" si="5"/>
        <v>481717</v>
      </c>
      <c r="E34" s="56">
        <f t="shared" si="6"/>
        <v>201569</v>
      </c>
      <c r="F34" s="107">
        <f>E34-D34</f>
        <v>-280148</v>
      </c>
      <c r="G34" s="90"/>
      <c r="H34" s="57">
        <v>175716</v>
      </c>
      <c r="I34" s="57">
        <v>100548</v>
      </c>
      <c r="J34" s="57"/>
      <c r="K34" s="57">
        <v>306001</v>
      </c>
      <c r="L34" s="58">
        <v>101021</v>
      </c>
      <c r="M34" s="13"/>
    </row>
    <row r="35" spans="1:13" ht="19.5" customHeight="1" x14ac:dyDescent="0.2">
      <c r="A35" s="13"/>
      <c r="B35" s="144">
        <v>2016</v>
      </c>
      <c r="C35" s="145"/>
      <c r="D35" s="55">
        <f>SUM(D36:D47)</f>
        <v>7117492</v>
      </c>
      <c r="E35" s="55">
        <f t="shared" ref="E35:L35" si="8">SUM(E36:E47)</f>
        <v>2714184</v>
      </c>
      <c r="F35" s="106">
        <f t="shared" si="8"/>
        <v>-4403308</v>
      </c>
      <c r="G35" s="55"/>
      <c r="H35" s="55">
        <f t="shared" si="8"/>
        <v>2820343</v>
      </c>
      <c r="I35" s="55">
        <f t="shared" si="8"/>
        <v>1726621</v>
      </c>
      <c r="J35" s="55"/>
      <c r="K35" s="55">
        <f t="shared" si="8"/>
        <v>4297149</v>
      </c>
      <c r="L35" s="62">
        <f t="shared" si="8"/>
        <v>987563</v>
      </c>
      <c r="M35" s="13"/>
    </row>
    <row r="36" spans="1:13" ht="19.5" customHeight="1" x14ac:dyDescent="0.2">
      <c r="A36" s="13"/>
      <c r="B36" s="96"/>
      <c r="C36" s="30" t="s">
        <v>6</v>
      </c>
      <c r="D36" s="56">
        <f t="shared" ref="D36:D47" si="9">H36+K36</f>
        <v>425039</v>
      </c>
      <c r="E36" s="56">
        <f t="shared" ref="E36:E47" si="10">I36+L36</f>
        <v>309370</v>
      </c>
      <c r="F36" s="107">
        <f t="shared" ref="F36:F44" si="11">E36-D36</f>
        <v>-115669</v>
      </c>
      <c r="G36" s="90"/>
      <c r="H36" s="57">
        <v>181945</v>
      </c>
      <c r="I36" s="57">
        <v>91581</v>
      </c>
      <c r="J36" s="57"/>
      <c r="K36" s="57">
        <v>243094</v>
      </c>
      <c r="L36" s="58">
        <v>217789</v>
      </c>
      <c r="M36" s="13"/>
    </row>
    <row r="37" spans="1:13" ht="19.5" customHeight="1" x14ac:dyDescent="0.2">
      <c r="A37" s="13"/>
      <c r="B37" s="96"/>
      <c r="C37" s="30" t="s">
        <v>7</v>
      </c>
      <c r="D37" s="56">
        <f t="shared" si="9"/>
        <v>400943</v>
      </c>
      <c r="E37" s="56">
        <f t="shared" si="10"/>
        <v>214159</v>
      </c>
      <c r="F37" s="107">
        <f t="shared" si="11"/>
        <v>-186784</v>
      </c>
      <c r="G37" s="90"/>
      <c r="H37" s="57">
        <v>152081</v>
      </c>
      <c r="I37" s="57">
        <v>98259</v>
      </c>
      <c r="J37" s="57"/>
      <c r="K37" s="57">
        <v>248862</v>
      </c>
      <c r="L37" s="58">
        <v>115900</v>
      </c>
      <c r="M37" s="13"/>
    </row>
    <row r="38" spans="1:13" ht="19.5" customHeight="1" x14ac:dyDescent="0.2">
      <c r="A38" s="13"/>
      <c r="B38" s="96"/>
      <c r="C38" s="30" t="s">
        <v>8</v>
      </c>
      <c r="D38" s="56">
        <f t="shared" si="9"/>
        <v>539423</v>
      </c>
      <c r="E38" s="56">
        <f t="shared" si="10"/>
        <v>340020</v>
      </c>
      <c r="F38" s="107">
        <f t="shared" si="11"/>
        <v>-199403</v>
      </c>
      <c r="G38" s="90"/>
      <c r="H38" s="57">
        <v>250373</v>
      </c>
      <c r="I38" s="57">
        <v>286347</v>
      </c>
      <c r="J38" s="57"/>
      <c r="K38" s="57">
        <v>289050</v>
      </c>
      <c r="L38" s="58">
        <v>53673</v>
      </c>
      <c r="M38" s="13"/>
    </row>
    <row r="39" spans="1:13" ht="19.5" customHeight="1" x14ac:dyDescent="0.2">
      <c r="A39" s="13"/>
      <c r="B39" s="96"/>
      <c r="C39" s="30" t="s">
        <v>9</v>
      </c>
      <c r="D39" s="56">
        <f t="shared" si="9"/>
        <v>421957</v>
      </c>
      <c r="E39" s="56">
        <f t="shared" si="10"/>
        <v>180755</v>
      </c>
      <c r="F39" s="107">
        <f t="shared" si="11"/>
        <v>-241202</v>
      </c>
      <c r="G39" s="90"/>
      <c r="H39" s="57">
        <v>155705</v>
      </c>
      <c r="I39" s="57">
        <v>101188</v>
      </c>
      <c r="J39" s="57"/>
      <c r="K39" s="57">
        <v>266252</v>
      </c>
      <c r="L39" s="58">
        <v>79567</v>
      </c>
      <c r="M39" s="13"/>
    </row>
    <row r="40" spans="1:13" ht="19.5" customHeight="1" x14ac:dyDescent="0.2">
      <c r="A40" s="13"/>
      <c r="B40" s="96"/>
      <c r="C40" s="30" t="s">
        <v>10</v>
      </c>
      <c r="D40" s="56">
        <f t="shared" si="9"/>
        <v>1082134</v>
      </c>
      <c r="E40" s="56">
        <f t="shared" si="10"/>
        <v>156185</v>
      </c>
      <c r="F40" s="107">
        <f t="shared" si="11"/>
        <v>-925949</v>
      </c>
      <c r="G40" s="90"/>
      <c r="H40" s="57">
        <v>192673</v>
      </c>
      <c r="I40" s="57">
        <v>91291</v>
      </c>
      <c r="J40" s="57"/>
      <c r="K40" s="57">
        <v>889461</v>
      </c>
      <c r="L40" s="58">
        <v>64894</v>
      </c>
      <c r="M40" s="13"/>
    </row>
    <row r="41" spans="1:13" ht="19.5" customHeight="1" x14ac:dyDescent="0.2">
      <c r="A41" s="13"/>
      <c r="B41" s="96"/>
      <c r="C41" s="30" t="s">
        <v>11</v>
      </c>
      <c r="D41" s="56">
        <f t="shared" si="9"/>
        <v>692430</v>
      </c>
      <c r="E41" s="56">
        <f t="shared" si="10"/>
        <v>256133</v>
      </c>
      <c r="F41" s="107">
        <f t="shared" si="11"/>
        <v>-436297</v>
      </c>
      <c r="G41" s="90"/>
      <c r="H41" s="57">
        <v>229193</v>
      </c>
      <c r="I41" s="57">
        <v>164119</v>
      </c>
      <c r="J41" s="57"/>
      <c r="K41" s="57">
        <v>463237</v>
      </c>
      <c r="L41" s="58">
        <v>92014</v>
      </c>
      <c r="M41" s="13"/>
    </row>
    <row r="42" spans="1:13" ht="19.5" customHeight="1" x14ac:dyDescent="0.2">
      <c r="A42" s="13"/>
      <c r="B42" s="96"/>
      <c r="C42" s="30" t="s">
        <v>12</v>
      </c>
      <c r="D42" s="56">
        <f t="shared" si="9"/>
        <v>544620</v>
      </c>
      <c r="E42" s="56">
        <f t="shared" si="10"/>
        <v>168361</v>
      </c>
      <c r="F42" s="107">
        <f t="shared" si="11"/>
        <v>-376259</v>
      </c>
      <c r="G42" s="90"/>
      <c r="H42" s="57">
        <v>204319</v>
      </c>
      <c r="I42" s="57">
        <v>108448</v>
      </c>
      <c r="J42" s="57"/>
      <c r="K42" s="57">
        <v>340301</v>
      </c>
      <c r="L42" s="58">
        <v>59913</v>
      </c>
      <c r="M42" s="13"/>
    </row>
    <row r="43" spans="1:13" ht="19.5" customHeight="1" x14ac:dyDescent="0.2">
      <c r="A43" s="13"/>
      <c r="B43" s="96"/>
      <c r="C43" s="30" t="s">
        <v>13</v>
      </c>
      <c r="D43" s="56">
        <f t="shared" si="9"/>
        <v>462019</v>
      </c>
      <c r="E43" s="56">
        <f t="shared" si="10"/>
        <v>186215</v>
      </c>
      <c r="F43" s="107">
        <f t="shared" si="11"/>
        <v>-275804</v>
      </c>
      <c r="G43" s="90"/>
      <c r="H43" s="57">
        <v>180687</v>
      </c>
      <c r="I43" s="57">
        <v>139177</v>
      </c>
      <c r="J43" s="57"/>
      <c r="K43" s="57">
        <v>281332</v>
      </c>
      <c r="L43" s="58">
        <v>47038</v>
      </c>
      <c r="M43" s="13"/>
    </row>
    <row r="44" spans="1:13" ht="19.5" customHeight="1" x14ac:dyDescent="0.2">
      <c r="A44" s="13"/>
      <c r="B44" s="96"/>
      <c r="C44" s="30" t="s">
        <v>14</v>
      </c>
      <c r="D44" s="56">
        <f t="shared" si="9"/>
        <v>516686</v>
      </c>
      <c r="E44" s="56">
        <f t="shared" si="10"/>
        <v>270655</v>
      </c>
      <c r="F44" s="107">
        <f t="shared" si="11"/>
        <v>-246031</v>
      </c>
      <c r="G44" s="90"/>
      <c r="H44" s="57">
        <v>242885</v>
      </c>
      <c r="I44" s="57">
        <v>216127</v>
      </c>
      <c r="J44" s="57"/>
      <c r="K44" s="57">
        <v>273801</v>
      </c>
      <c r="L44" s="58">
        <v>54528</v>
      </c>
      <c r="M44" s="13"/>
    </row>
    <row r="45" spans="1:13" ht="19.5" customHeight="1" x14ac:dyDescent="0.2">
      <c r="A45" s="13"/>
      <c r="B45" s="96"/>
      <c r="C45" s="30" t="s">
        <v>15</v>
      </c>
      <c r="D45" s="56">
        <f t="shared" si="9"/>
        <v>493486</v>
      </c>
      <c r="E45" s="56">
        <f t="shared" si="10"/>
        <v>218480</v>
      </c>
      <c r="F45" s="107">
        <f>E45-D45</f>
        <v>-275006</v>
      </c>
      <c r="G45" s="90"/>
      <c r="H45" s="57">
        <v>186196</v>
      </c>
      <c r="I45" s="57">
        <v>137821</v>
      </c>
      <c r="J45" s="57"/>
      <c r="K45" s="57">
        <v>307290</v>
      </c>
      <c r="L45" s="58">
        <v>80659</v>
      </c>
      <c r="M45" s="13"/>
    </row>
    <row r="46" spans="1:13" ht="19.5" customHeight="1" x14ac:dyDescent="0.2">
      <c r="A46" s="13"/>
      <c r="B46" s="96"/>
      <c r="C46" s="30" t="s">
        <v>16</v>
      </c>
      <c r="D46" s="63">
        <f t="shared" si="9"/>
        <v>865997</v>
      </c>
      <c r="E46" s="63">
        <f t="shared" si="10"/>
        <v>215030</v>
      </c>
      <c r="F46" s="109">
        <f>E46-D46</f>
        <v>-650967</v>
      </c>
      <c r="G46" s="92"/>
      <c r="H46" s="64">
        <v>542713</v>
      </c>
      <c r="I46" s="64">
        <v>152765</v>
      </c>
      <c r="J46" s="64"/>
      <c r="K46" s="64">
        <v>323284</v>
      </c>
      <c r="L46" s="65">
        <v>62265</v>
      </c>
      <c r="M46" s="13"/>
    </row>
    <row r="47" spans="1:13" ht="19.5" customHeight="1" x14ac:dyDescent="0.2">
      <c r="A47" s="13"/>
      <c r="B47" s="96"/>
      <c r="C47" s="30" t="s">
        <v>17</v>
      </c>
      <c r="D47" s="56">
        <f t="shared" si="9"/>
        <v>672758</v>
      </c>
      <c r="E47" s="56">
        <f t="shared" si="10"/>
        <v>198821</v>
      </c>
      <c r="F47" s="107">
        <f>E47-D47</f>
        <v>-473937</v>
      </c>
      <c r="G47" s="90"/>
      <c r="H47" s="57">
        <v>301573</v>
      </c>
      <c r="I47" s="57">
        <v>139498</v>
      </c>
      <c r="J47" s="57"/>
      <c r="K47" s="57">
        <v>371185</v>
      </c>
      <c r="L47" s="58">
        <v>59323</v>
      </c>
      <c r="M47" s="13"/>
    </row>
    <row r="48" spans="1:13" ht="19.5" customHeight="1" x14ac:dyDescent="0.2">
      <c r="A48" s="13"/>
      <c r="B48" s="150">
        <v>2017</v>
      </c>
      <c r="C48" s="151"/>
      <c r="D48" s="66">
        <f t="shared" ref="D48:D60" si="12">H48+K48</f>
        <v>8216208</v>
      </c>
      <c r="E48" s="66">
        <f>SUM(E49:E60)</f>
        <v>2968381</v>
      </c>
      <c r="F48" s="110">
        <f>E48-D48</f>
        <v>-5247827</v>
      </c>
      <c r="G48" s="93"/>
      <c r="H48" s="66">
        <f>SUM(H49:H60)</f>
        <v>3770487</v>
      </c>
      <c r="I48" s="66">
        <f>SUM(I49:I60)</f>
        <v>2013766</v>
      </c>
      <c r="J48" s="66"/>
      <c r="K48" s="66">
        <f>SUM(K49:K60)</f>
        <v>4445721</v>
      </c>
      <c r="L48" s="67">
        <f>SUM(L49:L60)</f>
        <v>954615</v>
      </c>
      <c r="M48" s="13"/>
    </row>
    <row r="49" spans="1:13" ht="19.5" customHeight="1" x14ac:dyDescent="0.2">
      <c r="A49" s="13"/>
      <c r="B49" s="96"/>
      <c r="C49" s="30" t="s">
        <v>6</v>
      </c>
      <c r="D49" s="56">
        <f t="shared" si="12"/>
        <v>636706</v>
      </c>
      <c r="E49" s="56">
        <f t="shared" ref="E49:E60" si="13">I49+L49</f>
        <v>181518</v>
      </c>
      <c r="F49" s="107">
        <f>E49-D49</f>
        <v>-455188</v>
      </c>
      <c r="G49" s="90"/>
      <c r="H49" s="57">
        <v>353465</v>
      </c>
      <c r="I49" s="57">
        <v>134571</v>
      </c>
      <c r="J49" s="57"/>
      <c r="K49" s="57">
        <v>283241</v>
      </c>
      <c r="L49" s="58">
        <v>46947</v>
      </c>
      <c r="M49" s="13"/>
    </row>
    <row r="50" spans="1:13" ht="19.5" customHeight="1" x14ac:dyDescent="0.2">
      <c r="A50" s="13"/>
      <c r="B50" s="96"/>
      <c r="C50" s="30" t="s">
        <v>7</v>
      </c>
      <c r="D50" s="56">
        <f t="shared" si="12"/>
        <v>536490</v>
      </c>
      <c r="E50" s="56">
        <f t="shared" si="13"/>
        <v>173331</v>
      </c>
      <c r="F50" s="107">
        <f t="shared" ref="F50:F60" si="14">E50-D50</f>
        <v>-363159</v>
      </c>
      <c r="G50" s="90"/>
      <c r="H50" s="57">
        <v>216885</v>
      </c>
      <c r="I50" s="57">
        <v>119170</v>
      </c>
      <c r="J50" s="57"/>
      <c r="K50" s="57">
        <v>319605</v>
      </c>
      <c r="L50" s="58">
        <v>54161</v>
      </c>
      <c r="M50" s="13"/>
    </row>
    <row r="51" spans="1:13" ht="19.5" customHeight="1" x14ac:dyDescent="0.2">
      <c r="A51" s="13"/>
      <c r="B51" s="96"/>
      <c r="C51" s="30" t="s">
        <v>8</v>
      </c>
      <c r="D51" s="56">
        <f t="shared" si="12"/>
        <v>707113</v>
      </c>
      <c r="E51" s="56">
        <f t="shared" si="13"/>
        <v>248525</v>
      </c>
      <c r="F51" s="107">
        <f t="shared" si="14"/>
        <v>-458588</v>
      </c>
      <c r="G51" s="90"/>
      <c r="H51" s="57">
        <v>316306</v>
      </c>
      <c r="I51" s="57">
        <v>167486</v>
      </c>
      <c r="J51" s="57"/>
      <c r="K51" s="57">
        <v>390807</v>
      </c>
      <c r="L51" s="58">
        <v>81039</v>
      </c>
      <c r="M51" s="13"/>
    </row>
    <row r="52" spans="1:13" ht="19.5" customHeight="1" x14ac:dyDescent="0.2">
      <c r="A52" s="13"/>
      <c r="B52" s="96"/>
      <c r="C52" s="30" t="s">
        <v>9</v>
      </c>
      <c r="D52" s="56">
        <f t="shared" si="12"/>
        <v>615181</v>
      </c>
      <c r="E52" s="56">
        <f t="shared" si="13"/>
        <v>211557</v>
      </c>
      <c r="F52" s="107">
        <f t="shared" si="14"/>
        <v>-403624</v>
      </c>
      <c r="G52" s="90"/>
      <c r="H52" s="57">
        <v>262575</v>
      </c>
      <c r="I52" s="57">
        <v>128235</v>
      </c>
      <c r="J52" s="57"/>
      <c r="K52" s="57">
        <v>352606</v>
      </c>
      <c r="L52" s="58">
        <v>83322</v>
      </c>
      <c r="M52" s="13"/>
    </row>
    <row r="53" spans="1:13" ht="19.5" customHeight="1" x14ac:dyDescent="0.2">
      <c r="A53" s="13"/>
      <c r="B53" s="96"/>
      <c r="C53" s="30" t="s">
        <v>10</v>
      </c>
      <c r="D53" s="56">
        <f t="shared" si="12"/>
        <v>759622</v>
      </c>
      <c r="E53" s="56">
        <f t="shared" si="13"/>
        <v>269732</v>
      </c>
      <c r="F53" s="107">
        <f t="shared" si="14"/>
        <v>-489890</v>
      </c>
      <c r="G53" s="90"/>
      <c r="H53" s="57">
        <v>254855</v>
      </c>
      <c r="I53" s="57">
        <v>177081</v>
      </c>
      <c r="J53" s="57"/>
      <c r="K53" s="57">
        <v>504767</v>
      </c>
      <c r="L53" s="58">
        <v>92651</v>
      </c>
      <c r="M53" s="13"/>
    </row>
    <row r="54" spans="1:13" ht="19.5" customHeight="1" x14ac:dyDescent="0.2">
      <c r="A54" s="13"/>
      <c r="B54" s="96"/>
      <c r="C54" s="30" t="s">
        <v>11</v>
      </c>
      <c r="D54" s="56">
        <f t="shared" si="12"/>
        <v>554574</v>
      </c>
      <c r="E54" s="56">
        <f t="shared" si="13"/>
        <v>413405</v>
      </c>
      <c r="F54" s="107">
        <f t="shared" si="14"/>
        <v>-141169</v>
      </c>
      <c r="G54" s="90"/>
      <c r="H54" s="57">
        <v>213748</v>
      </c>
      <c r="I54" s="57">
        <v>332752</v>
      </c>
      <c r="J54" s="57"/>
      <c r="K54" s="57">
        <v>340826</v>
      </c>
      <c r="L54" s="58">
        <v>80653</v>
      </c>
      <c r="M54" s="13"/>
    </row>
    <row r="55" spans="1:13" ht="19.5" customHeight="1" x14ac:dyDescent="0.2">
      <c r="A55" s="13"/>
      <c r="B55" s="96"/>
      <c r="C55" s="30" t="s">
        <v>12</v>
      </c>
      <c r="D55" s="56">
        <f t="shared" si="12"/>
        <v>593192</v>
      </c>
      <c r="E55" s="56">
        <f t="shared" si="13"/>
        <v>309396</v>
      </c>
      <c r="F55" s="107">
        <f t="shared" si="14"/>
        <v>-283796</v>
      </c>
      <c r="G55" s="90"/>
      <c r="H55" s="57">
        <v>225946</v>
      </c>
      <c r="I55" s="57">
        <v>190559</v>
      </c>
      <c r="J55" s="57"/>
      <c r="K55" s="57">
        <v>367246</v>
      </c>
      <c r="L55" s="58">
        <v>118837</v>
      </c>
      <c r="M55" s="13"/>
    </row>
    <row r="56" spans="1:13" ht="19.5" customHeight="1" x14ac:dyDescent="0.2">
      <c r="A56" s="13"/>
      <c r="B56" s="96"/>
      <c r="C56" s="30" t="s">
        <v>13</v>
      </c>
      <c r="D56" s="56">
        <f t="shared" si="12"/>
        <v>622725</v>
      </c>
      <c r="E56" s="56">
        <f t="shared" si="13"/>
        <v>254333</v>
      </c>
      <c r="F56" s="107">
        <f t="shared" si="14"/>
        <v>-368392</v>
      </c>
      <c r="G56" s="90"/>
      <c r="H56" s="57">
        <v>299769</v>
      </c>
      <c r="I56" s="57">
        <v>131158</v>
      </c>
      <c r="J56" s="57"/>
      <c r="K56" s="57">
        <v>322956</v>
      </c>
      <c r="L56" s="58">
        <v>123175</v>
      </c>
      <c r="M56" s="13"/>
    </row>
    <row r="57" spans="1:13" ht="19.5" customHeight="1" x14ac:dyDescent="0.2">
      <c r="A57" s="13"/>
      <c r="B57" s="96"/>
      <c r="C57" s="30" t="s">
        <v>14</v>
      </c>
      <c r="D57" s="56">
        <f t="shared" si="12"/>
        <v>531042</v>
      </c>
      <c r="E57" s="56">
        <f t="shared" si="13"/>
        <v>262982</v>
      </c>
      <c r="F57" s="107">
        <f t="shared" si="14"/>
        <v>-268060</v>
      </c>
      <c r="G57" s="90"/>
      <c r="H57" s="57">
        <v>192221</v>
      </c>
      <c r="I57" s="57">
        <v>202001</v>
      </c>
      <c r="J57" s="57"/>
      <c r="K57" s="57">
        <v>338821</v>
      </c>
      <c r="L57" s="58">
        <v>60981</v>
      </c>
      <c r="M57" s="13"/>
    </row>
    <row r="58" spans="1:13" ht="19.5" customHeight="1" x14ac:dyDescent="0.2">
      <c r="A58" s="13"/>
      <c r="B58" s="96"/>
      <c r="C58" s="30" t="s">
        <v>15</v>
      </c>
      <c r="D58" s="56">
        <f t="shared" si="12"/>
        <v>898290</v>
      </c>
      <c r="E58" s="56">
        <f t="shared" si="13"/>
        <v>181803</v>
      </c>
      <c r="F58" s="107">
        <f t="shared" si="14"/>
        <v>-716487</v>
      </c>
      <c r="G58" s="90"/>
      <c r="H58" s="57">
        <v>513341</v>
      </c>
      <c r="I58" s="57">
        <v>112251</v>
      </c>
      <c r="J58" s="57"/>
      <c r="K58" s="57">
        <v>384949</v>
      </c>
      <c r="L58" s="58">
        <v>69552</v>
      </c>
      <c r="M58" s="13"/>
    </row>
    <row r="59" spans="1:13" ht="19.5" customHeight="1" x14ac:dyDescent="0.2">
      <c r="A59" s="13"/>
      <c r="B59" s="96"/>
      <c r="C59" s="30" t="s">
        <v>16</v>
      </c>
      <c r="D59" s="56">
        <f t="shared" si="12"/>
        <v>1036023</v>
      </c>
      <c r="E59" s="56">
        <f t="shared" si="13"/>
        <v>228912</v>
      </c>
      <c r="F59" s="107">
        <f t="shared" si="14"/>
        <v>-807111</v>
      </c>
      <c r="G59" s="90"/>
      <c r="H59" s="57">
        <v>604959</v>
      </c>
      <c r="I59" s="57">
        <v>150065</v>
      </c>
      <c r="J59" s="57"/>
      <c r="K59" s="57">
        <v>431064</v>
      </c>
      <c r="L59" s="58">
        <v>78847</v>
      </c>
      <c r="M59" s="13"/>
    </row>
    <row r="60" spans="1:13" ht="19.5" customHeight="1" x14ac:dyDescent="0.2">
      <c r="A60" s="13"/>
      <c r="B60" s="96"/>
      <c r="C60" s="30" t="s">
        <v>17</v>
      </c>
      <c r="D60" s="56">
        <f t="shared" si="12"/>
        <v>725250</v>
      </c>
      <c r="E60" s="56">
        <f t="shared" si="13"/>
        <v>232887</v>
      </c>
      <c r="F60" s="107">
        <f t="shared" si="14"/>
        <v>-492363</v>
      </c>
      <c r="G60" s="90"/>
      <c r="H60" s="57">
        <v>316417</v>
      </c>
      <c r="I60" s="57">
        <v>168437</v>
      </c>
      <c r="J60" s="57"/>
      <c r="K60" s="57">
        <v>408833</v>
      </c>
      <c r="L60" s="58">
        <v>64450</v>
      </c>
      <c r="M60" s="13"/>
    </row>
    <row r="61" spans="1:13" ht="19.5" customHeight="1" x14ac:dyDescent="0.2">
      <c r="A61" s="13"/>
      <c r="B61" s="144">
        <v>2018</v>
      </c>
      <c r="C61" s="145"/>
      <c r="D61" s="55">
        <f>SUM(D62:D73)</f>
        <v>9199956</v>
      </c>
      <c r="E61" s="55">
        <f t="shared" ref="E61:L61" si="15">SUM(E62:E73)</f>
        <v>4309883</v>
      </c>
      <c r="F61" s="106">
        <f t="shared" si="15"/>
        <v>-4890073</v>
      </c>
      <c r="G61" s="55"/>
      <c r="H61" s="55">
        <f t="shared" si="15"/>
        <v>4527631</v>
      </c>
      <c r="I61" s="55">
        <f t="shared" si="15"/>
        <v>3218751</v>
      </c>
      <c r="J61" s="55"/>
      <c r="K61" s="55">
        <f t="shared" si="15"/>
        <v>4672325</v>
      </c>
      <c r="L61" s="62">
        <f t="shared" si="15"/>
        <v>1091132</v>
      </c>
      <c r="M61" s="13"/>
    </row>
    <row r="62" spans="1:13" ht="19.5" customHeight="1" x14ac:dyDescent="0.2">
      <c r="A62" s="13"/>
      <c r="B62" s="96"/>
      <c r="C62" s="30" t="s">
        <v>6</v>
      </c>
      <c r="D62" s="56">
        <f t="shared" ref="D62:D73" si="16">H62+K62</f>
        <v>623500</v>
      </c>
      <c r="E62" s="56">
        <f t="shared" ref="E62:E73" si="17">I62+L62</f>
        <v>210930</v>
      </c>
      <c r="F62" s="107">
        <f t="shared" ref="F62:F73" si="18">E62-D62</f>
        <v>-412570</v>
      </c>
      <c r="G62" s="90"/>
      <c r="H62" s="57">
        <v>278221</v>
      </c>
      <c r="I62" s="57">
        <v>133334</v>
      </c>
      <c r="J62" s="57"/>
      <c r="K62" s="57">
        <v>345279</v>
      </c>
      <c r="L62" s="58">
        <v>77596</v>
      </c>
      <c r="M62" s="13"/>
    </row>
    <row r="63" spans="1:13" ht="19.5" customHeight="1" x14ac:dyDescent="0.2">
      <c r="A63" s="13"/>
      <c r="B63" s="96"/>
      <c r="C63" s="30" t="s">
        <v>7</v>
      </c>
      <c r="D63" s="56">
        <f t="shared" si="16"/>
        <v>613046</v>
      </c>
      <c r="E63" s="56">
        <f t="shared" si="17"/>
        <v>195950</v>
      </c>
      <c r="F63" s="107">
        <f t="shared" si="18"/>
        <v>-417096</v>
      </c>
      <c r="G63" s="90"/>
      <c r="H63" s="57">
        <v>240694</v>
      </c>
      <c r="I63" s="57">
        <v>122748</v>
      </c>
      <c r="J63" s="57"/>
      <c r="K63" s="57">
        <v>372352</v>
      </c>
      <c r="L63" s="58">
        <v>73202</v>
      </c>
      <c r="M63" s="13"/>
    </row>
    <row r="64" spans="1:13" ht="19.5" customHeight="1" x14ac:dyDescent="0.2">
      <c r="A64" s="13"/>
      <c r="B64" s="96"/>
      <c r="C64" s="30" t="s">
        <v>8</v>
      </c>
      <c r="D64" s="56">
        <f t="shared" si="16"/>
        <v>729999</v>
      </c>
      <c r="E64" s="56">
        <f t="shared" si="17"/>
        <v>888660</v>
      </c>
      <c r="F64" s="107">
        <f t="shared" si="18"/>
        <v>158661</v>
      </c>
      <c r="G64" s="90"/>
      <c r="H64" s="57">
        <v>375216</v>
      </c>
      <c r="I64" s="57">
        <v>814325</v>
      </c>
      <c r="J64" s="57"/>
      <c r="K64" s="57">
        <v>354783</v>
      </c>
      <c r="L64" s="58">
        <v>74335</v>
      </c>
      <c r="M64" s="13"/>
    </row>
    <row r="65" spans="1:16" ht="19.5" customHeight="1" x14ac:dyDescent="0.2">
      <c r="A65" s="13"/>
      <c r="B65" s="96"/>
      <c r="C65" s="30" t="s">
        <v>9</v>
      </c>
      <c r="D65" s="56">
        <f t="shared" si="16"/>
        <v>957833</v>
      </c>
      <c r="E65" s="56">
        <f t="shared" si="17"/>
        <v>338840</v>
      </c>
      <c r="F65" s="107">
        <f t="shared" si="18"/>
        <v>-618993</v>
      </c>
      <c r="G65" s="90"/>
      <c r="H65" s="57">
        <v>553512</v>
      </c>
      <c r="I65" s="57">
        <v>232897</v>
      </c>
      <c r="J65" s="57"/>
      <c r="K65" s="57">
        <v>404321</v>
      </c>
      <c r="L65" s="58">
        <v>105943</v>
      </c>
      <c r="M65" s="13"/>
    </row>
    <row r="66" spans="1:16" ht="19.5" customHeight="1" x14ac:dyDescent="0.2">
      <c r="A66" s="13"/>
      <c r="B66" s="96"/>
      <c r="C66" s="30" t="s">
        <v>10</v>
      </c>
      <c r="D66" s="56">
        <f t="shared" si="16"/>
        <v>841495</v>
      </c>
      <c r="E66" s="56">
        <f t="shared" si="17"/>
        <v>464274</v>
      </c>
      <c r="F66" s="107">
        <f t="shared" si="18"/>
        <v>-377221</v>
      </c>
      <c r="G66" s="90"/>
      <c r="H66" s="57">
        <v>353847</v>
      </c>
      <c r="I66" s="57">
        <v>370882</v>
      </c>
      <c r="J66" s="57"/>
      <c r="K66" s="57">
        <v>487648</v>
      </c>
      <c r="L66" s="58">
        <v>93392</v>
      </c>
      <c r="M66" s="13"/>
    </row>
    <row r="67" spans="1:16" ht="19.5" customHeight="1" x14ac:dyDescent="0.2">
      <c r="A67" s="13"/>
      <c r="B67" s="96"/>
      <c r="C67" s="30" t="s">
        <v>11</v>
      </c>
      <c r="D67" s="56">
        <f t="shared" si="16"/>
        <v>642987</v>
      </c>
      <c r="E67" s="56">
        <f t="shared" si="17"/>
        <v>598925</v>
      </c>
      <c r="F67" s="107">
        <f t="shared" si="18"/>
        <v>-44062</v>
      </c>
      <c r="G67" s="90"/>
      <c r="H67" s="57">
        <v>276520</v>
      </c>
      <c r="I67" s="57">
        <v>469181</v>
      </c>
      <c r="J67" s="57"/>
      <c r="K67" s="57">
        <v>366467</v>
      </c>
      <c r="L67" s="58">
        <v>129744</v>
      </c>
      <c r="M67" s="13"/>
    </row>
    <row r="68" spans="1:16" ht="19.5" customHeight="1" x14ac:dyDescent="0.2">
      <c r="A68" s="13"/>
      <c r="B68" s="96"/>
      <c r="C68" s="30" t="s">
        <v>12</v>
      </c>
      <c r="D68" s="56">
        <f t="shared" si="16"/>
        <v>859645</v>
      </c>
      <c r="E68" s="56">
        <f t="shared" si="17"/>
        <v>360044</v>
      </c>
      <c r="F68" s="107">
        <f t="shared" si="18"/>
        <v>-499601</v>
      </c>
      <c r="G68" s="90"/>
      <c r="H68" s="57">
        <v>415588</v>
      </c>
      <c r="I68" s="57">
        <v>261067</v>
      </c>
      <c r="J68" s="57"/>
      <c r="K68" s="57">
        <v>444057</v>
      </c>
      <c r="L68" s="58">
        <v>98977</v>
      </c>
      <c r="M68" s="13"/>
    </row>
    <row r="69" spans="1:16" ht="19.5" customHeight="1" x14ac:dyDescent="0.2">
      <c r="A69" s="13"/>
      <c r="B69" s="96"/>
      <c r="C69" s="30" t="s">
        <v>13</v>
      </c>
      <c r="D69" s="56">
        <f t="shared" si="16"/>
        <v>648597</v>
      </c>
      <c r="E69" s="56">
        <f t="shared" si="17"/>
        <v>268130</v>
      </c>
      <c r="F69" s="107">
        <f t="shared" si="18"/>
        <v>-380467</v>
      </c>
      <c r="G69" s="90"/>
      <c r="H69" s="57">
        <v>298505</v>
      </c>
      <c r="I69" s="57">
        <v>204171</v>
      </c>
      <c r="J69" s="57"/>
      <c r="K69" s="57">
        <v>350092</v>
      </c>
      <c r="L69" s="58">
        <v>63959</v>
      </c>
      <c r="M69" s="13"/>
    </row>
    <row r="70" spans="1:16" ht="19.5" customHeight="1" x14ac:dyDescent="0.2">
      <c r="A70" s="13"/>
      <c r="B70" s="96"/>
      <c r="C70" s="30" t="s">
        <v>14</v>
      </c>
      <c r="D70" s="56">
        <f t="shared" si="16"/>
        <v>684857</v>
      </c>
      <c r="E70" s="56">
        <f t="shared" si="17"/>
        <v>269457</v>
      </c>
      <c r="F70" s="107">
        <f t="shared" si="18"/>
        <v>-415400</v>
      </c>
      <c r="G70" s="90"/>
      <c r="H70" s="57">
        <v>331641</v>
      </c>
      <c r="I70" s="57">
        <v>200026</v>
      </c>
      <c r="J70" s="57"/>
      <c r="K70" s="57">
        <v>353216</v>
      </c>
      <c r="L70" s="58">
        <v>69431</v>
      </c>
      <c r="M70" s="13"/>
    </row>
    <row r="71" spans="1:16" ht="19.5" customHeight="1" x14ac:dyDescent="0.2">
      <c r="A71" s="13"/>
      <c r="B71" s="96"/>
      <c r="C71" s="30" t="s">
        <v>15</v>
      </c>
      <c r="D71" s="56">
        <f t="shared" si="16"/>
        <v>765254</v>
      </c>
      <c r="E71" s="56">
        <f t="shared" si="17"/>
        <v>337756</v>
      </c>
      <c r="F71" s="107">
        <f t="shared" si="18"/>
        <v>-427498</v>
      </c>
      <c r="G71" s="90"/>
      <c r="H71" s="57">
        <v>309378</v>
      </c>
      <c r="I71" s="57">
        <v>167112</v>
      </c>
      <c r="J71" s="57"/>
      <c r="K71" s="57">
        <v>455876</v>
      </c>
      <c r="L71" s="58">
        <v>170644</v>
      </c>
      <c r="M71" s="13"/>
    </row>
    <row r="72" spans="1:16" ht="19.5" customHeight="1" x14ac:dyDescent="0.2">
      <c r="A72" s="13"/>
      <c r="B72" s="96"/>
      <c r="C72" s="30" t="s">
        <v>16</v>
      </c>
      <c r="D72" s="56">
        <f t="shared" si="16"/>
        <v>974312</v>
      </c>
      <c r="E72" s="56">
        <f t="shared" si="17"/>
        <v>209434</v>
      </c>
      <c r="F72" s="107">
        <f t="shared" si="18"/>
        <v>-764878</v>
      </c>
      <c r="G72" s="90"/>
      <c r="H72" s="57">
        <v>589332</v>
      </c>
      <c r="I72" s="57">
        <v>128087</v>
      </c>
      <c r="J72" s="57"/>
      <c r="K72" s="57">
        <v>384980</v>
      </c>
      <c r="L72" s="58">
        <v>81347</v>
      </c>
      <c r="M72" s="13"/>
    </row>
    <row r="73" spans="1:16" ht="19.5" customHeight="1" x14ac:dyDescent="0.2">
      <c r="A73" s="13"/>
      <c r="B73" s="96"/>
      <c r="C73" s="30" t="s">
        <v>17</v>
      </c>
      <c r="D73" s="56">
        <f t="shared" si="16"/>
        <v>858431</v>
      </c>
      <c r="E73" s="56">
        <f t="shared" si="17"/>
        <v>167483</v>
      </c>
      <c r="F73" s="107">
        <f t="shared" si="18"/>
        <v>-690948</v>
      </c>
      <c r="G73" s="90"/>
      <c r="H73" s="57">
        <v>505177</v>
      </c>
      <c r="I73" s="57">
        <v>114921</v>
      </c>
      <c r="J73" s="57"/>
      <c r="K73" s="57">
        <v>353254</v>
      </c>
      <c r="L73" s="58">
        <v>52562</v>
      </c>
      <c r="M73" s="13"/>
    </row>
    <row r="74" spans="1:16" ht="19.5" customHeight="1" x14ac:dyDescent="0.2">
      <c r="A74" s="13"/>
      <c r="B74" s="144">
        <v>2019</v>
      </c>
      <c r="C74" s="145"/>
      <c r="D74" s="55">
        <f>SUM(D75:D86)</f>
        <v>8200051</v>
      </c>
      <c r="E74" s="55">
        <f t="shared" ref="E74:L74" si="19">SUM(E75:E86)</f>
        <v>3136970</v>
      </c>
      <c r="F74" s="106">
        <f t="shared" si="19"/>
        <v>-5063081</v>
      </c>
      <c r="G74" s="55"/>
      <c r="H74" s="55">
        <f t="shared" si="19"/>
        <v>3373202</v>
      </c>
      <c r="I74" s="55">
        <f t="shared" si="19"/>
        <v>1877868</v>
      </c>
      <c r="J74" s="55"/>
      <c r="K74" s="55">
        <f t="shared" si="19"/>
        <v>4826849</v>
      </c>
      <c r="L74" s="62">
        <f t="shared" si="19"/>
        <v>1259102</v>
      </c>
      <c r="M74" s="13"/>
    </row>
    <row r="75" spans="1:16" ht="19.5" customHeight="1" x14ac:dyDescent="0.2">
      <c r="A75" s="13"/>
      <c r="B75" s="96"/>
      <c r="C75" s="30" t="s">
        <v>6</v>
      </c>
      <c r="D75" s="56">
        <f>H75+K75</f>
        <v>819163</v>
      </c>
      <c r="E75" s="56">
        <f t="shared" ref="E75:E86" si="20">I75+L75</f>
        <v>537927</v>
      </c>
      <c r="F75" s="107">
        <f t="shared" ref="F75:F112" si="21">E75-D75</f>
        <v>-281236</v>
      </c>
      <c r="G75" s="90"/>
      <c r="H75" s="57">
        <v>489067</v>
      </c>
      <c r="I75" s="57">
        <v>108738</v>
      </c>
      <c r="J75" s="57"/>
      <c r="K75" s="57">
        <v>330096</v>
      </c>
      <c r="L75" s="58">
        <v>429189</v>
      </c>
      <c r="M75" s="13"/>
    </row>
    <row r="76" spans="1:16" ht="19.5" customHeight="1" x14ac:dyDescent="0.2">
      <c r="A76" s="13"/>
      <c r="B76" s="96"/>
      <c r="C76" s="30" t="s">
        <v>7</v>
      </c>
      <c r="D76" s="56">
        <f t="shared" ref="D76:D86" si="22">H76+K76</f>
        <v>561337</v>
      </c>
      <c r="E76" s="56">
        <f t="shared" si="20"/>
        <v>186946</v>
      </c>
      <c r="F76" s="107">
        <f t="shared" si="21"/>
        <v>-374391</v>
      </c>
      <c r="G76" s="90"/>
      <c r="H76" s="57">
        <v>194165</v>
      </c>
      <c r="I76" s="57">
        <v>123905</v>
      </c>
      <c r="J76" s="57"/>
      <c r="K76" s="57">
        <v>367172</v>
      </c>
      <c r="L76" s="58">
        <v>63041</v>
      </c>
      <c r="M76" s="13"/>
    </row>
    <row r="77" spans="1:16" ht="19.5" customHeight="1" x14ac:dyDescent="0.2">
      <c r="A77" s="13"/>
      <c r="B77" s="96"/>
      <c r="C77" s="30" t="s">
        <v>8</v>
      </c>
      <c r="D77" s="56">
        <f t="shared" si="22"/>
        <v>599458</v>
      </c>
      <c r="E77" s="56">
        <f t="shared" si="20"/>
        <v>216561</v>
      </c>
      <c r="F77" s="107">
        <f t="shared" si="21"/>
        <v>-382897</v>
      </c>
      <c r="G77" s="90"/>
      <c r="H77" s="57">
        <v>207181</v>
      </c>
      <c r="I77" s="57">
        <v>126468</v>
      </c>
      <c r="J77" s="57"/>
      <c r="K77" s="57">
        <v>392277</v>
      </c>
      <c r="L77" s="58">
        <v>90093</v>
      </c>
      <c r="M77" s="13"/>
    </row>
    <row r="78" spans="1:16" ht="19.5" customHeight="1" x14ac:dyDescent="0.2">
      <c r="A78" s="13"/>
      <c r="B78" s="96"/>
      <c r="C78" s="30" t="s">
        <v>9</v>
      </c>
      <c r="D78" s="56">
        <f t="shared" si="22"/>
        <v>626562</v>
      </c>
      <c r="E78" s="56">
        <f t="shared" si="20"/>
        <v>243031</v>
      </c>
      <c r="F78" s="107">
        <f t="shared" si="21"/>
        <v>-383531</v>
      </c>
      <c r="G78" s="90"/>
      <c r="H78" s="57">
        <v>229363</v>
      </c>
      <c r="I78" s="57">
        <v>161773</v>
      </c>
      <c r="J78" s="57"/>
      <c r="K78" s="57">
        <v>397199</v>
      </c>
      <c r="L78" s="58">
        <v>81258</v>
      </c>
      <c r="M78" s="13"/>
    </row>
    <row r="79" spans="1:16" ht="19.5" customHeight="1" x14ac:dyDescent="0.2">
      <c r="A79" s="13"/>
      <c r="B79" s="96"/>
      <c r="C79" s="30" t="s">
        <v>10</v>
      </c>
      <c r="D79" s="56">
        <f t="shared" si="22"/>
        <v>723224</v>
      </c>
      <c r="E79" s="56">
        <f t="shared" si="20"/>
        <v>293494</v>
      </c>
      <c r="F79" s="107">
        <f t="shared" si="21"/>
        <v>-429730</v>
      </c>
      <c r="G79" s="90"/>
      <c r="H79" s="57">
        <v>309125</v>
      </c>
      <c r="I79" s="57">
        <v>208183</v>
      </c>
      <c r="J79" s="57"/>
      <c r="K79" s="57">
        <v>414099</v>
      </c>
      <c r="L79" s="58">
        <v>85311</v>
      </c>
      <c r="M79" s="13"/>
      <c r="P79" s="54"/>
    </row>
    <row r="80" spans="1:16" ht="19.5" customHeight="1" x14ac:dyDescent="0.2">
      <c r="A80" s="13"/>
      <c r="B80" s="96"/>
      <c r="C80" s="30" t="s">
        <v>11</v>
      </c>
      <c r="D80" s="56">
        <f t="shared" si="22"/>
        <v>770920</v>
      </c>
      <c r="E80" s="56">
        <f t="shared" si="20"/>
        <v>232130</v>
      </c>
      <c r="F80" s="107">
        <f t="shared" si="21"/>
        <v>-538790</v>
      </c>
      <c r="G80" s="90"/>
      <c r="H80" s="57">
        <v>286032</v>
      </c>
      <c r="I80" s="57">
        <v>158593</v>
      </c>
      <c r="J80" s="57"/>
      <c r="K80" s="57">
        <v>484888</v>
      </c>
      <c r="L80" s="58">
        <v>73537</v>
      </c>
      <c r="M80" s="13"/>
    </row>
    <row r="81" spans="1:13" ht="19.5" customHeight="1" x14ac:dyDescent="0.2">
      <c r="A81" s="13"/>
      <c r="B81" s="96"/>
      <c r="C81" s="30" t="s">
        <v>12</v>
      </c>
      <c r="D81" s="56">
        <f t="shared" si="22"/>
        <v>726574</v>
      </c>
      <c r="E81" s="56">
        <f t="shared" si="20"/>
        <v>247574</v>
      </c>
      <c r="F81" s="107">
        <f t="shared" si="21"/>
        <v>-479000</v>
      </c>
      <c r="G81" s="90"/>
      <c r="H81" s="57">
        <v>282301</v>
      </c>
      <c r="I81" s="57">
        <v>154637</v>
      </c>
      <c r="J81" s="57"/>
      <c r="K81" s="57">
        <v>444273</v>
      </c>
      <c r="L81" s="58">
        <v>92937</v>
      </c>
      <c r="M81" s="13"/>
    </row>
    <row r="82" spans="1:13" ht="19.5" customHeight="1" x14ac:dyDescent="0.2">
      <c r="A82" s="13"/>
      <c r="B82" s="96"/>
      <c r="C82" s="30" t="s">
        <v>13</v>
      </c>
      <c r="D82" s="56">
        <f t="shared" si="22"/>
        <v>611197</v>
      </c>
      <c r="E82" s="56">
        <f t="shared" si="20"/>
        <v>230613</v>
      </c>
      <c r="F82" s="107">
        <f t="shared" si="21"/>
        <v>-380584</v>
      </c>
      <c r="G82" s="90"/>
      <c r="H82" s="57">
        <v>254111</v>
      </c>
      <c r="I82" s="57">
        <v>179775</v>
      </c>
      <c r="J82" s="57"/>
      <c r="K82" s="57">
        <v>357086</v>
      </c>
      <c r="L82" s="58">
        <v>50838</v>
      </c>
      <c r="M82" s="13"/>
    </row>
    <row r="83" spans="1:13" ht="19.5" customHeight="1" x14ac:dyDescent="0.2">
      <c r="A83" s="13"/>
      <c r="B83" s="96"/>
      <c r="C83" s="30" t="s">
        <v>14</v>
      </c>
      <c r="D83" s="56">
        <f t="shared" si="22"/>
        <v>718303</v>
      </c>
      <c r="E83" s="56">
        <f t="shared" si="20"/>
        <v>219600</v>
      </c>
      <c r="F83" s="107">
        <f t="shared" si="21"/>
        <v>-498703</v>
      </c>
      <c r="G83" s="90"/>
      <c r="H83" s="57">
        <v>301641</v>
      </c>
      <c r="I83" s="57">
        <v>146219</v>
      </c>
      <c r="J83" s="57"/>
      <c r="K83" s="57">
        <v>416662</v>
      </c>
      <c r="L83" s="58">
        <v>73381</v>
      </c>
      <c r="M83" s="13"/>
    </row>
    <row r="84" spans="1:13" ht="19.5" customHeight="1" x14ac:dyDescent="0.2">
      <c r="A84" s="13"/>
      <c r="B84" s="96"/>
      <c r="C84" s="30" t="s">
        <v>15</v>
      </c>
      <c r="D84" s="56">
        <f t="shared" si="22"/>
        <v>692866</v>
      </c>
      <c r="E84" s="56">
        <f t="shared" si="20"/>
        <v>243706</v>
      </c>
      <c r="F84" s="107">
        <f t="shared" si="21"/>
        <v>-449160</v>
      </c>
      <c r="G84" s="90"/>
      <c r="H84" s="57">
        <v>242472</v>
      </c>
      <c r="I84" s="57">
        <v>176839</v>
      </c>
      <c r="J84" s="57"/>
      <c r="K84" s="57">
        <v>450394</v>
      </c>
      <c r="L84" s="58">
        <v>66867</v>
      </c>
      <c r="M84" s="13"/>
    </row>
    <row r="85" spans="1:13" ht="19.5" customHeight="1" x14ac:dyDescent="0.2">
      <c r="A85" s="13"/>
      <c r="B85" s="96"/>
      <c r="C85" s="30" t="s">
        <v>16</v>
      </c>
      <c r="D85" s="56">
        <f t="shared" si="22"/>
        <v>660684</v>
      </c>
      <c r="E85" s="56">
        <f t="shared" si="20"/>
        <v>232653</v>
      </c>
      <c r="F85" s="107">
        <f t="shared" si="21"/>
        <v>-428031</v>
      </c>
      <c r="G85" s="90"/>
      <c r="H85" s="57">
        <v>262649</v>
      </c>
      <c r="I85" s="57">
        <v>176740</v>
      </c>
      <c r="J85" s="57"/>
      <c r="K85" s="57">
        <v>398035</v>
      </c>
      <c r="L85" s="58">
        <v>55913</v>
      </c>
      <c r="M85" s="13"/>
    </row>
    <row r="86" spans="1:13" ht="19.5" customHeight="1" x14ac:dyDescent="0.2">
      <c r="A86" s="13"/>
      <c r="B86" s="96"/>
      <c r="C86" s="30" t="s">
        <v>17</v>
      </c>
      <c r="D86" s="56">
        <f t="shared" si="22"/>
        <v>689763</v>
      </c>
      <c r="E86" s="56">
        <f t="shared" si="20"/>
        <v>252735</v>
      </c>
      <c r="F86" s="107">
        <f t="shared" si="21"/>
        <v>-437028</v>
      </c>
      <c r="G86" s="90"/>
      <c r="H86" s="57">
        <v>315095</v>
      </c>
      <c r="I86" s="57">
        <v>155998</v>
      </c>
      <c r="J86" s="57"/>
      <c r="K86" s="57">
        <v>374668</v>
      </c>
      <c r="L86" s="58">
        <v>96737</v>
      </c>
      <c r="M86" s="13"/>
    </row>
    <row r="87" spans="1:13" ht="19.5" customHeight="1" x14ac:dyDescent="0.2">
      <c r="A87" s="13"/>
      <c r="B87" s="144">
        <v>2020</v>
      </c>
      <c r="C87" s="145"/>
      <c r="D87" s="55">
        <f>SUM(D88:D99)</f>
        <v>7642095</v>
      </c>
      <c r="E87" s="55">
        <f t="shared" ref="E87:L87" si="23">SUM(E88:E99)</f>
        <v>2746550</v>
      </c>
      <c r="F87" s="106">
        <f t="shared" si="23"/>
        <v>-4895545</v>
      </c>
      <c r="G87" s="55"/>
      <c r="H87" s="55">
        <f t="shared" si="23"/>
        <v>3214845</v>
      </c>
      <c r="I87" s="55">
        <f t="shared" si="23"/>
        <v>1824861</v>
      </c>
      <c r="J87" s="55"/>
      <c r="K87" s="55">
        <f t="shared" si="23"/>
        <v>4427250</v>
      </c>
      <c r="L87" s="62">
        <f t="shared" si="23"/>
        <v>921689</v>
      </c>
      <c r="M87" s="13"/>
    </row>
    <row r="88" spans="1:13" ht="19.5" customHeight="1" x14ac:dyDescent="0.2">
      <c r="A88" s="13"/>
      <c r="B88" s="52"/>
      <c r="C88" s="53" t="s">
        <v>6</v>
      </c>
      <c r="D88" s="56">
        <f t="shared" ref="D88:D112" si="24">H88+K88</f>
        <v>706851</v>
      </c>
      <c r="E88" s="56">
        <f t="shared" ref="E88:E99" si="25">I88+L88</f>
        <v>222072</v>
      </c>
      <c r="F88" s="107">
        <f t="shared" si="21"/>
        <v>-484779</v>
      </c>
      <c r="G88" s="55"/>
      <c r="H88" s="57">
        <v>276068</v>
      </c>
      <c r="I88" s="57">
        <v>147350</v>
      </c>
      <c r="J88" s="57"/>
      <c r="K88" s="57">
        <v>430783</v>
      </c>
      <c r="L88" s="58">
        <v>74722</v>
      </c>
      <c r="M88" s="13"/>
    </row>
    <row r="89" spans="1:13" ht="19.5" customHeight="1" x14ac:dyDescent="0.2">
      <c r="A89" s="13"/>
      <c r="B89" s="52"/>
      <c r="C89" s="101" t="s">
        <v>7</v>
      </c>
      <c r="D89" s="56">
        <f t="shared" si="24"/>
        <v>755532</v>
      </c>
      <c r="E89" s="56">
        <f t="shared" si="25"/>
        <v>219603</v>
      </c>
      <c r="F89" s="107">
        <f t="shared" si="21"/>
        <v>-535929</v>
      </c>
      <c r="G89" s="55"/>
      <c r="H89" s="57">
        <v>378599</v>
      </c>
      <c r="I89" s="57">
        <v>144992</v>
      </c>
      <c r="J89" s="57"/>
      <c r="K89" s="57">
        <v>376933</v>
      </c>
      <c r="L89" s="58">
        <v>74611</v>
      </c>
      <c r="M89" s="13"/>
    </row>
    <row r="90" spans="1:13" ht="19.5" customHeight="1" x14ac:dyDescent="0.2">
      <c r="A90" s="13"/>
      <c r="B90" s="52"/>
      <c r="C90" s="53" t="s">
        <v>8</v>
      </c>
      <c r="D90" s="56">
        <f t="shared" si="24"/>
        <v>623902</v>
      </c>
      <c r="E90" s="56">
        <f t="shared" si="25"/>
        <v>296129</v>
      </c>
      <c r="F90" s="107">
        <f t="shared" si="21"/>
        <v>-327773</v>
      </c>
      <c r="G90" s="55"/>
      <c r="H90" s="57">
        <v>299636</v>
      </c>
      <c r="I90" s="57">
        <v>230910</v>
      </c>
      <c r="J90" s="57"/>
      <c r="K90" s="57">
        <v>324266</v>
      </c>
      <c r="L90" s="58">
        <v>65219</v>
      </c>
      <c r="M90" s="13"/>
    </row>
    <row r="91" spans="1:13" ht="19.5" customHeight="1" x14ac:dyDescent="0.2">
      <c r="A91" s="13"/>
      <c r="B91" s="52"/>
      <c r="C91" s="101" t="s">
        <v>9</v>
      </c>
      <c r="D91" s="56">
        <f t="shared" si="24"/>
        <v>414129</v>
      </c>
      <c r="E91" s="56">
        <f t="shared" si="25"/>
        <v>253066</v>
      </c>
      <c r="F91" s="107">
        <f t="shared" si="21"/>
        <v>-161063</v>
      </c>
      <c r="G91" s="55"/>
      <c r="H91" s="57">
        <v>144662</v>
      </c>
      <c r="I91" s="57">
        <v>188507</v>
      </c>
      <c r="J91" s="57"/>
      <c r="K91" s="57">
        <v>269467</v>
      </c>
      <c r="L91" s="58">
        <v>64559</v>
      </c>
      <c r="M91" s="13"/>
    </row>
    <row r="92" spans="1:13" ht="19.5" customHeight="1" x14ac:dyDescent="0.2">
      <c r="A92" s="13"/>
      <c r="B92" s="52"/>
      <c r="C92" s="53" t="s">
        <v>10</v>
      </c>
      <c r="D92" s="56">
        <f t="shared" si="24"/>
        <v>476676</v>
      </c>
      <c r="E92" s="56">
        <f t="shared" si="25"/>
        <v>278777</v>
      </c>
      <c r="F92" s="107">
        <f t="shared" si="21"/>
        <v>-197899</v>
      </c>
      <c r="G92" s="55"/>
      <c r="H92" s="57">
        <v>169164</v>
      </c>
      <c r="I92" s="57">
        <v>207702</v>
      </c>
      <c r="J92" s="57"/>
      <c r="K92" s="57">
        <v>307512</v>
      </c>
      <c r="L92" s="58">
        <v>71075</v>
      </c>
      <c r="M92" s="13"/>
    </row>
    <row r="93" spans="1:13" ht="19.5" customHeight="1" x14ac:dyDescent="0.2">
      <c r="A93" s="13"/>
      <c r="B93" s="52"/>
      <c r="C93" s="53" t="s">
        <v>11</v>
      </c>
      <c r="D93" s="56">
        <f t="shared" si="24"/>
        <v>673905</v>
      </c>
      <c r="E93" s="56">
        <f t="shared" si="25"/>
        <v>276203</v>
      </c>
      <c r="F93" s="107">
        <f t="shared" si="21"/>
        <v>-397702</v>
      </c>
      <c r="G93" s="55"/>
      <c r="H93" s="57">
        <v>278964</v>
      </c>
      <c r="I93" s="57">
        <v>153033</v>
      </c>
      <c r="J93" s="57"/>
      <c r="K93" s="57">
        <v>394941</v>
      </c>
      <c r="L93" s="58">
        <v>123170</v>
      </c>
      <c r="M93" s="13"/>
    </row>
    <row r="94" spans="1:13" ht="19.5" customHeight="1" x14ac:dyDescent="0.2">
      <c r="A94" s="13"/>
      <c r="B94" s="52"/>
      <c r="C94" s="53" t="s">
        <v>12</v>
      </c>
      <c r="D94" s="56">
        <f t="shared" si="24"/>
        <v>676137</v>
      </c>
      <c r="E94" s="56">
        <f t="shared" si="25"/>
        <v>213526</v>
      </c>
      <c r="F94" s="107">
        <f t="shared" si="21"/>
        <v>-462611</v>
      </c>
      <c r="G94" s="55"/>
      <c r="H94" s="57">
        <v>238153</v>
      </c>
      <c r="I94" s="57">
        <v>148364</v>
      </c>
      <c r="J94" s="57"/>
      <c r="K94" s="57">
        <v>437984</v>
      </c>
      <c r="L94" s="58">
        <v>65162</v>
      </c>
      <c r="M94" s="13"/>
    </row>
    <row r="95" spans="1:13" ht="19.5" customHeight="1" x14ac:dyDescent="0.2">
      <c r="A95" s="13"/>
      <c r="B95" s="52"/>
      <c r="C95" s="53" t="s">
        <v>13</v>
      </c>
      <c r="D95" s="56">
        <f t="shared" si="24"/>
        <v>496922</v>
      </c>
      <c r="E95" s="56">
        <f t="shared" si="25"/>
        <v>199846</v>
      </c>
      <c r="F95" s="107">
        <f t="shared" si="21"/>
        <v>-297076</v>
      </c>
      <c r="G95" s="55"/>
      <c r="H95" s="57">
        <v>163708</v>
      </c>
      <c r="I95" s="57">
        <v>141716</v>
      </c>
      <c r="J95" s="57"/>
      <c r="K95" s="57">
        <v>333214</v>
      </c>
      <c r="L95" s="58">
        <v>58130</v>
      </c>
      <c r="M95" s="13"/>
    </row>
    <row r="96" spans="1:13" ht="19.5" customHeight="1" x14ac:dyDescent="0.2">
      <c r="A96" s="13"/>
      <c r="B96" s="52"/>
      <c r="C96" s="53" t="s">
        <v>14</v>
      </c>
      <c r="D96" s="56">
        <f t="shared" si="24"/>
        <v>584201</v>
      </c>
      <c r="E96" s="56">
        <f t="shared" si="25"/>
        <v>176521</v>
      </c>
      <c r="F96" s="107">
        <f t="shared" si="21"/>
        <v>-407680</v>
      </c>
      <c r="G96" s="55"/>
      <c r="H96" s="57">
        <v>198356</v>
      </c>
      <c r="I96" s="57">
        <v>117717</v>
      </c>
      <c r="J96" s="57"/>
      <c r="K96" s="57">
        <v>385845</v>
      </c>
      <c r="L96" s="58">
        <v>58804</v>
      </c>
      <c r="M96" s="13"/>
    </row>
    <row r="97" spans="1:17" ht="19.5" customHeight="1" x14ac:dyDescent="0.2">
      <c r="A97" s="13"/>
      <c r="B97" s="52"/>
      <c r="C97" s="53" t="s">
        <v>15</v>
      </c>
      <c r="D97" s="56">
        <f t="shared" si="24"/>
        <v>827404</v>
      </c>
      <c r="E97" s="56">
        <f t="shared" si="25"/>
        <v>272591</v>
      </c>
      <c r="F97" s="107">
        <f t="shared" si="21"/>
        <v>-554813</v>
      </c>
      <c r="G97" s="55"/>
      <c r="H97" s="57">
        <v>453598</v>
      </c>
      <c r="I97" s="57">
        <v>113283</v>
      </c>
      <c r="J97" s="57"/>
      <c r="K97" s="57">
        <v>373806</v>
      </c>
      <c r="L97" s="58">
        <v>159308</v>
      </c>
      <c r="M97" s="13"/>
    </row>
    <row r="98" spans="1:17" ht="19.5" customHeight="1" x14ac:dyDescent="0.2">
      <c r="A98" s="13"/>
      <c r="B98" s="52"/>
      <c r="C98" s="53" t="s">
        <v>16</v>
      </c>
      <c r="D98" s="56">
        <f t="shared" si="24"/>
        <v>692938</v>
      </c>
      <c r="E98" s="56">
        <f t="shared" si="25"/>
        <v>147649</v>
      </c>
      <c r="F98" s="107">
        <f t="shared" si="21"/>
        <v>-545289</v>
      </c>
      <c r="G98" s="55"/>
      <c r="H98" s="57">
        <v>297408</v>
      </c>
      <c r="I98" s="57">
        <v>99525</v>
      </c>
      <c r="J98" s="57"/>
      <c r="K98" s="57">
        <v>395530</v>
      </c>
      <c r="L98" s="58">
        <v>48124</v>
      </c>
      <c r="M98" s="13"/>
    </row>
    <row r="99" spans="1:17" ht="19.5" customHeight="1" x14ac:dyDescent="0.2">
      <c r="A99" s="13"/>
      <c r="B99" s="52"/>
      <c r="C99" s="53" t="s">
        <v>17</v>
      </c>
      <c r="D99" s="56">
        <f t="shared" si="24"/>
        <v>713498</v>
      </c>
      <c r="E99" s="56">
        <f t="shared" si="25"/>
        <v>190567</v>
      </c>
      <c r="F99" s="107">
        <f t="shared" si="21"/>
        <v>-522931</v>
      </c>
      <c r="G99" s="55"/>
      <c r="H99" s="57">
        <v>316529</v>
      </c>
      <c r="I99" s="57">
        <v>131762</v>
      </c>
      <c r="J99" s="57"/>
      <c r="K99" s="57">
        <v>396969</v>
      </c>
      <c r="L99" s="58">
        <v>58805</v>
      </c>
      <c r="M99" s="13"/>
    </row>
    <row r="100" spans="1:17" ht="19.5" customHeight="1" x14ac:dyDescent="0.2">
      <c r="A100" s="13"/>
      <c r="B100" s="52">
        <v>2021</v>
      </c>
      <c r="C100" s="53"/>
      <c r="D100" s="55">
        <f>SUM(D101:D112)</f>
        <v>8726274</v>
      </c>
      <c r="E100" s="55">
        <f t="shared" ref="E100:L100" si="26">SUM(E101:E112)</f>
        <v>3438945</v>
      </c>
      <c r="F100" s="106">
        <f t="shared" si="26"/>
        <v>-5287329</v>
      </c>
      <c r="G100" s="55"/>
      <c r="H100" s="55">
        <f t="shared" si="26"/>
        <v>3021416</v>
      </c>
      <c r="I100" s="55">
        <f t="shared" si="26"/>
        <v>2499509</v>
      </c>
      <c r="J100" s="55"/>
      <c r="K100" s="55">
        <f t="shared" si="26"/>
        <v>5704858</v>
      </c>
      <c r="L100" s="62">
        <f t="shared" si="26"/>
        <v>939435</v>
      </c>
      <c r="M100" s="13"/>
    </row>
    <row r="101" spans="1:17" ht="19.5" customHeight="1" x14ac:dyDescent="0.2">
      <c r="A101" s="13"/>
      <c r="B101" s="52"/>
      <c r="C101" s="53" t="s">
        <v>6</v>
      </c>
      <c r="D101" s="56">
        <f t="shared" si="24"/>
        <v>597474</v>
      </c>
      <c r="E101" s="56">
        <f t="shared" ref="E101:E111" si="27">I101+L101</f>
        <v>158450</v>
      </c>
      <c r="F101" s="107">
        <f t="shared" si="21"/>
        <v>-439024</v>
      </c>
      <c r="G101" s="55"/>
      <c r="H101" s="57">
        <v>220986</v>
      </c>
      <c r="I101" s="57">
        <v>91170</v>
      </c>
      <c r="J101" s="57"/>
      <c r="K101" s="57">
        <v>376488</v>
      </c>
      <c r="L101" s="58">
        <v>67280</v>
      </c>
      <c r="M101" s="13"/>
    </row>
    <row r="102" spans="1:17" ht="19.5" customHeight="1" x14ac:dyDescent="0.2">
      <c r="A102" s="13"/>
      <c r="B102" s="52"/>
      <c r="C102" s="53" t="s">
        <v>7</v>
      </c>
      <c r="D102" s="56">
        <f t="shared" si="24"/>
        <v>751557</v>
      </c>
      <c r="E102" s="56">
        <f t="shared" si="27"/>
        <v>180437</v>
      </c>
      <c r="F102" s="107">
        <f t="shared" si="21"/>
        <v>-571120</v>
      </c>
      <c r="G102" s="55"/>
      <c r="H102" s="57">
        <v>364911</v>
      </c>
      <c r="I102" s="57">
        <v>120097</v>
      </c>
      <c r="J102" s="57"/>
      <c r="K102" s="57">
        <v>386646</v>
      </c>
      <c r="L102" s="58">
        <v>60340</v>
      </c>
      <c r="M102" s="13"/>
    </row>
    <row r="103" spans="1:17" ht="19.5" customHeight="1" x14ac:dyDescent="0.2">
      <c r="A103" s="13"/>
      <c r="B103" s="52"/>
      <c r="C103" s="53" t="s">
        <v>8</v>
      </c>
      <c r="D103" s="56">
        <f t="shared" si="24"/>
        <v>624237</v>
      </c>
      <c r="E103" s="56">
        <f t="shared" si="27"/>
        <v>224502</v>
      </c>
      <c r="F103" s="107">
        <f t="shared" si="21"/>
        <v>-399735</v>
      </c>
      <c r="G103" s="55"/>
      <c r="H103" s="57">
        <v>198221</v>
      </c>
      <c r="I103" s="57">
        <v>152987</v>
      </c>
      <c r="J103" s="57"/>
      <c r="K103" s="57">
        <v>426016</v>
      </c>
      <c r="L103" s="58">
        <v>71515</v>
      </c>
      <c r="M103" s="13"/>
    </row>
    <row r="104" spans="1:17" ht="19.5" customHeight="1" x14ac:dyDescent="0.2">
      <c r="A104" s="13"/>
      <c r="B104" s="52"/>
      <c r="C104" s="53" t="s">
        <v>9</v>
      </c>
      <c r="D104" s="56">
        <f t="shared" si="24"/>
        <v>716266</v>
      </c>
      <c r="E104" s="56">
        <f t="shared" si="27"/>
        <v>247786</v>
      </c>
      <c r="F104" s="107">
        <f t="shared" si="21"/>
        <v>-468480</v>
      </c>
      <c r="G104" s="55"/>
      <c r="H104" s="57">
        <v>198375</v>
      </c>
      <c r="I104" s="57">
        <v>159741</v>
      </c>
      <c r="J104" s="57"/>
      <c r="K104" s="57">
        <v>517891</v>
      </c>
      <c r="L104" s="58">
        <v>88045</v>
      </c>
      <c r="M104" s="13"/>
    </row>
    <row r="105" spans="1:17" ht="19.5" customHeight="1" x14ac:dyDescent="0.2">
      <c r="A105" s="13"/>
      <c r="B105" s="52"/>
      <c r="C105" s="53" t="s">
        <v>10</v>
      </c>
      <c r="D105" s="56">
        <f t="shared" si="24"/>
        <v>686584</v>
      </c>
      <c r="E105" s="56">
        <f t="shared" si="27"/>
        <v>228434</v>
      </c>
      <c r="F105" s="107">
        <f t="shared" si="21"/>
        <v>-458150</v>
      </c>
      <c r="G105" s="55"/>
      <c r="H105" s="57">
        <v>183880</v>
      </c>
      <c r="I105" s="57">
        <v>156496</v>
      </c>
      <c r="J105" s="57"/>
      <c r="K105" s="57">
        <v>502704</v>
      </c>
      <c r="L105" s="58">
        <v>71938</v>
      </c>
      <c r="M105" s="13"/>
      <c r="N105" s="114"/>
      <c r="O105" s="114"/>
      <c r="P105" s="113"/>
    </row>
    <row r="106" spans="1:17" ht="19.5" customHeight="1" x14ac:dyDescent="0.2">
      <c r="A106" s="13"/>
      <c r="B106" s="52"/>
      <c r="C106" s="53" t="s">
        <v>11</v>
      </c>
      <c r="D106" s="56">
        <f t="shared" si="24"/>
        <v>778998</v>
      </c>
      <c r="E106" s="56">
        <f t="shared" si="27"/>
        <v>315980</v>
      </c>
      <c r="F106" s="107">
        <f t="shared" si="21"/>
        <v>-463018</v>
      </c>
      <c r="G106" s="55"/>
      <c r="H106" s="57">
        <v>279218</v>
      </c>
      <c r="I106" s="57">
        <v>228312</v>
      </c>
      <c r="J106" s="57"/>
      <c r="K106" s="57">
        <v>499780</v>
      </c>
      <c r="L106" s="58">
        <v>87668</v>
      </c>
      <c r="M106" s="13"/>
      <c r="N106" s="114"/>
      <c r="O106" s="114"/>
      <c r="P106" s="114"/>
      <c r="Q106" s="114"/>
    </row>
    <row r="107" spans="1:17" ht="19.5" customHeight="1" x14ac:dyDescent="0.2">
      <c r="A107" s="13"/>
      <c r="B107" s="52"/>
      <c r="C107" s="53" t="s">
        <v>12</v>
      </c>
      <c r="D107" s="56">
        <f t="shared" si="24"/>
        <v>795211</v>
      </c>
      <c r="E107" s="56">
        <f t="shared" si="27"/>
        <v>354168</v>
      </c>
      <c r="F107" s="107">
        <f t="shared" si="21"/>
        <v>-441043</v>
      </c>
      <c r="G107" s="55"/>
      <c r="H107" s="57">
        <v>224440</v>
      </c>
      <c r="I107" s="57">
        <v>258025</v>
      </c>
      <c r="J107" s="57"/>
      <c r="K107" s="57">
        <v>570771</v>
      </c>
      <c r="L107" s="58">
        <v>96143</v>
      </c>
      <c r="M107" s="13"/>
      <c r="N107" s="114"/>
      <c r="O107" s="114"/>
      <c r="P107" s="114"/>
      <c r="Q107" s="114"/>
    </row>
    <row r="108" spans="1:17" ht="19.5" customHeight="1" x14ac:dyDescent="0.2">
      <c r="A108" s="13"/>
      <c r="B108" s="52"/>
      <c r="C108" s="53" t="s">
        <v>13</v>
      </c>
      <c r="D108" s="56">
        <f t="shared" si="24"/>
        <v>720040</v>
      </c>
      <c r="E108" s="56">
        <f t="shared" si="27"/>
        <v>284845</v>
      </c>
      <c r="F108" s="107">
        <f t="shared" si="21"/>
        <v>-435195</v>
      </c>
      <c r="G108" s="55"/>
      <c r="H108" s="57">
        <v>247691</v>
      </c>
      <c r="I108" s="57">
        <v>230101</v>
      </c>
      <c r="J108" s="57"/>
      <c r="K108" s="57">
        <v>472349</v>
      </c>
      <c r="L108" s="58">
        <v>54744</v>
      </c>
      <c r="M108" s="13"/>
      <c r="N108" s="114"/>
      <c r="O108" s="114"/>
      <c r="P108" s="114"/>
      <c r="Q108" s="114"/>
    </row>
    <row r="109" spans="1:17" ht="19.5" customHeight="1" x14ac:dyDescent="0.2">
      <c r="A109" s="13"/>
      <c r="B109" s="52"/>
      <c r="C109" s="53" t="s">
        <v>14</v>
      </c>
      <c r="D109" s="56">
        <f t="shared" si="24"/>
        <v>648916</v>
      </c>
      <c r="E109" s="56">
        <f t="shared" si="27"/>
        <v>205575</v>
      </c>
      <c r="F109" s="107">
        <f t="shared" si="21"/>
        <v>-443341</v>
      </c>
      <c r="G109" s="55"/>
      <c r="H109" s="57">
        <v>200026</v>
      </c>
      <c r="I109" s="57">
        <v>121341</v>
      </c>
      <c r="J109" s="57"/>
      <c r="K109" s="57">
        <v>448890</v>
      </c>
      <c r="L109" s="58">
        <v>84234</v>
      </c>
      <c r="M109" s="13"/>
      <c r="N109" s="114"/>
      <c r="O109" s="114"/>
      <c r="P109" s="114"/>
      <c r="Q109" s="114"/>
    </row>
    <row r="110" spans="1:17" ht="19.5" customHeight="1" x14ac:dyDescent="0.2">
      <c r="A110" s="13"/>
      <c r="B110" s="52"/>
      <c r="C110" s="53" t="s">
        <v>15</v>
      </c>
      <c r="D110" s="56">
        <f t="shared" si="24"/>
        <v>730578</v>
      </c>
      <c r="E110" s="56">
        <f t="shared" si="27"/>
        <v>464836</v>
      </c>
      <c r="F110" s="107">
        <f t="shared" si="21"/>
        <v>-265742</v>
      </c>
      <c r="G110" s="55"/>
      <c r="H110" s="57">
        <v>225068</v>
      </c>
      <c r="I110" s="57">
        <v>389818</v>
      </c>
      <c r="J110" s="57"/>
      <c r="K110" s="57">
        <v>505510</v>
      </c>
      <c r="L110" s="58">
        <v>75018</v>
      </c>
      <c r="M110" s="13"/>
      <c r="N110" s="114"/>
      <c r="O110" s="114"/>
      <c r="P110" s="114"/>
      <c r="Q110" s="114"/>
    </row>
    <row r="111" spans="1:17" ht="19.5" customHeight="1" x14ac:dyDescent="0.2">
      <c r="A111" s="13"/>
      <c r="B111" s="52"/>
      <c r="C111" s="53" t="s">
        <v>16</v>
      </c>
      <c r="D111" s="56">
        <f t="shared" si="24"/>
        <v>943102</v>
      </c>
      <c r="E111" s="56">
        <f t="shared" si="27"/>
        <v>370079</v>
      </c>
      <c r="F111" s="107">
        <f t="shared" si="21"/>
        <v>-573023</v>
      </c>
      <c r="G111" s="55"/>
      <c r="H111" s="57">
        <v>411581</v>
      </c>
      <c r="I111" s="57">
        <v>268552</v>
      </c>
      <c r="J111" s="57"/>
      <c r="K111" s="57">
        <v>531521</v>
      </c>
      <c r="L111" s="58">
        <v>101527</v>
      </c>
      <c r="M111" s="13"/>
      <c r="N111" s="114"/>
      <c r="O111" s="114"/>
      <c r="P111" s="114"/>
      <c r="Q111" s="114"/>
    </row>
    <row r="112" spans="1:17" ht="19.5" customHeight="1" x14ac:dyDescent="0.2">
      <c r="A112" s="13"/>
      <c r="B112" s="52"/>
      <c r="C112" s="101" t="s">
        <v>45</v>
      </c>
      <c r="D112" s="56">
        <f t="shared" si="24"/>
        <v>733311</v>
      </c>
      <c r="E112" s="63">
        <v>403853</v>
      </c>
      <c r="F112" s="107">
        <f t="shared" si="21"/>
        <v>-329458</v>
      </c>
      <c r="G112" s="55"/>
      <c r="H112" s="57">
        <v>267019</v>
      </c>
      <c r="I112" s="64">
        <v>322869</v>
      </c>
      <c r="J112" s="57"/>
      <c r="K112" s="57">
        <v>466292</v>
      </c>
      <c r="L112" s="58">
        <v>80983</v>
      </c>
      <c r="M112" s="13"/>
      <c r="N112" s="114"/>
      <c r="O112" s="114"/>
      <c r="P112" s="114"/>
      <c r="Q112" s="114"/>
    </row>
    <row r="113" spans="1:19" ht="19.5" customHeight="1" x14ac:dyDescent="0.2">
      <c r="A113" s="13"/>
      <c r="B113" s="52" t="s">
        <v>44</v>
      </c>
      <c r="C113" s="53"/>
      <c r="D113" s="55">
        <f>SUM(D114:D125)</f>
        <v>11478187.205</v>
      </c>
      <c r="E113" s="55">
        <f t="shared" ref="E113:L113" si="28">SUM(E114:E125)</f>
        <v>4350252.6670000004</v>
      </c>
      <c r="F113" s="120">
        <f>SUM(F114:F125)</f>
        <v>-7127934.5379999988</v>
      </c>
      <c r="G113" s="55"/>
      <c r="H113" s="55">
        <f t="shared" si="28"/>
        <v>4441392.2050000001</v>
      </c>
      <c r="I113" s="55">
        <f t="shared" si="28"/>
        <v>3238240.7480000001</v>
      </c>
      <c r="J113" s="55"/>
      <c r="K113" s="55">
        <f t="shared" si="28"/>
        <v>7036795</v>
      </c>
      <c r="L113" s="62">
        <f t="shared" si="28"/>
        <v>1112011.919</v>
      </c>
      <c r="M113" s="13"/>
    </row>
    <row r="114" spans="1:19" ht="19.5" customHeight="1" x14ac:dyDescent="0.2">
      <c r="A114" s="13"/>
      <c r="B114" s="52"/>
      <c r="C114" s="53" t="s">
        <v>6</v>
      </c>
      <c r="D114" s="59">
        <f t="shared" ref="D114:E116" si="29">H114+K114</f>
        <v>764361.94</v>
      </c>
      <c r="E114" s="59">
        <f t="shared" si="29"/>
        <v>233306.39299999998</v>
      </c>
      <c r="F114" s="108">
        <f>E114-D114</f>
        <v>-531055.54700000002</v>
      </c>
      <c r="G114" s="71"/>
      <c r="H114" s="60">
        <v>225214.94</v>
      </c>
      <c r="I114" s="60">
        <v>160366</v>
      </c>
      <c r="J114" s="60"/>
      <c r="K114" s="60">
        <v>539147</v>
      </c>
      <c r="L114" s="61">
        <v>72940.392999999996</v>
      </c>
      <c r="M114" s="13"/>
    </row>
    <row r="115" spans="1:19" ht="19.5" customHeight="1" x14ac:dyDescent="0.2">
      <c r="A115" s="13"/>
      <c r="B115" s="52"/>
      <c r="C115" s="53" t="s">
        <v>7</v>
      </c>
      <c r="D115" s="59">
        <f t="shared" si="29"/>
        <v>742493.63199999998</v>
      </c>
      <c r="E115" s="59">
        <f t="shared" si="29"/>
        <v>301849.78600000002</v>
      </c>
      <c r="F115" s="108">
        <f>E115-D115</f>
        <v>-440643.84599999996</v>
      </c>
      <c r="G115" s="71"/>
      <c r="H115" s="60">
        <v>275248.63199999998</v>
      </c>
      <c r="I115" s="60">
        <v>231953.334</v>
      </c>
      <c r="J115" s="60"/>
      <c r="K115" s="60">
        <v>467245</v>
      </c>
      <c r="L115" s="61">
        <v>69896.452000000005</v>
      </c>
      <c r="M115" s="13"/>
    </row>
    <row r="116" spans="1:19" ht="19.5" customHeight="1" x14ac:dyDescent="0.25">
      <c r="A116" s="13"/>
      <c r="B116" s="52"/>
      <c r="C116" s="53" t="s">
        <v>8</v>
      </c>
      <c r="D116" s="59">
        <f t="shared" si="29"/>
        <v>991689.43699999992</v>
      </c>
      <c r="E116" s="59">
        <f t="shared" si="29"/>
        <v>370673.77100000001</v>
      </c>
      <c r="F116" s="108">
        <f>E116-D116</f>
        <v>-621015.66599999997</v>
      </c>
      <c r="G116" s="71"/>
      <c r="H116" s="60">
        <v>379406.43699999998</v>
      </c>
      <c r="I116" s="60">
        <v>268809</v>
      </c>
      <c r="J116" s="60"/>
      <c r="K116" s="60">
        <v>612283</v>
      </c>
      <c r="L116" s="61">
        <v>101864.77099999999</v>
      </c>
      <c r="M116" s="13"/>
      <c r="O116" s="121"/>
      <c r="P116" s="122"/>
      <c r="Q116" s="122"/>
      <c r="R116" s="122"/>
      <c r="S116" s="122"/>
    </row>
    <row r="117" spans="1:19" ht="19.5" customHeight="1" x14ac:dyDescent="0.25">
      <c r="A117" s="13"/>
      <c r="B117" s="52"/>
      <c r="C117" s="53" t="s">
        <v>9</v>
      </c>
      <c r="D117" s="59">
        <f t="shared" ref="D117:E125" si="30">H117+K117</f>
        <v>863753</v>
      </c>
      <c r="E117" s="59">
        <f t="shared" si="30"/>
        <v>281196.57699999999</v>
      </c>
      <c r="F117" s="108">
        <f t="shared" ref="F117:F125" si="31">E117-D117</f>
        <v>-582556.42299999995</v>
      </c>
      <c r="G117" s="71"/>
      <c r="H117" s="60">
        <v>304282</v>
      </c>
      <c r="I117" s="60">
        <v>193643.57699999999</v>
      </c>
      <c r="J117" s="60"/>
      <c r="K117" s="60">
        <v>559471</v>
      </c>
      <c r="L117" s="61">
        <v>87553</v>
      </c>
      <c r="M117" s="13"/>
      <c r="O117" s="123"/>
      <c r="P117" s="123"/>
      <c r="Q117" s="123"/>
      <c r="R117" s="124"/>
      <c r="S117" s="124"/>
    </row>
    <row r="118" spans="1:19" ht="19.5" customHeight="1" x14ac:dyDescent="0.2">
      <c r="A118" s="13"/>
      <c r="B118" s="52"/>
      <c r="C118" s="53" t="s">
        <v>10</v>
      </c>
      <c r="D118" s="59">
        <f t="shared" si="30"/>
        <v>1180891</v>
      </c>
      <c r="E118" s="59">
        <f t="shared" si="30"/>
        <v>437088.75900000002</v>
      </c>
      <c r="F118" s="108">
        <f t="shared" si="31"/>
        <v>-743802.24099999992</v>
      </c>
      <c r="G118" s="71"/>
      <c r="H118" s="60">
        <v>480902</v>
      </c>
      <c r="I118" s="60">
        <v>314306.12300000002</v>
      </c>
      <c r="J118" s="60"/>
      <c r="K118" s="60">
        <v>699989</v>
      </c>
      <c r="L118" s="61">
        <v>122782.636</v>
      </c>
      <c r="M118" s="13"/>
    </row>
    <row r="119" spans="1:19" ht="19.5" customHeight="1" x14ac:dyDescent="0.3">
      <c r="A119" s="13"/>
      <c r="B119" s="52"/>
      <c r="C119" s="53" t="s">
        <v>11</v>
      </c>
      <c r="D119" s="59">
        <f t="shared" si="30"/>
        <v>1216040.2169999999</v>
      </c>
      <c r="E119" s="59">
        <f t="shared" si="30"/>
        <v>294826.26899999997</v>
      </c>
      <c r="F119" s="108">
        <f t="shared" si="31"/>
        <v>-921213.94799999997</v>
      </c>
      <c r="G119" s="71"/>
      <c r="H119" s="60">
        <v>624900.21699999995</v>
      </c>
      <c r="I119" s="60">
        <v>186085.269</v>
      </c>
      <c r="J119" s="60"/>
      <c r="K119" s="60">
        <v>591140</v>
      </c>
      <c r="L119" s="61">
        <v>108741</v>
      </c>
      <c r="M119" s="13"/>
      <c r="N119" s="118"/>
      <c r="O119" s="118"/>
    </row>
    <row r="120" spans="1:19" ht="19.5" customHeight="1" x14ac:dyDescent="0.3">
      <c r="A120" s="13"/>
      <c r="B120" s="52"/>
      <c r="C120" s="53" t="s">
        <v>12</v>
      </c>
      <c r="D120" s="59">
        <f t="shared" si="30"/>
        <v>1047693.765</v>
      </c>
      <c r="E120" s="59">
        <f t="shared" si="30"/>
        <v>514076.77799999999</v>
      </c>
      <c r="F120" s="108">
        <f t="shared" si="31"/>
        <v>-533616.98699999996</v>
      </c>
      <c r="G120" s="71"/>
      <c r="H120" s="60">
        <v>429666.76500000001</v>
      </c>
      <c r="I120" s="60">
        <v>408572</v>
      </c>
      <c r="J120" s="60"/>
      <c r="K120" s="60">
        <v>618027</v>
      </c>
      <c r="L120" s="61">
        <v>105504.77800000001</v>
      </c>
      <c r="M120" s="13"/>
      <c r="N120" s="118"/>
      <c r="O120" s="118"/>
    </row>
    <row r="121" spans="1:19" ht="19.5" customHeight="1" x14ac:dyDescent="0.3">
      <c r="A121" s="13"/>
      <c r="B121" s="52"/>
      <c r="C121" s="53" t="s">
        <v>13</v>
      </c>
      <c r="D121" s="59">
        <f t="shared" si="30"/>
        <v>976070.08100000001</v>
      </c>
      <c r="E121" s="59">
        <f t="shared" si="30"/>
        <v>269640.185</v>
      </c>
      <c r="F121" s="108">
        <f t="shared" si="31"/>
        <v>-706429.89599999995</v>
      </c>
      <c r="G121" s="71"/>
      <c r="H121" s="60">
        <v>345720.08100000001</v>
      </c>
      <c r="I121" s="60">
        <v>189754.185</v>
      </c>
      <c r="J121" s="60"/>
      <c r="K121" s="60">
        <v>630350</v>
      </c>
      <c r="L121" s="61">
        <v>79886</v>
      </c>
      <c r="M121" s="13"/>
      <c r="N121" s="118"/>
      <c r="O121" s="118"/>
    </row>
    <row r="122" spans="1:19" ht="19.5" customHeight="1" x14ac:dyDescent="0.3">
      <c r="A122" s="13"/>
      <c r="B122" s="52"/>
      <c r="C122" s="53" t="s">
        <v>14</v>
      </c>
      <c r="D122" s="59">
        <f t="shared" si="30"/>
        <v>877916.21500000008</v>
      </c>
      <c r="E122" s="59">
        <f t="shared" si="30"/>
        <v>288415.44400000002</v>
      </c>
      <c r="F122" s="108">
        <f t="shared" si="31"/>
        <v>-589500.77100000007</v>
      </c>
      <c r="G122" s="71"/>
      <c r="H122" s="60">
        <v>313537.21500000003</v>
      </c>
      <c r="I122" s="60">
        <v>166705.44399999999</v>
      </c>
      <c r="J122" s="60"/>
      <c r="K122" s="60">
        <v>564379</v>
      </c>
      <c r="L122" s="61">
        <v>121710</v>
      </c>
      <c r="M122" s="13"/>
      <c r="N122" s="118"/>
      <c r="O122" s="118"/>
      <c r="P122" s="118"/>
    </row>
    <row r="123" spans="1:19" ht="19.5" customHeight="1" x14ac:dyDescent="0.3">
      <c r="A123" s="13"/>
      <c r="B123" s="52"/>
      <c r="C123" s="53" t="s">
        <v>15</v>
      </c>
      <c r="D123" s="59">
        <f t="shared" si="30"/>
        <v>939458.38199999998</v>
      </c>
      <c r="E123" s="59">
        <f t="shared" si="30"/>
        <v>417958.14</v>
      </c>
      <c r="F123" s="108">
        <f t="shared" si="31"/>
        <v>-521500.24199999997</v>
      </c>
      <c r="G123" s="71"/>
      <c r="H123" s="60">
        <v>355255.38199999998</v>
      </c>
      <c r="I123" s="60">
        <v>336844.65500000003</v>
      </c>
      <c r="J123" s="60"/>
      <c r="K123" s="60">
        <v>584203</v>
      </c>
      <c r="L123" s="61">
        <v>81113.485000000001</v>
      </c>
      <c r="M123" s="13"/>
      <c r="N123" s="118"/>
      <c r="O123" s="118"/>
      <c r="P123" s="118"/>
    </row>
    <row r="124" spans="1:19" ht="19.5" customHeight="1" x14ac:dyDescent="0.3">
      <c r="A124" s="13"/>
      <c r="B124" s="52"/>
      <c r="C124" s="53" t="s">
        <v>16</v>
      </c>
      <c r="D124" s="59">
        <f t="shared" si="30"/>
        <v>1028046.574</v>
      </c>
      <c r="E124" s="59">
        <f t="shared" si="30"/>
        <v>347544.87299999996</v>
      </c>
      <c r="F124" s="108">
        <f t="shared" si="31"/>
        <v>-680501.70100000012</v>
      </c>
      <c r="G124" s="71"/>
      <c r="H124" s="60">
        <v>407333.57400000002</v>
      </c>
      <c r="I124" s="60">
        <v>269160.46899999998</v>
      </c>
      <c r="J124" s="60"/>
      <c r="K124" s="60">
        <v>620713</v>
      </c>
      <c r="L124" s="61">
        <v>78384.403999999995</v>
      </c>
      <c r="M124" s="13"/>
      <c r="N124" s="118"/>
      <c r="O124" s="118"/>
      <c r="P124" s="118"/>
    </row>
    <row r="125" spans="1:19" ht="19.5" customHeight="1" x14ac:dyDescent="0.3">
      <c r="A125" s="13"/>
      <c r="B125" s="52"/>
      <c r="C125" s="53" t="s">
        <v>17</v>
      </c>
      <c r="D125" s="59">
        <f t="shared" si="30"/>
        <v>849772.96200000006</v>
      </c>
      <c r="E125" s="59">
        <f t="shared" si="30"/>
        <v>593675.69200000004</v>
      </c>
      <c r="F125" s="108">
        <f t="shared" si="31"/>
        <v>-256097.27000000002</v>
      </c>
      <c r="G125" s="71"/>
      <c r="H125" s="60">
        <v>299924.962</v>
      </c>
      <c r="I125" s="60">
        <v>512040.69199999998</v>
      </c>
      <c r="J125" s="60"/>
      <c r="K125" s="60">
        <v>549848</v>
      </c>
      <c r="L125" s="61">
        <v>81635</v>
      </c>
      <c r="M125" s="13"/>
      <c r="N125" s="118"/>
      <c r="O125" s="118"/>
      <c r="P125" s="118"/>
    </row>
    <row r="126" spans="1:19" ht="19.5" customHeight="1" x14ac:dyDescent="0.2">
      <c r="A126" s="13"/>
      <c r="B126" s="97"/>
      <c r="C126" s="31" t="s">
        <v>46</v>
      </c>
      <c r="D126" s="68">
        <f>H126+K126</f>
        <v>8726274</v>
      </c>
      <c r="E126" s="68">
        <f>I126+L126</f>
        <v>3438944</v>
      </c>
      <c r="F126" s="105">
        <f>E126-D126</f>
        <v>-5287330</v>
      </c>
      <c r="G126" s="94"/>
      <c r="H126" s="126">
        <f>SUM(H101:H112)</f>
        <v>3021416</v>
      </c>
      <c r="I126" s="126">
        <f>SUM(I101:I112)</f>
        <v>2499509</v>
      </c>
      <c r="J126" s="126"/>
      <c r="K126" s="126">
        <f>SUM(K101:K112)</f>
        <v>5704858</v>
      </c>
      <c r="L126" s="127">
        <f>SUM(L101:L112)</f>
        <v>939435</v>
      </c>
      <c r="M126" s="11"/>
    </row>
    <row r="127" spans="1:19" ht="19.5" customHeight="1" x14ac:dyDescent="0.2">
      <c r="A127" s="13"/>
      <c r="B127" s="96"/>
      <c r="C127" s="30" t="s">
        <v>40</v>
      </c>
      <c r="D127" s="71">
        <f>H127+K127</f>
        <v>11478187.205</v>
      </c>
      <c r="E127" s="71">
        <f>I127+L127</f>
        <v>4350252.6670000004</v>
      </c>
      <c r="F127" s="111">
        <f>E127-D127</f>
        <v>-7127934.5379999997</v>
      </c>
      <c r="G127" s="95"/>
      <c r="H127" s="71">
        <f>SUM(H114:H125)</f>
        <v>4441392.2050000001</v>
      </c>
      <c r="I127" s="71">
        <f>SUM(I114:I125)</f>
        <v>3238240.7480000001</v>
      </c>
      <c r="J127" s="71"/>
      <c r="K127" s="71">
        <f>SUM(K114:K125)</f>
        <v>7036795</v>
      </c>
      <c r="L127" s="128">
        <f>SUM(L114:L125)</f>
        <v>1112011.919</v>
      </c>
      <c r="M127" s="11"/>
    </row>
    <row r="128" spans="1:19" ht="27" customHeight="1" x14ac:dyDescent="0.2">
      <c r="A128" s="13"/>
      <c r="B128" s="96"/>
      <c r="C128" s="104" t="s">
        <v>41</v>
      </c>
      <c r="D128" s="102">
        <f>((D127-D126)/D126)*100</f>
        <v>31.535947702306849</v>
      </c>
      <c r="E128" s="102">
        <f t="shared" ref="E128:L128" si="32">((E127-E126)/E126)*100</f>
        <v>26.499665798570739</v>
      </c>
      <c r="F128" s="112">
        <f t="shared" si="32"/>
        <v>34.811606954738963</v>
      </c>
      <c r="G128" s="102"/>
      <c r="H128" s="102">
        <f t="shared" si="32"/>
        <v>46.997043935691082</v>
      </c>
      <c r="I128" s="102">
        <f t="shared" si="32"/>
        <v>29.555074536639005</v>
      </c>
      <c r="J128" s="102"/>
      <c r="K128" s="102">
        <f t="shared" si="32"/>
        <v>23.347417236327356</v>
      </c>
      <c r="L128" s="103">
        <f t="shared" si="32"/>
        <v>18.370288418038502</v>
      </c>
      <c r="M128" s="11"/>
    </row>
    <row r="129" spans="1:16" ht="7.5" customHeight="1" thickBot="1" x14ac:dyDescent="0.3">
      <c r="A129" s="13"/>
      <c r="B129" s="29"/>
      <c r="C129" s="28"/>
      <c r="D129" s="35"/>
      <c r="E129" s="35"/>
      <c r="F129" s="35"/>
      <c r="G129" s="35"/>
      <c r="H129" s="35"/>
      <c r="I129" s="35"/>
      <c r="J129" s="35"/>
      <c r="K129" s="35"/>
      <c r="L129" s="36"/>
      <c r="M129" s="33"/>
    </row>
    <row r="130" spans="1:16" s="16" customFormat="1" ht="15.95" customHeight="1" x14ac:dyDescent="0.2">
      <c r="A130" s="15"/>
      <c r="B130" s="41" t="s">
        <v>23</v>
      </c>
      <c r="C130" s="42"/>
      <c r="D130" s="38"/>
      <c r="E130" s="38"/>
      <c r="F130" s="38"/>
      <c r="G130" s="37"/>
      <c r="H130" s="37"/>
      <c r="I130" s="37"/>
      <c r="J130" s="37"/>
      <c r="K130" s="37"/>
      <c r="L130" s="37"/>
      <c r="M130" s="11"/>
    </row>
    <row r="131" spans="1:16" s="43" customFormat="1" ht="15.95" customHeight="1" x14ac:dyDescent="0.2">
      <c r="A131" s="40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P131" s="32"/>
    </row>
    <row r="132" spans="1:16" s="43" customFormat="1" ht="15.95" customHeight="1" x14ac:dyDescent="0.2">
      <c r="A132" s="40"/>
      <c r="B132" s="51" t="s">
        <v>22</v>
      </c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P132" s="32"/>
    </row>
    <row r="133" spans="1:16" s="16" customFormat="1" ht="15.95" customHeight="1" x14ac:dyDescent="0.2">
      <c r="A133" s="15"/>
      <c r="B133" s="32" t="s">
        <v>32</v>
      </c>
      <c r="C133" s="11"/>
      <c r="D133" s="11"/>
      <c r="E133" s="11"/>
      <c r="F133" s="12"/>
      <c r="G133" s="12"/>
      <c r="H133" s="12"/>
      <c r="I133" s="12"/>
      <c r="J133" s="12"/>
      <c r="K133" s="12"/>
      <c r="L133" s="11"/>
      <c r="M133" s="11"/>
      <c r="P133" s="32"/>
    </row>
    <row r="134" spans="1:16" s="16" customFormat="1" ht="15.95" customHeight="1" x14ac:dyDescent="0.2">
      <c r="A134" s="15"/>
      <c r="B134" s="32" t="s">
        <v>36</v>
      </c>
      <c r="C134" s="11"/>
      <c r="D134" s="11"/>
      <c r="E134" s="11"/>
      <c r="F134" s="12"/>
      <c r="G134" s="12"/>
      <c r="H134" s="12"/>
      <c r="I134" s="12"/>
      <c r="J134" s="12"/>
      <c r="K134" s="12"/>
      <c r="L134" s="11"/>
      <c r="M134" s="11"/>
    </row>
    <row r="135" spans="1:16" s="16" customFormat="1" ht="15.95" customHeight="1" x14ac:dyDescent="0.2">
      <c r="A135" s="15"/>
      <c r="B135" s="32" t="s">
        <v>33</v>
      </c>
      <c r="C135" s="11"/>
      <c r="D135" s="11"/>
      <c r="E135" s="11"/>
      <c r="F135" s="12"/>
      <c r="G135" s="12"/>
      <c r="H135" s="12"/>
      <c r="I135" s="12"/>
      <c r="J135" s="12"/>
      <c r="K135" s="12"/>
      <c r="L135" s="11"/>
      <c r="M135" s="11"/>
    </row>
    <row r="136" spans="1:16" s="16" customFormat="1" ht="15.95" customHeight="1" x14ac:dyDescent="0.2">
      <c r="A136" s="15"/>
      <c r="B136" s="32" t="s">
        <v>35</v>
      </c>
      <c r="C136" s="11"/>
      <c r="D136" s="11"/>
      <c r="E136" s="11"/>
      <c r="F136" s="12"/>
      <c r="G136" s="12"/>
      <c r="H136" s="12"/>
      <c r="I136" s="12"/>
      <c r="J136" s="12"/>
      <c r="K136" s="12"/>
      <c r="L136" s="11"/>
      <c r="M136" s="11"/>
    </row>
    <row r="137" spans="1:16" s="16" customFormat="1" ht="15.95" customHeight="1" x14ac:dyDescent="0.2">
      <c r="A137" s="15"/>
      <c r="B137" s="32" t="s">
        <v>34</v>
      </c>
      <c r="C137" s="11"/>
      <c r="D137" s="11"/>
      <c r="E137" s="11"/>
      <c r="F137" s="12"/>
      <c r="G137" s="12"/>
      <c r="H137" s="12"/>
      <c r="I137" s="12"/>
      <c r="J137" s="12"/>
      <c r="K137" s="12"/>
      <c r="L137" s="11"/>
      <c r="M137" s="11"/>
    </row>
    <row r="138" spans="1:16" s="16" customFormat="1" ht="15.95" customHeight="1" x14ac:dyDescent="0.2">
      <c r="A138" s="15"/>
      <c r="B138" s="32" t="s">
        <v>37</v>
      </c>
      <c r="C138" s="11"/>
      <c r="D138" s="11"/>
      <c r="E138" s="11"/>
      <c r="F138" s="12"/>
      <c r="G138" s="12"/>
      <c r="H138" s="12"/>
      <c r="I138" s="12"/>
      <c r="J138" s="12"/>
      <c r="K138" s="12"/>
      <c r="L138" s="11"/>
      <c r="M138" s="11"/>
    </row>
    <row r="139" spans="1:16" s="16" customFormat="1" ht="15.95" customHeight="1" x14ac:dyDescent="0.2">
      <c r="A139" s="15"/>
      <c r="B139" s="98" t="s">
        <v>29</v>
      </c>
      <c r="C139" s="99"/>
      <c r="D139" s="99"/>
      <c r="E139" s="11"/>
      <c r="F139" s="12"/>
      <c r="G139" s="12"/>
      <c r="H139" s="12"/>
      <c r="I139" s="12"/>
      <c r="J139" s="12"/>
      <c r="K139" s="12"/>
      <c r="L139" s="11"/>
      <c r="M139" s="11"/>
    </row>
    <row r="140" spans="1:16" s="16" customFormat="1" ht="15.95" customHeight="1" x14ac:dyDescent="0.2">
      <c r="A140" s="15"/>
      <c r="B140" s="32" t="s">
        <v>38</v>
      </c>
      <c r="C140" s="11"/>
      <c r="D140" s="11"/>
      <c r="E140" s="11"/>
      <c r="F140" s="12"/>
      <c r="G140" s="12"/>
      <c r="H140" s="12"/>
      <c r="I140" s="12"/>
      <c r="J140" s="12"/>
      <c r="K140" s="12"/>
      <c r="L140" s="11"/>
      <c r="M140" s="11"/>
    </row>
    <row r="141" spans="1:16" s="16" customFormat="1" ht="15.95" customHeight="1" x14ac:dyDescent="0.2">
      <c r="A141" s="15"/>
      <c r="B141" s="32" t="s">
        <v>50</v>
      </c>
      <c r="C141" s="11"/>
      <c r="D141" s="11"/>
      <c r="E141" s="11"/>
      <c r="F141" s="12"/>
      <c r="G141" s="12"/>
      <c r="H141" s="12"/>
      <c r="I141" s="12"/>
      <c r="J141" s="12"/>
      <c r="K141" s="12"/>
      <c r="L141" s="11"/>
      <c r="M141" s="11"/>
    </row>
    <row r="142" spans="1:16" s="16" customFormat="1" ht="15.95" customHeight="1" x14ac:dyDescent="0.2">
      <c r="A142" s="15"/>
      <c r="B142" s="41" t="s">
        <v>51</v>
      </c>
      <c r="C142" s="42"/>
      <c r="D142" s="42"/>
      <c r="E142" s="42"/>
      <c r="F142" s="137"/>
      <c r="G142" s="12"/>
      <c r="H142" s="12"/>
      <c r="I142" s="12"/>
      <c r="J142" s="12"/>
      <c r="K142" s="12"/>
      <c r="L142" s="11"/>
      <c r="M142" s="11"/>
    </row>
    <row r="143" spans="1:16" s="16" customFormat="1" ht="15.95" customHeight="1" x14ac:dyDescent="0.2">
      <c r="A143" s="15"/>
      <c r="B143" s="32"/>
      <c r="C143" s="11"/>
      <c r="D143" s="11"/>
      <c r="E143" s="11"/>
      <c r="F143" s="12"/>
      <c r="G143" s="12"/>
      <c r="H143" s="12"/>
      <c r="I143" s="12"/>
      <c r="J143" s="12"/>
      <c r="K143" s="12"/>
      <c r="L143" s="11"/>
      <c r="M143" s="11"/>
    </row>
    <row r="144" spans="1:16" s="16" customFormat="1" ht="15.95" customHeight="1" x14ac:dyDescent="0.2">
      <c r="A144" s="15"/>
      <c r="B144" s="134" t="s">
        <v>43</v>
      </c>
      <c r="C144" s="135"/>
      <c r="D144" s="135"/>
      <c r="E144" s="135"/>
      <c r="F144" s="136"/>
      <c r="G144" s="136"/>
      <c r="H144" s="136"/>
      <c r="I144" s="136"/>
      <c r="J144" s="136"/>
      <c r="K144" s="136"/>
      <c r="L144" s="135"/>
      <c r="M144" s="11"/>
    </row>
    <row r="145" spans="1:13" s="18" customFormat="1" ht="12.75" customHeight="1" thickBot="1" x14ac:dyDescent="0.25">
      <c r="A145" s="17"/>
      <c r="B145" s="32"/>
      <c r="C145" s="49"/>
      <c r="D145" s="50"/>
      <c r="E145" s="50"/>
      <c r="F145" s="50"/>
      <c r="G145" s="50"/>
      <c r="H145" s="50"/>
      <c r="I145" s="50"/>
      <c r="J145" s="50"/>
      <c r="K145" s="50"/>
      <c r="L145" s="17"/>
      <c r="M145" s="17"/>
    </row>
    <row r="146" spans="1:13" s="48" customFormat="1" ht="18" customHeight="1" thickTop="1" x14ac:dyDescent="0.2">
      <c r="A146" s="44"/>
      <c r="B146" s="138" t="s">
        <v>47</v>
      </c>
      <c r="C146" s="139"/>
      <c r="D146" s="45"/>
      <c r="E146" s="45"/>
      <c r="F146" s="46"/>
      <c r="G146" s="45"/>
      <c r="H146" s="45"/>
      <c r="I146" s="45"/>
      <c r="J146" s="45"/>
      <c r="K146" s="45"/>
      <c r="L146" s="45"/>
      <c r="M146" s="47"/>
    </row>
    <row r="147" spans="1:13" ht="5.25" customHeight="1" x14ac:dyDescent="0.2">
      <c r="A147" s="19"/>
      <c r="B147" s="140"/>
      <c r="C147" s="44"/>
      <c r="D147" s="141"/>
      <c r="E147" s="141"/>
      <c r="F147" s="20"/>
      <c r="G147" s="20"/>
      <c r="H147" s="20"/>
      <c r="I147" s="20"/>
      <c r="J147" s="20"/>
      <c r="K147" s="21"/>
      <c r="L147" s="21"/>
      <c r="M147" s="21"/>
    </row>
    <row r="148" spans="1:13" ht="18" customHeight="1" x14ac:dyDescent="0.2">
      <c r="A148" s="19"/>
      <c r="B148" s="142" t="s">
        <v>48</v>
      </c>
      <c r="C148" s="44"/>
      <c r="D148" s="141"/>
      <c r="E148" s="141"/>
      <c r="F148" s="20"/>
      <c r="G148" s="20"/>
      <c r="H148" s="20"/>
      <c r="I148" s="20"/>
      <c r="J148" s="20"/>
      <c r="K148" s="21"/>
      <c r="L148" s="21"/>
      <c r="M148" s="21"/>
    </row>
    <row r="151" spans="1:13" x14ac:dyDescent="0.2">
      <c r="D151" s="39"/>
      <c r="E151" s="39"/>
      <c r="F151" s="39"/>
    </row>
    <row r="152" spans="1:13" x14ac:dyDescent="0.2">
      <c r="D152" s="39"/>
      <c r="E152" s="39"/>
      <c r="F152" s="39"/>
    </row>
  </sheetData>
  <sheetProtection selectLockedCells="1" selectUnlockedCells="1"/>
  <mergeCells count="12">
    <mergeCell ref="H5:I5"/>
    <mergeCell ref="K5:L5"/>
    <mergeCell ref="D5:F5"/>
    <mergeCell ref="B48:C48"/>
    <mergeCell ref="B35:C35"/>
    <mergeCell ref="B22:C22"/>
    <mergeCell ref="B5:C7"/>
    <mergeCell ref="B61:C61"/>
    <mergeCell ref="B9:C9"/>
    <mergeCell ref="B87:C87"/>
    <mergeCell ref="B74:C74"/>
    <mergeCell ref="B8:C8"/>
  </mergeCells>
  <phoneticPr fontId="0" type="noConversion"/>
  <hyperlinks>
    <hyperlink ref="B139:D139" location="'IMPORTS&amp;EXPORTS SHIPS&amp;AIRCRAFTS'!A1" tooltip="IMPORTS&amp;EXPORTS SHIPS&amp;AIRCRAFTS" display="    IMPORTS&amp;EXPORTS SHIPS&amp;AIRCRAFTS." xr:uid="{00000000-0004-0000-0000-000000000000}"/>
    <hyperlink ref="B144:L144" r:id="rId1" display="The Predefined Tables, available in Excel format, include data up to December 2022. Data from January 2023 onwards are available only in the CYSTAT-DB Online Database." xr:uid="{FC37BDFD-2677-4F42-9EC5-870CE04EDFDE}"/>
  </hyperlinks>
  <printOptions horizontalCentered="1"/>
  <pageMargins left="0.15748031496062992" right="0.15748031496062992" top="0.15748031496062992" bottom="0.19685039370078741" header="0.19685039370078741" footer="0.15748031496062992"/>
  <pageSetup paperSize="9" scale="60" orientation="portrait" r:id="rId2"/>
  <headerFooter alignWithMargins="0"/>
  <rowBreaks count="2" manualBreakCount="2">
    <brk id="60" max="16383" man="1"/>
    <brk id="112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46"/>
  <sheetViews>
    <sheetView zoomScaleNormal="100" workbookViewId="0">
      <pane ySplit="7" topLeftCell="A8" activePane="bottomLeft" state="frozen"/>
      <selection pane="bottomLeft"/>
    </sheetView>
  </sheetViews>
  <sheetFormatPr defaultRowHeight="12.75" x14ac:dyDescent="0.2"/>
  <cols>
    <col min="1" max="1" width="2.140625" style="14" customWidth="1"/>
    <col min="2" max="2" width="5.28515625" style="14" customWidth="1"/>
    <col min="3" max="3" width="25.5703125" style="14" customWidth="1"/>
    <col min="4" max="4" width="17.85546875" style="14" customWidth="1"/>
    <col min="5" max="5" width="20" style="14" customWidth="1"/>
    <col min="6" max="6" width="1.42578125" style="14" customWidth="1"/>
    <col min="7" max="8" width="17.85546875" style="14" customWidth="1"/>
    <col min="9" max="9" width="1.42578125" style="14" customWidth="1"/>
    <col min="10" max="11" width="17.85546875" style="14" customWidth="1"/>
    <col min="12" max="12" width="2.140625" style="14" customWidth="1"/>
    <col min="13" max="16384" width="9.140625" style="14"/>
  </cols>
  <sheetData>
    <row r="1" spans="1:14" s="5" customFormat="1" ht="30" customHeight="1" x14ac:dyDescent="0.4">
      <c r="A1" s="1"/>
      <c r="B1" s="2" t="s">
        <v>19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4"/>
    </row>
    <row r="2" spans="1:14" s="4" customFormat="1" ht="22.5" customHeight="1" thickBot="1" x14ac:dyDescent="0.3">
      <c r="A2" s="6"/>
      <c r="B2" s="84" t="s">
        <v>42</v>
      </c>
      <c r="C2" s="84"/>
      <c r="D2" s="84"/>
      <c r="E2" s="84"/>
      <c r="F2" s="84"/>
      <c r="G2" s="84"/>
      <c r="H2" s="117"/>
      <c r="I2" s="117"/>
      <c r="J2" s="117"/>
      <c r="K2" s="7"/>
      <c r="L2" s="6"/>
    </row>
    <row r="3" spans="1:14" s="4" customFormat="1" ht="12" customHeight="1" thickTop="1" x14ac:dyDescent="0.25">
      <c r="A3" s="6"/>
      <c r="B3" s="82"/>
      <c r="C3" s="82"/>
      <c r="D3" s="82"/>
      <c r="E3" s="82"/>
      <c r="F3" s="82"/>
      <c r="G3" s="82"/>
      <c r="H3" s="6"/>
      <c r="I3" s="6"/>
      <c r="J3" s="6"/>
      <c r="K3" s="6"/>
      <c r="L3" s="6"/>
    </row>
    <row r="4" spans="1:14" s="4" customFormat="1" ht="13.5" customHeight="1" thickBot="1" x14ac:dyDescent="0.3">
      <c r="A4" s="6"/>
      <c r="B4" s="83" t="s">
        <v>26</v>
      </c>
      <c r="C4" s="83"/>
      <c r="D4" s="83"/>
      <c r="E4" s="83"/>
      <c r="F4" s="83"/>
      <c r="G4" s="83"/>
      <c r="H4" s="83"/>
      <c r="I4" s="83"/>
      <c r="J4" s="83"/>
      <c r="K4" s="85" t="s">
        <v>27</v>
      </c>
      <c r="L4" s="6"/>
    </row>
    <row r="5" spans="1:14" s="4" customFormat="1" ht="24" customHeight="1" x14ac:dyDescent="0.25">
      <c r="A5" s="6"/>
      <c r="B5" s="152" t="s">
        <v>28</v>
      </c>
      <c r="C5" s="153"/>
      <c r="D5" s="158" t="s">
        <v>18</v>
      </c>
      <c r="E5" s="159"/>
      <c r="F5" s="86"/>
      <c r="G5" s="148" t="s">
        <v>0</v>
      </c>
      <c r="H5" s="148"/>
      <c r="I5" s="87"/>
      <c r="J5" s="148" t="s">
        <v>1</v>
      </c>
      <c r="K5" s="149"/>
      <c r="L5" s="6"/>
    </row>
    <row r="6" spans="1:14" s="4" customFormat="1" ht="41.25" customHeight="1" x14ac:dyDescent="0.25">
      <c r="A6" s="6"/>
      <c r="B6" s="154"/>
      <c r="C6" s="155"/>
      <c r="D6" s="22" t="s">
        <v>2</v>
      </c>
      <c r="E6" s="72" t="s">
        <v>3</v>
      </c>
      <c r="F6" s="23"/>
      <c r="G6" s="23" t="s">
        <v>2</v>
      </c>
      <c r="H6" s="23" t="s">
        <v>3</v>
      </c>
      <c r="I6" s="23"/>
      <c r="J6" s="23" t="s">
        <v>2</v>
      </c>
      <c r="K6" s="24" t="s">
        <v>3</v>
      </c>
      <c r="L6" s="6"/>
    </row>
    <row r="7" spans="1:14" s="9" customFormat="1" ht="15.75" customHeight="1" thickBot="1" x14ac:dyDescent="0.25">
      <c r="A7" s="8"/>
      <c r="B7" s="156"/>
      <c r="C7" s="157"/>
      <c r="D7" s="88" t="s">
        <v>4</v>
      </c>
      <c r="E7" s="100" t="s">
        <v>5</v>
      </c>
      <c r="F7" s="88"/>
      <c r="G7" s="88" t="s">
        <v>4</v>
      </c>
      <c r="H7" s="88" t="s">
        <v>5</v>
      </c>
      <c r="I7" s="88"/>
      <c r="J7" s="88" t="s">
        <v>4</v>
      </c>
      <c r="K7" s="89" t="s">
        <v>5</v>
      </c>
      <c r="L7" s="8"/>
    </row>
    <row r="8" spans="1:14" s="4" customFormat="1" ht="10.5" customHeight="1" x14ac:dyDescent="0.25">
      <c r="A8" s="6"/>
      <c r="B8" s="146"/>
      <c r="C8" s="147"/>
      <c r="D8" s="26"/>
      <c r="E8" s="73"/>
      <c r="F8" s="27"/>
      <c r="G8" s="27"/>
      <c r="H8" s="27"/>
      <c r="I8" s="27"/>
      <c r="J8" s="27"/>
      <c r="K8" s="34"/>
      <c r="L8" s="10"/>
    </row>
    <row r="9" spans="1:14" ht="19.5" customHeight="1" x14ac:dyDescent="0.2">
      <c r="A9" s="13"/>
      <c r="B9" s="144">
        <v>2014</v>
      </c>
      <c r="C9" s="145"/>
      <c r="D9" s="55">
        <f>SUM(D10:D21)</f>
        <v>1130902</v>
      </c>
      <c r="E9" s="74">
        <f t="shared" ref="E9:K9" si="0">SUM(E10:E21)</f>
        <v>1010038</v>
      </c>
      <c r="F9" s="55"/>
      <c r="G9" s="55">
        <f t="shared" si="0"/>
        <v>879134</v>
      </c>
      <c r="H9" s="55">
        <f t="shared" si="0"/>
        <v>616982</v>
      </c>
      <c r="I9" s="55"/>
      <c r="J9" s="55">
        <f t="shared" si="0"/>
        <v>251768</v>
      </c>
      <c r="K9" s="62">
        <f t="shared" si="0"/>
        <v>393056</v>
      </c>
      <c r="L9" s="13"/>
    </row>
    <row r="10" spans="1:14" ht="19.5" customHeight="1" x14ac:dyDescent="0.2">
      <c r="A10" s="13"/>
      <c r="B10" s="96"/>
      <c r="C10" s="30" t="s">
        <v>6</v>
      </c>
      <c r="D10" s="56">
        <f t="shared" ref="D10:E21" si="1">G10+J10</f>
        <v>47435</v>
      </c>
      <c r="E10" s="75">
        <f t="shared" si="1"/>
        <v>31031</v>
      </c>
      <c r="F10" s="90"/>
      <c r="G10" s="56">
        <v>38952</v>
      </c>
      <c r="H10" s="56">
        <v>14678</v>
      </c>
      <c r="I10" s="56"/>
      <c r="J10" s="57">
        <v>8483</v>
      </c>
      <c r="K10" s="58">
        <v>16353</v>
      </c>
      <c r="L10" s="13"/>
    </row>
    <row r="11" spans="1:14" ht="19.5" customHeight="1" x14ac:dyDescent="0.2">
      <c r="A11" s="13"/>
      <c r="B11" s="96"/>
      <c r="C11" s="30" t="s">
        <v>21</v>
      </c>
      <c r="D11" s="56">
        <f t="shared" si="1"/>
        <v>2371</v>
      </c>
      <c r="E11" s="75">
        <f t="shared" si="1"/>
        <v>18426</v>
      </c>
      <c r="F11" s="90"/>
      <c r="G11" s="56">
        <v>2371</v>
      </c>
      <c r="H11" s="56">
        <v>14031</v>
      </c>
      <c r="I11" s="56"/>
      <c r="J11" s="57">
        <v>0</v>
      </c>
      <c r="K11" s="58">
        <v>4395</v>
      </c>
      <c r="L11" s="13"/>
    </row>
    <row r="12" spans="1:14" ht="19.5" customHeight="1" x14ac:dyDescent="0.2">
      <c r="A12" s="13"/>
      <c r="B12" s="96"/>
      <c r="C12" s="30" t="s">
        <v>8</v>
      </c>
      <c r="D12" s="56">
        <f t="shared" si="1"/>
        <v>96291</v>
      </c>
      <c r="E12" s="75">
        <f t="shared" si="1"/>
        <v>91550</v>
      </c>
      <c r="F12" s="90"/>
      <c r="G12" s="56">
        <v>14900</v>
      </c>
      <c r="H12" s="56">
        <v>76181</v>
      </c>
      <c r="I12" s="56"/>
      <c r="J12" s="57">
        <v>81391</v>
      </c>
      <c r="K12" s="58">
        <v>15369</v>
      </c>
      <c r="L12" s="13"/>
    </row>
    <row r="13" spans="1:14" ht="19.5" customHeight="1" x14ac:dyDescent="0.2">
      <c r="A13" s="13"/>
      <c r="B13" s="96"/>
      <c r="C13" s="30" t="s">
        <v>9</v>
      </c>
      <c r="D13" s="56">
        <f t="shared" si="1"/>
        <v>27663</v>
      </c>
      <c r="E13" s="75">
        <f t="shared" si="1"/>
        <v>79692</v>
      </c>
      <c r="F13" s="90"/>
      <c r="G13" s="56">
        <v>17787</v>
      </c>
      <c r="H13" s="56">
        <v>64367</v>
      </c>
      <c r="I13" s="56"/>
      <c r="J13" s="57">
        <v>9876</v>
      </c>
      <c r="K13" s="58">
        <v>15325</v>
      </c>
      <c r="L13" s="13"/>
    </row>
    <row r="14" spans="1:14" ht="19.5" customHeight="1" x14ac:dyDescent="0.2">
      <c r="A14" s="13"/>
      <c r="B14" s="96"/>
      <c r="C14" s="30" t="s">
        <v>10</v>
      </c>
      <c r="D14" s="56">
        <f t="shared" si="1"/>
        <v>129874</v>
      </c>
      <c r="E14" s="75">
        <f t="shared" si="1"/>
        <v>34919</v>
      </c>
      <c r="F14" s="90"/>
      <c r="G14" s="56">
        <v>116380</v>
      </c>
      <c r="H14" s="56">
        <v>29309</v>
      </c>
      <c r="I14" s="56"/>
      <c r="J14" s="57">
        <v>13494</v>
      </c>
      <c r="K14" s="58">
        <v>5610</v>
      </c>
      <c r="L14" s="13"/>
    </row>
    <row r="15" spans="1:14" ht="19.5" customHeight="1" x14ac:dyDescent="0.2">
      <c r="A15" s="13"/>
      <c r="B15" s="96"/>
      <c r="C15" s="30" t="s">
        <v>11</v>
      </c>
      <c r="D15" s="56">
        <f t="shared" si="1"/>
        <v>332027</v>
      </c>
      <c r="E15" s="75">
        <f t="shared" si="1"/>
        <v>84501</v>
      </c>
      <c r="F15" s="90"/>
      <c r="G15" s="56">
        <v>305263</v>
      </c>
      <c r="H15" s="56">
        <v>60382</v>
      </c>
      <c r="I15" s="56"/>
      <c r="J15" s="57">
        <v>26764</v>
      </c>
      <c r="K15" s="58">
        <v>24119</v>
      </c>
      <c r="L15" s="13"/>
    </row>
    <row r="16" spans="1:14" ht="19.5" customHeight="1" x14ac:dyDescent="0.2">
      <c r="A16" s="13"/>
      <c r="B16" s="96"/>
      <c r="C16" s="30" t="s">
        <v>12</v>
      </c>
      <c r="D16" s="56">
        <f t="shared" si="1"/>
        <v>71018</v>
      </c>
      <c r="E16" s="75">
        <f t="shared" si="1"/>
        <v>278227</v>
      </c>
      <c r="F16" s="90"/>
      <c r="G16" s="56">
        <v>38816</v>
      </c>
      <c r="H16" s="56">
        <v>92098</v>
      </c>
      <c r="I16" s="56"/>
      <c r="J16" s="57">
        <v>32202</v>
      </c>
      <c r="K16" s="58">
        <v>186129</v>
      </c>
      <c r="L16" s="13"/>
    </row>
    <row r="17" spans="1:12" ht="19.5" customHeight="1" x14ac:dyDescent="0.2">
      <c r="A17" s="13"/>
      <c r="B17" s="96"/>
      <c r="C17" s="30" t="s">
        <v>13</v>
      </c>
      <c r="D17" s="56">
        <f t="shared" si="1"/>
        <v>20636</v>
      </c>
      <c r="E17" s="75">
        <f t="shared" si="1"/>
        <v>163918</v>
      </c>
      <c r="F17" s="90"/>
      <c r="G17" s="56">
        <v>10911</v>
      </c>
      <c r="H17" s="56">
        <v>83565</v>
      </c>
      <c r="I17" s="56"/>
      <c r="J17" s="57">
        <v>9725</v>
      </c>
      <c r="K17" s="58">
        <v>80353</v>
      </c>
      <c r="L17" s="13"/>
    </row>
    <row r="18" spans="1:12" ht="19.5" customHeight="1" x14ac:dyDescent="0.2">
      <c r="A18" s="13"/>
      <c r="B18" s="96"/>
      <c r="C18" s="30" t="s">
        <v>14</v>
      </c>
      <c r="D18" s="59">
        <f t="shared" si="1"/>
        <v>251416</v>
      </c>
      <c r="E18" s="76">
        <f t="shared" si="1"/>
        <v>23191</v>
      </c>
      <c r="F18" s="91"/>
      <c r="G18" s="56">
        <v>243798</v>
      </c>
      <c r="H18" s="56">
        <v>23149</v>
      </c>
      <c r="I18" s="56"/>
      <c r="J18" s="60">
        <v>7618</v>
      </c>
      <c r="K18" s="61">
        <v>42</v>
      </c>
      <c r="L18" s="13"/>
    </row>
    <row r="19" spans="1:12" ht="19.5" customHeight="1" x14ac:dyDescent="0.2">
      <c r="A19" s="13"/>
      <c r="B19" s="96"/>
      <c r="C19" s="30" t="s">
        <v>15</v>
      </c>
      <c r="D19" s="59">
        <f t="shared" si="1"/>
        <v>59066</v>
      </c>
      <c r="E19" s="76">
        <f t="shared" si="1"/>
        <v>54242</v>
      </c>
      <c r="F19" s="91"/>
      <c r="G19" s="56">
        <v>48743</v>
      </c>
      <c r="H19" s="56">
        <v>29101</v>
      </c>
      <c r="I19" s="56"/>
      <c r="J19" s="60">
        <v>10323</v>
      </c>
      <c r="K19" s="61">
        <v>25141</v>
      </c>
      <c r="L19" s="13"/>
    </row>
    <row r="20" spans="1:12" ht="19.5" customHeight="1" x14ac:dyDescent="0.2">
      <c r="A20" s="13"/>
      <c r="B20" s="96"/>
      <c r="C20" s="30" t="s">
        <v>16</v>
      </c>
      <c r="D20" s="59">
        <f t="shared" si="1"/>
        <v>38047</v>
      </c>
      <c r="E20" s="76">
        <f t="shared" si="1"/>
        <v>42578</v>
      </c>
      <c r="F20" s="91"/>
      <c r="G20" s="56">
        <v>11583</v>
      </c>
      <c r="H20" s="56">
        <v>23288</v>
      </c>
      <c r="I20" s="56"/>
      <c r="J20" s="60">
        <v>26464</v>
      </c>
      <c r="K20" s="61">
        <v>19290</v>
      </c>
      <c r="L20" s="13"/>
    </row>
    <row r="21" spans="1:12" ht="19.5" customHeight="1" x14ac:dyDescent="0.2">
      <c r="A21" s="13"/>
      <c r="B21" s="96"/>
      <c r="C21" s="30" t="s">
        <v>17</v>
      </c>
      <c r="D21" s="59">
        <f t="shared" si="1"/>
        <v>55058</v>
      </c>
      <c r="E21" s="76">
        <f t="shared" si="1"/>
        <v>107763</v>
      </c>
      <c r="F21" s="91"/>
      <c r="G21" s="56">
        <v>29630</v>
      </c>
      <c r="H21" s="56">
        <v>106833</v>
      </c>
      <c r="I21" s="56"/>
      <c r="J21" s="60">
        <v>25428</v>
      </c>
      <c r="K21" s="61">
        <v>930</v>
      </c>
      <c r="L21" s="13"/>
    </row>
    <row r="22" spans="1:12" ht="19.5" customHeight="1" x14ac:dyDescent="0.2">
      <c r="A22" s="13"/>
      <c r="B22" s="144">
        <v>2015</v>
      </c>
      <c r="C22" s="145"/>
      <c r="D22" s="55">
        <f>SUM(D23:D34)</f>
        <v>1362580</v>
      </c>
      <c r="E22" s="74">
        <f t="shared" ref="E22:K22" si="2">SUM(E23:E34)</f>
        <v>1448594</v>
      </c>
      <c r="F22" s="55"/>
      <c r="G22" s="55">
        <f t="shared" si="2"/>
        <v>1131993</v>
      </c>
      <c r="H22" s="55">
        <f t="shared" si="2"/>
        <v>855841</v>
      </c>
      <c r="I22" s="55"/>
      <c r="J22" s="55">
        <f t="shared" si="2"/>
        <v>230587</v>
      </c>
      <c r="K22" s="62">
        <f t="shared" si="2"/>
        <v>592753</v>
      </c>
      <c r="L22" s="13"/>
    </row>
    <row r="23" spans="1:12" ht="19.5" customHeight="1" x14ac:dyDescent="0.2">
      <c r="A23" s="13"/>
      <c r="B23" s="96"/>
      <c r="C23" s="30" t="s">
        <v>6</v>
      </c>
      <c r="D23" s="56">
        <f t="shared" ref="D23:E34" si="3">G23+J23</f>
        <v>106648</v>
      </c>
      <c r="E23" s="75">
        <f t="shared" si="3"/>
        <v>237035</v>
      </c>
      <c r="F23" s="90"/>
      <c r="G23" s="57">
        <v>94077</v>
      </c>
      <c r="H23" s="57">
        <v>46067</v>
      </c>
      <c r="I23" s="57"/>
      <c r="J23" s="57">
        <v>12571</v>
      </c>
      <c r="K23" s="58">
        <v>190968</v>
      </c>
      <c r="L23" s="13"/>
    </row>
    <row r="24" spans="1:12" ht="19.5" customHeight="1" x14ac:dyDescent="0.2">
      <c r="A24" s="13"/>
      <c r="B24" s="96"/>
      <c r="C24" s="30" t="s">
        <v>7</v>
      </c>
      <c r="D24" s="56">
        <f t="shared" si="3"/>
        <v>63609</v>
      </c>
      <c r="E24" s="75">
        <f t="shared" si="3"/>
        <v>230370</v>
      </c>
      <c r="F24" s="90"/>
      <c r="G24" s="57">
        <v>26607</v>
      </c>
      <c r="H24" s="57">
        <v>142210</v>
      </c>
      <c r="I24" s="57"/>
      <c r="J24" s="57">
        <v>37002</v>
      </c>
      <c r="K24" s="58">
        <v>88160</v>
      </c>
      <c r="L24" s="13"/>
    </row>
    <row r="25" spans="1:12" ht="19.5" customHeight="1" x14ac:dyDescent="0.2">
      <c r="A25" s="13"/>
      <c r="B25" s="96"/>
      <c r="C25" s="30" t="s">
        <v>8</v>
      </c>
      <c r="D25" s="56">
        <f t="shared" si="3"/>
        <v>53054</v>
      </c>
      <c r="E25" s="75">
        <f t="shared" si="3"/>
        <v>99791</v>
      </c>
      <c r="F25" s="90"/>
      <c r="G25" s="57">
        <v>40322</v>
      </c>
      <c r="H25" s="57">
        <v>41376</v>
      </c>
      <c r="I25" s="57"/>
      <c r="J25" s="57">
        <v>12732</v>
      </c>
      <c r="K25" s="58">
        <v>58415</v>
      </c>
      <c r="L25" s="13"/>
    </row>
    <row r="26" spans="1:12" ht="19.5" customHeight="1" x14ac:dyDescent="0.2">
      <c r="A26" s="13"/>
      <c r="B26" s="96"/>
      <c r="C26" s="30" t="s">
        <v>9</v>
      </c>
      <c r="D26" s="56">
        <f t="shared" si="3"/>
        <v>347655</v>
      </c>
      <c r="E26" s="75">
        <f t="shared" si="3"/>
        <v>66088</v>
      </c>
      <c r="F26" s="90"/>
      <c r="G26" s="57">
        <v>330328</v>
      </c>
      <c r="H26" s="57">
        <v>53425</v>
      </c>
      <c r="I26" s="57"/>
      <c r="J26" s="57">
        <v>17327</v>
      </c>
      <c r="K26" s="58">
        <v>12663</v>
      </c>
      <c r="L26" s="13"/>
    </row>
    <row r="27" spans="1:12" ht="19.5" customHeight="1" x14ac:dyDescent="0.2">
      <c r="A27" s="13"/>
      <c r="B27" s="96"/>
      <c r="C27" s="30" t="s">
        <v>10</v>
      </c>
      <c r="D27" s="56">
        <f t="shared" si="3"/>
        <v>50803</v>
      </c>
      <c r="E27" s="75">
        <f t="shared" si="3"/>
        <v>220291</v>
      </c>
      <c r="F27" s="90"/>
      <c r="G27" s="57">
        <v>24849</v>
      </c>
      <c r="H27" s="57">
        <v>199686</v>
      </c>
      <c r="I27" s="57"/>
      <c r="J27" s="57">
        <v>25954</v>
      </c>
      <c r="K27" s="58">
        <v>20605</v>
      </c>
      <c r="L27" s="13"/>
    </row>
    <row r="28" spans="1:12" ht="19.5" customHeight="1" x14ac:dyDescent="0.2">
      <c r="A28" s="13"/>
      <c r="B28" s="96"/>
      <c r="C28" s="30" t="s">
        <v>11</v>
      </c>
      <c r="D28" s="56">
        <f t="shared" si="3"/>
        <v>115879</v>
      </c>
      <c r="E28" s="75">
        <f t="shared" si="3"/>
        <v>183468</v>
      </c>
      <c r="F28" s="90"/>
      <c r="G28" s="57">
        <v>113898</v>
      </c>
      <c r="H28" s="57">
        <v>157355</v>
      </c>
      <c r="I28" s="57"/>
      <c r="J28" s="57">
        <v>1981</v>
      </c>
      <c r="K28" s="58">
        <v>26113</v>
      </c>
      <c r="L28" s="13"/>
    </row>
    <row r="29" spans="1:12" ht="19.5" customHeight="1" x14ac:dyDescent="0.2">
      <c r="A29" s="13"/>
      <c r="B29" s="96"/>
      <c r="C29" s="30" t="s">
        <v>12</v>
      </c>
      <c r="D29" s="56">
        <f t="shared" si="3"/>
        <v>206526</v>
      </c>
      <c r="E29" s="75">
        <f t="shared" si="3"/>
        <v>116171</v>
      </c>
      <c r="F29" s="90"/>
      <c r="G29" s="57">
        <v>205356</v>
      </c>
      <c r="H29" s="57">
        <v>71691</v>
      </c>
      <c r="I29" s="57"/>
      <c r="J29" s="57">
        <v>1170</v>
      </c>
      <c r="K29" s="58">
        <v>44480</v>
      </c>
      <c r="L29" s="13"/>
    </row>
    <row r="30" spans="1:12" ht="19.5" customHeight="1" x14ac:dyDescent="0.2">
      <c r="A30" s="13"/>
      <c r="B30" s="96"/>
      <c r="C30" s="30" t="s">
        <v>13</v>
      </c>
      <c r="D30" s="56">
        <f t="shared" si="3"/>
        <v>17055</v>
      </c>
      <c r="E30" s="75">
        <f t="shared" si="3"/>
        <v>70708</v>
      </c>
      <c r="F30" s="90"/>
      <c r="G30" s="57">
        <v>14606</v>
      </c>
      <c r="H30" s="57">
        <v>51733</v>
      </c>
      <c r="I30" s="57"/>
      <c r="J30" s="57">
        <v>2449</v>
      </c>
      <c r="K30" s="58">
        <v>18975</v>
      </c>
      <c r="L30" s="13"/>
    </row>
    <row r="31" spans="1:12" ht="19.5" customHeight="1" x14ac:dyDescent="0.2">
      <c r="A31" s="13"/>
      <c r="B31" s="96"/>
      <c r="C31" s="30" t="s">
        <v>14</v>
      </c>
      <c r="D31" s="56">
        <f t="shared" si="3"/>
        <v>13503</v>
      </c>
      <c r="E31" s="75">
        <f t="shared" si="3"/>
        <v>70268</v>
      </c>
      <c r="F31" s="90"/>
      <c r="G31" s="57">
        <v>13503</v>
      </c>
      <c r="H31" s="57">
        <v>9039</v>
      </c>
      <c r="I31" s="57"/>
      <c r="J31" s="57">
        <v>0</v>
      </c>
      <c r="K31" s="58">
        <v>61229</v>
      </c>
      <c r="L31" s="13"/>
    </row>
    <row r="32" spans="1:12" ht="19.5" customHeight="1" x14ac:dyDescent="0.2">
      <c r="A32" s="13"/>
      <c r="B32" s="96"/>
      <c r="C32" s="30" t="s">
        <v>15</v>
      </c>
      <c r="D32" s="56">
        <f t="shared" si="3"/>
        <v>254564</v>
      </c>
      <c r="E32" s="75">
        <f t="shared" si="3"/>
        <v>27933</v>
      </c>
      <c r="F32" s="90"/>
      <c r="G32" s="57">
        <v>241617</v>
      </c>
      <c r="H32" s="57">
        <v>24871</v>
      </c>
      <c r="I32" s="57"/>
      <c r="J32" s="57">
        <v>12947</v>
      </c>
      <c r="K32" s="58">
        <v>3062</v>
      </c>
      <c r="L32" s="13"/>
    </row>
    <row r="33" spans="1:12" ht="19.5" customHeight="1" x14ac:dyDescent="0.2">
      <c r="A33" s="13"/>
      <c r="B33" s="96"/>
      <c r="C33" s="30" t="s">
        <v>16</v>
      </c>
      <c r="D33" s="56">
        <f t="shared" si="3"/>
        <v>97381</v>
      </c>
      <c r="E33" s="75">
        <f t="shared" si="3"/>
        <v>55909</v>
      </c>
      <c r="F33" s="90"/>
      <c r="G33" s="57">
        <v>2812</v>
      </c>
      <c r="H33" s="57">
        <v>41200</v>
      </c>
      <c r="I33" s="57"/>
      <c r="J33" s="57">
        <v>94569</v>
      </c>
      <c r="K33" s="58">
        <v>14709</v>
      </c>
      <c r="L33" s="13"/>
    </row>
    <row r="34" spans="1:12" ht="19.5" customHeight="1" x14ac:dyDescent="0.2">
      <c r="A34" s="13"/>
      <c r="B34" s="96"/>
      <c r="C34" s="30" t="s">
        <v>17</v>
      </c>
      <c r="D34" s="56">
        <f t="shared" si="3"/>
        <v>35903</v>
      </c>
      <c r="E34" s="75">
        <f t="shared" si="3"/>
        <v>70562</v>
      </c>
      <c r="F34" s="90"/>
      <c r="G34" s="57">
        <v>24018</v>
      </c>
      <c r="H34" s="57">
        <v>17188</v>
      </c>
      <c r="I34" s="57"/>
      <c r="J34" s="57">
        <v>11885</v>
      </c>
      <c r="K34" s="58">
        <v>53374</v>
      </c>
      <c r="L34" s="13"/>
    </row>
    <row r="35" spans="1:12" ht="19.5" customHeight="1" x14ac:dyDescent="0.2">
      <c r="A35" s="13"/>
      <c r="B35" s="144">
        <v>2016</v>
      </c>
      <c r="C35" s="145"/>
      <c r="D35" s="55">
        <f>SUM(D36:D47)</f>
        <v>1894167</v>
      </c>
      <c r="E35" s="74">
        <f t="shared" ref="E35:K35" si="4">SUM(E36:E47)</f>
        <v>977339</v>
      </c>
      <c r="F35" s="55"/>
      <c r="G35" s="55">
        <f t="shared" si="4"/>
        <v>996709</v>
      </c>
      <c r="H35" s="55">
        <f t="shared" si="4"/>
        <v>660861</v>
      </c>
      <c r="I35" s="55"/>
      <c r="J35" s="55">
        <f t="shared" si="4"/>
        <v>897458</v>
      </c>
      <c r="K35" s="62">
        <f t="shared" si="4"/>
        <v>316478</v>
      </c>
      <c r="L35" s="13"/>
    </row>
    <row r="36" spans="1:12" ht="19.5" customHeight="1" x14ac:dyDescent="0.2">
      <c r="A36" s="13"/>
      <c r="B36" s="96"/>
      <c r="C36" s="30" t="s">
        <v>6</v>
      </c>
      <c r="D36" s="56">
        <f t="shared" ref="D36:E51" si="5">G36+J36</f>
        <v>91856</v>
      </c>
      <c r="E36" s="75">
        <f t="shared" si="5"/>
        <v>198576</v>
      </c>
      <c r="F36" s="90"/>
      <c r="G36" s="57">
        <v>67460</v>
      </c>
      <c r="H36" s="57">
        <v>26904</v>
      </c>
      <c r="I36" s="57"/>
      <c r="J36" s="57">
        <v>24396</v>
      </c>
      <c r="K36" s="58">
        <v>171672</v>
      </c>
      <c r="L36" s="13"/>
    </row>
    <row r="37" spans="1:12" ht="19.5" customHeight="1" x14ac:dyDescent="0.2">
      <c r="A37" s="13"/>
      <c r="B37" s="96"/>
      <c r="C37" s="30" t="s">
        <v>7</v>
      </c>
      <c r="D37" s="56">
        <f t="shared" si="5"/>
        <v>39015</v>
      </c>
      <c r="E37" s="75">
        <f t="shared" si="5"/>
        <v>96636</v>
      </c>
      <c r="F37" s="90"/>
      <c r="G37" s="57">
        <v>34100</v>
      </c>
      <c r="H37" s="57">
        <v>27872</v>
      </c>
      <c r="I37" s="57"/>
      <c r="J37" s="57">
        <v>4915</v>
      </c>
      <c r="K37" s="58">
        <v>68764</v>
      </c>
      <c r="L37" s="13"/>
    </row>
    <row r="38" spans="1:12" ht="19.5" customHeight="1" x14ac:dyDescent="0.2">
      <c r="A38" s="13"/>
      <c r="B38" s="96"/>
      <c r="C38" s="30" t="s">
        <v>8</v>
      </c>
      <c r="D38" s="56">
        <f t="shared" si="5"/>
        <v>124561</v>
      </c>
      <c r="E38" s="75">
        <f t="shared" si="5"/>
        <v>194846</v>
      </c>
      <c r="F38" s="90"/>
      <c r="G38" s="57">
        <v>107785</v>
      </c>
      <c r="H38" s="57">
        <v>194846</v>
      </c>
      <c r="I38" s="57"/>
      <c r="J38" s="57">
        <v>16776</v>
      </c>
      <c r="K38" s="58">
        <v>0</v>
      </c>
      <c r="L38" s="13"/>
    </row>
    <row r="39" spans="1:12" ht="19.5" customHeight="1" x14ac:dyDescent="0.2">
      <c r="A39" s="13"/>
      <c r="B39" s="96"/>
      <c r="C39" s="30" t="s">
        <v>9</v>
      </c>
      <c r="D39" s="56">
        <f t="shared" si="5"/>
        <v>10135</v>
      </c>
      <c r="E39" s="75">
        <f t="shared" si="5"/>
        <v>24661</v>
      </c>
      <c r="F39" s="90"/>
      <c r="G39" s="57">
        <v>10135</v>
      </c>
      <c r="H39" s="57">
        <v>6171</v>
      </c>
      <c r="I39" s="57"/>
      <c r="J39" s="57">
        <v>0</v>
      </c>
      <c r="K39" s="58">
        <v>18490</v>
      </c>
      <c r="L39" s="13"/>
    </row>
    <row r="40" spans="1:12" ht="19.5" customHeight="1" x14ac:dyDescent="0.2">
      <c r="A40" s="13"/>
      <c r="B40" s="96"/>
      <c r="C40" s="30" t="s">
        <v>10</v>
      </c>
      <c r="D40" s="56">
        <f t="shared" si="5"/>
        <v>623143</v>
      </c>
      <c r="E40" s="75">
        <f t="shared" si="5"/>
        <v>16780</v>
      </c>
      <c r="F40" s="90"/>
      <c r="G40" s="57">
        <v>43582</v>
      </c>
      <c r="H40" s="57">
        <v>15886</v>
      </c>
      <c r="I40" s="57"/>
      <c r="J40" s="57">
        <v>579561</v>
      </c>
      <c r="K40" s="58">
        <v>894</v>
      </c>
      <c r="L40" s="13"/>
    </row>
    <row r="41" spans="1:12" ht="19.5" customHeight="1" x14ac:dyDescent="0.2">
      <c r="A41" s="13"/>
      <c r="B41" s="96"/>
      <c r="C41" s="30" t="s">
        <v>11</v>
      </c>
      <c r="D41" s="56">
        <f t="shared" si="5"/>
        <v>244057</v>
      </c>
      <c r="E41" s="75">
        <f t="shared" si="5"/>
        <v>122995</v>
      </c>
      <c r="F41" s="90"/>
      <c r="G41" s="57">
        <v>83723</v>
      </c>
      <c r="H41" s="57">
        <v>85774</v>
      </c>
      <c r="I41" s="57"/>
      <c r="J41" s="57">
        <v>160334</v>
      </c>
      <c r="K41" s="58">
        <v>37221</v>
      </c>
      <c r="L41" s="13"/>
    </row>
    <row r="42" spans="1:12" ht="19.5" customHeight="1" x14ac:dyDescent="0.2">
      <c r="A42" s="13"/>
      <c r="B42" s="96"/>
      <c r="C42" s="30" t="s">
        <v>12</v>
      </c>
      <c r="D42" s="56">
        <f t="shared" si="5"/>
        <v>79858</v>
      </c>
      <c r="E42" s="75">
        <f t="shared" si="5"/>
        <v>11490</v>
      </c>
      <c r="F42" s="90"/>
      <c r="G42" s="57">
        <v>41295</v>
      </c>
      <c r="H42" s="57">
        <v>11426</v>
      </c>
      <c r="I42" s="57"/>
      <c r="J42" s="57">
        <v>38563</v>
      </c>
      <c r="K42" s="58">
        <v>64</v>
      </c>
      <c r="L42" s="13"/>
    </row>
    <row r="43" spans="1:12" ht="19.5" customHeight="1" x14ac:dyDescent="0.2">
      <c r="A43" s="13"/>
      <c r="B43" s="96"/>
      <c r="C43" s="30" t="s">
        <v>13</v>
      </c>
      <c r="D43" s="56">
        <f t="shared" si="5"/>
        <v>43798</v>
      </c>
      <c r="E43" s="75">
        <f t="shared" si="5"/>
        <v>54402</v>
      </c>
      <c r="F43" s="90"/>
      <c r="G43" s="57">
        <v>43798</v>
      </c>
      <c r="H43" s="57">
        <v>54402</v>
      </c>
      <c r="I43" s="57"/>
      <c r="J43" s="57">
        <v>0</v>
      </c>
      <c r="K43" s="58">
        <v>0</v>
      </c>
      <c r="L43" s="13"/>
    </row>
    <row r="44" spans="1:12" ht="19.5" customHeight="1" x14ac:dyDescent="0.2">
      <c r="A44" s="13"/>
      <c r="B44" s="96"/>
      <c r="C44" s="30" t="s">
        <v>14</v>
      </c>
      <c r="D44" s="56">
        <f t="shared" si="5"/>
        <v>75494</v>
      </c>
      <c r="E44" s="75">
        <f t="shared" si="5"/>
        <v>117272</v>
      </c>
      <c r="F44" s="90"/>
      <c r="G44" s="57">
        <v>67569</v>
      </c>
      <c r="H44" s="57">
        <v>117272</v>
      </c>
      <c r="I44" s="57"/>
      <c r="J44" s="57">
        <v>7925</v>
      </c>
      <c r="K44" s="58">
        <v>0</v>
      </c>
      <c r="L44" s="13"/>
    </row>
    <row r="45" spans="1:12" ht="19.5" customHeight="1" x14ac:dyDescent="0.2">
      <c r="A45" s="13"/>
      <c r="B45" s="96"/>
      <c r="C45" s="30" t="s">
        <v>15</v>
      </c>
      <c r="D45" s="56">
        <f t="shared" si="5"/>
        <v>18640</v>
      </c>
      <c r="E45" s="75">
        <f t="shared" si="5"/>
        <v>46422</v>
      </c>
      <c r="F45" s="90"/>
      <c r="G45" s="57">
        <v>15282</v>
      </c>
      <c r="H45" s="57">
        <v>37581</v>
      </c>
      <c r="I45" s="57"/>
      <c r="J45" s="57">
        <v>3358</v>
      </c>
      <c r="K45" s="58">
        <v>8841</v>
      </c>
      <c r="L45" s="13"/>
    </row>
    <row r="46" spans="1:12" ht="19.5" customHeight="1" x14ac:dyDescent="0.2">
      <c r="A46" s="13"/>
      <c r="B46" s="96"/>
      <c r="C46" s="30" t="s">
        <v>16</v>
      </c>
      <c r="D46" s="63">
        <f t="shared" si="5"/>
        <v>354949</v>
      </c>
      <c r="E46" s="77">
        <f t="shared" si="5"/>
        <v>48274</v>
      </c>
      <c r="F46" s="92"/>
      <c r="G46" s="64">
        <v>344646</v>
      </c>
      <c r="H46" s="64">
        <v>46758</v>
      </c>
      <c r="I46" s="64"/>
      <c r="J46" s="64">
        <v>10303</v>
      </c>
      <c r="K46" s="65">
        <v>1516</v>
      </c>
      <c r="L46" s="13"/>
    </row>
    <row r="47" spans="1:12" ht="19.5" customHeight="1" x14ac:dyDescent="0.2">
      <c r="A47" s="13"/>
      <c r="B47" s="96"/>
      <c r="C47" s="30" t="s">
        <v>17</v>
      </c>
      <c r="D47" s="56">
        <f t="shared" si="5"/>
        <v>188661</v>
      </c>
      <c r="E47" s="75">
        <f t="shared" si="5"/>
        <v>44985</v>
      </c>
      <c r="F47" s="90"/>
      <c r="G47" s="57">
        <v>137334</v>
      </c>
      <c r="H47" s="57">
        <v>35969</v>
      </c>
      <c r="I47" s="57"/>
      <c r="J47" s="57">
        <v>51327</v>
      </c>
      <c r="K47" s="58">
        <v>9016</v>
      </c>
      <c r="L47" s="13"/>
    </row>
    <row r="48" spans="1:12" ht="19.5" customHeight="1" x14ac:dyDescent="0.2">
      <c r="A48" s="13"/>
      <c r="B48" s="150">
        <v>2017</v>
      </c>
      <c r="C48" s="151"/>
      <c r="D48" s="66">
        <f t="shared" si="5"/>
        <v>1951026</v>
      </c>
      <c r="E48" s="78">
        <f>SUM(E49:E60)</f>
        <v>870221</v>
      </c>
      <c r="F48" s="93"/>
      <c r="G48" s="66">
        <f>SUM(G49:G60)</f>
        <v>1457712</v>
      </c>
      <c r="H48" s="66">
        <f>SUM(H49:H60)</f>
        <v>701153</v>
      </c>
      <c r="I48" s="66"/>
      <c r="J48" s="66">
        <f>SUM(J49:J60)</f>
        <v>493314</v>
      </c>
      <c r="K48" s="67">
        <f>SUM(K49:K60)</f>
        <v>169068</v>
      </c>
      <c r="L48" s="13"/>
    </row>
    <row r="49" spans="1:12" ht="19.5" customHeight="1" x14ac:dyDescent="0.2">
      <c r="A49" s="13"/>
      <c r="B49" s="96"/>
      <c r="C49" s="30" t="s">
        <v>6</v>
      </c>
      <c r="D49" s="56">
        <f t="shared" si="5"/>
        <v>169132</v>
      </c>
      <c r="E49" s="75">
        <f t="shared" si="5"/>
        <v>12843</v>
      </c>
      <c r="F49" s="90"/>
      <c r="G49" s="57">
        <v>154203</v>
      </c>
      <c r="H49" s="57">
        <v>11601</v>
      </c>
      <c r="I49" s="57"/>
      <c r="J49" s="57">
        <v>14929</v>
      </c>
      <c r="K49" s="58">
        <v>1242</v>
      </c>
      <c r="L49" s="13"/>
    </row>
    <row r="50" spans="1:12" ht="19.5" customHeight="1" x14ac:dyDescent="0.2">
      <c r="A50" s="13"/>
      <c r="B50" s="96"/>
      <c r="C50" s="30" t="s">
        <v>7</v>
      </c>
      <c r="D50" s="56">
        <f t="shared" si="5"/>
        <v>95963</v>
      </c>
      <c r="E50" s="75">
        <f t="shared" si="5"/>
        <v>21300</v>
      </c>
      <c r="F50" s="90"/>
      <c r="G50" s="57">
        <v>58668</v>
      </c>
      <c r="H50" s="57">
        <v>19360</v>
      </c>
      <c r="I50" s="57"/>
      <c r="J50" s="57">
        <v>37295</v>
      </c>
      <c r="K50" s="58">
        <v>1940</v>
      </c>
      <c r="L50" s="13"/>
    </row>
    <row r="51" spans="1:12" ht="19.5" customHeight="1" x14ac:dyDescent="0.2">
      <c r="A51" s="13"/>
      <c r="B51" s="96"/>
      <c r="C51" s="30" t="s">
        <v>8</v>
      </c>
      <c r="D51" s="56">
        <f t="shared" si="5"/>
        <v>129352</v>
      </c>
      <c r="E51" s="75">
        <f t="shared" si="5"/>
        <v>33276</v>
      </c>
      <c r="F51" s="90"/>
      <c r="G51" s="57">
        <v>110094</v>
      </c>
      <c r="H51" s="57">
        <v>22224</v>
      </c>
      <c r="I51" s="57"/>
      <c r="J51" s="57">
        <v>19258</v>
      </c>
      <c r="K51" s="58">
        <v>11052</v>
      </c>
      <c r="L51" s="13"/>
    </row>
    <row r="52" spans="1:12" ht="19.5" customHeight="1" x14ac:dyDescent="0.2">
      <c r="A52" s="13"/>
      <c r="B52" s="96"/>
      <c r="C52" s="30" t="s">
        <v>9</v>
      </c>
      <c r="D52" s="56">
        <f t="shared" ref="D52:E60" si="6">G52+J52</f>
        <v>145197</v>
      </c>
      <c r="E52" s="75">
        <f t="shared" si="6"/>
        <v>45882</v>
      </c>
      <c r="F52" s="90"/>
      <c r="G52" s="57">
        <v>112550</v>
      </c>
      <c r="H52" s="57">
        <v>31473</v>
      </c>
      <c r="I52" s="57"/>
      <c r="J52" s="57">
        <v>32647</v>
      </c>
      <c r="K52" s="58">
        <v>14409</v>
      </c>
      <c r="L52" s="13"/>
    </row>
    <row r="53" spans="1:12" ht="19.5" customHeight="1" x14ac:dyDescent="0.2">
      <c r="A53" s="13"/>
      <c r="B53" s="96"/>
      <c r="C53" s="30" t="s">
        <v>10</v>
      </c>
      <c r="D53" s="56">
        <f t="shared" si="6"/>
        <v>178049</v>
      </c>
      <c r="E53" s="75">
        <f t="shared" si="6"/>
        <v>67981</v>
      </c>
      <c r="F53" s="90"/>
      <c r="G53" s="57">
        <v>11569</v>
      </c>
      <c r="H53" s="57">
        <v>59403</v>
      </c>
      <c r="I53" s="57"/>
      <c r="J53" s="57">
        <v>166480</v>
      </c>
      <c r="K53" s="58">
        <v>8578</v>
      </c>
      <c r="L53" s="13"/>
    </row>
    <row r="54" spans="1:12" ht="19.5" customHeight="1" x14ac:dyDescent="0.2">
      <c r="A54" s="13"/>
      <c r="B54" s="96"/>
      <c r="C54" s="30" t="s">
        <v>11</v>
      </c>
      <c r="D54" s="56">
        <f t="shared" si="6"/>
        <v>44396</v>
      </c>
      <c r="E54" s="75">
        <f t="shared" si="6"/>
        <v>249234</v>
      </c>
      <c r="F54" s="90"/>
      <c r="G54" s="57">
        <v>25854</v>
      </c>
      <c r="H54" s="57">
        <v>242227</v>
      </c>
      <c r="I54" s="57"/>
      <c r="J54" s="57">
        <v>18542</v>
      </c>
      <c r="K54" s="58">
        <v>7007</v>
      </c>
      <c r="L54" s="13"/>
    </row>
    <row r="55" spans="1:12" ht="19.5" customHeight="1" x14ac:dyDescent="0.2">
      <c r="A55" s="13"/>
      <c r="B55" s="96"/>
      <c r="C55" s="30" t="s">
        <v>12</v>
      </c>
      <c r="D55" s="56">
        <f t="shared" si="6"/>
        <v>35765</v>
      </c>
      <c r="E55" s="75">
        <f t="shared" si="6"/>
        <v>89847</v>
      </c>
      <c r="F55" s="90"/>
      <c r="G55" s="57">
        <v>15687</v>
      </c>
      <c r="H55" s="57">
        <v>60760</v>
      </c>
      <c r="I55" s="57"/>
      <c r="J55" s="57">
        <v>20078</v>
      </c>
      <c r="K55" s="58">
        <v>29087</v>
      </c>
      <c r="L55" s="13"/>
    </row>
    <row r="56" spans="1:12" ht="19.5" customHeight="1" x14ac:dyDescent="0.2">
      <c r="A56" s="13"/>
      <c r="B56" s="96"/>
      <c r="C56" s="30" t="s">
        <v>13</v>
      </c>
      <c r="D56" s="56">
        <f t="shared" si="6"/>
        <v>129472</v>
      </c>
      <c r="E56" s="75">
        <f t="shared" si="6"/>
        <v>102646</v>
      </c>
      <c r="F56" s="90"/>
      <c r="G56" s="57">
        <v>108031</v>
      </c>
      <c r="H56" s="57">
        <v>33138</v>
      </c>
      <c r="I56" s="57"/>
      <c r="J56" s="57">
        <v>21441</v>
      </c>
      <c r="K56" s="58">
        <v>69508</v>
      </c>
      <c r="L56" s="13"/>
    </row>
    <row r="57" spans="1:12" ht="19.5" customHeight="1" x14ac:dyDescent="0.2">
      <c r="A57" s="13"/>
      <c r="B57" s="96"/>
      <c r="C57" s="30" t="s">
        <v>14</v>
      </c>
      <c r="D57" s="56">
        <f t="shared" si="6"/>
        <v>44457</v>
      </c>
      <c r="E57" s="75">
        <f t="shared" si="6"/>
        <v>108835</v>
      </c>
      <c r="F57" s="90"/>
      <c r="G57" s="57">
        <v>31129</v>
      </c>
      <c r="H57" s="57">
        <v>106043</v>
      </c>
      <c r="I57" s="57"/>
      <c r="J57" s="57">
        <v>13328</v>
      </c>
      <c r="K57" s="58">
        <v>2792</v>
      </c>
      <c r="L57" s="13"/>
    </row>
    <row r="58" spans="1:12" ht="19.5" customHeight="1" x14ac:dyDescent="0.2">
      <c r="A58" s="13"/>
      <c r="B58" s="96"/>
      <c r="C58" s="30" t="s">
        <v>15</v>
      </c>
      <c r="D58" s="56">
        <f t="shared" si="6"/>
        <v>355012</v>
      </c>
      <c r="E58" s="75">
        <f t="shared" si="6"/>
        <v>23634</v>
      </c>
      <c r="F58" s="90"/>
      <c r="G58" s="57">
        <v>330372</v>
      </c>
      <c r="H58" s="57">
        <v>11725</v>
      </c>
      <c r="I58" s="57"/>
      <c r="J58" s="57">
        <v>24640</v>
      </c>
      <c r="K58" s="58">
        <v>11909</v>
      </c>
      <c r="L58" s="13"/>
    </row>
    <row r="59" spans="1:12" ht="19.5" customHeight="1" x14ac:dyDescent="0.2">
      <c r="A59" s="13"/>
      <c r="B59" s="96"/>
      <c r="C59" s="30" t="s">
        <v>16</v>
      </c>
      <c r="D59" s="56">
        <f t="shared" si="6"/>
        <v>460210</v>
      </c>
      <c r="E59" s="75">
        <f t="shared" si="6"/>
        <v>40024</v>
      </c>
      <c r="F59" s="90"/>
      <c r="G59" s="57">
        <v>375443</v>
      </c>
      <c r="H59" s="57">
        <v>32441</v>
      </c>
      <c r="I59" s="57"/>
      <c r="J59" s="57">
        <v>84767</v>
      </c>
      <c r="K59" s="58">
        <v>7583</v>
      </c>
      <c r="L59" s="13"/>
    </row>
    <row r="60" spans="1:12" ht="19.5" customHeight="1" x14ac:dyDescent="0.2">
      <c r="A60" s="13"/>
      <c r="B60" s="96"/>
      <c r="C60" s="30" t="s">
        <v>17</v>
      </c>
      <c r="D60" s="56">
        <f t="shared" si="6"/>
        <v>164021</v>
      </c>
      <c r="E60" s="75">
        <f t="shared" si="6"/>
        <v>74719</v>
      </c>
      <c r="F60" s="90"/>
      <c r="G60" s="57">
        <v>124112</v>
      </c>
      <c r="H60" s="57">
        <v>70758</v>
      </c>
      <c r="I60" s="57"/>
      <c r="J60" s="57">
        <v>39909</v>
      </c>
      <c r="K60" s="58">
        <v>3961</v>
      </c>
      <c r="L60" s="13"/>
    </row>
    <row r="61" spans="1:12" ht="19.5" customHeight="1" x14ac:dyDescent="0.2">
      <c r="A61" s="13"/>
      <c r="B61" s="144">
        <v>2018</v>
      </c>
      <c r="C61" s="145"/>
      <c r="D61" s="55">
        <f>SUM(D62:D73)</f>
        <v>1938738</v>
      </c>
      <c r="E61" s="74">
        <f t="shared" ref="E61:K61" si="7">SUM(E62:E73)</f>
        <v>1578713</v>
      </c>
      <c r="F61" s="55"/>
      <c r="G61" s="55">
        <f t="shared" si="7"/>
        <v>1707395</v>
      </c>
      <c r="H61" s="55">
        <f t="shared" si="7"/>
        <v>1353025</v>
      </c>
      <c r="I61" s="55"/>
      <c r="J61" s="55">
        <f t="shared" si="7"/>
        <v>231343</v>
      </c>
      <c r="K61" s="62">
        <f t="shared" si="7"/>
        <v>225688</v>
      </c>
      <c r="L61" s="13"/>
    </row>
    <row r="62" spans="1:12" ht="19.5" customHeight="1" x14ac:dyDescent="0.2">
      <c r="A62" s="13"/>
      <c r="B62" s="96"/>
      <c r="C62" s="30" t="s">
        <v>6</v>
      </c>
      <c r="D62" s="56">
        <f t="shared" ref="D62:E73" si="8">G62+J62</f>
        <v>69998</v>
      </c>
      <c r="E62" s="75">
        <f t="shared" si="8"/>
        <v>20194</v>
      </c>
      <c r="F62" s="90"/>
      <c r="G62" s="57">
        <v>58868</v>
      </c>
      <c r="H62" s="57">
        <v>16198</v>
      </c>
      <c r="I62" s="57"/>
      <c r="J62" s="57">
        <v>11130</v>
      </c>
      <c r="K62" s="58">
        <v>3996</v>
      </c>
      <c r="L62" s="13"/>
    </row>
    <row r="63" spans="1:12" ht="19.5" customHeight="1" x14ac:dyDescent="0.2">
      <c r="A63" s="13"/>
      <c r="B63" s="96"/>
      <c r="C63" s="30" t="s">
        <v>7</v>
      </c>
      <c r="D63" s="56">
        <f t="shared" si="8"/>
        <v>53415</v>
      </c>
      <c r="E63" s="75">
        <f t="shared" si="8"/>
        <v>5762</v>
      </c>
      <c r="F63" s="90"/>
      <c r="G63" s="57">
        <v>52204</v>
      </c>
      <c r="H63" s="57">
        <v>4151</v>
      </c>
      <c r="I63" s="57"/>
      <c r="J63" s="57">
        <v>1211</v>
      </c>
      <c r="K63" s="58">
        <v>1611</v>
      </c>
      <c r="L63" s="13"/>
    </row>
    <row r="64" spans="1:12" ht="19.5" customHeight="1" x14ac:dyDescent="0.2">
      <c r="A64" s="13"/>
      <c r="B64" s="96"/>
      <c r="C64" s="30" t="s">
        <v>8</v>
      </c>
      <c r="D64" s="56">
        <f t="shared" si="8"/>
        <v>206267</v>
      </c>
      <c r="E64" s="75">
        <f t="shared" si="8"/>
        <v>656605</v>
      </c>
      <c r="F64" s="90"/>
      <c r="G64" s="57">
        <v>188181</v>
      </c>
      <c r="H64" s="57">
        <v>655968</v>
      </c>
      <c r="I64" s="57"/>
      <c r="J64" s="57">
        <v>18086</v>
      </c>
      <c r="K64" s="58">
        <v>637</v>
      </c>
      <c r="L64" s="13"/>
    </row>
    <row r="65" spans="1:12" ht="19.5" customHeight="1" x14ac:dyDescent="0.2">
      <c r="A65" s="13"/>
      <c r="B65" s="96"/>
      <c r="C65" s="30" t="s">
        <v>9</v>
      </c>
      <c r="D65" s="56">
        <f t="shared" si="8"/>
        <v>358426</v>
      </c>
      <c r="E65" s="75">
        <f t="shared" si="8"/>
        <v>59578</v>
      </c>
      <c r="F65" s="90"/>
      <c r="G65" s="57">
        <v>326673</v>
      </c>
      <c r="H65" s="57">
        <v>32584</v>
      </c>
      <c r="I65" s="57"/>
      <c r="J65" s="57">
        <v>31753</v>
      </c>
      <c r="K65" s="58">
        <v>26994</v>
      </c>
      <c r="L65" s="13"/>
    </row>
    <row r="66" spans="1:12" ht="19.5" customHeight="1" x14ac:dyDescent="0.2">
      <c r="A66" s="13"/>
      <c r="B66" s="96"/>
      <c r="C66" s="30" t="s">
        <v>10</v>
      </c>
      <c r="D66" s="56">
        <f t="shared" si="8"/>
        <v>199008</v>
      </c>
      <c r="E66" s="75">
        <f t="shared" si="8"/>
        <v>177461</v>
      </c>
      <c r="F66" s="90"/>
      <c r="G66" s="57">
        <v>120115</v>
      </c>
      <c r="H66" s="57">
        <v>167983</v>
      </c>
      <c r="I66" s="57"/>
      <c r="J66" s="57">
        <v>78893</v>
      </c>
      <c r="K66" s="58">
        <v>9478</v>
      </c>
      <c r="L66" s="13"/>
    </row>
    <row r="67" spans="1:12" ht="19.5" customHeight="1" x14ac:dyDescent="0.2">
      <c r="A67" s="13"/>
      <c r="B67" s="96"/>
      <c r="C67" s="30" t="s">
        <v>11</v>
      </c>
      <c r="D67" s="56">
        <f t="shared" si="8"/>
        <v>48704</v>
      </c>
      <c r="E67" s="75">
        <f t="shared" si="8"/>
        <v>344984</v>
      </c>
      <c r="F67" s="90"/>
      <c r="G67" s="57">
        <v>17212</v>
      </c>
      <c r="H67" s="57">
        <v>296895</v>
      </c>
      <c r="I67" s="57"/>
      <c r="J67" s="57">
        <v>31492</v>
      </c>
      <c r="K67" s="58">
        <v>48089</v>
      </c>
      <c r="L67" s="13"/>
    </row>
    <row r="68" spans="1:12" ht="19.5" customHeight="1" x14ac:dyDescent="0.2">
      <c r="A68" s="13"/>
      <c r="B68" s="96"/>
      <c r="C68" s="30" t="s">
        <v>12</v>
      </c>
      <c r="D68" s="56">
        <f t="shared" si="8"/>
        <v>121098</v>
      </c>
      <c r="E68" s="75">
        <f t="shared" si="8"/>
        <v>52194</v>
      </c>
      <c r="F68" s="90"/>
      <c r="G68" s="57">
        <v>106879</v>
      </c>
      <c r="H68" s="57">
        <v>42493</v>
      </c>
      <c r="I68" s="57"/>
      <c r="J68" s="57">
        <v>14219</v>
      </c>
      <c r="K68" s="58">
        <v>9701</v>
      </c>
      <c r="L68" s="13"/>
    </row>
    <row r="69" spans="1:12" ht="19.5" customHeight="1" x14ac:dyDescent="0.2">
      <c r="A69" s="13"/>
      <c r="B69" s="96"/>
      <c r="C69" s="30" t="s">
        <v>13</v>
      </c>
      <c r="D69" s="56">
        <f t="shared" si="8"/>
        <v>986</v>
      </c>
      <c r="E69" s="75">
        <f t="shared" si="8"/>
        <v>21040</v>
      </c>
      <c r="F69" s="90"/>
      <c r="G69" s="57">
        <v>852</v>
      </c>
      <c r="H69" s="57">
        <v>18440</v>
      </c>
      <c r="I69" s="57"/>
      <c r="J69" s="57">
        <v>134</v>
      </c>
      <c r="K69" s="58">
        <v>2600</v>
      </c>
      <c r="L69" s="13"/>
    </row>
    <row r="70" spans="1:12" ht="19.5" customHeight="1" x14ac:dyDescent="0.2">
      <c r="A70" s="13"/>
      <c r="B70" s="96"/>
      <c r="C70" s="30" t="s">
        <v>14</v>
      </c>
      <c r="D70" s="56">
        <f t="shared" si="8"/>
        <v>74636</v>
      </c>
      <c r="E70" s="75">
        <f t="shared" si="8"/>
        <v>33625</v>
      </c>
      <c r="F70" s="90"/>
      <c r="G70" s="57">
        <v>53729</v>
      </c>
      <c r="H70" s="57">
        <v>33031</v>
      </c>
      <c r="I70" s="57"/>
      <c r="J70" s="57">
        <v>20907</v>
      </c>
      <c r="K70" s="58">
        <v>594</v>
      </c>
      <c r="L70" s="13"/>
    </row>
    <row r="71" spans="1:12" ht="19.5" customHeight="1" x14ac:dyDescent="0.2">
      <c r="A71" s="13"/>
      <c r="B71" s="96"/>
      <c r="C71" s="30" t="s">
        <v>15</v>
      </c>
      <c r="D71" s="56">
        <f t="shared" si="8"/>
        <v>72480</v>
      </c>
      <c r="E71" s="75">
        <f t="shared" si="8"/>
        <v>135746</v>
      </c>
      <c r="F71" s="90"/>
      <c r="G71" s="57">
        <v>72381</v>
      </c>
      <c r="H71" s="57">
        <v>36085</v>
      </c>
      <c r="I71" s="57"/>
      <c r="J71" s="57">
        <v>99</v>
      </c>
      <c r="K71" s="58">
        <v>99661</v>
      </c>
      <c r="L71" s="13"/>
    </row>
    <row r="72" spans="1:12" ht="19.5" customHeight="1" x14ac:dyDescent="0.2">
      <c r="A72" s="13"/>
      <c r="B72" s="96"/>
      <c r="C72" s="30" t="s">
        <v>16</v>
      </c>
      <c r="D72" s="56">
        <f t="shared" si="8"/>
        <v>400400</v>
      </c>
      <c r="E72" s="75">
        <f t="shared" si="8"/>
        <v>55372</v>
      </c>
      <c r="F72" s="90"/>
      <c r="G72" s="57">
        <v>381462</v>
      </c>
      <c r="H72" s="57">
        <v>34197</v>
      </c>
      <c r="I72" s="57"/>
      <c r="J72" s="57">
        <v>18938</v>
      </c>
      <c r="K72" s="58">
        <v>21175</v>
      </c>
      <c r="L72" s="13"/>
    </row>
    <row r="73" spans="1:12" ht="19.5" customHeight="1" x14ac:dyDescent="0.2">
      <c r="A73" s="13"/>
      <c r="B73" s="96"/>
      <c r="C73" s="30" t="s">
        <v>17</v>
      </c>
      <c r="D73" s="56">
        <f t="shared" si="8"/>
        <v>333320</v>
      </c>
      <c r="E73" s="75">
        <f t="shared" si="8"/>
        <v>16152</v>
      </c>
      <c r="F73" s="90"/>
      <c r="G73" s="57">
        <v>328839</v>
      </c>
      <c r="H73" s="57">
        <v>15000</v>
      </c>
      <c r="I73" s="57"/>
      <c r="J73" s="57">
        <v>4481</v>
      </c>
      <c r="K73" s="58">
        <v>1152</v>
      </c>
      <c r="L73" s="13"/>
    </row>
    <row r="74" spans="1:12" ht="19.5" customHeight="1" x14ac:dyDescent="0.2">
      <c r="A74" s="13"/>
      <c r="B74" s="144">
        <v>2019</v>
      </c>
      <c r="C74" s="145"/>
      <c r="D74" s="55">
        <f>SUM(D75:D86)</f>
        <v>1175011</v>
      </c>
      <c r="E74" s="74">
        <f t="shared" ref="E74:K74" si="9">SUM(E75:E86)</f>
        <v>1001022</v>
      </c>
      <c r="F74" s="55"/>
      <c r="G74" s="55">
        <f t="shared" si="9"/>
        <v>862264</v>
      </c>
      <c r="H74" s="55">
        <f t="shared" si="9"/>
        <v>500555</v>
      </c>
      <c r="I74" s="55"/>
      <c r="J74" s="55">
        <f t="shared" si="9"/>
        <v>312747</v>
      </c>
      <c r="K74" s="62">
        <f t="shared" si="9"/>
        <v>500467</v>
      </c>
      <c r="L74" s="13"/>
    </row>
    <row r="75" spans="1:12" ht="19.5" customHeight="1" x14ac:dyDescent="0.2">
      <c r="A75" s="13"/>
      <c r="B75" s="96"/>
      <c r="C75" s="30" t="s">
        <v>6</v>
      </c>
      <c r="D75" s="56">
        <f t="shared" ref="D75:E90" si="10">G75+J75</f>
        <v>305194</v>
      </c>
      <c r="E75" s="75">
        <f t="shared" si="10"/>
        <v>411420</v>
      </c>
      <c r="F75" s="90"/>
      <c r="G75" s="57">
        <v>303456</v>
      </c>
      <c r="H75" s="57">
        <v>33211</v>
      </c>
      <c r="I75" s="57"/>
      <c r="J75" s="57">
        <v>1738</v>
      </c>
      <c r="K75" s="58">
        <v>378209</v>
      </c>
      <c r="L75" s="13"/>
    </row>
    <row r="76" spans="1:12" ht="19.5" customHeight="1" x14ac:dyDescent="0.2">
      <c r="A76" s="13"/>
      <c r="B76" s="96"/>
      <c r="C76" s="30" t="s">
        <v>7</v>
      </c>
      <c r="D76" s="56">
        <f t="shared" si="10"/>
        <v>38760</v>
      </c>
      <c r="E76" s="75">
        <f t="shared" si="10"/>
        <v>41856</v>
      </c>
      <c r="F76" s="90"/>
      <c r="G76" s="57">
        <v>11017</v>
      </c>
      <c r="H76" s="57">
        <v>33158</v>
      </c>
      <c r="I76" s="57"/>
      <c r="J76" s="57">
        <v>27743</v>
      </c>
      <c r="K76" s="58">
        <v>8698</v>
      </c>
      <c r="L76" s="13"/>
    </row>
    <row r="77" spans="1:12" ht="19.5" customHeight="1" x14ac:dyDescent="0.2">
      <c r="A77" s="13"/>
      <c r="B77" s="96"/>
      <c r="C77" s="30" t="s">
        <v>8</v>
      </c>
      <c r="D77" s="56">
        <f t="shared" si="10"/>
        <v>41834</v>
      </c>
      <c r="E77" s="75">
        <f t="shared" si="10"/>
        <v>54002</v>
      </c>
      <c r="F77" s="90"/>
      <c r="G77" s="57">
        <v>24433</v>
      </c>
      <c r="H77" s="57">
        <v>26082</v>
      </c>
      <c r="I77" s="57"/>
      <c r="J77" s="57">
        <v>17401</v>
      </c>
      <c r="K77" s="58">
        <v>27920</v>
      </c>
      <c r="L77" s="13"/>
    </row>
    <row r="78" spans="1:12" ht="19.5" customHeight="1" x14ac:dyDescent="0.2">
      <c r="A78" s="13"/>
      <c r="B78" s="96"/>
      <c r="C78" s="30" t="s">
        <v>9</v>
      </c>
      <c r="D78" s="56">
        <f t="shared" si="10"/>
        <v>49779</v>
      </c>
      <c r="E78" s="75">
        <f t="shared" si="10"/>
        <v>23251</v>
      </c>
      <c r="F78" s="90"/>
      <c r="G78" s="57">
        <v>11557</v>
      </c>
      <c r="H78" s="57">
        <v>14606</v>
      </c>
      <c r="I78" s="57"/>
      <c r="J78" s="57">
        <v>38222</v>
      </c>
      <c r="K78" s="58">
        <v>8645</v>
      </c>
      <c r="L78" s="13"/>
    </row>
    <row r="79" spans="1:12" ht="19.5" customHeight="1" x14ac:dyDescent="0.2">
      <c r="A79" s="13"/>
      <c r="B79" s="96"/>
      <c r="C79" s="30" t="s">
        <v>10</v>
      </c>
      <c r="D79" s="56">
        <f t="shared" si="10"/>
        <v>95154</v>
      </c>
      <c r="E79" s="75">
        <f t="shared" si="10"/>
        <v>62743</v>
      </c>
      <c r="F79" s="90"/>
      <c r="G79" s="57">
        <v>74855</v>
      </c>
      <c r="H79" s="57">
        <v>62455</v>
      </c>
      <c r="I79" s="57"/>
      <c r="J79" s="57">
        <v>20299</v>
      </c>
      <c r="K79" s="58">
        <v>288</v>
      </c>
      <c r="L79" s="13"/>
    </row>
    <row r="80" spans="1:12" ht="19.5" customHeight="1" x14ac:dyDescent="0.2">
      <c r="A80" s="13"/>
      <c r="B80" s="96"/>
      <c r="C80" s="30" t="s">
        <v>11</v>
      </c>
      <c r="D80" s="56">
        <f t="shared" si="10"/>
        <v>157296</v>
      </c>
      <c r="E80" s="75">
        <f t="shared" si="10"/>
        <v>36201</v>
      </c>
      <c r="F80" s="90"/>
      <c r="G80" s="57">
        <v>72762</v>
      </c>
      <c r="H80" s="57">
        <v>32174</v>
      </c>
      <c r="I80" s="57"/>
      <c r="J80" s="57">
        <v>84534</v>
      </c>
      <c r="K80" s="58">
        <v>4027</v>
      </c>
      <c r="L80" s="13"/>
    </row>
    <row r="81" spans="1:12" ht="19.5" customHeight="1" x14ac:dyDescent="0.2">
      <c r="A81" s="13"/>
      <c r="B81" s="96"/>
      <c r="C81" s="30" t="s">
        <v>12</v>
      </c>
      <c r="D81" s="56">
        <f t="shared" si="10"/>
        <v>42413</v>
      </c>
      <c r="E81" s="75">
        <f t="shared" si="10"/>
        <v>33494</v>
      </c>
      <c r="F81" s="90"/>
      <c r="G81" s="57">
        <v>38960</v>
      </c>
      <c r="H81" s="57">
        <v>14710</v>
      </c>
      <c r="I81" s="57"/>
      <c r="J81" s="57">
        <v>3453</v>
      </c>
      <c r="K81" s="58">
        <v>18784</v>
      </c>
      <c r="L81" s="13"/>
    </row>
    <row r="82" spans="1:12" ht="19.5" customHeight="1" x14ac:dyDescent="0.2">
      <c r="A82" s="13"/>
      <c r="B82" s="96"/>
      <c r="C82" s="30" t="s">
        <v>13</v>
      </c>
      <c r="D82" s="56">
        <f t="shared" si="10"/>
        <v>82539</v>
      </c>
      <c r="E82" s="75">
        <f t="shared" si="10"/>
        <v>86286</v>
      </c>
      <c r="F82" s="90"/>
      <c r="G82" s="57">
        <v>60163</v>
      </c>
      <c r="H82" s="57">
        <v>86286</v>
      </c>
      <c r="I82" s="57"/>
      <c r="J82" s="57">
        <v>22376</v>
      </c>
      <c r="K82" s="58">
        <v>0</v>
      </c>
      <c r="L82" s="13"/>
    </row>
    <row r="83" spans="1:12" ht="19.5" customHeight="1" x14ac:dyDescent="0.2">
      <c r="A83" s="13"/>
      <c r="B83" s="96"/>
      <c r="C83" s="30" t="s">
        <v>14</v>
      </c>
      <c r="D83" s="56">
        <f t="shared" si="10"/>
        <v>124316</v>
      </c>
      <c r="E83" s="75">
        <f t="shared" si="10"/>
        <v>15940</v>
      </c>
      <c r="F83" s="90"/>
      <c r="G83" s="57">
        <v>79644</v>
      </c>
      <c r="H83" s="57">
        <v>5575</v>
      </c>
      <c r="I83" s="57"/>
      <c r="J83" s="57">
        <v>44672</v>
      </c>
      <c r="K83" s="58">
        <v>10365</v>
      </c>
      <c r="L83" s="13"/>
    </row>
    <row r="84" spans="1:12" ht="19.5" customHeight="1" x14ac:dyDescent="0.2">
      <c r="A84" s="13"/>
      <c r="B84" s="96"/>
      <c r="C84" s="30" t="s">
        <v>15</v>
      </c>
      <c r="D84" s="56">
        <f t="shared" si="10"/>
        <v>26833</v>
      </c>
      <c r="E84" s="75">
        <f t="shared" si="10"/>
        <v>56238</v>
      </c>
      <c r="F84" s="90"/>
      <c r="G84" s="57">
        <v>15786</v>
      </c>
      <c r="H84" s="57">
        <v>52159</v>
      </c>
      <c r="I84" s="57"/>
      <c r="J84" s="57">
        <v>11047</v>
      </c>
      <c r="K84" s="58">
        <v>4079</v>
      </c>
      <c r="L84" s="13"/>
    </row>
    <row r="85" spans="1:12" ht="19.5" customHeight="1" x14ac:dyDescent="0.2">
      <c r="A85" s="13"/>
      <c r="B85" s="96"/>
      <c r="C85" s="30" t="s">
        <v>16</v>
      </c>
      <c r="D85" s="56">
        <f t="shared" si="10"/>
        <v>76421</v>
      </c>
      <c r="E85" s="75">
        <f t="shared" si="10"/>
        <v>78079</v>
      </c>
      <c r="F85" s="90"/>
      <c r="G85" s="57">
        <v>63406</v>
      </c>
      <c r="H85" s="57">
        <v>78079</v>
      </c>
      <c r="I85" s="57"/>
      <c r="J85" s="57">
        <v>13015</v>
      </c>
      <c r="K85" s="58">
        <v>0</v>
      </c>
      <c r="L85" s="13"/>
    </row>
    <row r="86" spans="1:12" ht="19.5" customHeight="1" x14ac:dyDescent="0.2">
      <c r="A86" s="13"/>
      <c r="B86" s="96"/>
      <c r="C86" s="30" t="s">
        <v>17</v>
      </c>
      <c r="D86" s="56">
        <f t="shared" si="10"/>
        <v>134472</v>
      </c>
      <c r="E86" s="75">
        <f t="shared" si="10"/>
        <v>101512</v>
      </c>
      <c r="F86" s="90"/>
      <c r="G86" s="57">
        <v>106225</v>
      </c>
      <c r="H86" s="57">
        <v>62060</v>
      </c>
      <c r="I86" s="57"/>
      <c r="J86" s="57">
        <v>28247</v>
      </c>
      <c r="K86" s="58">
        <v>39452</v>
      </c>
      <c r="L86" s="13"/>
    </row>
    <row r="87" spans="1:12" ht="19.5" customHeight="1" x14ac:dyDescent="0.2">
      <c r="A87" s="13"/>
      <c r="B87" s="144">
        <v>2020</v>
      </c>
      <c r="C87" s="145"/>
      <c r="D87" s="55">
        <f>SUM(D88:D99)</f>
        <v>1279343</v>
      </c>
      <c r="E87" s="55">
        <f t="shared" ref="E87:K87" si="11">SUM(E88:E99)</f>
        <v>865538</v>
      </c>
      <c r="F87" s="55"/>
      <c r="G87" s="55">
        <f t="shared" si="11"/>
        <v>1068251</v>
      </c>
      <c r="H87" s="55">
        <f t="shared" si="11"/>
        <v>644829</v>
      </c>
      <c r="I87" s="55">
        <f t="shared" si="11"/>
        <v>0</v>
      </c>
      <c r="J87" s="55">
        <f t="shared" si="11"/>
        <v>211092</v>
      </c>
      <c r="K87" s="62">
        <f t="shared" si="11"/>
        <v>220709</v>
      </c>
      <c r="L87" s="13"/>
    </row>
    <row r="88" spans="1:12" ht="19.5" customHeight="1" x14ac:dyDescent="0.2">
      <c r="A88" s="13"/>
      <c r="B88" s="52"/>
      <c r="C88" s="53" t="s">
        <v>6</v>
      </c>
      <c r="D88" s="56">
        <f t="shared" si="10"/>
        <v>113611</v>
      </c>
      <c r="E88" s="75">
        <f t="shared" si="10"/>
        <v>44242</v>
      </c>
      <c r="F88" s="55"/>
      <c r="G88" s="57">
        <v>57519</v>
      </c>
      <c r="H88" s="57">
        <v>36482</v>
      </c>
      <c r="I88" s="55"/>
      <c r="J88" s="57">
        <v>56092</v>
      </c>
      <c r="K88" s="58">
        <v>7760</v>
      </c>
      <c r="L88" s="13"/>
    </row>
    <row r="89" spans="1:12" ht="19.5" customHeight="1" x14ac:dyDescent="0.2">
      <c r="A89" s="13"/>
      <c r="B89" s="52"/>
      <c r="C89" s="53" t="s">
        <v>7</v>
      </c>
      <c r="D89" s="56">
        <f t="shared" si="10"/>
        <v>222976</v>
      </c>
      <c r="E89" s="75">
        <f t="shared" si="10"/>
        <v>56655</v>
      </c>
      <c r="F89" s="55"/>
      <c r="G89" s="57">
        <v>211082</v>
      </c>
      <c r="H89" s="57">
        <v>42976</v>
      </c>
      <c r="I89" s="55"/>
      <c r="J89" s="57">
        <v>11894</v>
      </c>
      <c r="K89" s="58">
        <v>13679</v>
      </c>
      <c r="L89" s="13"/>
    </row>
    <row r="90" spans="1:12" ht="19.5" customHeight="1" x14ac:dyDescent="0.2">
      <c r="A90" s="13"/>
      <c r="B90" s="52"/>
      <c r="C90" s="53" t="s">
        <v>8</v>
      </c>
      <c r="D90" s="56">
        <f t="shared" si="10"/>
        <v>128533</v>
      </c>
      <c r="E90" s="75">
        <f t="shared" si="10"/>
        <v>154496</v>
      </c>
      <c r="F90" s="55"/>
      <c r="G90" s="57">
        <v>126148</v>
      </c>
      <c r="H90" s="57">
        <v>151249</v>
      </c>
      <c r="I90" s="55"/>
      <c r="J90" s="57">
        <v>2385</v>
      </c>
      <c r="K90" s="58">
        <v>3247</v>
      </c>
      <c r="L90" s="13"/>
    </row>
    <row r="91" spans="1:12" ht="19.5" customHeight="1" x14ac:dyDescent="0.2">
      <c r="A91" s="13"/>
      <c r="B91" s="52"/>
      <c r="C91" s="53" t="s">
        <v>9</v>
      </c>
      <c r="D91" s="56">
        <f t="shared" ref="D91:E127" si="12">G91+J91</f>
        <v>19802</v>
      </c>
      <c r="E91" s="75">
        <f t="shared" si="12"/>
        <v>133273</v>
      </c>
      <c r="F91" s="55"/>
      <c r="G91" s="57">
        <v>925</v>
      </c>
      <c r="H91" s="57">
        <v>124746</v>
      </c>
      <c r="I91" s="55"/>
      <c r="J91" s="57">
        <v>18877</v>
      </c>
      <c r="K91" s="58">
        <v>8527</v>
      </c>
      <c r="L91" s="13"/>
    </row>
    <row r="92" spans="1:12" ht="19.5" customHeight="1" x14ac:dyDescent="0.2">
      <c r="A92" s="13"/>
      <c r="B92" s="52"/>
      <c r="C92" s="53" t="s">
        <v>10</v>
      </c>
      <c r="D92" s="56">
        <f t="shared" si="12"/>
        <v>15309</v>
      </c>
      <c r="E92" s="75">
        <f t="shared" si="12"/>
        <v>110794</v>
      </c>
      <c r="F92" s="55"/>
      <c r="G92" s="57">
        <v>14330</v>
      </c>
      <c r="H92" s="57">
        <v>109661</v>
      </c>
      <c r="I92" s="55"/>
      <c r="J92" s="57">
        <v>979</v>
      </c>
      <c r="K92" s="58">
        <v>1133</v>
      </c>
      <c r="L92" s="13"/>
    </row>
    <row r="93" spans="1:12" ht="19.5" customHeight="1" x14ac:dyDescent="0.2">
      <c r="A93" s="13"/>
      <c r="B93" s="52"/>
      <c r="C93" s="53" t="s">
        <v>11</v>
      </c>
      <c r="D93" s="56">
        <f t="shared" si="12"/>
        <v>99708</v>
      </c>
      <c r="E93" s="75">
        <f t="shared" si="12"/>
        <v>87245</v>
      </c>
      <c r="F93" s="55"/>
      <c r="G93" s="57">
        <v>81641</v>
      </c>
      <c r="H93" s="57">
        <v>21245</v>
      </c>
      <c r="I93" s="55"/>
      <c r="J93" s="57">
        <v>18067</v>
      </c>
      <c r="K93" s="58">
        <v>66000</v>
      </c>
      <c r="L93" s="13"/>
    </row>
    <row r="94" spans="1:12" ht="19.5" customHeight="1" x14ac:dyDescent="0.2">
      <c r="A94" s="13"/>
      <c r="B94" s="52"/>
      <c r="C94" s="53" t="s">
        <v>12</v>
      </c>
      <c r="D94" s="56">
        <f t="shared" si="12"/>
        <v>89179</v>
      </c>
      <c r="E94" s="75">
        <f t="shared" si="12"/>
        <v>33332</v>
      </c>
      <c r="F94" s="55"/>
      <c r="G94" s="57">
        <v>57540</v>
      </c>
      <c r="H94" s="57">
        <v>33332</v>
      </c>
      <c r="I94" s="55"/>
      <c r="J94" s="57">
        <v>31639</v>
      </c>
      <c r="K94" s="58">
        <v>0</v>
      </c>
      <c r="L94" s="13"/>
    </row>
    <row r="95" spans="1:12" ht="19.5" customHeight="1" x14ac:dyDescent="0.2">
      <c r="A95" s="13"/>
      <c r="B95" s="52"/>
      <c r="C95" s="53" t="s">
        <v>13</v>
      </c>
      <c r="D95" s="56">
        <f t="shared" si="12"/>
        <v>30341</v>
      </c>
      <c r="E95" s="75">
        <f t="shared" si="12"/>
        <v>44588</v>
      </c>
      <c r="F95" s="55"/>
      <c r="G95" s="57">
        <v>11444</v>
      </c>
      <c r="H95" s="57">
        <v>42687</v>
      </c>
      <c r="I95" s="55"/>
      <c r="J95" s="57">
        <v>18897</v>
      </c>
      <c r="K95" s="58">
        <v>1901</v>
      </c>
      <c r="L95" s="13"/>
    </row>
    <row r="96" spans="1:12" ht="19.5" customHeight="1" x14ac:dyDescent="0.2">
      <c r="A96" s="13"/>
      <c r="B96" s="52"/>
      <c r="C96" s="53" t="s">
        <v>14</v>
      </c>
      <c r="D96" s="56">
        <f t="shared" si="12"/>
        <v>52648</v>
      </c>
      <c r="E96" s="75">
        <f t="shared" si="12"/>
        <v>17369</v>
      </c>
      <c r="F96" s="55"/>
      <c r="G96" s="57">
        <v>28404</v>
      </c>
      <c r="H96" s="57">
        <v>15011</v>
      </c>
      <c r="I96" s="55"/>
      <c r="J96" s="57">
        <v>24244</v>
      </c>
      <c r="K96" s="58">
        <v>2358</v>
      </c>
      <c r="L96" s="13"/>
    </row>
    <row r="97" spans="1:12" ht="19.5" customHeight="1" x14ac:dyDescent="0.2">
      <c r="A97" s="13"/>
      <c r="B97" s="52"/>
      <c r="C97" s="53" t="s">
        <v>15</v>
      </c>
      <c r="D97" s="56">
        <f t="shared" si="12"/>
        <v>275359</v>
      </c>
      <c r="E97" s="75">
        <f t="shared" si="12"/>
        <v>131142</v>
      </c>
      <c r="F97" s="55"/>
      <c r="G97" s="57">
        <v>273682</v>
      </c>
      <c r="H97" s="57">
        <v>24317</v>
      </c>
      <c r="I97" s="55"/>
      <c r="J97" s="57">
        <v>1677</v>
      </c>
      <c r="K97" s="58">
        <v>106825</v>
      </c>
      <c r="L97" s="13"/>
    </row>
    <row r="98" spans="1:12" ht="19.5" customHeight="1" x14ac:dyDescent="0.2">
      <c r="A98" s="13"/>
      <c r="B98" s="52"/>
      <c r="C98" s="53" t="s">
        <v>16</v>
      </c>
      <c r="D98" s="56">
        <f t="shared" si="12"/>
        <v>111450</v>
      </c>
      <c r="E98" s="75">
        <f t="shared" si="12"/>
        <v>9425</v>
      </c>
      <c r="F98" s="55"/>
      <c r="G98" s="57">
        <v>107229</v>
      </c>
      <c r="H98" s="57">
        <v>8846</v>
      </c>
      <c r="I98" s="55"/>
      <c r="J98" s="57">
        <v>4221</v>
      </c>
      <c r="K98" s="58">
        <v>579</v>
      </c>
      <c r="L98" s="13"/>
    </row>
    <row r="99" spans="1:12" ht="19.5" customHeight="1" x14ac:dyDescent="0.2">
      <c r="A99" s="13"/>
      <c r="B99" s="52"/>
      <c r="C99" s="53" t="s">
        <v>17</v>
      </c>
      <c r="D99" s="56">
        <f t="shared" si="12"/>
        <v>120427</v>
      </c>
      <c r="E99" s="75">
        <f t="shared" si="12"/>
        <v>42977</v>
      </c>
      <c r="F99" s="55"/>
      <c r="G99" s="57">
        <v>98307</v>
      </c>
      <c r="H99" s="57">
        <v>34277</v>
      </c>
      <c r="I99" s="55"/>
      <c r="J99" s="57">
        <v>22120</v>
      </c>
      <c r="K99" s="58">
        <v>8700</v>
      </c>
      <c r="L99" s="13"/>
    </row>
    <row r="100" spans="1:12" ht="19.5" customHeight="1" x14ac:dyDescent="0.2">
      <c r="A100" s="13"/>
      <c r="B100" s="52">
        <v>2021</v>
      </c>
      <c r="C100" s="53"/>
      <c r="D100" s="55">
        <f>SUM(D101:D112)</f>
        <v>1137669</v>
      </c>
      <c r="E100" s="55">
        <f t="shared" ref="E100:K100" si="13">SUM(E101:E112)</f>
        <v>1171480</v>
      </c>
      <c r="F100" s="55"/>
      <c r="G100" s="55">
        <f t="shared" si="13"/>
        <v>678759</v>
      </c>
      <c r="H100" s="55">
        <f t="shared" si="13"/>
        <v>1025605</v>
      </c>
      <c r="I100" s="55"/>
      <c r="J100" s="55">
        <f t="shared" si="13"/>
        <v>458910</v>
      </c>
      <c r="K100" s="62">
        <f t="shared" si="13"/>
        <v>145875</v>
      </c>
      <c r="L100" s="13"/>
    </row>
    <row r="101" spans="1:12" ht="19.5" customHeight="1" x14ac:dyDescent="0.2">
      <c r="A101" s="13"/>
      <c r="B101" s="52"/>
      <c r="C101" s="53" t="s">
        <v>6</v>
      </c>
      <c r="D101" s="56">
        <f t="shared" si="12"/>
        <v>118118</v>
      </c>
      <c r="E101" s="75">
        <f t="shared" si="12"/>
        <v>35668</v>
      </c>
      <c r="F101" s="55"/>
      <c r="G101" s="57">
        <v>67342</v>
      </c>
      <c r="H101" s="57">
        <v>25389</v>
      </c>
      <c r="I101" s="55"/>
      <c r="J101" s="57">
        <v>50776</v>
      </c>
      <c r="K101" s="58">
        <v>10279</v>
      </c>
      <c r="L101" s="13"/>
    </row>
    <row r="102" spans="1:12" ht="19.5" customHeight="1" x14ac:dyDescent="0.2">
      <c r="A102" s="13"/>
      <c r="B102" s="52"/>
      <c r="C102" s="53" t="s">
        <v>7</v>
      </c>
      <c r="D102" s="56">
        <f t="shared" si="12"/>
        <v>221860</v>
      </c>
      <c r="E102" s="75">
        <f t="shared" si="12"/>
        <v>30836</v>
      </c>
      <c r="F102" s="55"/>
      <c r="G102" s="57">
        <v>219781</v>
      </c>
      <c r="H102" s="57">
        <v>30011</v>
      </c>
      <c r="I102" s="55"/>
      <c r="J102" s="57">
        <v>2079</v>
      </c>
      <c r="K102" s="58">
        <v>825</v>
      </c>
      <c r="L102" s="13"/>
    </row>
    <row r="103" spans="1:12" ht="19.5" customHeight="1" x14ac:dyDescent="0.2">
      <c r="A103" s="13"/>
      <c r="B103" s="52"/>
      <c r="C103" s="53" t="s">
        <v>8</v>
      </c>
      <c r="D103" s="56">
        <f t="shared" si="12"/>
        <v>43242</v>
      </c>
      <c r="E103" s="75">
        <f t="shared" si="12"/>
        <v>45379</v>
      </c>
      <c r="F103" s="55"/>
      <c r="G103" s="57">
        <v>27927</v>
      </c>
      <c r="H103" s="57">
        <v>41131</v>
      </c>
      <c r="I103" s="55"/>
      <c r="J103" s="57">
        <v>15315</v>
      </c>
      <c r="K103" s="58">
        <v>4248</v>
      </c>
      <c r="L103" s="13"/>
    </row>
    <row r="104" spans="1:12" ht="19.5" customHeight="1" x14ac:dyDescent="0.2">
      <c r="A104" s="13"/>
      <c r="B104" s="52"/>
      <c r="C104" s="53" t="s">
        <v>9</v>
      </c>
      <c r="D104" s="56">
        <f t="shared" si="12"/>
        <v>99472</v>
      </c>
      <c r="E104" s="75">
        <f t="shared" si="12"/>
        <v>43171</v>
      </c>
      <c r="F104" s="55"/>
      <c r="G104" s="57">
        <v>13998</v>
      </c>
      <c r="H104" s="57">
        <v>31149</v>
      </c>
      <c r="I104" s="55"/>
      <c r="J104" s="57">
        <v>85474</v>
      </c>
      <c r="K104" s="58">
        <v>12022</v>
      </c>
      <c r="L104" s="13"/>
    </row>
    <row r="105" spans="1:12" ht="19.5" customHeight="1" x14ac:dyDescent="0.2">
      <c r="A105" s="13"/>
      <c r="B105" s="52"/>
      <c r="C105" s="53" t="s">
        <v>10</v>
      </c>
      <c r="D105" s="56">
        <f t="shared" si="12"/>
        <v>81395</v>
      </c>
      <c r="E105" s="75">
        <f t="shared" si="12"/>
        <v>21001</v>
      </c>
      <c r="F105" s="55"/>
      <c r="G105" s="57">
        <v>4885</v>
      </c>
      <c r="H105" s="57">
        <v>15816</v>
      </c>
      <c r="I105" s="55"/>
      <c r="J105" s="57">
        <v>76510</v>
      </c>
      <c r="K105" s="58">
        <v>5185</v>
      </c>
      <c r="L105" s="13"/>
    </row>
    <row r="106" spans="1:12" ht="19.5" customHeight="1" x14ac:dyDescent="0.2">
      <c r="A106" s="13"/>
      <c r="B106" s="52"/>
      <c r="C106" s="53" t="s">
        <v>11</v>
      </c>
      <c r="D106" s="56">
        <f t="shared" si="12"/>
        <v>113448</v>
      </c>
      <c r="E106" s="75">
        <f t="shared" si="12"/>
        <v>95979</v>
      </c>
      <c r="F106" s="55"/>
      <c r="G106" s="57">
        <v>74505</v>
      </c>
      <c r="H106" s="57">
        <v>81284</v>
      </c>
      <c r="I106" s="55"/>
      <c r="J106" s="57">
        <v>38943</v>
      </c>
      <c r="K106" s="58">
        <v>14695</v>
      </c>
      <c r="L106" s="13"/>
    </row>
    <row r="107" spans="1:12" ht="19.5" customHeight="1" x14ac:dyDescent="0.2">
      <c r="A107" s="13"/>
      <c r="B107" s="52"/>
      <c r="C107" s="53" t="s">
        <v>12</v>
      </c>
      <c r="D107" s="56">
        <f t="shared" si="12"/>
        <v>75340</v>
      </c>
      <c r="E107" s="75">
        <f t="shared" si="12"/>
        <v>121105</v>
      </c>
      <c r="F107" s="55"/>
      <c r="G107" s="57">
        <v>9682</v>
      </c>
      <c r="H107" s="57">
        <v>107507</v>
      </c>
      <c r="I107" s="55"/>
      <c r="J107" s="57">
        <v>65658</v>
      </c>
      <c r="K107" s="58">
        <v>13598</v>
      </c>
      <c r="L107" s="13"/>
    </row>
    <row r="108" spans="1:12" ht="19.5" customHeight="1" x14ac:dyDescent="0.2">
      <c r="A108" s="13"/>
      <c r="B108" s="52"/>
      <c r="C108" s="53" t="s">
        <v>13</v>
      </c>
      <c r="D108" s="56">
        <f t="shared" si="12"/>
        <v>121424</v>
      </c>
      <c r="E108" s="75">
        <f t="shared" si="12"/>
        <v>96276</v>
      </c>
      <c r="F108" s="55"/>
      <c r="G108" s="57">
        <v>47325</v>
      </c>
      <c r="H108" s="57">
        <v>94384</v>
      </c>
      <c r="I108" s="55"/>
      <c r="J108" s="57">
        <v>74099</v>
      </c>
      <c r="K108" s="58">
        <v>1892</v>
      </c>
      <c r="L108" s="13"/>
    </row>
    <row r="109" spans="1:12" ht="19.5" customHeight="1" x14ac:dyDescent="0.2">
      <c r="A109" s="13"/>
      <c r="B109" s="52"/>
      <c r="C109" s="53" t="s">
        <v>14</v>
      </c>
      <c r="D109" s="56">
        <f t="shared" si="12"/>
        <v>18147</v>
      </c>
      <c r="E109" s="75">
        <f t="shared" si="12"/>
        <v>27220</v>
      </c>
      <c r="F109" s="55"/>
      <c r="G109" s="57">
        <v>17999</v>
      </c>
      <c r="H109" s="57">
        <v>8344</v>
      </c>
      <c r="I109" s="55"/>
      <c r="J109" s="57">
        <v>148</v>
      </c>
      <c r="K109" s="58">
        <v>18876</v>
      </c>
      <c r="L109" s="13"/>
    </row>
    <row r="110" spans="1:12" ht="19.5" customHeight="1" x14ac:dyDescent="0.2">
      <c r="A110" s="13"/>
      <c r="B110" s="52"/>
      <c r="C110" s="53" t="s">
        <v>15</v>
      </c>
      <c r="D110" s="56">
        <f t="shared" si="12"/>
        <v>63606</v>
      </c>
      <c r="E110" s="75">
        <f t="shared" si="12"/>
        <v>281528</v>
      </c>
      <c r="F110" s="55"/>
      <c r="G110" s="57">
        <v>49374</v>
      </c>
      <c r="H110" s="57">
        <v>271005</v>
      </c>
      <c r="I110" s="55"/>
      <c r="J110" s="57">
        <v>14232</v>
      </c>
      <c r="K110" s="58">
        <v>10523</v>
      </c>
      <c r="L110" s="13"/>
    </row>
    <row r="111" spans="1:12" ht="19.5" customHeight="1" x14ac:dyDescent="0.2">
      <c r="A111" s="13"/>
      <c r="B111" s="52"/>
      <c r="C111" s="53" t="s">
        <v>16</v>
      </c>
      <c r="D111" s="56">
        <f t="shared" si="12"/>
        <v>157597</v>
      </c>
      <c r="E111" s="75">
        <f t="shared" si="12"/>
        <v>148380</v>
      </c>
      <c r="F111" s="55"/>
      <c r="G111" s="57">
        <v>140687</v>
      </c>
      <c r="H111" s="57">
        <v>113668</v>
      </c>
      <c r="I111" s="55"/>
      <c r="J111" s="57">
        <v>16910</v>
      </c>
      <c r="K111" s="58">
        <v>34712</v>
      </c>
      <c r="L111" s="13"/>
    </row>
    <row r="112" spans="1:12" ht="19.5" customHeight="1" x14ac:dyDescent="0.2">
      <c r="A112" s="13"/>
      <c r="B112" s="52"/>
      <c r="C112" s="53" t="s">
        <v>49</v>
      </c>
      <c r="D112" s="56">
        <f t="shared" si="12"/>
        <v>24020</v>
      </c>
      <c r="E112" s="130">
        <v>224937</v>
      </c>
      <c r="F112" s="55"/>
      <c r="G112" s="57">
        <v>5254</v>
      </c>
      <c r="H112" s="132">
        <v>205917</v>
      </c>
      <c r="I112" s="55"/>
      <c r="J112" s="57">
        <v>18766</v>
      </c>
      <c r="K112" s="58">
        <v>19020</v>
      </c>
      <c r="L112" s="13"/>
    </row>
    <row r="113" spans="1:12" ht="19.5" customHeight="1" x14ac:dyDescent="0.2">
      <c r="A113" s="13"/>
      <c r="B113" s="52" t="s">
        <v>44</v>
      </c>
      <c r="C113" s="53"/>
      <c r="D113" s="131">
        <f>SUM(D114:D125)</f>
        <v>1436340</v>
      </c>
      <c r="E113" s="131">
        <f t="shared" ref="E113:K113" si="14">SUM(E114:E125)</f>
        <v>1519581</v>
      </c>
      <c r="F113" s="131"/>
      <c r="G113" s="131">
        <f t="shared" si="14"/>
        <v>981945</v>
      </c>
      <c r="H113" s="131">
        <f t="shared" si="14"/>
        <v>1383611</v>
      </c>
      <c r="I113" s="131"/>
      <c r="J113" s="131">
        <f t="shared" si="14"/>
        <v>454395</v>
      </c>
      <c r="K113" s="143">
        <f t="shared" si="14"/>
        <v>135970</v>
      </c>
      <c r="L113" s="13"/>
    </row>
    <row r="114" spans="1:12" ht="19.5" customHeight="1" x14ac:dyDescent="0.2">
      <c r="A114" s="13"/>
      <c r="B114" s="52"/>
      <c r="C114" s="53" t="s">
        <v>6</v>
      </c>
      <c r="D114" s="129">
        <f t="shared" ref="D114:E116" si="15">G114+J114</f>
        <v>73746</v>
      </c>
      <c r="E114" s="130">
        <f t="shared" si="15"/>
        <v>72581</v>
      </c>
      <c r="F114" s="131"/>
      <c r="G114" s="132">
        <v>7108</v>
      </c>
      <c r="H114" s="132">
        <v>61693</v>
      </c>
      <c r="I114" s="131"/>
      <c r="J114" s="132">
        <v>66638</v>
      </c>
      <c r="K114" s="133">
        <v>10888</v>
      </c>
      <c r="L114" s="13"/>
    </row>
    <row r="115" spans="1:12" ht="19.5" customHeight="1" x14ac:dyDescent="0.2">
      <c r="A115" s="13"/>
      <c r="B115" s="52"/>
      <c r="C115" s="53" t="s">
        <v>7</v>
      </c>
      <c r="D115" s="129">
        <f t="shared" si="15"/>
        <v>64967</v>
      </c>
      <c r="E115" s="130">
        <f t="shared" si="15"/>
        <v>70607</v>
      </c>
      <c r="F115" s="131"/>
      <c r="G115" s="132">
        <v>44977</v>
      </c>
      <c r="H115" s="132">
        <v>69600</v>
      </c>
      <c r="I115" s="131"/>
      <c r="J115" s="132">
        <v>19990</v>
      </c>
      <c r="K115" s="133">
        <v>1007</v>
      </c>
      <c r="L115" s="13"/>
    </row>
    <row r="116" spans="1:12" ht="19.5" customHeight="1" x14ac:dyDescent="0.2">
      <c r="A116" s="13"/>
      <c r="B116" s="52"/>
      <c r="C116" s="53" t="s">
        <v>8</v>
      </c>
      <c r="D116" s="129">
        <f t="shared" si="15"/>
        <v>159417</v>
      </c>
      <c r="E116" s="130">
        <f t="shared" si="15"/>
        <v>128551</v>
      </c>
      <c r="F116" s="131"/>
      <c r="G116" s="132">
        <v>117238</v>
      </c>
      <c r="H116" s="132">
        <v>106583</v>
      </c>
      <c r="I116" s="131"/>
      <c r="J116" s="132">
        <v>42179</v>
      </c>
      <c r="K116" s="133">
        <v>21968</v>
      </c>
      <c r="L116" s="13"/>
    </row>
    <row r="117" spans="1:12" ht="19.5" customHeight="1" x14ac:dyDescent="0.2">
      <c r="A117" s="13"/>
      <c r="B117" s="52"/>
      <c r="C117" s="53" t="s">
        <v>9</v>
      </c>
      <c r="D117" s="129">
        <f t="shared" ref="D117:E125" si="16">G117+J117</f>
        <v>40206</v>
      </c>
      <c r="E117" s="130">
        <f t="shared" si="16"/>
        <v>35483</v>
      </c>
      <c r="F117" s="131"/>
      <c r="G117" s="132">
        <v>18591</v>
      </c>
      <c r="H117" s="132">
        <v>34823</v>
      </c>
      <c r="I117" s="131"/>
      <c r="J117" s="132">
        <v>21615</v>
      </c>
      <c r="K117" s="133">
        <v>660</v>
      </c>
      <c r="L117" s="13"/>
    </row>
    <row r="118" spans="1:12" ht="19.5" customHeight="1" x14ac:dyDescent="0.2">
      <c r="A118" s="13"/>
      <c r="B118" s="52"/>
      <c r="C118" s="53" t="s">
        <v>10</v>
      </c>
      <c r="D118" s="129">
        <f t="shared" si="16"/>
        <v>203161</v>
      </c>
      <c r="E118" s="130">
        <f t="shared" si="16"/>
        <v>110780</v>
      </c>
      <c r="F118" s="131"/>
      <c r="G118" s="132">
        <v>118690</v>
      </c>
      <c r="H118" s="132">
        <v>95127</v>
      </c>
      <c r="I118" s="131"/>
      <c r="J118" s="132">
        <v>84471</v>
      </c>
      <c r="K118" s="133">
        <v>15653</v>
      </c>
      <c r="L118" s="13"/>
    </row>
    <row r="119" spans="1:12" ht="19.5" customHeight="1" x14ac:dyDescent="0.2">
      <c r="A119" s="13"/>
      <c r="B119" s="52"/>
      <c r="C119" s="53" t="s">
        <v>11</v>
      </c>
      <c r="D119" s="129">
        <f t="shared" si="16"/>
        <v>364686</v>
      </c>
      <c r="E119" s="130">
        <f t="shared" si="16"/>
        <v>39336</v>
      </c>
      <c r="F119" s="131"/>
      <c r="G119" s="132">
        <v>329235</v>
      </c>
      <c r="H119" s="132">
        <v>21823</v>
      </c>
      <c r="I119" s="131"/>
      <c r="J119" s="132">
        <v>35451</v>
      </c>
      <c r="K119" s="133">
        <v>17513</v>
      </c>
      <c r="L119" s="13"/>
    </row>
    <row r="120" spans="1:12" ht="19.5" customHeight="1" x14ac:dyDescent="0.2">
      <c r="A120" s="13"/>
      <c r="B120" s="52"/>
      <c r="C120" s="53" t="s">
        <v>12</v>
      </c>
      <c r="D120" s="129">
        <f t="shared" si="16"/>
        <v>103153</v>
      </c>
      <c r="E120" s="130">
        <f t="shared" si="16"/>
        <v>223582</v>
      </c>
      <c r="F120" s="131"/>
      <c r="G120" s="132">
        <v>57552</v>
      </c>
      <c r="H120" s="132">
        <v>209461</v>
      </c>
      <c r="I120" s="131"/>
      <c r="J120" s="132">
        <v>45601</v>
      </c>
      <c r="K120" s="133">
        <v>14121</v>
      </c>
      <c r="L120" s="13"/>
    </row>
    <row r="121" spans="1:12" ht="19.5" customHeight="1" x14ac:dyDescent="0.2">
      <c r="A121" s="13"/>
      <c r="B121" s="52"/>
      <c r="C121" s="53" t="s">
        <v>13</v>
      </c>
      <c r="D121" s="129">
        <f t="shared" si="16"/>
        <v>90709</v>
      </c>
      <c r="E121" s="130">
        <f t="shared" si="16"/>
        <v>33447</v>
      </c>
      <c r="F121" s="131"/>
      <c r="G121" s="132">
        <v>33114</v>
      </c>
      <c r="H121" s="132">
        <v>33447</v>
      </c>
      <c r="I121" s="131"/>
      <c r="J121" s="132">
        <v>57595</v>
      </c>
      <c r="K121" s="133">
        <v>0</v>
      </c>
      <c r="L121" s="13"/>
    </row>
    <row r="122" spans="1:12" ht="19.5" customHeight="1" x14ac:dyDescent="0.2">
      <c r="A122" s="13"/>
      <c r="B122" s="52"/>
      <c r="C122" s="53" t="s">
        <v>14</v>
      </c>
      <c r="D122" s="129">
        <f t="shared" si="16"/>
        <v>26941</v>
      </c>
      <c r="E122" s="130">
        <f t="shared" si="16"/>
        <v>77785</v>
      </c>
      <c r="F122" s="131"/>
      <c r="G122" s="132">
        <v>5342</v>
      </c>
      <c r="H122" s="132">
        <v>39073</v>
      </c>
      <c r="I122" s="131"/>
      <c r="J122" s="132">
        <v>21599</v>
      </c>
      <c r="K122" s="133">
        <v>38712</v>
      </c>
      <c r="L122" s="13"/>
    </row>
    <row r="123" spans="1:12" ht="19.5" customHeight="1" x14ac:dyDescent="0.2">
      <c r="A123" s="13"/>
      <c r="B123" s="52"/>
      <c r="C123" s="53" t="s">
        <v>15</v>
      </c>
      <c r="D123" s="129">
        <f t="shared" si="16"/>
        <v>65450</v>
      </c>
      <c r="E123" s="130">
        <f t="shared" si="16"/>
        <v>153774</v>
      </c>
      <c r="F123" s="131"/>
      <c r="G123" s="132">
        <v>55796</v>
      </c>
      <c r="H123" s="132">
        <v>150917</v>
      </c>
      <c r="I123" s="131"/>
      <c r="J123" s="132">
        <v>9654</v>
      </c>
      <c r="K123" s="133">
        <v>2857</v>
      </c>
      <c r="L123" s="13"/>
    </row>
    <row r="124" spans="1:12" ht="19.5" customHeight="1" x14ac:dyDescent="0.2">
      <c r="A124" s="13"/>
      <c r="B124" s="52"/>
      <c r="C124" s="53" t="s">
        <v>16</v>
      </c>
      <c r="D124" s="129">
        <f t="shared" si="16"/>
        <v>162225</v>
      </c>
      <c r="E124" s="130">
        <f t="shared" si="16"/>
        <v>161332</v>
      </c>
      <c r="F124" s="131"/>
      <c r="G124" s="132">
        <v>145784</v>
      </c>
      <c r="H124" s="132">
        <v>158836</v>
      </c>
      <c r="I124" s="131"/>
      <c r="J124" s="132">
        <v>16441</v>
      </c>
      <c r="K124" s="133">
        <v>2496</v>
      </c>
      <c r="L124" s="13"/>
    </row>
    <row r="125" spans="1:12" ht="19.5" customHeight="1" x14ac:dyDescent="0.2">
      <c r="A125" s="13"/>
      <c r="B125" s="52"/>
      <c r="C125" s="53" t="s">
        <v>17</v>
      </c>
      <c r="D125" s="129">
        <f t="shared" si="16"/>
        <v>81679</v>
      </c>
      <c r="E125" s="130">
        <f t="shared" si="16"/>
        <v>412323</v>
      </c>
      <c r="F125" s="131"/>
      <c r="G125" s="132">
        <v>48518</v>
      </c>
      <c r="H125" s="132">
        <v>402228</v>
      </c>
      <c r="I125" s="131"/>
      <c r="J125" s="132">
        <v>33161</v>
      </c>
      <c r="K125" s="133">
        <v>10095</v>
      </c>
      <c r="L125" s="13"/>
    </row>
    <row r="126" spans="1:12" ht="19.5" customHeight="1" x14ac:dyDescent="0.2">
      <c r="A126" s="13"/>
      <c r="B126" s="97"/>
      <c r="C126" s="31" t="s">
        <v>46</v>
      </c>
      <c r="D126" s="68">
        <f t="shared" si="12"/>
        <v>1137669</v>
      </c>
      <c r="E126" s="79">
        <f t="shared" si="12"/>
        <v>1171480</v>
      </c>
      <c r="F126" s="94"/>
      <c r="G126" s="69">
        <f>SUM(G101:G112)</f>
        <v>678759</v>
      </c>
      <c r="H126" s="69">
        <f>SUM(H101:H112)</f>
        <v>1025605</v>
      </c>
      <c r="I126" s="69"/>
      <c r="J126" s="69">
        <f>SUM(J101:J112)</f>
        <v>458910</v>
      </c>
      <c r="K126" s="70">
        <f>SUM(K101:K112)</f>
        <v>145875</v>
      </c>
      <c r="L126" s="119"/>
    </row>
    <row r="127" spans="1:12" ht="19.5" customHeight="1" x14ac:dyDescent="0.2">
      <c r="A127" s="13"/>
      <c r="B127" s="96"/>
      <c r="C127" s="30" t="s">
        <v>40</v>
      </c>
      <c r="D127" s="71">
        <f t="shared" si="12"/>
        <v>1436340</v>
      </c>
      <c r="E127" s="80">
        <f t="shared" si="12"/>
        <v>1519581</v>
      </c>
      <c r="F127" s="95"/>
      <c r="G127" s="55">
        <f>SUM(G114:G125)</f>
        <v>981945</v>
      </c>
      <c r="H127" s="55">
        <f>SUM(H114:H125)</f>
        <v>1383611</v>
      </c>
      <c r="I127" s="55"/>
      <c r="J127" s="55">
        <f>SUM(J114:J125)</f>
        <v>454395</v>
      </c>
      <c r="K127" s="62">
        <f>SUM(K114:K125)</f>
        <v>135970</v>
      </c>
      <c r="L127" s="11"/>
    </row>
    <row r="128" spans="1:12" ht="27" customHeight="1" x14ac:dyDescent="0.2">
      <c r="A128" s="13"/>
      <c r="B128" s="96"/>
      <c r="C128" s="104" t="s">
        <v>41</v>
      </c>
      <c r="D128" s="102">
        <f>((D127-D126)/D126)*100</f>
        <v>26.252890779304</v>
      </c>
      <c r="E128" s="102">
        <f t="shared" ref="E128:K128" si="17">((E127-E126)/E126)*100</f>
        <v>29.714634479461878</v>
      </c>
      <c r="F128" s="102"/>
      <c r="G128" s="102">
        <f t="shared" si="17"/>
        <v>44.667695013988769</v>
      </c>
      <c r="H128" s="102">
        <f t="shared" si="17"/>
        <v>34.906811101739947</v>
      </c>
      <c r="I128" s="102"/>
      <c r="J128" s="102">
        <f t="shared" si="17"/>
        <v>-0.9838530430803426</v>
      </c>
      <c r="K128" s="103">
        <f t="shared" si="17"/>
        <v>-6.79005998286204</v>
      </c>
      <c r="L128" s="11"/>
    </row>
    <row r="129" spans="1:15" ht="7.5" customHeight="1" thickBot="1" x14ac:dyDescent="0.3">
      <c r="A129" s="13"/>
      <c r="B129" s="29"/>
      <c r="C129" s="28"/>
      <c r="D129" s="35"/>
      <c r="E129" s="81"/>
      <c r="F129" s="35"/>
      <c r="G129" s="35"/>
      <c r="H129" s="35"/>
      <c r="I129" s="35"/>
      <c r="J129" s="35"/>
      <c r="K129" s="36"/>
      <c r="L129" s="33"/>
    </row>
    <row r="130" spans="1:15" s="16" customFormat="1" ht="15.95" customHeight="1" x14ac:dyDescent="0.2">
      <c r="A130" s="15"/>
      <c r="B130" s="41" t="s">
        <v>23</v>
      </c>
      <c r="C130" s="125"/>
      <c r="D130" s="38"/>
      <c r="E130" s="38"/>
      <c r="F130" s="37"/>
      <c r="G130" s="37"/>
      <c r="H130" s="37"/>
      <c r="I130" s="37"/>
      <c r="J130" s="37"/>
      <c r="K130" s="37"/>
      <c r="L130" s="11"/>
    </row>
    <row r="131" spans="1:15" s="43" customFormat="1" ht="12.75" customHeight="1" x14ac:dyDescent="0.2">
      <c r="A131" s="40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O131" s="32"/>
    </row>
    <row r="132" spans="1:15" s="43" customFormat="1" ht="15.95" customHeight="1" x14ac:dyDescent="0.2">
      <c r="A132" s="40"/>
      <c r="B132" s="51" t="s">
        <v>22</v>
      </c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O132" s="32"/>
    </row>
    <row r="133" spans="1:15" s="16" customFormat="1" ht="15.95" customHeight="1" x14ac:dyDescent="0.2">
      <c r="A133" s="15"/>
      <c r="B133" s="32" t="s">
        <v>31</v>
      </c>
      <c r="C133" s="11"/>
      <c r="D133" s="11"/>
      <c r="E133" s="11"/>
      <c r="F133" s="12"/>
      <c r="G133" s="12"/>
      <c r="H133" s="12"/>
      <c r="I133" s="12"/>
      <c r="J133" s="12"/>
      <c r="K133" s="11"/>
      <c r="L133" s="11"/>
      <c r="O133" s="32"/>
    </row>
    <row r="134" spans="1:15" s="16" customFormat="1" ht="15.95" customHeight="1" x14ac:dyDescent="0.2">
      <c r="A134" s="15"/>
      <c r="B134" s="32" t="s">
        <v>30</v>
      </c>
      <c r="C134" s="11"/>
      <c r="D134" s="11"/>
      <c r="E134" s="11"/>
      <c r="F134" s="12"/>
      <c r="G134" s="12"/>
      <c r="H134" s="12"/>
      <c r="I134" s="12"/>
      <c r="J134" s="12"/>
      <c r="K134" s="11"/>
      <c r="L134" s="11"/>
      <c r="O134" s="32"/>
    </row>
    <row r="135" spans="1:15" s="16" customFormat="1" ht="15.95" customHeight="1" x14ac:dyDescent="0.2">
      <c r="A135" s="15"/>
      <c r="B135" s="32" t="s">
        <v>24</v>
      </c>
      <c r="C135" s="11"/>
      <c r="D135" s="11"/>
      <c r="E135" s="11"/>
      <c r="F135" s="12"/>
      <c r="G135" s="12"/>
      <c r="H135" s="12"/>
      <c r="I135" s="12"/>
      <c r="J135" s="12"/>
      <c r="K135" s="11"/>
      <c r="L135" s="11"/>
    </row>
    <row r="136" spans="1:15" s="16" customFormat="1" ht="15.95" customHeight="1" x14ac:dyDescent="0.2">
      <c r="A136" s="15"/>
      <c r="B136" s="32" t="s">
        <v>25</v>
      </c>
      <c r="C136" s="11"/>
      <c r="D136" s="11"/>
      <c r="E136" s="11"/>
      <c r="F136" s="12"/>
      <c r="G136" s="12"/>
      <c r="H136" s="12"/>
      <c r="I136" s="12"/>
      <c r="J136" s="12"/>
      <c r="K136" s="11"/>
      <c r="L136" s="11"/>
    </row>
    <row r="137" spans="1:15" s="16" customFormat="1" ht="15.95" customHeight="1" x14ac:dyDescent="0.2">
      <c r="A137" s="15"/>
      <c r="B137" s="32" t="s">
        <v>52</v>
      </c>
      <c r="C137" s="11"/>
      <c r="D137" s="11"/>
      <c r="E137" s="11"/>
      <c r="F137" s="12"/>
      <c r="G137" s="12"/>
      <c r="H137" s="12"/>
      <c r="I137" s="12"/>
      <c r="J137" s="12"/>
      <c r="K137" s="11"/>
      <c r="L137" s="11"/>
    </row>
    <row r="138" spans="1:15" s="16" customFormat="1" ht="15.95" customHeight="1" x14ac:dyDescent="0.2">
      <c r="A138" s="15"/>
      <c r="B138" s="41" t="s">
        <v>53</v>
      </c>
      <c r="C138" s="42"/>
      <c r="D138" s="42"/>
      <c r="E138" s="42"/>
      <c r="F138" s="137"/>
      <c r="G138" s="137"/>
      <c r="H138" s="12"/>
      <c r="I138" s="12"/>
      <c r="J138" s="12"/>
      <c r="K138" s="11"/>
      <c r="L138" s="11"/>
    </row>
    <row r="139" spans="1:15" s="18" customFormat="1" ht="12.75" customHeight="1" thickBot="1" x14ac:dyDescent="0.25">
      <c r="A139" s="17"/>
      <c r="C139" s="49"/>
      <c r="D139" s="50"/>
      <c r="E139" s="50"/>
      <c r="F139" s="50"/>
      <c r="G139" s="50"/>
      <c r="H139" s="50"/>
      <c r="I139" s="50"/>
      <c r="J139" s="50"/>
      <c r="K139" s="17"/>
      <c r="L139" s="17"/>
    </row>
    <row r="140" spans="1:15" s="48" customFormat="1" ht="18" customHeight="1" thickTop="1" x14ac:dyDescent="0.2">
      <c r="A140" s="44"/>
      <c r="B140" s="138" t="s">
        <v>47</v>
      </c>
      <c r="C140" s="139"/>
      <c r="D140" s="45"/>
      <c r="E140" s="45"/>
      <c r="F140" s="45"/>
      <c r="G140" s="45"/>
      <c r="H140" s="45"/>
      <c r="I140" s="45"/>
      <c r="J140" s="45"/>
      <c r="K140" s="45"/>
      <c r="L140" s="47"/>
    </row>
    <row r="141" spans="1:15" ht="5.25" customHeight="1" x14ac:dyDescent="0.2">
      <c r="A141" s="19"/>
      <c r="B141" s="140"/>
      <c r="C141" s="44"/>
      <c r="D141" s="141"/>
      <c r="E141" s="141"/>
      <c r="F141" s="20"/>
      <c r="G141" s="20"/>
      <c r="H141" s="20"/>
      <c r="I141" s="20"/>
      <c r="J141" s="21"/>
      <c r="K141" s="21"/>
      <c r="L141" s="21"/>
    </row>
    <row r="142" spans="1:15" ht="18" customHeight="1" x14ac:dyDescent="0.2">
      <c r="A142" s="19"/>
      <c r="B142" s="142" t="s">
        <v>48</v>
      </c>
      <c r="C142" s="44"/>
      <c r="D142" s="141"/>
      <c r="E142" s="141"/>
      <c r="F142" s="20"/>
      <c r="G142" s="20"/>
      <c r="H142" s="20"/>
      <c r="I142" s="20"/>
      <c r="J142" s="21"/>
      <c r="K142" s="21"/>
      <c r="L142" s="21"/>
    </row>
    <row r="145" spans="4:5" x14ac:dyDescent="0.2">
      <c r="D145" s="39"/>
      <c r="E145" s="39"/>
    </row>
    <row r="146" spans="4:5" x14ac:dyDescent="0.2">
      <c r="D146" s="39"/>
      <c r="E146" s="39"/>
    </row>
  </sheetData>
  <sheetProtection selectLockedCells="1" selectUnlockedCells="1"/>
  <mergeCells count="12">
    <mergeCell ref="J5:K5"/>
    <mergeCell ref="D5:E5"/>
    <mergeCell ref="B74:C74"/>
    <mergeCell ref="B87:C87"/>
    <mergeCell ref="B8:C8"/>
    <mergeCell ref="B5:C7"/>
    <mergeCell ref="G5:H5"/>
    <mergeCell ref="B9:C9"/>
    <mergeCell ref="B22:C22"/>
    <mergeCell ref="B35:C35"/>
    <mergeCell ref="B48:C48"/>
    <mergeCell ref="B61:C61"/>
  </mergeCells>
  <printOptions horizontalCentered="1"/>
  <pageMargins left="0.15748031496062992" right="0.15748031496062992" top="0.15748031496062992" bottom="0.19685039370078741" header="0.19685039370078741" footer="0.15748031496062992"/>
  <pageSetup paperSize="9" scale="60" orientation="portrait" r:id="rId1"/>
  <headerFooter alignWithMargins="0"/>
  <rowBreaks count="2" manualBreakCount="2">
    <brk id="60" max="16383" man="1"/>
    <brk id="112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FOREIGN TRADE </vt:lpstr>
      <vt:lpstr>IMPORTS&amp;EXPORTS SHIPS&amp;AIRCRAFTS</vt:lpstr>
      <vt:lpstr>'FOREIGN TRADE '!Print_Area</vt:lpstr>
      <vt:lpstr>'IMPORTS&amp;EXPORTS SHIPS&amp;AIRCRAFTS'!Print_Area</vt:lpstr>
      <vt:lpstr>'FOREIGN TRADE '!Print_Titles</vt:lpstr>
      <vt:lpstr>'IMPORTS&amp;EXPORTS SHIPS&amp;AIRCRAFTS'!Print_Titles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 Kalogirou</dc:creator>
  <cp:lastModifiedBy>Theodoulou  George</cp:lastModifiedBy>
  <cp:lastPrinted>2024-06-17T08:13:02Z</cp:lastPrinted>
  <dcterms:created xsi:type="dcterms:W3CDTF">2004-08-16T11:58:05Z</dcterms:created>
  <dcterms:modified xsi:type="dcterms:W3CDTF">2024-06-17T08:13:16Z</dcterms:modified>
</cp:coreProperties>
</file>