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87" activeTab="0"/>
  </bookViews>
  <sheets>
    <sheet name="Περιεχόμενα" sheetId="1" r:id="rId1"/>
    <sheet name="Α1" sheetId="2" r:id="rId2"/>
    <sheet name="Β1" sheetId="3" r:id="rId3"/>
    <sheet name="Β2" sheetId="4" r:id="rId4"/>
    <sheet name="Β3" sheetId="5" r:id="rId5"/>
    <sheet name="Β4" sheetId="6" r:id="rId6"/>
    <sheet name="Β5" sheetId="7" r:id="rId7"/>
    <sheet name="Β6" sheetId="8" r:id="rId8"/>
    <sheet name="Β7" sheetId="9" r:id="rId9"/>
    <sheet name="Γ1" sheetId="10" r:id="rId10"/>
    <sheet name="Γ2" sheetId="11" r:id="rId11"/>
    <sheet name="Γ3" sheetId="12" r:id="rId12"/>
    <sheet name="Γ4" sheetId="13" r:id="rId13"/>
  </sheets>
  <definedNames>
    <definedName name="_xlnm.Print_Area" localSheetId="1">'Α1'!$A$1:$I$144</definedName>
    <definedName name="_xlnm.Print_Area" localSheetId="2">'Β1'!$A$1:$Q$34</definedName>
    <definedName name="_xlnm.Print_Area" localSheetId="3">'Β2'!$A$1:$Q$23</definedName>
    <definedName name="_xlnm.Print_Area" localSheetId="4">'Β3'!$A$1:$P$40</definedName>
    <definedName name="_xlnm.Print_Area" localSheetId="5">'Β4'!$A$1:$P$17</definedName>
    <definedName name="_xlnm.Print_Area" localSheetId="6">'Β5'!$A$1:$P$17</definedName>
    <definedName name="_xlnm.Print_Area" localSheetId="7">'Β6'!$A$1:$P$17</definedName>
    <definedName name="_xlnm.Print_Area" localSheetId="9">'Γ1'!$A$1:$Q$33</definedName>
    <definedName name="_xlnm.Print_Area" localSheetId="10">'Γ2'!$A$1:$Q$22</definedName>
    <definedName name="_xlnm.Print_Area" localSheetId="12">'Γ4'!$A$1:$P$17</definedName>
    <definedName name="_xlnm.Print_Area" localSheetId="0">'Περιεχόμενα'!$A$1:$C$32</definedName>
    <definedName name="_xlnm.Print_Titles" localSheetId="1">'Α1'!$4:$5</definedName>
  </definedNames>
  <calcPr fullCalcOnLoad="1"/>
</workbook>
</file>

<file path=xl/sharedStrings.xml><?xml version="1.0" encoding="utf-8"?>
<sst xmlns="http://schemas.openxmlformats.org/spreadsheetml/2006/main" count="396" uniqueCount="161">
  <si>
    <t xml:space="preserve"> Nεοεισερχόμενοι</t>
  </si>
  <si>
    <t xml:space="preserve"> </t>
  </si>
  <si>
    <t>Σύνολο</t>
  </si>
  <si>
    <t>Οικονομική                                     Δραστηριότητα</t>
  </si>
  <si>
    <t>ΚΑΤΑ ΕΠΑΓΓΕΛΜΑΤΙΚΗ ΚΑΤΗΓΟΡΙΑ</t>
  </si>
  <si>
    <t>ISCO       1988</t>
  </si>
  <si>
    <t>Επαγγελματική                                     Κατηγορία</t>
  </si>
  <si>
    <t>65 και πάνω</t>
  </si>
  <si>
    <t>Κάτω των 20</t>
  </si>
  <si>
    <t>Επαρχία</t>
  </si>
  <si>
    <t>Λευκωσία</t>
  </si>
  <si>
    <t>Πάφος</t>
  </si>
  <si>
    <t>Διάρκεια ανεργίας</t>
  </si>
  <si>
    <t>ΚΑΤΑ ΜΟΡΦΩΤΙΚΟ ΕΠΙΠΕΔΟ</t>
  </si>
  <si>
    <t>Μορφωτικό Επίπεδο</t>
  </si>
  <si>
    <t>Λεμεσός</t>
  </si>
  <si>
    <t>Μέχρι 15 μέρες</t>
  </si>
  <si>
    <t>15 μέρες - 3 μήνες</t>
  </si>
  <si>
    <t>12 μήνες και πάνω</t>
  </si>
  <si>
    <t>6 μήνες - 12 μήνες</t>
  </si>
  <si>
    <t>3 μήνες - 6 μήνες</t>
  </si>
  <si>
    <t>Ανώτερη Εκπαίδευση</t>
  </si>
  <si>
    <t>Στοιχειώδης Εκπαίδευση</t>
  </si>
  <si>
    <t>Μέση Γενική Εκπαίδευση</t>
  </si>
  <si>
    <t>Μέση Τεχνική Εκπαίδευση</t>
  </si>
  <si>
    <t>Χωρίς μόρφωση</t>
  </si>
  <si>
    <t xml:space="preserve">ΚΑΤΑ ΔΙΑΡΚΕΙΑ </t>
  </si>
  <si>
    <t xml:space="preserve">ΚΑΤΑ ΕΠΑΡΧΙΑ </t>
  </si>
  <si>
    <t xml:space="preserve">Ιανουάριος </t>
  </si>
  <si>
    <t xml:space="preserve">Φεβρουάριος </t>
  </si>
  <si>
    <t xml:space="preserve">Μάρτιος   </t>
  </si>
  <si>
    <t xml:space="preserve">Απρίλιος   </t>
  </si>
  <si>
    <t xml:space="preserve">Μάϊος        </t>
  </si>
  <si>
    <t xml:space="preserve">Ιούνιος      </t>
  </si>
  <si>
    <t xml:space="preserve">Ιούλιος      </t>
  </si>
  <si>
    <t xml:space="preserve">Αύγουστος  </t>
  </si>
  <si>
    <t xml:space="preserve">Σεπτέμβριος </t>
  </si>
  <si>
    <t xml:space="preserve">Οκτώβριος </t>
  </si>
  <si>
    <t xml:space="preserve">Δεκέμβριος </t>
  </si>
  <si>
    <t xml:space="preserve">Νοέμβριος </t>
  </si>
  <si>
    <t xml:space="preserve"> Σύνολο</t>
  </si>
  <si>
    <t>20 - 24</t>
  </si>
  <si>
    <t>25 - 29</t>
  </si>
  <si>
    <t>60 - 64</t>
  </si>
  <si>
    <t xml:space="preserve">    Σύνολο</t>
  </si>
  <si>
    <t>Μέσος όρος Έτους</t>
  </si>
  <si>
    <t>30 - 39</t>
  </si>
  <si>
    <t>40 - 49</t>
  </si>
  <si>
    <t>50 - 59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</si>
  <si>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</si>
  <si>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</si>
  <si>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</si>
  <si>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</si>
  <si>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</si>
  <si>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</si>
  <si>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</si>
  <si>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</si>
  <si>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</si>
  <si>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</si>
  <si>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Ορυχεία και Λατομεία</t>
  </si>
  <si>
    <t>K</t>
  </si>
  <si>
    <t>L</t>
  </si>
  <si>
    <t>M</t>
  </si>
  <si>
    <t>N</t>
  </si>
  <si>
    <t>O</t>
  </si>
  <si>
    <t>P</t>
  </si>
  <si>
    <t>Q</t>
  </si>
  <si>
    <t>Εκπαίδευση</t>
  </si>
  <si>
    <t>Δραστηριότητες Νοικοκυριών</t>
  </si>
  <si>
    <t xml:space="preserve">ΚΑΤΑ ΟΙΚΟΝΟΜΙΚΗ ΔΡΑΣΤΗΡΙΟΤΗΤΑ </t>
  </si>
  <si>
    <t>Ημερομηνία</t>
  </si>
  <si>
    <t>ΠΡΑΓΜΑΤΙΚΑ ΚΑΙ ΕΠΟΧΙΚΑ ΔΙΟΡΘΩΜΕΝΑ ΣΤΟΙΧΕΙΑ</t>
  </si>
  <si>
    <t>Εγγεγραμμένοι άνεργοι - 
Εποχικά Διορθωμένα στοιχεία</t>
  </si>
  <si>
    <t>Εγγεγραμμένοι άνεργοι - 
Πραγματικά στοιχεία</t>
  </si>
  <si>
    <t>Γεωργία, Δασοκομία και Αλιεία</t>
  </si>
  <si>
    <t>Μεταποίηση</t>
  </si>
  <si>
    <t>Μεταφορά και Αποθήκευση</t>
  </si>
  <si>
    <t>Ενημέρωση και Επικοινωνία</t>
  </si>
  <si>
    <t>Χρηματοπιστωτικές και Ασφαλιστικές Δραστηριότητες</t>
  </si>
  <si>
    <t>Διαχείρηση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</si>
  <si>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</si>
  <si>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</si>
  <si>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Άμυνα, Υποχρεωτική Κοινωνική Ασφάλιση</t>
  </si>
  <si>
    <t>R</t>
  </si>
  <si>
    <t>Τέχνες, Διασκέδαση και Ψυχαγωγία</t>
  </si>
  <si>
    <t>S</t>
  </si>
  <si>
    <t>T</t>
  </si>
  <si>
    <t>U</t>
  </si>
  <si>
    <t>Άλλες Δραστηριότητες Παροχής Υπηρεσιών</t>
  </si>
  <si>
    <t xml:space="preserve">Δρασηριότητες Ετερόδικων Οργανισμών και Φορέων </t>
  </si>
  <si>
    <t>NACE     Rev. 2</t>
  </si>
  <si>
    <t>Ελληνοκύπριοι</t>
  </si>
  <si>
    <t>Τουρκοκύπριοι</t>
  </si>
  <si>
    <t>Κοινότητα/Υπηκοότητα</t>
  </si>
  <si>
    <t>ΚΑΤΑ ΚΟΙΝΟΤΗΤΑ / ΥΠΗΚΟΟΤΗΤΑ</t>
  </si>
  <si>
    <t>Αμμόχωστος</t>
  </si>
  <si>
    <t>Λάρνακα</t>
  </si>
  <si>
    <t>ΠΕΡΙΕΧΟΜΕΝΑ</t>
  </si>
  <si>
    <t>Α1. ΕΓΓΕΓΡΑΜΜΕΝΟΙ ΑΝΕΡΓΟΙ</t>
  </si>
  <si>
    <t>Καθαριστές, Κλητήρες &amp; Ανειδείκευτοι Εργάτες</t>
  </si>
  <si>
    <t>Χειριστές Μηχανών, Συναρμολογητές</t>
  </si>
  <si>
    <t>Διευθυντές &amp; Διοικητικοί Λειτουργοί</t>
  </si>
  <si>
    <t>Προσοντούχοι &amp; Άλλοι Ειδικοί</t>
  </si>
  <si>
    <t>Τεχνικοί Βοηθοί</t>
  </si>
  <si>
    <t>Γραφείς, Δακτυλογράφοι, Ταμίες</t>
  </si>
  <si>
    <t>Υπάλληλοι Υπηρεσιών, Πωλητές</t>
  </si>
  <si>
    <t>Γεωργοί &amp; Ειδικευμένοι Γεωργικοί Εργάτες</t>
  </si>
  <si>
    <t>Στρατιωτικοί</t>
  </si>
  <si>
    <t>Nεοεισερχόμενοι</t>
  </si>
  <si>
    <t>Τεχνίτες Παραγωγής</t>
  </si>
  <si>
    <t>Παροχή Ηλεκτρικού Ρεύματος, Φυσικού Αερίου, Ατμού και Κλιματισμού</t>
  </si>
  <si>
    <t>Kατασκευές</t>
  </si>
  <si>
    <t>Παροχή Νερού, Επεξεργασία Λυμάτων, Διαχείρηση Αποβλήτων και Δραστηριότητες Εξυγίανσης</t>
  </si>
  <si>
    <t>Χονδρικό και Λιανικό Εμπόριο, Επισκευή Μηχανοκίνητων Οχημάτων και Μοτοσικλετών</t>
  </si>
  <si>
    <t>Δραστηριότητες Υπηρεσιών Παροχής Καταλύματος και Υπηρεσιών Εστίασης</t>
  </si>
  <si>
    <t>Δραστηριότητες Σχετικές με την Ανθρώπινη Υγεία και την Κοινωνική Μέριμνα</t>
  </si>
  <si>
    <t>ΣΥΝΟΛΟ</t>
  </si>
  <si>
    <t>ΑΝΤΡΕΣ</t>
  </si>
  <si>
    <t>ΓΥΝΑΙΚΕΣ</t>
  </si>
  <si>
    <t>ΚΑΤΑ ΦΥΛΟ ΚΑΙ ΗΛΙΚΙΑ</t>
  </si>
  <si>
    <t>ΦΥΛΟ ΚΑΙ ΗΛΙΚΙΑ</t>
  </si>
  <si>
    <t>Α. ΧΡΟΝΟΣΕΙΡΑ ΕΓΓΕΓΡΑΜΜΕΝΩΝ ΑΝΕΡΓΩΝ</t>
  </si>
  <si>
    <t>Γ1. ΤΟΠΟΘΕΤΗΣΕΙΣ - ΚΑΤΑ ΟΙΚΟΝΟΜΙΚΗ ΔΡΑΣΤΗΡΙΟΤΗΤΑ (NACE rev.2)</t>
  </si>
  <si>
    <t>Β1. ΕΓΓΕΓΡΑΜΜΕΝΟΙ ΑΝΕΡΓΟΙ - ΚΑΤΑ ΟΙΚΟΝΟΜΙΚΗ ΔΡΑΣΤΗΡΙΟΤΗΤΑ (NACE rev.2)</t>
  </si>
  <si>
    <t>Β2. ΕΓΓΕΓΡΑΜΜΕΝΟΙ ΑΝΕΡΓΟΙ - ΚΑΤΑ ΕΠΑΓΓΕΛΜΑΤΙΚΗ ΚΑΤΗΓΟΡΙΑ (ISCO 1988)</t>
  </si>
  <si>
    <t>Β4. ΕΓΓΕΓΡΑΜΜΕΝΟΙ ΑΝΕΡΓΟΙ - ΚΑΤΑ ΕΠΑΡΧΙΑ</t>
  </si>
  <si>
    <t>Β5. ΕΓΓΕΓΡΑΜΜΕΝΟΙ ΑΝΕΡΓΟΙ - ΚΑΤΑ ΜΟΡΦΩΤΙΚΟ ΕΠΙΠΕΔΟ</t>
  </si>
  <si>
    <t>Β6. ΕΓΓΕΓΡΑΜΜΕΝΟΙ ΑΝΕΡΓΟΙ - ΚΑΤΑ ΔΙΑΡΚΕΙΑ</t>
  </si>
  <si>
    <t>Β7. ΕΓΓΕΓΡΑΜΜΕΝΟΙ ΑΝΕΡΓΟΙ - ΚΑΤΑ ΚΟΙΝΟΤΗΤΑ / ΥΠΗΚΟΟΤΗΤΑ</t>
  </si>
  <si>
    <t>Γ2. ΤΟΠΟΘΕΤΗΣΕΙΣ - ΚΑΤΑ ΕΠΑΓΓΕΛΜΑΤΙΚΗ ΚΑΤΗΓΟΡΙΑ (ISCO 1988)</t>
  </si>
  <si>
    <t>Β3. ΕΓΓΕΓΡΑΜΜΕΝΟΙ ΑΝΕΡΓΟΙ - ΚΑΤΑ ΦΥΛΟ ΚΑΙ ΗΛΙΚΙΑ</t>
  </si>
  <si>
    <t>Γ3. ΤΟΠΟΘΕΤΗΣΕΙΣ - ΚΑΤΑ ΦΥΛΟ</t>
  </si>
  <si>
    <t>Γ4. ΤΟΠΟΘΕΤΗΣΕΙΣ - ΚΑΤΑ ΕΠΑΡΧΙΑ</t>
  </si>
  <si>
    <t>ΚΑΤΑ ΦΥΛΟ</t>
  </si>
  <si>
    <t>Άνδρες</t>
  </si>
  <si>
    <t>Γυναίκες</t>
  </si>
  <si>
    <t>Φύλο</t>
  </si>
  <si>
    <t xml:space="preserve">Κοινοτικοί </t>
  </si>
  <si>
    <t xml:space="preserve">Αλλοδαποί </t>
  </si>
  <si>
    <t>Α1. ΕΓΓΕΓΡΑΜΜΕΝΟΙ ΑΝΕΡΓΟΙ - ΠΡΑΓΜΑΤΙΚΑ ΚΑΙ ΕΠΟΧΙΚΑ ΔΙΟΡΘΩΜΕΝΑ ΣΤΟΙΧΕΙΑ, 2011-2021</t>
  </si>
  <si>
    <t>Β. ΠΡΑΓΜΑΤΙΚΑ ΣΤΟΙΧΕΙΑ ΕΓΓΕΓΡΑΜΜΕΝΩΝ ΑΝΕΡΓΩΝ ΓΙΑ ΤΟ 2021</t>
  </si>
  <si>
    <t>Γ. ΤΟΠΟΘΕΤΗΣΕΙΣ ΕΓΓΕΓΡΑΜΜΕΝΩΝ ΑΝΕΡΓΩΝ ΣΕ ΕΡΓΑΣΙΑ ΓΙΑ ΤΟ 2021</t>
  </si>
  <si>
    <t>Β1. ΕΓΓΕΓΡΑΜΜΕΝΟΙ ΑΝΕΡΓΟΙ, (ΠΡΑΓΜΑΤΙΚΑ ΣΤΟΙΧΕΙΑ) 2021</t>
  </si>
  <si>
    <t>Β2. ΕΓΓΕΓΡΑΜΜΕΝΟΙ ΑΝΕΡΓΟΙ, (ΠΡΑΓΜΑΤΙΚΑ ΣΤΟΙΧΕΙΑ) 2021</t>
  </si>
  <si>
    <t>Β3. ΕΓΓΕΓΡΑΜΜΕΝΟΙ ΑΝΕΡΓΟΙ, (ΠΡΑΓΜΑΤΙΚΑ ΣΤΟΙΧΕΙΑ) 2021</t>
  </si>
  <si>
    <t>Β4. ΕΓΓΕΓΡΑΜΜΕΝΟΙ ΑΝΕΡΓΟΙ, (ΠΡΑΓΜΑΤΙΚΑ ΣΤΟΙΧΕΙΑ) 2021</t>
  </si>
  <si>
    <t>Β5. ΕΓΓΕΓΡΑΜΜΕΝΟΙ ΑΝΕΡΓΟΙ, (ΠΡΑΓΜΑΤΙΚΑ ΣΤΟΙΧΕΙΑ) 2021</t>
  </si>
  <si>
    <t>Β6. ΕΓΓΕΓΡΑΜΜΕΝΟΙ ΑΝΕΡΓΟΙ, (ΠΡΑΓΜΑΤΙΚΑ ΣΤΟΙΧΕΙΑ) 2021</t>
  </si>
  <si>
    <t>Β7. ΕΓΓΕΓΡΑΜΜΕΝΟΙ ΑΝΕΡΓΟΙ, (ΠΡΑΓΜΑΤΙΚΑ ΣΤΟΙΧΕΙΑ) 2021</t>
  </si>
  <si>
    <t>Γ1. ΤΟΠΟΘΕΤΗΣΕΙΣ ΣΕ ΕΡΓΑΣΙΑ, 2021</t>
  </si>
  <si>
    <t>Γ2. ΤΟΠΟΘΕΤΗΣΕΙΣ ΣΕ ΕΡΓΑΣΙΑ, 2021</t>
  </si>
  <si>
    <t>Γ3. ΤΟΠΟΘΕΤΗΣΕΙΣ ΣΕ ΕΡΓΑΣΙΑ, 2021</t>
  </si>
  <si>
    <t>Γ4. ΤΟΠΟΘΕΤΗΣΕΙΣ ΣΕ ΕΡΓΑΣΙΑ, 2021</t>
  </si>
  <si>
    <t>ΕΤΟΣ 2021</t>
  </si>
  <si>
    <t xml:space="preserve">Μάρτιος </t>
  </si>
  <si>
    <t xml:space="preserve">Οι Προκαθορισμένοι Πίνακες θα είναι διαθέσιμοι σε μορφή Excel μέχρι και τον Δεκέμβριο </t>
  </si>
  <si>
    <t>(Τελευταία Ενημέρωση 05/01/2022)</t>
  </si>
  <si>
    <t>του 2021. Ακολούθως, τα στοιχεία θα ενημερώνονται μόνο στη Βάση Δεδομένων CYSTAT-DB.</t>
  </si>
  <si>
    <t>Οι Προκαθορισμένοι Πίνακες θα είναι διαθέσιμοι σε μορφή Excel μέχρι και τον Δεκέμβριο του 2021. Ακολούθως, τα στοιχεία θα ενημερώνονται μόνο στη Βάση Δεδομένων CYSTAT-DB.</t>
  </si>
  <si>
    <t>COPYRIGHT © :2022, ΚΥΠΡΙΑΚΗ ΔΗΜΟΚΡΑΤΙΑ, ΣΤΑΤΙΣΤΙΚΗ ΥΠΗΡΕΣΙΑ</t>
  </si>
  <si>
    <t>ΕΓΓΕΓΡΑΜΜΕΝΟΙ ΑΝΕΡΓΟΙ, 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</si>
</sst>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\ \ \ \ \ 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_-* #,##0\ _€_-;\-* #,##0\ _€_-;_-* &quot;-&quot;??\ _€_-;_-@_-"/>
    <numFmt numFmtId="185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/>
    </border>
    <border>
      <left>
        <color indexed="63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/>
      <bottom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thin">
        <color indexed="39"/>
      </right>
      <top style="thin"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7" fontId="0" fillId="33" borderId="11" xfId="0" applyNumberFormat="1" applyFont="1" applyFill="1" applyBorder="1" applyAlignment="1">
      <alignment horizontal="left" vertical="center" indent="1"/>
    </xf>
    <xf numFmtId="0" fontId="8" fillId="33" borderId="12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80" fontId="3" fillId="33" borderId="13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8" fillId="33" borderId="12" xfId="0" applyNumberFormat="1" applyFont="1" applyFill="1" applyBorder="1" applyAlignment="1" applyProtection="1">
      <alignment horizontal="left"/>
      <protection locked="0"/>
    </xf>
    <xf numFmtId="2" fontId="0" fillId="33" borderId="12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3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/>
    </xf>
    <xf numFmtId="0" fontId="14" fillId="33" borderId="10" xfId="0" applyFont="1" applyFill="1" applyBorder="1" applyAlignment="1">
      <alignment horizontal="left"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53" applyFill="1" applyAlignment="1" applyProtection="1">
      <alignment horizontal="left" vertical="center" indent="1"/>
      <protection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180" fontId="0" fillId="33" borderId="14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left" vertical="center"/>
    </xf>
    <xf numFmtId="180" fontId="3" fillId="33" borderId="11" xfId="0" applyNumberFormat="1" applyFont="1" applyFill="1" applyBorder="1" applyAlignment="1">
      <alignment horizontal="right" vertical="center"/>
    </xf>
    <xf numFmtId="3" fontId="51" fillId="0" borderId="0" xfId="0" applyNumberFormat="1" applyFont="1" applyBorder="1" applyAlignment="1">
      <alignment/>
    </xf>
    <xf numFmtId="180" fontId="0" fillId="33" borderId="11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3" fontId="0" fillId="33" borderId="18" xfId="0" applyNumberFormat="1" applyFont="1" applyFill="1" applyBorder="1" applyAlignment="1">
      <alignment vertical="center"/>
    </xf>
    <xf numFmtId="3" fontId="0" fillId="33" borderId="19" xfId="0" applyNumberFormat="1" applyFont="1" applyFill="1" applyBorder="1" applyAlignment="1">
      <alignment vertical="center"/>
    </xf>
    <xf numFmtId="3" fontId="0" fillId="33" borderId="20" xfId="0" applyNumberFormat="1" applyFon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3" fontId="0" fillId="33" borderId="20" xfId="0" applyNumberFormat="1" applyFill="1" applyBorder="1" applyAlignment="1">
      <alignment vertical="center"/>
    </xf>
    <xf numFmtId="3" fontId="0" fillId="33" borderId="11" xfId="0" applyNumberFormat="1" applyFont="1" applyFill="1" applyBorder="1" applyAlignment="1">
      <alignment horizontal="right" vertical="center" indent="1"/>
    </xf>
    <xf numFmtId="0" fontId="0" fillId="34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 inden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15" xfId="0" applyNumberFormat="1" applyBorder="1" applyAlignment="1">
      <alignment/>
    </xf>
    <xf numFmtId="180" fontId="0" fillId="33" borderId="0" xfId="0" applyNumberFormat="1" applyFont="1" applyFill="1" applyBorder="1" applyAlignment="1">
      <alignment horizontal="right" vertical="center"/>
    </xf>
    <xf numFmtId="180" fontId="3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17" fontId="0" fillId="33" borderId="10" xfId="0" applyNumberFormat="1" applyFont="1" applyFill="1" applyBorder="1" applyAlignment="1">
      <alignment horizontal="left" vertical="center" indent="1"/>
    </xf>
    <xf numFmtId="3" fontId="0" fillId="33" borderId="10" xfId="0" applyNumberFormat="1" applyFont="1" applyFill="1" applyBorder="1" applyAlignment="1">
      <alignment horizontal="right" vertical="center" indent="6"/>
    </xf>
    <xf numFmtId="3" fontId="0" fillId="33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17" fontId="0" fillId="33" borderId="21" xfId="0" applyNumberFormat="1" applyFont="1" applyFill="1" applyBorder="1" applyAlignment="1">
      <alignment horizontal="left" vertical="center" indent="1"/>
    </xf>
    <xf numFmtId="3" fontId="0" fillId="33" borderId="21" xfId="0" applyNumberFormat="1" applyFont="1" applyFill="1" applyBorder="1" applyAlignment="1">
      <alignment horizontal="right" vertical="center" indent="6"/>
    </xf>
    <xf numFmtId="3" fontId="0" fillId="33" borderId="21" xfId="0" applyNumberFormat="1" applyFont="1" applyFill="1" applyBorder="1" applyAlignment="1">
      <alignment vertical="center"/>
    </xf>
    <xf numFmtId="3" fontId="0" fillId="0" borderId="21" xfId="0" applyNumberFormat="1" applyFill="1" applyBorder="1" applyAlignment="1">
      <alignment/>
    </xf>
    <xf numFmtId="3" fontId="0" fillId="33" borderId="20" xfId="0" applyNumberFormat="1" applyFont="1" applyFill="1" applyBorder="1" applyAlignment="1">
      <alignment horizontal="right" vertical="center" indent="6"/>
    </xf>
    <xf numFmtId="3" fontId="0" fillId="33" borderId="0" xfId="0" applyNumberFormat="1" applyFont="1" applyFill="1" applyBorder="1" applyAlignment="1">
      <alignment horizontal="right" vertical="center" indent="6"/>
    </xf>
    <xf numFmtId="3" fontId="0" fillId="33" borderId="15" xfId="0" applyNumberFormat="1" applyFont="1" applyFill="1" applyBorder="1" applyAlignment="1">
      <alignment horizontal="right" vertical="center" indent="6"/>
    </xf>
    <xf numFmtId="3" fontId="0" fillId="33" borderId="22" xfId="0" applyNumberFormat="1" applyFont="1" applyFill="1" applyBorder="1" applyAlignment="1">
      <alignment horizontal="right" vertical="center" indent="6"/>
    </xf>
    <xf numFmtId="3" fontId="0" fillId="33" borderId="23" xfId="0" applyNumberFormat="1" applyFont="1" applyFill="1" applyBorder="1" applyAlignment="1">
      <alignment horizontal="right" vertical="center" indent="6"/>
    </xf>
    <xf numFmtId="3" fontId="0" fillId="33" borderId="24" xfId="0" applyNumberFormat="1" applyFont="1" applyFill="1" applyBorder="1" applyAlignment="1">
      <alignment horizontal="right" vertical="center" indent="6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5895975</xdr:colOff>
      <xdr:row>0</xdr:row>
      <xdr:rowOff>209550</xdr:rowOff>
    </xdr:from>
    <xdr:to>
      <xdr:col>2</xdr:col>
      <xdr:colOff>114300</xdr:colOff>
      <xdr:row>1</xdr:row>
      <xdr:rowOff>361950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0955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485775</xdr:colOff>
      <xdr:row>0</xdr:row>
      <xdr:rowOff>57150</xdr:rowOff>
    </xdr:from>
    <xdr:to>
      <xdr:col>16</xdr:col>
      <xdr:colOff>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571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19050</xdr:rowOff>
    </xdr:from>
    <xdr:to>
      <xdr:col>15</xdr:col>
      <xdr:colOff>838200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90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0</xdr:row>
      <xdr:rowOff>0</xdr:rowOff>
    </xdr:from>
    <xdr:to>
      <xdr:col>15</xdr:col>
      <xdr:colOff>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314325</xdr:rowOff>
    </xdr:from>
    <xdr:to>
      <xdr:col>8</xdr:col>
      <xdr:colOff>38100</xdr:colOff>
      <xdr:row>2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14325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466725</xdr:colOff>
      <xdr:row>0</xdr:row>
      <xdr:rowOff>19050</xdr:rowOff>
    </xdr:from>
    <xdr:to>
      <xdr:col>16</xdr:col>
      <xdr:colOff>28575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19050</xdr:rowOff>
    </xdr:from>
    <xdr:to>
      <xdr:col>15</xdr:col>
      <xdr:colOff>838200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190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0</xdr:row>
      <xdr:rowOff>0</xdr:rowOff>
    </xdr:from>
    <xdr:to>
      <xdr:col>15</xdr:col>
      <xdr:colOff>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0</xdr:row>
      <xdr:rowOff>0</xdr:rowOff>
    </xdr:from>
    <xdr:to>
      <xdr:col>15</xdr:col>
      <xdr:colOff>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0</xdr:row>
      <xdr:rowOff>0</xdr:rowOff>
    </xdr:from>
    <xdr:to>
      <xdr:col>15</xdr:col>
      <xdr:colOff>28575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0</xdr:row>
      <xdr:rowOff>0</xdr:rowOff>
    </xdr:from>
    <xdr:to>
      <xdr:col>15</xdr:col>
      <xdr:colOff>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523875</xdr:colOff>
      <xdr:row>0</xdr:row>
      <xdr:rowOff>0</xdr:rowOff>
    </xdr:from>
    <xdr:to>
      <xdr:col>15</xdr:col>
      <xdr:colOff>57150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1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" width="2.28125" style="47" customWidth="1"/>
    <col min="2" max="2" width="97.421875" style="47" customWidth="1"/>
    <col min="3" max="3" width="2.28125" style="47" customWidth="1"/>
    <col min="4" max="16384" width="9.28125" style="47" customWidth="1"/>
  </cols>
  <sheetData>
    <row r="1" ht="30" customHeight="1">
      <c r="B1" s="46" t="s">
        <v>160</v>
      </c>
    </row>
    <row r="2" ht="30" customHeight="1"/>
    <row r="4" ht="15" customHeight="1">
      <c r="B4" s="48" t="s">
        <v>97</v>
      </c>
    </row>
    <row r="5" ht="9" customHeight="1"/>
    <row r="6" ht="12.75">
      <c r="B6" s="48" t="s">
        <v>121</v>
      </c>
    </row>
    <row r="7" ht="12.75">
      <c r="B7" s="49" t="s">
        <v>139</v>
      </c>
    </row>
    <row r="9" ht="12.75">
      <c r="B9" s="48" t="s">
        <v>140</v>
      </c>
    </row>
    <row r="10" ht="12.75">
      <c r="B10" s="49" t="s">
        <v>123</v>
      </c>
    </row>
    <row r="11" ht="6.75" customHeight="1"/>
    <row r="12" ht="12.75">
      <c r="B12" s="49" t="s">
        <v>124</v>
      </c>
    </row>
    <row r="13" ht="6.75" customHeight="1"/>
    <row r="14" ht="12.75">
      <c r="B14" s="49" t="s">
        <v>130</v>
      </c>
    </row>
    <row r="15" ht="6.75" customHeight="1"/>
    <row r="16" ht="12.75">
      <c r="B16" s="49" t="s">
        <v>125</v>
      </c>
    </row>
    <row r="17" ht="6.75" customHeight="1"/>
    <row r="18" ht="12.75">
      <c r="B18" s="49" t="s">
        <v>126</v>
      </c>
    </row>
    <row r="19" ht="6.75" customHeight="1"/>
    <row r="20" ht="12.75">
      <c r="B20" s="49" t="s">
        <v>127</v>
      </c>
    </row>
    <row r="21" ht="6.75" customHeight="1"/>
    <row r="22" ht="12.75">
      <c r="B22" s="49" t="s">
        <v>128</v>
      </c>
    </row>
    <row r="24" ht="12.75">
      <c r="B24" s="48" t="s">
        <v>141</v>
      </c>
    </row>
    <row r="25" ht="12.75">
      <c r="B25" s="49" t="s">
        <v>122</v>
      </c>
    </row>
    <row r="26" ht="6.75" customHeight="1"/>
    <row r="27" ht="12.75">
      <c r="B27" s="49" t="s">
        <v>129</v>
      </c>
    </row>
    <row r="28" ht="6.75" customHeight="1"/>
    <row r="29" ht="12.75">
      <c r="B29" s="49" t="s">
        <v>131</v>
      </c>
    </row>
    <row r="30" ht="6.75" customHeight="1"/>
    <row r="31" ht="12.75">
      <c r="B31" s="49" t="s">
        <v>132</v>
      </c>
    </row>
  </sheetData>
  <sheetProtection/>
  <hyperlinks>
    <hyperlink ref="B7" location="Α1!A1" display="Α1. ΕΓΓΕΓΡΑΜΜΕΝΟΙ ΑΝΕΡΓΟΙ - ΠΡΑΓΜΑΤΙΚΑ ΚΑΙ ΕΠΟΧΙΚΑ ΔΙΟΡΘΩΜΕΝΑ ΣΤΟΙΧΕΙΑ, 2011-2015"/>
    <hyperlink ref="B10" location="Β1!A1" display="Β1. ΕΓΓΕΓΡΑΜΜΕΝΟΙ ΑΝΕΡΓΟΙ - ΚΑΤΑ ΟΙΚΟΝΟΜΙΚΗ ΔΡΑΣΤΗΡΙΟΤΗΤΑ (NACE rev.2), 2015"/>
    <hyperlink ref="B12" location="Β2!A1" display="Β2. ΕΓΓΕΓΡΑΜΜΕΝΟΙ ΑΝΕΡΓΟΙ - ΚΑΤΑ ΕΠΑΓΓΕΛΜΑΤΙΚΗ ΚΑΤΗΓΟΡΙΑ (ISCO 1988), 2015"/>
    <hyperlink ref="B14" location="Β3!A1" display="Β3. ΕΓΓΕΓΡΑΜΜΕΝΟΙ ΑΝΕΡΓΟΙ - ΚΑΤΑ ΗΛΙΚΙΑ (ΣΥΝΟΛΟ), 2015"/>
    <hyperlink ref="B16" location="Β4!A1" display="Β4. ΕΓΓΕΓΡΑΜΜΕΝΟΙ ΑΝΕΡΓΟΙ - ΚΑΤΑ ΕΠΑΡΧΙΑ"/>
    <hyperlink ref="B18" location="Β5!A1" display="Β5. ΕΓΓΕΓΡΑΜΜΕΝΟΙ ΑΝΕΡΓΟΙ - ΚΑΤΑ ΜΟΡΦΩΤΙΚΟ ΕΠΙΠΕΔΟ"/>
    <hyperlink ref="B20" location="Β6!A1" display="Β6. ΕΓΓΕΓΡΑΜΜΕΝΟΙ ΑΝΕΡΓΟΙ - ΚΑΤΑ ΔΙΑΡΚΕΙΑ"/>
    <hyperlink ref="B22" location="Β7!A1" display="Β7. ΕΓΓΕΓΡΑΜΜΕΝΟΙ ΑΝΕΡΓΟΙ - ΚΑΤΑ ΚΟΙΝΟΤΗΤΑ / ΥΠΗΚΟΟΤΗΤΑ"/>
    <hyperlink ref="B25" location="Γ1!A1" display="Γ1. ΤΟΠΟΘΕΤΗΣΕΙΣ - ΚΑΤΑ ΟΙΚΟΝΟΜΙΚΗ ΔΡΑΣΤΗΡΙΟΤΗΤΑ (NACE rev.2)"/>
    <hyperlink ref="B27" location="Γ2!A1" display="Γ2. ΤΟΠΟΘΕΤΗΣΕΙΣ - ΚΑΤΑ ΕΠΑΓΓΕΛΜΑΤΙΚΗ ΚΑΤΗΓΟΡΙΑ (ISCO 1988)"/>
    <hyperlink ref="B29" location="Γ3!A1" display="Γ3. ΤΟΠΟΘΕΤΗΣΕΙΣ - ΚΑΤΑ ΦΥΛΟ ΚΑΙ ΗΛΙΚΙΑ"/>
    <hyperlink ref="B31" location="Γ4!A1" display="Γ4. ΤΟΠΟΘΕΤΗΣΕΙΣ - ΚΑΤΑ ΕΠΑΡΧΙΑ"/>
  </hyperlinks>
  <printOptions horizontalCentered="1"/>
  <pageMargins left="0.15748031496062992" right="0.15748031496062992" top="1.06299212598425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.75"/>
  <cols>
    <col min="1" max="1" width="2.140625" style="17" customWidth="1"/>
    <col min="2" max="2" width="7.28125" style="17" customWidth="1"/>
    <col min="3" max="3" width="28.28125" style="17" customWidth="1"/>
    <col min="4" max="4" width="12.7109375" style="32" customWidth="1"/>
    <col min="5" max="5" width="13.421875" style="32" customWidth="1"/>
    <col min="6" max="15" width="12.7109375" style="32" customWidth="1"/>
    <col min="16" max="16" width="12.7109375" style="17" customWidth="1"/>
    <col min="17" max="17" width="2.140625" style="17" customWidth="1"/>
    <col min="18" max="16384" width="9.28125" style="17" customWidth="1"/>
  </cols>
  <sheetData>
    <row r="1" spans="1:17" ht="30" customHeight="1">
      <c r="A1" s="16"/>
      <c r="B1" s="2" t="s">
        <v>149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"/>
    </row>
    <row r="2" spans="1:17" ht="22.5" customHeight="1" thickBot="1">
      <c r="A2" s="16"/>
      <c r="B2" s="45" t="s">
        <v>69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ht="13.5" thickTop="1">
      <c r="A3" s="16"/>
      <c r="B3" s="16"/>
      <c r="C3" s="16"/>
      <c r="D3" s="18"/>
      <c r="E3" s="18"/>
      <c r="F3" s="18"/>
      <c r="G3" s="18"/>
      <c r="H3" s="103"/>
      <c r="I3" s="103"/>
      <c r="J3" s="103"/>
      <c r="K3" s="103"/>
      <c r="L3" s="103"/>
      <c r="M3" s="103"/>
      <c r="N3" s="103"/>
      <c r="O3" s="103"/>
      <c r="P3" s="103"/>
      <c r="Q3" s="16"/>
    </row>
    <row r="4" spans="1:17" ht="20.25" customHeight="1">
      <c r="A4" s="16"/>
      <c r="B4" s="101" t="s">
        <v>90</v>
      </c>
      <c r="C4" s="101" t="s">
        <v>3</v>
      </c>
      <c r="D4" s="104" t="str">
        <f>+'Β1'!D4</f>
        <v>ΕΤΟΣ 2021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9"/>
      <c r="Q4" s="16"/>
    </row>
    <row r="5" spans="1:17" ht="28.5" customHeight="1">
      <c r="A5" s="16"/>
      <c r="B5" s="102"/>
      <c r="C5" s="102"/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39</v>
      </c>
      <c r="O5" s="19" t="s">
        <v>38</v>
      </c>
      <c r="P5" s="20" t="s">
        <v>2</v>
      </c>
      <c r="Q5" s="16"/>
    </row>
    <row r="6" spans="1:17" s="24" customFormat="1" ht="18" customHeight="1">
      <c r="A6" s="21"/>
      <c r="B6" s="72" t="s">
        <v>49</v>
      </c>
      <c r="C6" s="22" t="s">
        <v>74</v>
      </c>
      <c r="D6" s="23">
        <v>6</v>
      </c>
      <c r="E6" s="23">
        <v>7</v>
      </c>
      <c r="F6" s="23">
        <v>7</v>
      </c>
      <c r="G6" s="23">
        <v>32</v>
      </c>
      <c r="H6" s="23">
        <v>10</v>
      </c>
      <c r="I6" s="23">
        <v>4</v>
      </c>
      <c r="J6" s="23">
        <v>8</v>
      </c>
      <c r="K6" s="23">
        <v>14</v>
      </c>
      <c r="L6" s="23">
        <v>9</v>
      </c>
      <c r="M6" s="23">
        <v>3</v>
      </c>
      <c r="N6" s="23">
        <v>2</v>
      </c>
      <c r="O6" s="23">
        <v>2</v>
      </c>
      <c r="P6" s="23">
        <f>SUM(D6:O6)</f>
        <v>104</v>
      </c>
      <c r="Q6" s="21"/>
    </row>
    <row r="7" spans="1:17" s="24" customFormat="1" ht="18" customHeight="1">
      <c r="A7" s="21"/>
      <c r="B7" s="72" t="s">
        <v>50</v>
      </c>
      <c r="C7" s="22" t="s">
        <v>59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f aca="true" t="shared" si="0" ref="P7:P26">SUM(D7:O7)</f>
        <v>0</v>
      </c>
      <c r="Q7" s="21"/>
    </row>
    <row r="8" spans="1:17" s="24" customFormat="1" ht="18" customHeight="1">
      <c r="A8" s="21"/>
      <c r="B8" s="72" t="s">
        <v>51</v>
      </c>
      <c r="C8" s="22" t="s">
        <v>75</v>
      </c>
      <c r="D8" s="23">
        <v>35</v>
      </c>
      <c r="E8" s="23">
        <v>46</v>
      </c>
      <c r="F8" s="23">
        <v>39</v>
      </c>
      <c r="G8" s="23">
        <v>109</v>
      </c>
      <c r="H8" s="23">
        <v>31</v>
      </c>
      <c r="I8" s="23">
        <v>47</v>
      </c>
      <c r="J8" s="23">
        <v>69</v>
      </c>
      <c r="K8" s="23">
        <v>19</v>
      </c>
      <c r="L8" s="23">
        <v>58</v>
      </c>
      <c r="M8" s="23">
        <v>19</v>
      </c>
      <c r="N8" s="23">
        <v>30</v>
      </c>
      <c r="O8" s="23">
        <v>37</v>
      </c>
      <c r="P8" s="23">
        <f t="shared" si="0"/>
        <v>539</v>
      </c>
      <c r="Q8" s="21"/>
    </row>
    <row r="9" spans="1:17" s="24" customFormat="1" ht="42" customHeight="1">
      <c r="A9" s="21"/>
      <c r="B9" s="72" t="s">
        <v>52</v>
      </c>
      <c r="C9" s="22" t="s">
        <v>110</v>
      </c>
      <c r="D9" s="23">
        <v>0</v>
      </c>
      <c r="E9" s="23">
        <v>0</v>
      </c>
      <c r="F9" s="23">
        <v>0</v>
      </c>
      <c r="G9" s="23">
        <v>2</v>
      </c>
      <c r="H9" s="23">
        <v>0</v>
      </c>
      <c r="I9" s="23">
        <v>0</v>
      </c>
      <c r="J9" s="23">
        <v>0</v>
      </c>
      <c r="K9" s="23">
        <v>0</v>
      </c>
      <c r="L9" s="23">
        <v>1</v>
      </c>
      <c r="M9" s="23">
        <v>0</v>
      </c>
      <c r="N9" s="23">
        <v>0</v>
      </c>
      <c r="O9" s="23">
        <v>0</v>
      </c>
      <c r="P9" s="23">
        <f t="shared" si="0"/>
        <v>3</v>
      </c>
      <c r="Q9" s="21"/>
    </row>
    <row r="10" spans="1:17" s="24" customFormat="1" ht="42" customHeight="1">
      <c r="A10" s="21"/>
      <c r="B10" s="72" t="s">
        <v>53</v>
      </c>
      <c r="C10" s="22" t="s">
        <v>112</v>
      </c>
      <c r="D10" s="23">
        <v>1</v>
      </c>
      <c r="E10" s="23">
        <v>0</v>
      </c>
      <c r="F10" s="23">
        <v>2</v>
      </c>
      <c r="G10" s="23">
        <v>12</v>
      </c>
      <c r="H10" s="23">
        <v>5</v>
      </c>
      <c r="I10" s="23">
        <v>14</v>
      </c>
      <c r="J10" s="23">
        <v>7</v>
      </c>
      <c r="K10" s="23">
        <v>3</v>
      </c>
      <c r="L10" s="23">
        <v>20</v>
      </c>
      <c r="M10" s="23">
        <v>15</v>
      </c>
      <c r="N10" s="23">
        <v>5</v>
      </c>
      <c r="O10" s="23">
        <v>0</v>
      </c>
      <c r="P10" s="23">
        <f t="shared" si="0"/>
        <v>84</v>
      </c>
      <c r="Q10" s="21"/>
    </row>
    <row r="11" spans="1:17" s="24" customFormat="1" ht="18" customHeight="1">
      <c r="A11" s="21"/>
      <c r="B11" s="72" t="s">
        <v>54</v>
      </c>
      <c r="C11" s="22" t="s">
        <v>111</v>
      </c>
      <c r="D11" s="23">
        <v>69</v>
      </c>
      <c r="E11" s="23">
        <v>32</v>
      </c>
      <c r="F11" s="23">
        <v>57</v>
      </c>
      <c r="G11" s="23">
        <v>89</v>
      </c>
      <c r="H11" s="23">
        <v>29</v>
      </c>
      <c r="I11" s="23">
        <v>68</v>
      </c>
      <c r="J11" s="23">
        <v>75</v>
      </c>
      <c r="K11" s="23">
        <v>12</v>
      </c>
      <c r="L11" s="23">
        <v>33</v>
      </c>
      <c r="M11" s="23">
        <v>25</v>
      </c>
      <c r="N11" s="23">
        <v>47</v>
      </c>
      <c r="O11" s="23">
        <v>56</v>
      </c>
      <c r="P11" s="23">
        <f t="shared" si="0"/>
        <v>592</v>
      </c>
      <c r="Q11" s="21"/>
    </row>
    <row r="12" spans="1:17" s="24" customFormat="1" ht="42" customHeight="1">
      <c r="A12" s="21"/>
      <c r="B12" s="72" t="s">
        <v>55</v>
      </c>
      <c r="C12" s="22" t="s">
        <v>113</v>
      </c>
      <c r="D12" s="23">
        <v>74</v>
      </c>
      <c r="E12" s="23">
        <v>103</v>
      </c>
      <c r="F12" s="23">
        <v>112</v>
      </c>
      <c r="G12" s="23">
        <v>229</v>
      </c>
      <c r="H12" s="23">
        <v>40</v>
      </c>
      <c r="I12" s="23">
        <v>108</v>
      </c>
      <c r="J12" s="23">
        <v>186</v>
      </c>
      <c r="K12" s="23">
        <v>40</v>
      </c>
      <c r="L12" s="23">
        <v>96</v>
      </c>
      <c r="M12" s="23">
        <v>48</v>
      </c>
      <c r="N12" s="23">
        <v>115</v>
      </c>
      <c r="O12" s="23">
        <v>135</v>
      </c>
      <c r="P12" s="23">
        <f t="shared" si="0"/>
        <v>1286</v>
      </c>
      <c r="Q12" s="21"/>
    </row>
    <row r="13" spans="1:17" s="24" customFormat="1" ht="18" customHeight="1">
      <c r="A13" s="21"/>
      <c r="B13" s="72" t="s">
        <v>56</v>
      </c>
      <c r="C13" s="25" t="s">
        <v>76</v>
      </c>
      <c r="D13" s="23">
        <v>21</v>
      </c>
      <c r="E13" s="23">
        <v>8</v>
      </c>
      <c r="F13" s="23">
        <v>2</v>
      </c>
      <c r="G13" s="23">
        <v>36</v>
      </c>
      <c r="H13" s="23">
        <v>10</v>
      </c>
      <c r="I13" s="23">
        <v>39</v>
      </c>
      <c r="J13" s="23">
        <v>46</v>
      </c>
      <c r="K13" s="23">
        <v>12</v>
      </c>
      <c r="L13" s="23">
        <v>38</v>
      </c>
      <c r="M13" s="23">
        <v>6</v>
      </c>
      <c r="N13" s="23">
        <v>11</v>
      </c>
      <c r="O13" s="23">
        <v>11</v>
      </c>
      <c r="P13" s="23">
        <f t="shared" si="0"/>
        <v>240</v>
      </c>
      <c r="Q13" s="21"/>
    </row>
    <row r="14" spans="1:17" s="24" customFormat="1" ht="42" customHeight="1">
      <c r="A14" s="21"/>
      <c r="B14" s="72" t="s">
        <v>57</v>
      </c>
      <c r="C14" s="22" t="s">
        <v>114</v>
      </c>
      <c r="D14" s="23">
        <v>27</v>
      </c>
      <c r="E14" s="23">
        <v>27</v>
      </c>
      <c r="F14" s="23">
        <v>42</v>
      </c>
      <c r="G14" s="23">
        <v>171</v>
      </c>
      <c r="H14" s="23">
        <v>30</v>
      </c>
      <c r="I14" s="23">
        <v>104</v>
      </c>
      <c r="J14" s="23">
        <v>161</v>
      </c>
      <c r="K14" s="23">
        <v>68</v>
      </c>
      <c r="L14" s="23">
        <v>51</v>
      </c>
      <c r="M14" s="23">
        <v>78</v>
      </c>
      <c r="N14" s="23">
        <v>28</v>
      </c>
      <c r="O14" s="23">
        <v>82</v>
      </c>
      <c r="P14" s="23">
        <f t="shared" si="0"/>
        <v>869</v>
      </c>
      <c r="Q14" s="21"/>
    </row>
    <row r="15" spans="1:17" s="24" customFormat="1" ht="18" customHeight="1">
      <c r="A15" s="21"/>
      <c r="B15" s="72" t="s">
        <v>58</v>
      </c>
      <c r="C15" s="22" t="s">
        <v>77</v>
      </c>
      <c r="D15" s="23">
        <v>6</v>
      </c>
      <c r="E15" s="23">
        <v>8</v>
      </c>
      <c r="F15" s="23">
        <v>17</v>
      </c>
      <c r="G15" s="23">
        <v>14</v>
      </c>
      <c r="H15" s="23">
        <v>1</v>
      </c>
      <c r="I15" s="23">
        <v>10</v>
      </c>
      <c r="J15" s="23">
        <v>12</v>
      </c>
      <c r="K15" s="23">
        <v>0</v>
      </c>
      <c r="L15" s="23">
        <v>0</v>
      </c>
      <c r="M15" s="23">
        <v>1</v>
      </c>
      <c r="N15" s="23">
        <v>4</v>
      </c>
      <c r="O15" s="23">
        <v>4</v>
      </c>
      <c r="P15" s="23">
        <f t="shared" si="0"/>
        <v>77</v>
      </c>
      <c r="Q15" s="21"/>
    </row>
    <row r="16" spans="1:17" s="24" customFormat="1" ht="29.25" customHeight="1">
      <c r="A16" s="21"/>
      <c r="B16" s="72" t="s">
        <v>60</v>
      </c>
      <c r="C16" s="22" t="s">
        <v>78</v>
      </c>
      <c r="D16" s="23">
        <v>1</v>
      </c>
      <c r="E16" s="23">
        <v>8</v>
      </c>
      <c r="F16" s="23">
        <v>4</v>
      </c>
      <c r="G16" s="23">
        <v>9</v>
      </c>
      <c r="H16" s="23">
        <v>0</v>
      </c>
      <c r="I16" s="23">
        <v>2</v>
      </c>
      <c r="J16" s="23">
        <v>4</v>
      </c>
      <c r="K16" s="23">
        <v>1</v>
      </c>
      <c r="L16" s="23">
        <v>1</v>
      </c>
      <c r="M16" s="23">
        <v>0</v>
      </c>
      <c r="N16" s="23">
        <v>7</v>
      </c>
      <c r="O16" s="23">
        <v>10</v>
      </c>
      <c r="P16" s="23">
        <f t="shared" si="0"/>
        <v>47</v>
      </c>
      <c r="Q16" s="21"/>
    </row>
    <row r="17" spans="1:17" s="24" customFormat="1" ht="18.75" customHeight="1">
      <c r="A17" s="21"/>
      <c r="B17" s="72" t="s">
        <v>61</v>
      </c>
      <c r="C17" s="22" t="s">
        <v>79</v>
      </c>
      <c r="D17" s="23">
        <v>0</v>
      </c>
      <c r="E17" s="23">
        <v>9</v>
      </c>
      <c r="F17" s="23">
        <v>10</v>
      </c>
      <c r="G17" s="23">
        <v>21</v>
      </c>
      <c r="H17" s="23">
        <v>0</v>
      </c>
      <c r="I17" s="23">
        <v>5</v>
      </c>
      <c r="J17" s="23">
        <v>12</v>
      </c>
      <c r="K17" s="23">
        <v>1</v>
      </c>
      <c r="L17" s="23">
        <v>0</v>
      </c>
      <c r="M17" s="23">
        <v>0</v>
      </c>
      <c r="N17" s="23">
        <v>8</v>
      </c>
      <c r="O17" s="23">
        <v>17</v>
      </c>
      <c r="P17" s="23">
        <f t="shared" si="0"/>
        <v>83</v>
      </c>
      <c r="Q17" s="21"/>
    </row>
    <row r="18" spans="1:17" s="24" customFormat="1" ht="29.25" customHeight="1">
      <c r="A18" s="21"/>
      <c r="B18" s="72" t="s">
        <v>62</v>
      </c>
      <c r="C18" s="22" t="s">
        <v>80</v>
      </c>
      <c r="D18" s="23">
        <v>45</v>
      </c>
      <c r="E18" s="23">
        <v>60</v>
      </c>
      <c r="F18" s="23">
        <v>79</v>
      </c>
      <c r="G18" s="23">
        <v>91</v>
      </c>
      <c r="H18" s="23">
        <v>2</v>
      </c>
      <c r="I18" s="23">
        <v>58</v>
      </c>
      <c r="J18" s="23">
        <v>84</v>
      </c>
      <c r="K18" s="23">
        <v>1</v>
      </c>
      <c r="L18" s="23">
        <v>3</v>
      </c>
      <c r="M18" s="23">
        <v>8</v>
      </c>
      <c r="N18" s="23">
        <v>65</v>
      </c>
      <c r="O18" s="23">
        <v>78</v>
      </c>
      <c r="P18" s="23">
        <f t="shared" si="0"/>
        <v>574</v>
      </c>
      <c r="Q18" s="21"/>
    </row>
    <row r="19" spans="1:17" s="24" customFormat="1" ht="29.25" customHeight="1">
      <c r="A19" s="21"/>
      <c r="B19" s="72" t="s">
        <v>63</v>
      </c>
      <c r="C19" s="22" t="s">
        <v>81</v>
      </c>
      <c r="D19" s="23">
        <v>14</v>
      </c>
      <c r="E19" s="23">
        <v>17</v>
      </c>
      <c r="F19" s="23">
        <v>13</v>
      </c>
      <c r="G19" s="23">
        <v>51</v>
      </c>
      <c r="H19" s="23">
        <v>20</v>
      </c>
      <c r="I19" s="23">
        <v>31</v>
      </c>
      <c r="J19" s="23">
        <v>46</v>
      </c>
      <c r="K19" s="23">
        <v>11</v>
      </c>
      <c r="L19" s="23">
        <v>18</v>
      </c>
      <c r="M19" s="23">
        <v>27</v>
      </c>
      <c r="N19" s="23">
        <v>6</v>
      </c>
      <c r="O19" s="23">
        <v>15</v>
      </c>
      <c r="P19" s="23">
        <f t="shared" si="0"/>
        <v>269</v>
      </c>
      <c r="Q19" s="21"/>
    </row>
    <row r="20" spans="1:17" s="24" customFormat="1" ht="42" customHeight="1">
      <c r="A20" s="21"/>
      <c r="B20" s="72" t="s">
        <v>64</v>
      </c>
      <c r="C20" s="22" t="s">
        <v>82</v>
      </c>
      <c r="D20" s="23">
        <v>14</v>
      </c>
      <c r="E20" s="23">
        <v>23</v>
      </c>
      <c r="F20" s="23">
        <v>39</v>
      </c>
      <c r="G20" s="23">
        <v>12</v>
      </c>
      <c r="H20" s="23">
        <v>24</v>
      </c>
      <c r="I20" s="23">
        <v>72</v>
      </c>
      <c r="J20" s="23">
        <v>34</v>
      </c>
      <c r="K20" s="23">
        <v>16</v>
      </c>
      <c r="L20" s="23">
        <v>15</v>
      </c>
      <c r="M20" s="23">
        <v>8</v>
      </c>
      <c r="N20" s="23">
        <v>21</v>
      </c>
      <c r="O20" s="23">
        <v>38</v>
      </c>
      <c r="P20" s="23">
        <f t="shared" si="0"/>
        <v>316</v>
      </c>
      <c r="Q20" s="21"/>
    </row>
    <row r="21" spans="1:17" s="24" customFormat="1" ht="18" customHeight="1">
      <c r="A21" s="21"/>
      <c r="B21" s="72" t="s">
        <v>65</v>
      </c>
      <c r="C21" s="25" t="s">
        <v>67</v>
      </c>
      <c r="D21" s="23">
        <v>4</v>
      </c>
      <c r="E21" s="23">
        <v>6</v>
      </c>
      <c r="F21" s="23">
        <v>12</v>
      </c>
      <c r="G21" s="23">
        <v>20</v>
      </c>
      <c r="H21" s="23">
        <v>1</v>
      </c>
      <c r="I21" s="23">
        <v>15</v>
      </c>
      <c r="J21" s="23">
        <v>15</v>
      </c>
      <c r="K21" s="23">
        <v>0</v>
      </c>
      <c r="L21" s="23">
        <v>4</v>
      </c>
      <c r="M21" s="23">
        <v>1</v>
      </c>
      <c r="N21" s="23">
        <v>23</v>
      </c>
      <c r="O21" s="23">
        <v>13</v>
      </c>
      <c r="P21" s="23">
        <f t="shared" si="0"/>
        <v>114</v>
      </c>
      <c r="Q21" s="21"/>
    </row>
    <row r="22" spans="1:17" s="24" customFormat="1" ht="42" customHeight="1">
      <c r="A22" s="21"/>
      <c r="B22" s="72" t="s">
        <v>66</v>
      </c>
      <c r="C22" s="22" t="s">
        <v>115</v>
      </c>
      <c r="D22" s="23">
        <v>24</v>
      </c>
      <c r="E22" s="23">
        <v>17</v>
      </c>
      <c r="F22" s="23">
        <v>28</v>
      </c>
      <c r="G22" s="23">
        <v>49</v>
      </c>
      <c r="H22" s="23">
        <v>4</v>
      </c>
      <c r="I22" s="23">
        <v>26</v>
      </c>
      <c r="J22" s="23">
        <v>34</v>
      </c>
      <c r="K22" s="23">
        <v>3</v>
      </c>
      <c r="L22" s="23">
        <v>4</v>
      </c>
      <c r="M22" s="23">
        <v>4</v>
      </c>
      <c r="N22" s="23">
        <v>22</v>
      </c>
      <c r="O22" s="23">
        <v>33</v>
      </c>
      <c r="P22" s="23">
        <f t="shared" si="0"/>
        <v>248</v>
      </c>
      <c r="Q22" s="21"/>
    </row>
    <row r="23" spans="1:17" s="24" customFormat="1" ht="29.25" customHeight="1">
      <c r="A23" s="21"/>
      <c r="B23" s="72" t="s">
        <v>83</v>
      </c>
      <c r="C23" s="22" t="s">
        <v>84</v>
      </c>
      <c r="D23" s="23">
        <v>1</v>
      </c>
      <c r="E23" s="23">
        <v>1</v>
      </c>
      <c r="F23" s="23">
        <v>4</v>
      </c>
      <c r="G23" s="23">
        <v>15</v>
      </c>
      <c r="H23" s="23">
        <v>1</v>
      </c>
      <c r="I23" s="23">
        <v>9</v>
      </c>
      <c r="J23" s="23">
        <v>29</v>
      </c>
      <c r="K23" s="23">
        <v>1</v>
      </c>
      <c r="L23" s="23">
        <v>0</v>
      </c>
      <c r="M23" s="23">
        <v>0</v>
      </c>
      <c r="N23" s="23">
        <v>11</v>
      </c>
      <c r="O23" s="23">
        <v>9</v>
      </c>
      <c r="P23" s="23">
        <f t="shared" si="0"/>
        <v>81</v>
      </c>
      <c r="Q23" s="21"/>
    </row>
    <row r="24" spans="1:17" s="24" customFormat="1" ht="29.25" customHeight="1">
      <c r="A24" s="21"/>
      <c r="B24" s="72" t="s">
        <v>85</v>
      </c>
      <c r="C24" s="22" t="s">
        <v>88</v>
      </c>
      <c r="D24" s="23">
        <v>5</v>
      </c>
      <c r="E24" s="23">
        <v>15</v>
      </c>
      <c r="F24" s="23">
        <v>17</v>
      </c>
      <c r="G24" s="23">
        <v>20</v>
      </c>
      <c r="H24" s="23">
        <v>0</v>
      </c>
      <c r="I24" s="23">
        <v>17</v>
      </c>
      <c r="J24" s="23">
        <v>16</v>
      </c>
      <c r="K24" s="23">
        <v>1</v>
      </c>
      <c r="L24" s="23">
        <v>1</v>
      </c>
      <c r="M24" s="23">
        <v>1</v>
      </c>
      <c r="N24" s="23">
        <v>13</v>
      </c>
      <c r="O24" s="23">
        <v>20</v>
      </c>
      <c r="P24" s="23">
        <f t="shared" si="0"/>
        <v>126</v>
      </c>
      <c r="Q24" s="21"/>
    </row>
    <row r="25" spans="1:17" s="24" customFormat="1" ht="18" customHeight="1">
      <c r="A25" s="21"/>
      <c r="B25" s="72" t="s">
        <v>86</v>
      </c>
      <c r="C25" s="22" t="s">
        <v>68</v>
      </c>
      <c r="D25" s="23">
        <v>2</v>
      </c>
      <c r="E25" s="23">
        <v>5</v>
      </c>
      <c r="F25" s="23">
        <v>0</v>
      </c>
      <c r="G25" s="23">
        <v>0</v>
      </c>
      <c r="H25" s="23">
        <v>0</v>
      </c>
      <c r="I25" s="23">
        <v>0</v>
      </c>
      <c r="J25" s="23">
        <v>1</v>
      </c>
      <c r="K25" s="23">
        <v>0</v>
      </c>
      <c r="L25" s="23">
        <v>0</v>
      </c>
      <c r="M25" s="23">
        <v>1</v>
      </c>
      <c r="N25" s="23">
        <v>1</v>
      </c>
      <c r="O25" s="23">
        <v>0</v>
      </c>
      <c r="P25" s="23">
        <f t="shared" si="0"/>
        <v>10</v>
      </c>
      <c r="Q25" s="21"/>
    </row>
    <row r="26" spans="1:17" s="24" customFormat="1" ht="29.25" customHeight="1">
      <c r="A26" s="21"/>
      <c r="B26" s="72" t="s">
        <v>87</v>
      </c>
      <c r="C26" s="22" t="s">
        <v>89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f t="shared" si="0"/>
        <v>0</v>
      </c>
      <c r="Q26" s="21"/>
    </row>
    <row r="27" spans="1:17" s="24" customFormat="1" ht="22.5" customHeight="1">
      <c r="A27" s="21"/>
      <c r="B27" s="27" t="s">
        <v>1</v>
      </c>
      <c r="C27" s="28" t="s">
        <v>40</v>
      </c>
      <c r="D27" s="29">
        <f aca="true" t="shared" si="1" ref="D27:O27">SUM(D6:D26)</f>
        <v>349</v>
      </c>
      <c r="E27" s="29">
        <f t="shared" si="1"/>
        <v>392</v>
      </c>
      <c r="F27" s="29">
        <f t="shared" si="1"/>
        <v>484</v>
      </c>
      <c r="G27" s="29">
        <f t="shared" si="1"/>
        <v>982</v>
      </c>
      <c r="H27" s="29">
        <f t="shared" si="1"/>
        <v>208</v>
      </c>
      <c r="I27" s="29">
        <f t="shared" si="1"/>
        <v>629</v>
      </c>
      <c r="J27" s="29">
        <f t="shared" si="1"/>
        <v>839</v>
      </c>
      <c r="K27" s="29">
        <f t="shared" si="1"/>
        <v>203</v>
      </c>
      <c r="L27" s="29">
        <f t="shared" si="1"/>
        <v>352</v>
      </c>
      <c r="M27" s="29">
        <f t="shared" si="1"/>
        <v>245</v>
      </c>
      <c r="N27" s="29">
        <f t="shared" si="1"/>
        <v>419</v>
      </c>
      <c r="O27" s="29">
        <f t="shared" si="1"/>
        <v>560</v>
      </c>
      <c r="P27" s="29">
        <f>SUM(P6:P26)</f>
        <v>5662</v>
      </c>
      <c r="Q27" s="21"/>
    </row>
    <row r="28" spans="1:17" ht="9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9" s="82" customFormat="1" ht="12.75">
      <c r="B29" s="48" t="s">
        <v>158</v>
      </c>
      <c r="D29" s="83"/>
      <c r="E29" s="83"/>
      <c r="F29" s="83"/>
      <c r="G29" s="83"/>
      <c r="H29" s="83"/>
      <c r="I29" s="83"/>
    </row>
    <row r="30" spans="1:17" ht="9" customHeight="1" thickBot="1">
      <c r="A30" s="16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16"/>
    </row>
    <row r="31" spans="1:17" ht="18" customHeight="1" thickTop="1">
      <c r="A31" s="30"/>
      <c r="B31" s="13" t="str">
        <f>'Α1'!B142</f>
        <v>(Τελευταία Ενημέρωση 05/01/2022)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5"/>
    </row>
    <row r="32" spans="1:17" ht="6" customHeight="1">
      <c r="A32" s="14"/>
      <c r="B32" s="1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6"/>
      <c r="P32" s="14"/>
      <c r="Q32" s="14"/>
    </row>
    <row r="33" spans="1:17" ht="18" customHeight="1">
      <c r="A33" s="15"/>
      <c r="B33" s="15" t="str">
        <f>'Α1'!B144</f>
        <v>COPYRIGHT © :2022, ΚΥΠΡΙΑΚΗ ΔΗΜΟΚΡΑΤΙΑ, ΣΤΑΤΙΣΤΙΚΗ ΥΠΗΡΕΣΙΑ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6:21" ht="12.75">
      <c r="F34" s="17"/>
      <c r="G34" s="17"/>
      <c r="J34" s="17"/>
      <c r="K34" s="17"/>
      <c r="N34" s="17"/>
      <c r="O34" s="17"/>
      <c r="P34" s="32"/>
      <c r="T34" s="32"/>
      <c r="U34" s="32"/>
    </row>
  </sheetData>
  <sheetProtection/>
  <mergeCells count="4">
    <mergeCell ref="H3:P3"/>
    <mergeCell ref="B4:B5"/>
    <mergeCell ref="C4:C5"/>
    <mergeCell ref="D4:O4"/>
  </mergeCells>
  <printOptions horizontalCentered="1" verticalCentered="1"/>
  <pageMargins left="0" right="0" top="0.15748031496062992" bottom="0" header="0.2362204724409449" footer="0.1968503937007874"/>
  <pageSetup horizontalDpi="600" verticalDpi="600" orientation="landscape" paperSize="9" scale="70" r:id="rId2"/>
  <ignoredErrors>
    <ignoredError sqref="B3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28125" defaultRowHeight="12.75"/>
  <cols>
    <col min="1" max="1" width="2.140625" style="17" customWidth="1"/>
    <col min="2" max="2" width="6.00390625" style="17" customWidth="1"/>
    <col min="3" max="3" width="28.421875" style="17" customWidth="1"/>
    <col min="4" max="4" width="12.7109375" style="32" customWidth="1"/>
    <col min="5" max="5" width="13.421875" style="32" customWidth="1"/>
    <col min="6" max="15" width="12.7109375" style="32" customWidth="1"/>
    <col min="16" max="16" width="12.7109375" style="17" customWidth="1"/>
    <col min="17" max="17" width="2.140625" style="17" customWidth="1"/>
    <col min="18" max="16384" width="9.28125" style="17" customWidth="1"/>
  </cols>
  <sheetData>
    <row r="1" spans="1:17" ht="30" customHeight="1">
      <c r="A1" s="16"/>
      <c r="B1" s="2" t="s">
        <v>150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"/>
      <c r="Q1" s="16"/>
    </row>
    <row r="2" spans="1:17" ht="22.5" customHeight="1" thickBot="1">
      <c r="A2" s="16"/>
      <c r="B2" s="45" t="s">
        <v>4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ht="13.5" thickTop="1">
      <c r="A3" s="16"/>
      <c r="B3" s="16"/>
      <c r="C3" s="1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6"/>
    </row>
    <row r="4" spans="1:17" ht="22.5" customHeight="1">
      <c r="A4" s="16"/>
      <c r="B4" s="101" t="s">
        <v>5</v>
      </c>
      <c r="C4" s="101" t="s">
        <v>6</v>
      </c>
      <c r="D4" s="104" t="str">
        <f>+'Β1'!D4</f>
        <v>ΕΤΟΣ 2021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9"/>
      <c r="Q4" s="16"/>
    </row>
    <row r="5" spans="1:17" ht="41.25" customHeight="1">
      <c r="A5" s="16"/>
      <c r="B5" s="102"/>
      <c r="C5" s="102"/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39</v>
      </c>
      <c r="O5" s="19" t="s">
        <v>38</v>
      </c>
      <c r="P5" s="19" t="s">
        <v>2</v>
      </c>
      <c r="Q5" s="16"/>
    </row>
    <row r="6" spans="1:17" s="24" customFormat="1" ht="29.25" customHeight="1">
      <c r="A6" s="21"/>
      <c r="B6" s="72">
        <v>1</v>
      </c>
      <c r="C6" s="50" t="s">
        <v>101</v>
      </c>
      <c r="D6" s="23">
        <v>4</v>
      </c>
      <c r="E6" s="23">
        <v>5</v>
      </c>
      <c r="F6" s="23">
        <v>7</v>
      </c>
      <c r="G6" s="23">
        <v>18</v>
      </c>
      <c r="H6" s="23">
        <v>1</v>
      </c>
      <c r="I6" s="23">
        <v>13</v>
      </c>
      <c r="J6" s="23">
        <v>19</v>
      </c>
      <c r="K6" s="23">
        <v>0</v>
      </c>
      <c r="L6" s="23">
        <v>0</v>
      </c>
      <c r="M6" s="23">
        <v>0</v>
      </c>
      <c r="N6" s="23">
        <v>4</v>
      </c>
      <c r="O6" s="23">
        <v>21</v>
      </c>
      <c r="P6" s="23">
        <f>SUM(D6:O6)</f>
        <v>92</v>
      </c>
      <c r="Q6" s="21"/>
    </row>
    <row r="7" spans="1:17" s="24" customFormat="1" ht="18.75" customHeight="1">
      <c r="A7" s="21"/>
      <c r="B7" s="72">
        <v>2</v>
      </c>
      <c r="C7" s="50" t="s">
        <v>102</v>
      </c>
      <c r="D7" s="23">
        <v>62</v>
      </c>
      <c r="E7" s="23">
        <v>66</v>
      </c>
      <c r="F7" s="23">
        <v>89</v>
      </c>
      <c r="G7" s="23">
        <v>111</v>
      </c>
      <c r="H7" s="23">
        <v>7</v>
      </c>
      <c r="I7" s="23">
        <v>94</v>
      </c>
      <c r="J7" s="23">
        <v>102</v>
      </c>
      <c r="K7" s="23">
        <v>3</v>
      </c>
      <c r="L7" s="23">
        <v>3</v>
      </c>
      <c r="M7" s="23">
        <v>9</v>
      </c>
      <c r="N7" s="23">
        <v>75</v>
      </c>
      <c r="O7" s="23">
        <v>100</v>
      </c>
      <c r="P7" s="23">
        <f aca="true" t="shared" si="0" ref="P7:P15">SUM(D7:O7)</f>
        <v>721</v>
      </c>
      <c r="Q7" s="21"/>
    </row>
    <row r="8" spans="1:17" s="24" customFormat="1" ht="18.75" customHeight="1">
      <c r="A8" s="21"/>
      <c r="B8" s="72">
        <v>3</v>
      </c>
      <c r="C8" s="51" t="s">
        <v>103</v>
      </c>
      <c r="D8" s="23">
        <v>32</v>
      </c>
      <c r="E8" s="23">
        <v>39</v>
      </c>
      <c r="F8" s="23">
        <v>56</v>
      </c>
      <c r="G8" s="23">
        <v>66</v>
      </c>
      <c r="H8" s="23">
        <v>3</v>
      </c>
      <c r="I8" s="23">
        <v>54</v>
      </c>
      <c r="J8" s="23">
        <v>74</v>
      </c>
      <c r="K8" s="23">
        <v>2</v>
      </c>
      <c r="L8" s="23">
        <v>3</v>
      </c>
      <c r="M8" s="23">
        <v>2</v>
      </c>
      <c r="N8" s="23">
        <v>39</v>
      </c>
      <c r="O8" s="23">
        <v>50</v>
      </c>
      <c r="P8" s="23">
        <f t="shared" si="0"/>
        <v>420</v>
      </c>
      <c r="Q8" s="21"/>
    </row>
    <row r="9" spans="1:17" s="24" customFormat="1" ht="18.75" customHeight="1">
      <c r="A9" s="21"/>
      <c r="B9" s="72">
        <v>4</v>
      </c>
      <c r="C9" s="50" t="s">
        <v>104</v>
      </c>
      <c r="D9" s="23">
        <v>36</v>
      </c>
      <c r="E9" s="23">
        <v>74</v>
      </c>
      <c r="F9" s="23">
        <v>80</v>
      </c>
      <c r="G9" s="23">
        <v>130</v>
      </c>
      <c r="H9" s="23">
        <v>6</v>
      </c>
      <c r="I9" s="23">
        <v>59</v>
      </c>
      <c r="J9" s="23">
        <v>101</v>
      </c>
      <c r="K9" s="23">
        <v>2</v>
      </c>
      <c r="L9" s="23">
        <v>8</v>
      </c>
      <c r="M9" s="23">
        <v>7</v>
      </c>
      <c r="N9" s="23">
        <v>68</v>
      </c>
      <c r="O9" s="23">
        <v>86</v>
      </c>
      <c r="P9" s="23">
        <f t="shared" si="0"/>
        <v>657</v>
      </c>
      <c r="Q9" s="21"/>
    </row>
    <row r="10" spans="1:17" s="24" customFormat="1" ht="18.75" customHeight="1">
      <c r="A10" s="21"/>
      <c r="B10" s="72">
        <v>5</v>
      </c>
      <c r="C10" s="50" t="s">
        <v>105</v>
      </c>
      <c r="D10" s="23">
        <v>41</v>
      </c>
      <c r="E10" s="23">
        <v>63</v>
      </c>
      <c r="F10" s="23">
        <v>95</v>
      </c>
      <c r="G10" s="23">
        <v>228</v>
      </c>
      <c r="H10" s="23">
        <v>25</v>
      </c>
      <c r="I10" s="23">
        <v>153</v>
      </c>
      <c r="J10" s="23">
        <v>221</v>
      </c>
      <c r="K10" s="23">
        <v>17</v>
      </c>
      <c r="L10" s="23">
        <v>22</v>
      </c>
      <c r="M10" s="23">
        <v>16</v>
      </c>
      <c r="N10" s="23">
        <v>86</v>
      </c>
      <c r="O10" s="23">
        <v>150</v>
      </c>
      <c r="P10" s="23">
        <f t="shared" si="0"/>
        <v>1117</v>
      </c>
      <c r="Q10" s="21"/>
    </row>
    <row r="11" spans="1:17" s="24" customFormat="1" ht="29.25" customHeight="1">
      <c r="A11" s="21"/>
      <c r="B11" s="72">
        <v>6</v>
      </c>
      <c r="C11" s="50" t="s">
        <v>106</v>
      </c>
      <c r="D11" s="23">
        <v>0</v>
      </c>
      <c r="E11" s="23">
        <v>2</v>
      </c>
      <c r="F11" s="23">
        <v>2</v>
      </c>
      <c r="G11" s="23">
        <v>1</v>
      </c>
      <c r="H11" s="23">
        <v>0</v>
      </c>
      <c r="I11" s="23">
        <v>0</v>
      </c>
      <c r="J11" s="23">
        <v>3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0"/>
        <v>8</v>
      </c>
      <c r="Q11" s="21"/>
    </row>
    <row r="12" spans="1:17" s="24" customFormat="1" ht="18.75" customHeight="1">
      <c r="A12" s="21"/>
      <c r="B12" s="72">
        <v>7</v>
      </c>
      <c r="C12" s="51" t="s">
        <v>109</v>
      </c>
      <c r="D12" s="23">
        <v>38</v>
      </c>
      <c r="E12" s="23">
        <v>33</v>
      </c>
      <c r="F12" s="23">
        <v>70</v>
      </c>
      <c r="G12" s="23">
        <v>79</v>
      </c>
      <c r="H12" s="23">
        <v>27</v>
      </c>
      <c r="I12" s="23">
        <v>42</v>
      </c>
      <c r="J12" s="23">
        <v>52</v>
      </c>
      <c r="K12" s="23">
        <v>9</v>
      </c>
      <c r="L12" s="23">
        <v>23</v>
      </c>
      <c r="M12" s="23">
        <v>12</v>
      </c>
      <c r="N12" s="23">
        <v>32</v>
      </c>
      <c r="O12" s="23">
        <v>44</v>
      </c>
      <c r="P12" s="23">
        <f t="shared" si="0"/>
        <v>461</v>
      </c>
      <c r="Q12" s="21"/>
    </row>
    <row r="13" spans="1:17" s="24" customFormat="1" ht="29.25" customHeight="1">
      <c r="A13" s="21"/>
      <c r="B13" s="72">
        <v>8</v>
      </c>
      <c r="C13" s="50" t="s">
        <v>100</v>
      </c>
      <c r="D13" s="23">
        <v>8</v>
      </c>
      <c r="E13" s="23">
        <v>5</v>
      </c>
      <c r="F13" s="23">
        <v>6</v>
      </c>
      <c r="G13" s="23">
        <v>25</v>
      </c>
      <c r="H13" s="23">
        <v>4</v>
      </c>
      <c r="I13" s="23">
        <v>7</v>
      </c>
      <c r="J13" s="23">
        <v>20</v>
      </c>
      <c r="K13" s="23">
        <v>1</v>
      </c>
      <c r="L13" s="23">
        <v>2</v>
      </c>
      <c r="M13" s="23">
        <v>3</v>
      </c>
      <c r="N13" s="23">
        <v>9</v>
      </c>
      <c r="O13" s="23">
        <v>10</v>
      </c>
      <c r="P13" s="23">
        <f t="shared" si="0"/>
        <v>100</v>
      </c>
      <c r="Q13" s="21"/>
    </row>
    <row r="14" spans="1:17" s="24" customFormat="1" ht="29.25" customHeight="1">
      <c r="A14" s="21"/>
      <c r="B14" s="72">
        <v>9</v>
      </c>
      <c r="C14" s="50" t="s">
        <v>99</v>
      </c>
      <c r="D14" s="23">
        <v>128</v>
      </c>
      <c r="E14" s="23">
        <v>105</v>
      </c>
      <c r="F14" s="23">
        <v>79</v>
      </c>
      <c r="G14" s="23">
        <v>324</v>
      </c>
      <c r="H14" s="23">
        <v>135</v>
      </c>
      <c r="I14" s="23">
        <v>207</v>
      </c>
      <c r="J14" s="23">
        <v>247</v>
      </c>
      <c r="K14" s="23">
        <v>169</v>
      </c>
      <c r="L14" s="23">
        <v>291</v>
      </c>
      <c r="M14" s="23">
        <v>196</v>
      </c>
      <c r="N14" s="23">
        <v>106</v>
      </c>
      <c r="O14" s="23">
        <v>99</v>
      </c>
      <c r="P14" s="23">
        <f t="shared" si="0"/>
        <v>2086</v>
      </c>
      <c r="Q14" s="21"/>
    </row>
    <row r="15" spans="1:17" s="24" customFormat="1" ht="18.75" customHeight="1">
      <c r="A15" s="21"/>
      <c r="B15" s="72">
        <v>0</v>
      </c>
      <c r="C15" s="51" t="s">
        <v>107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0"/>
        <v>0</v>
      </c>
      <c r="Q15" s="21"/>
    </row>
    <row r="16" spans="1:17" s="24" customFormat="1" ht="34.5" customHeight="1">
      <c r="A16" s="21"/>
      <c r="B16" s="27" t="s">
        <v>1</v>
      </c>
      <c r="C16" s="28" t="s">
        <v>40</v>
      </c>
      <c r="D16" s="29">
        <f aca="true" t="shared" si="1" ref="D16:O16">SUM(D6:D15)</f>
        <v>349</v>
      </c>
      <c r="E16" s="29">
        <f t="shared" si="1"/>
        <v>392</v>
      </c>
      <c r="F16" s="29">
        <f t="shared" si="1"/>
        <v>484</v>
      </c>
      <c r="G16" s="29">
        <f t="shared" si="1"/>
        <v>982</v>
      </c>
      <c r="H16" s="29">
        <f t="shared" si="1"/>
        <v>208</v>
      </c>
      <c r="I16" s="29">
        <f t="shared" si="1"/>
        <v>629</v>
      </c>
      <c r="J16" s="29">
        <f t="shared" si="1"/>
        <v>839</v>
      </c>
      <c r="K16" s="29">
        <f t="shared" si="1"/>
        <v>203</v>
      </c>
      <c r="L16" s="29">
        <f t="shared" si="1"/>
        <v>352</v>
      </c>
      <c r="M16" s="29">
        <f t="shared" si="1"/>
        <v>245</v>
      </c>
      <c r="N16" s="29">
        <f t="shared" si="1"/>
        <v>419</v>
      </c>
      <c r="O16" s="29">
        <f t="shared" si="1"/>
        <v>560</v>
      </c>
      <c r="P16" s="29">
        <f>SUM(P6:P15)</f>
        <v>5662</v>
      </c>
      <c r="Q16" s="21"/>
    </row>
    <row r="17" spans="1:17" ht="9" customHeight="1">
      <c r="A17" s="16"/>
      <c r="B17" s="16"/>
      <c r="C17" s="16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6"/>
      <c r="Q17" s="16"/>
    </row>
    <row r="18" spans="2:9" s="82" customFormat="1" ht="12.75">
      <c r="B18" s="48" t="s">
        <v>158</v>
      </c>
      <c r="D18" s="83"/>
      <c r="E18" s="83"/>
      <c r="F18" s="83"/>
      <c r="G18" s="83"/>
      <c r="H18" s="83"/>
      <c r="I18" s="83"/>
    </row>
    <row r="19" spans="1:17" ht="9" customHeight="1" thickBot="1">
      <c r="A19" s="16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16"/>
    </row>
    <row r="20" spans="1:17" ht="18" customHeight="1" thickTop="1">
      <c r="A20" s="35"/>
      <c r="B20" s="36" t="str">
        <f>'Α1'!B142</f>
        <v>(Τελευταία Ενημέρωση 05/01/2022)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5"/>
    </row>
    <row r="21" spans="1:17" ht="6" customHeight="1">
      <c r="A21" s="16"/>
      <c r="B21" s="16"/>
      <c r="C21" s="4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6"/>
      <c r="Q21" s="16"/>
    </row>
    <row r="22" spans="1:17" ht="18" customHeight="1">
      <c r="A22" s="16"/>
      <c r="B22" s="41" t="str">
        <f>'Α1'!B144</f>
        <v>COPYRIGHT © :2022, ΚΥΠΡΙΑΚΗ ΔΗΜΟΚΡΑΤΙΑ, ΣΤΑΤΙΣΤΙΚΗ ΥΠΗΡΕΣΙΑ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6"/>
      <c r="Q22" s="16"/>
    </row>
  </sheetData>
  <sheetProtection/>
  <mergeCells count="3">
    <mergeCell ref="B4:B5"/>
    <mergeCell ref="C4:C5"/>
    <mergeCell ref="D4:O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0" r:id="rId2"/>
  <ignoredErrors>
    <ignoredError sqref="B20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28125" defaultRowHeight="12.75"/>
  <cols>
    <col min="1" max="1" width="2.140625" style="17" customWidth="1"/>
    <col min="2" max="2" width="22.421875" style="17" customWidth="1"/>
    <col min="3" max="3" width="12.7109375" style="32" customWidth="1"/>
    <col min="4" max="4" width="13.421875" style="32" customWidth="1"/>
    <col min="5" max="14" width="12.7109375" style="32" customWidth="1"/>
    <col min="15" max="15" width="12.7109375" style="17" customWidth="1"/>
    <col min="16" max="16" width="2.140625" style="17" customWidth="1"/>
    <col min="17" max="16384" width="9.28125" style="17" customWidth="1"/>
  </cols>
  <sheetData>
    <row r="1" spans="1:16" ht="30" customHeight="1">
      <c r="A1" s="16"/>
      <c r="B1" s="2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  <c r="P1" s="16"/>
    </row>
    <row r="2" spans="1:16" ht="22.5" customHeight="1" thickBot="1">
      <c r="A2" s="16"/>
      <c r="B2" s="45" t="s">
        <v>133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</row>
    <row r="3" spans="1:16" ht="13.5" thickTop="1">
      <c r="A3" s="16"/>
      <c r="B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</row>
    <row r="4" spans="1:16" ht="22.5" customHeight="1">
      <c r="A4" s="16"/>
      <c r="B4" s="101" t="s">
        <v>136</v>
      </c>
      <c r="C4" s="104" t="str">
        <f>+'Β1'!D4</f>
        <v>ΕΤΟΣ 2021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19"/>
      <c r="P4" s="16"/>
    </row>
    <row r="5" spans="1:16" ht="41.25" customHeight="1">
      <c r="A5" s="16"/>
      <c r="B5" s="102"/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9" t="s">
        <v>39</v>
      </c>
      <c r="N5" s="19" t="s">
        <v>38</v>
      </c>
      <c r="O5" s="19" t="s">
        <v>2</v>
      </c>
      <c r="P5" s="16"/>
    </row>
    <row r="6" spans="1:16" s="24" customFormat="1" ht="26.25" customHeight="1">
      <c r="A6" s="21"/>
      <c r="B6" s="52" t="s">
        <v>134</v>
      </c>
      <c r="C6" s="23">
        <v>212</v>
      </c>
      <c r="D6" s="23">
        <v>195</v>
      </c>
      <c r="E6" s="23">
        <v>229</v>
      </c>
      <c r="F6" s="23">
        <v>544</v>
      </c>
      <c r="G6" s="23">
        <v>163</v>
      </c>
      <c r="H6" s="23">
        <v>348</v>
      </c>
      <c r="I6" s="23">
        <v>437</v>
      </c>
      <c r="J6" s="23">
        <v>135</v>
      </c>
      <c r="K6" s="23">
        <v>256</v>
      </c>
      <c r="L6" s="23">
        <v>188</v>
      </c>
      <c r="M6" s="23">
        <v>202</v>
      </c>
      <c r="N6" s="23">
        <v>265</v>
      </c>
      <c r="O6" s="23">
        <f>SUM(C6:N6)</f>
        <v>3174</v>
      </c>
      <c r="P6" s="21"/>
    </row>
    <row r="7" spans="1:16" s="24" customFormat="1" ht="26.25" customHeight="1">
      <c r="A7" s="21"/>
      <c r="B7" s="52" t="s">
        <v>135</v>
      </c>
      <c r="C7" s="23">
        <v>137</v>
      </c>
      <c r="D7" s="23">
        <v>197</v>
      </c>
      <c r="E7" s="23">
        <v>255</v>
      </c>
      <c r="F7" s="23">
        <v>438</v>
      </c>
      <c r="G7" s="23">
        <v>45</v>
      </c>
      <c r="H7" s="23">
        <v>281</v>
      </c>
      <c r="I7" s="23">
        <v>402</v>
      </c>
      <c r="J7" s="23">
        <v>68</v>
      </c>
      <c r="K7" s="23">
        <v>96</v>
      </c>
      <c r="L7" s="23">
        <v>57</v>
      </c>
      <c r="M7" s="23">
        <v>217</v>
      </c>
      <c r="N7" s="23">
        <v>295</v>
      </c>
      <c r="O7" s="23">
        <f>SUM(C7:N7)</f>
        <v>2488</v>
      </c>
      <c r="P7" s="21"/>
    </row>
    <row r="8" spans="1:16" s="24" customFormat="1" ht="34.5" customHeight="1">
      <c r="A8" s="21"/>
      <c r="B8" s="42" t="s">
        <v>44</v>
      </c>
      <c r="C8" s="29">
        <f aca="true" t="shared" si="0" ref="C8:N8">SUM(C6:C7)</f>
        <v>349</v>
      </c>
      <c r="D8" s="29">
        <f t="shared" si="0"/>
        <v>392</v>
      </c>
      <c r="E8" s="29">
        <f t="shared" si="0"/>
        <v>484</v>
      </c>
      <c r="F8" s="29">
        <f t="shared" si="0"/>
        <v>982</v>
      </c>
      <c r="G8" s="29">
        <f t="shared" si="0"/>
        <v>208</v>
      </c>
      <c r="H8" s="29">
        <f t="shared" si="0"/>
        <v>629</v>
      </c>
      <c r="I8" s="29">
        <f t="shared" si="0"/>
        <v>839</v>
      </c>
      <c r="J8" s="29">
        <f t="shared" si="0"/>
        <v>203</v>
      </c>
      <c r="K8" s="29">
        <f t="shared" si="0"/>
        <v>352</v>
      </c>
      <c r="L8" s="29">
        <f t="shared" si="0"/>
        <v>245</v>
      </c>
      <c r="M8" s="29">
        <f t="shared" si="0"/>
        <v>419</v>
      </c>
      <c r="N8" s="29">
        <f t="shared" si="0"/>
        <v>560</v>
      </c>
      <c r="O8" s="29">
        <f>SUM(O6:O7)</f>
        <v>5662</v>
      </c>
      <c r="P8" s="21"/>
    </row>
    <row r="9" spans="1:16" ht="9" customHeight="1">
      <c r="A9" s="16"/>
      <c r="B9" s="1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6"/>
      <c r="P9" s="16"/>
    </row>
    <row r="10" spans="2:9" s="82" customFormat="1" ht="12.75">
      <c r="B10" s="48" t="s">
        <v>158</v>
      </c>
      <c r="D10" s="83"/>
      <c r="E10" s="83"/>
      <c r="F10" s="83"/>
      <c r="G10" s="83"/>
      <c r="H10" s="83"/>
      <c r="I10" s="83"/>
    </row>
    <row r="11" spans="1:16" ht="9" customHeight="1" thickBot="1">
      <c r="A11" s="16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18" customHeight="1" thickTop="1">
      <c r="A12" s="16"/>
      <c r="B12" s="13" t="str">
        <f>'Α1'!B142</f>
        <v>(Τελευταία Ενημέρωση 05/01/2022)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16"/>
    </row>
    <row r="13" spans="1:16" ht="6" customHeight="1">
      <c r="A13" s="16"/>
      <c r="B13" s="1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6"/>
      <c r="P13" s="16"/>
    </row>
    <row r="14" spans="1:16" ht="18" customHeight="1">
      <c r="A14" s="16"/>
      <c r="B14" s="41" t="str">
        <f>'Α1'!B144</f>
        <v>COPYRIGHT © :2022, ΚΥΠΡΙΑΚΗ ΔΗΜΟΚΡΑΤΙΑ, ΣΤΑΤΙΣΤΙΚΗ ΥΠΗΡΕΣΙΑ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6"/>
      <c r="P14" s="16"/>
    </row>
  </sheetData>
  <sheetProtection/>
  <mergeCells count="2">
    <mergeCell ref="B4:B5"/>
    <mergeCell ref="C4:N4"/>
  </mergeCells>
  <printOptions horizontalCentered="1" verticalCentered="1"/>
  <pageMargins left="0.17" right="0.16" top="0.7480314960629921" bottom="0.7480314960629921" header="0.31496062992125984" footer="0.31496062992125984"/>
  <pageSetup horizontalDpi="600" verticalDpi="600" orientation="landscape" paperSize="9" scale="74" r:id="rId1"/>
  <ignoredErrors>
    <ignoredError sqref="B1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28125" defaultRowHeight="12.75"/>
  <cols>
    <col min="1" max="1" width="2.140625" style="17" customWidth="1"/>
    <col min="2" max="2" width="22.421875" style="17" customWidth="1"/>
    <col min="3" max="3" width="12.7109375" style="32" customWidth="1"/>
    <col min="4" max="4" width="13.140625" style="32" customWidth="1"/>
    <col min="5" max="14" width="12.7109375" style="32" customWidth="1"/>
    <col min="15" max="15" width="12.7109375" style="17" customWidth="1"/>
    <col min="16" max="16" width="2.140625" style="17" customWidth="1"/>
    <col min="17" max="16384" width="9.28125" style="17" customWidth="1"/>
  </cols>
  <sheetData>
    <row r="1" spans="1:16" ht="30" customHeight="1">
      <c r="A1" s="16"/>
      <c r="B1" s="2" t="s">
        <v>152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  <c r="P1" s="16"/>
    </row>
    <row r="2" spans="1:16" ht="22.5" customHeight="1" thickBot="1">
      <c r="A2" s="16"/>
      <c r="B2" s="45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</row>
    <row r="3" spans="1:16" ht="13.5" thickTop="1">
      <c r="A3" s="16"/>
      <c r="B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</row>
    <row r="4" spans="1:16" ht="22.5" customHeight="1">
      <c r="A4" s="16"/>
      <c r="B4" s="101" t="s">
        <v>9</v>
      </c>
      <c r="C4" s="104" t="str">
        <f>+'Β1'!D4</f>
        <v>ΕΤΟΣ 2021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19"/>
      <c r="P4" s="16"/>
    </row>
    <row r="5" spans="1:16" ht="41.25" customHeight="1">
      <c r="A5" s="16"/>
      <c r="B5" s="102"/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9" t="s">
        <v>39</v>
      </c>
      <c r="N5" s="19" t="s">
        <v>38</v>
      </c>
      <c r="O5" s="19" t="s">
        <v>2</v>
      </c>
      <c r="P5" s="16"/>
    </row>
    <row r="6" spans="1:16" s="24" customFormat="1" ht="21" customHeight="1">
      <c r="A6" s="21"/>
      <c r="B6" s="52" t="s">
        <v>10</v>
      </c>
      <c r="C6" s="23">
        <v>165</v>
      </c>
      <c r="D6" s="23">
        <v>178</v>
      </c>
      <c r="E6" s="23">
        <v>180</v>
      </c>
      <c r="F6" s="23">
        <v>417</v>
      </c>
      <c r="G6" s="23">
        <v>114</v>
      </c>
      <c r="H6" s="23">
        <v>271</v>
      </c>
      <c r="I6" s="23">
        <v>347</v>
      </c>
      <c r="J6" s="23">
        <v>77</v>
      </c>
      <c r="K6" s="23">
        <v>247</v>
      </c>
      <c r="L6" s="23">
        <v>86</v>
      </c>
      <c r="M6" s="23">
        <v>154</v>
      </c>
      <c r="N6" s="23">
        <v>238</v>
      </c>
      <c r="O6" s="23">
        <f>SUM(C6:N6)</f>
        <v>2474</v>
      </c>
      <c r="P6" s="21"/>
    </row>
    <row r="7" spans="1:16" s="24" customFormat="1" ht="21" customHeight="1">
      <c r="A7" s="21"/>
      <c r="B7" s="52" t="s">
        <v>15</v>
      </c>
      <c r="C7" s="23">
        <v>78</v>
      </c>
      <c r="D7" s="23">
        <v>97</v>
      </c>
      <c r="E7" s="23">
        <v>119</v>
      </c>
      <c r="F7" s="23">
        <v>172</v>
      </c>
      <c r="G7" s="23">
        <v>58</v>
      </c>
      <c r="H7" s="23">
        <v>110</v>
      </c>
      <c r="I7" s="23">
        <v>144</v>
      </c>
      <c r="J7" s="23">
        <v>56</v>
      </c>
      <c r="K7" s="23">
        <v>45</v>
      </c>
      <c r="L7" s="23">
        <v>84</v>
      </c>
      <c r="M7" s="23">
        <v>87</v>
      </c>
      <c r="N7" s="23">
        <v>117</v>
      </c>
      <c r="O7" s="23">
        <f>SUM(C7:N7)</f>
        <v>1167</v>
      </c>
      <c r="P7" s="21"/>
    </row>
    <row r="8" spans="1:16" s="24" customFormat="1" ht="21" customHeight="1">
      <c r="A8" s="21"/>
      <c r="B8" s="52" t="s">
        <v>95</v>
      </c>
      <c r="C8" s="23">
        <v>14</v>
      </c>
      <c r="D8" s="23">
        <v>14</v>
      </c>
      <c r="E8" s="23">
        <v>18</v>
      </c>
      <c r="F8" s="23">
        <v>77</v>
      </c>
      <c r="G8" s="23">
        <v>2</v>
      </c>
      <c r="H8" s="23">
        <v>36</v>
      </c>
      <c r="I8" s="23">
        <v>53</v>
      </c>
      <c r="J8" s="23">
        <v>6</v>
      </c>
      <c r="K8" s="23">
        <v>2</v>
      </c>
      <c r="L8" s="23">
        <v>8</v>
      </c>
      <c r="M8" s="23">
        <v>13</v>
      </c>
      <c r="N8" s="23">
        <v>25</v>
      </c>
      <c r="O8" s="23">
        <f>SUM(C8:N8)</f>
        <v>268</v>
      </c>
      <c r="P8" s="21"/>
    </row>
    <row r="9" spans="1:16" s="24" customFormat="1" ht="21" customHeight="1">
      <c r="A9" s="21"/>
      <c r="B9" s="52" t="s">
        <v>96</v>
      </c>
      <c r="C9" s="23">
        <v>57</v>
      </c>
      <c r="D9" s="23">
        <v>60</v>
      </c>
      <c r="E9" s="23">
        <v>100</v>
      </c>
      <c r="F9" s="23">
        <v>199</v>
      </c>
      <c r="G9" s="23">
        <v>15</v>
      </c>
      <c r="H9" s="23">
        <v>111</v>
      </c>
      <c r="I9" s="23">
        <v>171</v>
      </c>
      <c r="J9" s="23">
        <v>9</v>
      </c>
      <c r="K9" s="23">
        <v>23</v>
      </c>
      <c r="L9" s="23">
        <v>29</v>
      </c>
      <c r="M9" s="23">
        <v>74</v>
      </c>
      <c r="N9" s="23">
        <v>111</v>
      </c>
      <c r="O9" s="23">
        <f>SUM(C9:N9)</f>
        <v>959</v>
      </c>
      <c r="P9" s="21"/>
    </row>
    <row r="10" spans="1:16" s="24" customFormat="1" ht="21" customHeight="1">
      <c r="A10" s="21"/>
      <c r="B10" s="52" t="s">
        <v>11</v>
      </c>
      <c r="C10" s="23">
        <v>35</v>
      </c>
      <c r="D10" s="23">
        <v>43</v>
      </c>
      <c r="E10" s="23">
        <v>67</v>
      </c>
      <c r="F10" s="23">
        <v>117</v>
      </c>
      <c r="G10" s="23">
        <v>19</v>
      </c>
      <c r="H10" s="23">
        <v>101</v>
      </c>
      <c r="I10" s="23">
        <v>124</v>
      </c>
      <c r="J10" s="23">
        <v>55</v>
      </c>
      <c r="K10" s="23">
        <v>35</v>
      </c>
      <c r="L10" s="23">
        <v>38</v>
      </c>
      <c r="M10" s="23">
        <v>91</v>
      </c>
      <c r="N10" s="23">
        <v>69</v>
      </c>
      <c r="O10" s="23">
        <f>SUM(C10:N10)</f>
        <v>794</v>
      </c>
      <c r="P10" s="21"/>
    </row>
    <row r="11" spans="1:16" s="24" customFormat="1" ht="34.5" customHeight="1">
      <c r="A11" s="21"/>
      <c r="B11" s="42" t="s">
        <v>44</v>
      </c>
      <c r="C11" s="29">
        <f aca="true" t="shared" si="0" ref="C11:N11">SUM(C6:C10)</f>
        <v>349</v>
      </c>
      <c r="D11" s="29">
        <f t="shared" si="0"/>
        <v>392</v>
      </c>
      <c r="E11" s="29">
        <f t="shared" si="0"/>
        <v>484</v>
      </c>
      <c r="F11" s="29">
        <f t="shared" si="0"/>
        <v>982</v>
      </c>
      <c r="G11" s="29">
        <f t="shared" si="0"/>
        <v>208</v>
      </c>
      <c r="H11" s="29">
        <f t="shared" si="0"/>
        <v>629</v>
      </c>
      <c r="I11" s="29">
        <f t="shared" si="0"/>
        <v>839</v>
      </c>
      <c r="J11" s="29">
        <f t="shared" si="0"/>
        <v>203</v>
      </c>
      <c r="K11" s="29">
        <f t="shared" si="0"/>
        <v>352</v>
      </c>
      <c r="L11" s="29">
        <f t="shared" si="0"/>
        <v>245</v>
      </c>
      <c r="M11" s="29">
        <f t="shared" si="0"/>
        <v>419</v>
      </c>
      <c r="N11" s="29">
        <f t="shared" si="0"/>
        <v>560</v>
      </c>
      <c r="O11" s="29">
        <f>SUM(O6:O10)</f>
        <v>5662</v>
      </c>
      <c r="P11" s="21"/>
    </row>
    <row r="12" spans="1:16" ht="9" customHeight="1">
      <c r="A12" s="16"/>
      <c r="B12" s="1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6"/>
      <c r="P12" s="16"/>
    </row>
    <row r="13" spans="2:9" s="82" customFormat="1" ht="12.75">
      <c r="B13" s="48" t="s">
        <v>158</v>
      </c>
      <c r="D13" s="83"/>
      <c r="E13" s="83"/>
      <c r="F13" s="83"/>
      <c r="G13" s="83"/>
      <c r="H13" s="83"/>
      <c r="I13" s="83"/>
    </row>
    <row r="14" spans="1:16" ht="9" customHeight="1" thickBot="1">
      <c r="A14" s="16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18" customHeight="1" thickTop="1">
      <c r="A15" s="16"/>
      <c r="B15" s="13" t="str">
        <f>'Α1'!B142</f>
        <v>(Τελευταία Ενημέρωση 05/01/2022)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16"/>
    </row>
    <row r="16" spans="1:16" ht="6" customHeight="1">
      <c r="A16" s="16"/>
      <c r="B16" s="1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6"/>
      <c r="P16" s="16"/>
    </row>
    <row r="17" spans="1:16" ht="18" customHeight="1">
      <c r="A17" s="16"/>
      <c r="B17" s="41" t="str">
        <f>'Α1'!B144</f>
        <v>COPYRIGHT © :2022, ΚΥΠΡΙΑΚΗ ΔΗΜΟΚΡΑΤΙΑ, ΣΤΑΤΙΣΤΙΚΗ ΥΠΗΡΕΣΙΑ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6"/>
      <c r="P17" s="16"/>
    </row>
  </sheetData>
  <sheetProtection/>
  <mergeCells count="2">
    <mergeCell ref="B4:B5"/>
    <mergeCell ref="C4:N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4" r:id="rId2"/>
  <ignoredErrors>
    <ignoredError sqref="B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28125" defaultRowHeight="12.75"/>
  <cols>
    <col min="1" max="1" width="2.140625" style="5" customWidth="1"/>
    <col min="2" max="2" width="11.57421875" style="5" customWidth="1"/>
    <col min="3" max="3" width="9.28125" style="5" customWidth="1"/>
    <col min="4" max="4" width="17.00390625" style="5" bestFit="1" customWidth="1"/>
    <col min="5" max="5" width="10.421875" style="5" customWidth="1"/>
    <col min="6" max="6" width="9.28125" style="5" customWidth="1"/>
    <col min="7" max="7" width="12.00390625" style="62" bestFit="1" customWidth="1"/>
    <col min="8" max="8" width="10.28125" style="5" customWidth="1"/>
    <col min="9" max="9" width="2.140625" style="5" customWidth="1"/>
    <col min="10" max="16384" width="9.28125" style="5" customWidth="1"/>
  </cols>
  <sheetData>
    <row r="1" spans="1:16" ht="30">
      <c r="A1" s="1"/>
      <c r="B1" s="2" t="s">
        <v>98</v>
      </c>
      <c r="C1" s="2"/>
      <c r="D1" s="2"/>
      <c r="E1" s="2"/>
      <c r="F1" s="2"/>
      <c r="G1" s="59"/>
      <c r="H1" s="2"/>
      <c r="I1" s="2"/>
      <c r="J1" s="3"/>
      <c r="K1" s="3"/>
      <c r="L1" s="3"/>
      <c r="M1" s="3"/>
      <c r="N1" s="3"/>
      <c r="O1" s="3"/>
      <c r="P1" s="4"/>
    </row>
    <row r="2" spans="1:16" ht="22.5" customHeight="1" thickBot="1">
      <c r="A2" s="1"/>
      <c r="B2" s="6" t="s">
        <v>71</v>
      </c>
      <c r="C2" s="7"/>
      <c r="D2" s="8"/>
      <c r="E2" s="8"/>
      <c r="F2" s="8"/>
      <c r="G2" s="60"/>
      <c r="H2" s="8"/>
      <c r="I2" s="9"/>
      <c r="J2" s="10"/>
      <c r="K2" s="10"/>
      <c r="L2" s="10"/>
      <c r="M2" s="10"/>
      <c r="N2" s="10"/>
      <c r="O2" s="10"/>
      <c r="P2" s="10"/>
    </row>
    <row r="3" spans="1:15" ht="13.5" thickTop="1">
      <c r="A3" s="1"/>
      <c r="B3" s="1"/>
      <c r="C3" s="1"/>
      <c r="D3" s="1"/>
      <c r="E3" s="1"/>
      <c r="F3" s="1"/>
      <c r="G3" s="61"/>
      <c r="H3" s="1"/>
      <c r="I3" s="1"/>
      <c r="J3" s="11"/>
      <c r="K3" s="11"/>
      <c r="L3" s="11"/>
      <c r="M3" s="11"/>
      <c r="N3" s="11"/>
      <c r="O3" s="11"/>
    </row>
    <row r="4" spans="1:9" ht="15" customHeight="1">
      <c r="A4" s="1"/>
      <c r="B4" s="98" t="s">
        <v>70</v>
      </c>
      <c r="C4" s="98" t="s">
        <v>73</v>
      </c>
      <c r="D4" s="98"/>
      <c r="E4" s="98"/>
      <c r="F4" s="98" t="s">
        <v>72</v>
      </c>
      <c r="G4" s="98"/>
      <c r="H4" s="98"/>
      <c r="I4" s="1"/>
    </row>
    <row r="5" spans="1:9" ht="15" customHeight="1">
      <c r="A5" s="1"/>
      <c r="B5" s="99"/>
      <c r="C5" s="99"/>
      <c r="D5" s="99"/>
      <c r="E5" s="99"/>
      <c r="F5" s="99"/>
      <c r="G5" s="99"/>
      <c r="H5" s="99"/>
      <c r="I5" s="1"/>
    </row>
    <row r="6" spans="1:15" ht="16.5" customHeight="1">
      <c r="A6" s="1"/>
      <c r="B6" s="12">
        <v>40544</v>
      </c>
      <c r="C6" s="95">
        <v>28914</v>
      </c>
      <c r="D6" s="96"/>
      <c r="E6" s="97"/>
      <c r="F6" s="63"/>
      <c r="G6" s="70">
        <v>25560.423470735</v>
      </c>
      <c r="H6" s="64"/>
      <c r="I6" s="1"/>
      <c r="J6" s="70"/>
      <c r="K6" s="70"/>
      <c r="L6" s="70"/>
      <c r="N6" s="76"/>
      <c r="O6" s="71"/>
    </row>
    <row r="7" spans="1:15" ht="16.5" customHeight="1">
      <c r="A7" s="1"/>
      <c r="B7" s="12">
        <v>40575</v>
      </c>
      <c r="C7" s="95">
        <v>29806</v>
      </c>
      <c r="D7" s="96"/>
      <c r="E7" s="97"/>
      <c r="F7" s="65"/>
      <c r="G7" s="70">
        <v>26217.760905632</v>
      </c>
      <c r="H7" s="66"/>
      <c r="I7" s="1"/>
      <c r="J7" s="70"/>
      <c r="K7" s="70"/>
      <c r="L7" s="70"/>
      <c r="N7" s="76"/>
      <c r="O7" s="71"/>
    </row>
    <row r="8" spans="1:15" ht="16.5" customHeight="1">
      <c r="A8" s="1"/>
      <c r="B8" s="12">
        <v>40603</v>
      </c>
      <c r="C8" s="95">
        <v>28401</v>
      </c>
      <c r="D8" s="96"/>
      <c r="E8" s="97"/>
      <c r="F8" s="65"/>
      <c r="G8" s="70">
        <v>26112.074683049</v>
      </c>
      <c r="H8" s="66"/>
      <c r="I8" s="1"/>
      <c r="J8" s="70"/>
      <c r="K8" s="70"/>
      <c r="L8" s="70"/>
      <c r="N8" s="76"/>
      <c r="O8" s="71"/>
    </row>
    <row r="9" spans="1:15" ht="16.5" customHeight="1">
      <c r="A9" s="1"/>
      <c r="B9" s="12">
        <v>40634</v>
      </c>
      <c r="C9" s="95">
        <v>26911</v>
      </c>
      <c r="D9" s="96"/>
      <c r="E9" s="97"/>
      <c r="F9" s="65"/>
      <c r="G9" s="70">
        <v>27025.094775134</v>
      </c>
      <c r="H9" s="66"/>
      <c r="I9" s="1"/>
      <c r="J9" s="70"/>
      <c r="K9" s="70"/>
      <c r="L9" s="70"/>
      <c r="N9" s="76"/>
      <c r="O9" s="71"/>
    </row>
    <row r="10" spans="1:15" ht="16.5" customHeight="1">
      <c r="A10" s="1"/>
      <c r="B10" s="12">
        <v>40664</v>
      </c>
      <c r="C10" s="95">
        <v>26050</v>
      </c>
      <c r="D10" s="96"/>
      <c r="E10" s="97"/>
      <c r="F10" s="65"/>
      <c r="G10" s="70">
        <v>27556.201424836</v>
      </c>
      <c r="H10" s="66"/>
      <c r="I10" s="1"/>
      <c r="J10" s="70"/>
      <c r="K10" s="70"/>
      <c r="L10" s="70"/>
      <c r="N10" s="76"/>
      <c r="O10" s="71"/>
    </row>
    <row r="11" spans="1:15" ht="16.5" customHeight="1">
      <c r="A11" s="1"/>
      <c r="B11" s="12">
        <v>40695</v>
      </c>
      <c r="C11" s="95">
        <v>27102</v>
      </c>
      <c r="D11" s="96"/>
      <c r="E11" s="97"/>
      <c r="F11" s="65"/>
      <c r="G11" s="70">
        <v>28024.289544918</v>
      </c>
      <c r="H11" s="66"/>
      <c r="I11" s="1"/>
      <c r="J11" s="70"/>
      <c r="K11" s="70"/>
      <c r="L11" s="70"/>
      <c r="N11" s="76"/>
      <c r="O11" s="71"/>
    </row>
    <row r="12" spans="1:15" ht="16.5" customHeight="1">
      <c r="A12" s="1"/>
      <c r="B12" s="12">
        <v>40725</v>
      </c>
      <c r="C12" s="95">
        <v>27314</v>
      </c>
      <c r="D12" s="96"/>
      <c r="E12" s="97"/>
      <c r="F12" s="65"/>
      <c r="G12" s="70">
        <v>28131.250836057</v>
      </c>
      <c r="H12" s="66"/>
      <c r="I12" s="57"/>
      <c r="J12" s="70"/>
      <c r="K12" s="70"/>
      <c r="L12" s="70"/>
      <c r="N12" s="76"/>
      <c r="O12" s="71"/>
    </row>
    <row r="13" spans="1:15" ht="16.5" customHeight="1">
      <c r="A13" s="1"/>
      <c r="B13" s="12">
        <v>40756</v>
      </c>
      <c r="C13" s="95">
        <v>26657</v>
      </c>
      <c r="D13" s="96"/>
      <c r="E13" s="97"/>
      <c r="F13" s="65"/>
      <c r="G13" s="70">
        <v>28840.590786299</v>
      </c>
      <c r="H13" s="66"/>
      <c r="I13" s="1"/>
      <c r="J13" s="70"/>
      <c r="K13" s="70"/>
      <c r="L13" s="70"/>
      <c r="N13" s="76"/>
      <c r="O13" s="71"/>
    </row>
    <row r="14" spans="1:15" ht="16.5" customHeight="1">
      <c r="A14" s="1"/>
      <c r="B14" s="12">
        <v>40787</v>
      </c>
      <c r="C14" s="95">
        <v>26483</v>
      </c>
      <c r="D14" s="96"/>
      <c r="E14" s="97"/>
      <c r="F14" s="65"/>
      <c r="G14" s="70">
        <v>29838.241592307</v>
      </c>
      <c r="H14" s="66"/>
      <c r="I14" s="1"/>
      <c r="J14" s="70"/>
      <c r="K14" s="70"/>
      <c r="L14" s="70"/>
      <c r="N14" s="76"/>
      <c r="O14" s="71"/>
    </row>
    <row r="15" spans="1:15" ht="16.5" customHeight="1">
      <c r="A15" s="1"/>
      <c r="B15" s="12">
        <v>40817</v>
      </c>
      <c r="C15" s="95">
        <v>26947</v>
      </c>
      <c r="D15" s="96"/>
      <c r="E15" s="97"/>
      <c r="F15" s="65"/>
      <c r="G15" s="70">
        <v>30658.081429834</v>
      </c>
      <c r="H15" s="66"/>
      <c r="I15" s="1"/>
      <c r="J15" s="70"/>
      <c r="K15" s="70"/>
      <c r="L15" s="70"/>
      <c r="N15" s="76"/>
      <c r="O15" s="71"/>
    </row>
    <row r="16" spans="1:15" ht="16.5" customHeight="1">
      <c r="A16" s="1"/>
      <c r="B16" s="12">
        <v>40848</v>
      </c>
      <c r="C16" s="95">
        <v>31826</v>
      </c>
      <c r="D16" s="96"/>
      <c r="E16" s="97"/>
      <c r="F16" s="65"/>
      <c r="G16" s="70">
        <v>31425.398568425</v>
      </c>
      <c r="H16" s="66"/>
      <c r="I16" s="1"/>
      <c r="J16" s="70"/>
      <c r="K16" s="70"/>
      <c r="L16" s="70"/>
      <c r="N16" s="76"/>
      <c r="O16" s="71"/>
    </row>
    <row r="17" spans="1:15" ht="16.5" customHeight="1">
      <c r="A17" s="1"/>
      <c r="B17" s="12">
        <v>40878</v>
      </c>
      <c r="C17" s="95">
        <v>32895</v>
      </c>
      <c r="D17" s="96"/>
      <c r="E17" s="97"/>
      <c r="F17" s="65"/>
      <c r="G17" s="70">
        <v>31865.219190533</v>
      </c>
      <c r="H17" s="66"/>
      <c r="I17" s="1"/>
      <c r="J17" s="70"/>
      <c r="K17" s="70"/>
      <c r="L17" s="70"/>
      <c r="N17" s="76"/>
      <c r="O17" s="71"/>
    </row>
    <row r="18" spans="1:15" ht="16.5" customHeight="1">
      <c r="A18" s="1"/>
      <c r="B18" s="12">
        <v>40909</v>
      </c>
      <c r="C18" s="95">
        <v>37102</v>
      </c>
      <c r="D18" s="96"/>
      <c r="E18" s="97"/>
      <c r="F18" s="65"/>
      <c r="G18" s="70">
        <v>32908.268797409</v>
      </c>
      <c r="H18" s="66"/>
      <c r="I18" s="1"/>
      <c r="J18" s="70"/>
      <c r="K18" s="70"/>
      <c r="L18" s="70"/>
      <c r="N18" s="76"/>
      <c r="O18" s="71"/>
    </row>
    <row r="19" spans="1:15" ht="16.5" customHeight="1">
      <c r="A19" s="1"/>
      <c r="B19" s="12">
        <v>40940</v>
      </c>
      <c r="C19" s="95">
        <v>37874</v>
      </c>
      <c r="D19" s="96"/>
      <c r="E19" s="97"/>
      <c r="F19" s="65"/>
      <c r="G19" s="70">
        <v>33650.388151609</v>
      </c>
      <c r="H19" s="66"/>
      <c r="I19" s="1"/>
      <c r="J19" s="70"/>
      <c r="K19" s="70"/>
      <c r="L19" s="70"/>
      <c r="N19" s="76"/>
      <c r="O19" s="71"/>
    </row>
    <row r="20" spans="1:15" ht="16.5" customHeight="1">
      <c r="A20" s="1"/>
      <c r="B20" s="12">
        <v>40969</v>
      </c>
      <c r="C20" s="95">
        <v>37443</v>
      </c>
      <c r="D20" s="96"/>
      <c r="E20" s="97"/>
      <c r="F20" s="65"/>
      <c r="G20" s="70">
        <v>34548.1897307</v>
      </c>
      <c r="H20" s="66"/>
      <c r="I20" s="1"/>
      <c r="J20" s="70"/>
      <c r="K20" s="70"/>
      <c r="L20" s="70"/>
      <c r="N20" s="76"/>
      <c r="O20" s="71"/>
    </row>
    <row r="21" spans="1:15" ht="16.5" customHeight="1">
      <c r="A21" s="1"/>
      <c r="B21" s="12">
        <v>41000</v>
      </c>
      <c r="C21" s="95">
        <v>35398</v>
      </c>
      <c r="D21" s="96"/>
      <c r="E21" s="97"/>
      <c r="F21" s="65"/>
      <c r="G21" s="70">
        <v>35034.713246618</v>
      </c>
      <c r="H21" s="66"/>
      <c r="I21" s="1"/>
      <c r="J21" s="70"/>
      <c r="K21" s="70"/>
      <c r="L21" s="70"/>
      <c r="N21" s="76"/>
      <c r="O21" s="71"/>
    </row>
    <row r="22" spans="1:15" ht="16.5" customHeight="1">
      <c r="A22" s="1"/>
      <c r="B22" s="12">
        <v>41030</v>
      </c>
      <c r="C22" s="95">
        <v>34162</v>
      </c>
      <c r="D22" s="96"/>
      <c r="E22" s="97"/>
      <c r="F22" s="65"/>
      <c r="G22" s="70">
        <v>35594.783288134</v>
      </c>
      <c r="H22" s="66"/>
      <c r="I22" s="1"/>
      <c r="J22" s="70"/>
      <c r="K22" s="70"/>
      <c r="L22" s="70"/>
      <c r="N22" s="76"/>
      <c r="O22" s="71"/>
    </row>
    <row r="23" spans="1:15" ht="16.5" customHeight="1">
      <c r="A23" s="1"/>
      <c r="B23" s="12">
        <v>41061</v>
      </c>
      <c r="C23" s="95">
        <v>34215</v>
      </c>
      <c r="D23" s="96"/>
      <c r="E23" s="97"/>
      <c r="F23" s="65"/>
      <c r="G23" s="70">
        <v>35415.812682556</v>
      </c>
      <c r="H23" s="66"/>
      <c r="I23" s="1"/>
      <c r="J23" s="70"/>
      <c r="K23" s="70"/>
      <c r="L23" s="70"/>
      <c r="N23" s="76"/>
      <c r="O23" s="71"/>
    </row>
    <row r="24" spans="1:15" ht="16.5" customHeight="1">
      <c r="A24" s="1"/>
      <c r="B24" s="12">
        <v>41091</v>
      </c>
      <c r="C24" s="95">
        <v>36452</v>
      </c>
      <c r="D24" s="96"/>
      <c r="E24" s="97"/>
      <c r="F24" s="65"/>
      <c r="G24" s="70">
        <v>37056.76708839</v>
      </c>
      <c r="H24" s="66"/>
      <c r="I24" s="1"/>
      <c r="J24" s="70"/>
      <c r="K24" s="70"/>
      <c r="L24" s="70"/>
      <c r="N24" s="76"/>
      <c r="O24" s="71"/>
    </row>
    <row r="25" spans="1:15" ht="16.5" customHeight="1">
      <c r="A25" s="1"/>
      <c r="B25" s="12">
        <v>41122</v>
      </c>
      <c r="C25" s="95">
        <v>33934</v>
      </c>
      <c r="D25" s="96"/>
      <c r="E25" s="97"/>
      <c r="F25" s="65"/>
      <c r="G25" s="70">
        <v>36379.525770619</v>
      </c>
      <c r="H25" s="66"/>
      <c r="I25" s="1"/>
      <c r="J25" s="70"/>
      <c r="K25" s="70"/>
      <c r="L25" s="70"/>
      <c r="N25" s="76"/>
      <c r="O25" s="71"/>
    </row>
    <row r="26" spans="1:15" ht="16.5" customHeight="1">
      <c r="A26" s="1"/>
      <c r="B26" s="12">
        <v>41153</v>
      </c>
      <c r="C26" s="95">
        <v>33866</v>
      </c>
      <c r="D26" s="96"/>
      <c r="E26" s="97"/>
      <c r="F26" s="65"/>
      <c r="G26" s="70">
        <v>37794.390621506</v>
      </c>
      <c r="H26" s="66"/>
      <c r="I26" s="1"/>
      <c r="J26" s="70"/>
      <c r="K26" s="70"/>
      <c r="L26" s="70"/>
      <c r="N26" s="76"/>
      <c r="O26" s="71"/>
    </row>
    <row r="27" spans="1:15" ht="16.5" customHeight="1">
      <c r="A27" s="1"/>
      <c r="B27" s="12">
        <v>41183</v>
      </c>
      <c r="C27" s="95">
        <v>34752</v>
      </c>
      <c r="D27" s="96"/>
      <c r="E27" s="97"/>
      <c r="F27" s="65"/>
      <c r="G27" s="70">
        <v>38951.585879257</v>
      </c>
      <c r="H27" s="66"/>
      <c r="I27" s="1"/>
      <c r="J27" s="70"/>
      <c r="K27" s="70"/>
      <c r="L27" s="70"/>
      <c r="N27" s="76"/>
      <c r="O27" s="71"/>
    </row>
    <row r="28" spans="1:15" ht="16.5" customHeight="1">
      <c r="A28" s="1"/>
      <c r="B28" s="12">
        <v>41214</v>
      </c>
      <c r="C28" s="95">
        <v>39522</v>
      </c>
      <c r="D28" s="96"/>
      <c r="E28" s="97"/>
      <c r="F28" s="65"/>
      <c r="G28" s="70">
        <v>39476.683983205</v>
      </c>
      <c r="H28" s="66"/>
      <c r="I28" s="1"/>
      <c r="J28" s="70"/>
      <c r="K28" s="70"/>
      <c r="L28" s="70"/>
      <c r="N28" s="76"/>
      <c r="O28" s="71"/>
    </row>
    <row r="29" spans="1:15" ht="16.5" customHeight="1">
      <c r="A29" s="1"/>
      <c r="B29" s="12">
        <v>41244</v>
      </c>
      <c r="C29" s="95">
        <v>41625</v>
      </c>
      <c r="D29" s="96"/>
      <c r="E29" s="97"/>
      <c r="F29" s="65"/>
      <c r="G29" s="70">
        <v>40969.117593223</v>
      </c>
      <c r="H29" s="66"/>
      <c r="I29" s="1"/>
      <c r="J29" s="70"/>
      <c r="K29" s="70"/>
      <c r="L29" s="70"/>
      <c r="N29" s="76"/>
      <c r="O29" s="71"/>
    </row>
    <row r="30" spans="1:15" ht="16.5" customHeight="1">
      <c r="A30" s="1"/>
      <c r="B30" s="12">
        <v>41275</v>
      </c>
      <c r="C30" s="95">
        <v>45933</v>
      </c>
      <c r="D30" s="96"/>
      <c r="E30" s="97"/>
      <c r="F30" s="65"/>
      <c r="G30" s="70">
        <v>41675.463272397</v>
      </c>
      <c r="H30" s="66"/>
      <c r="I30" s="1"/>
      <c r="J30" s="70"/>
      <c r="K30" s="70"/>
      <c r="L30" s="70"/>
      <c r="N30" s="76"/>
      <c r="O30" s="71"/>
    </row>
    <row r="31" spans="1:15" ht="16.5" customHeight="1">
      <c r="A31" s="1"/>
      <c r="B31" s="12">
        <v>41306</v>
      </c>
      <c r="C31" s="95">
        <v>46109</v>
      </c>
      <c r="D31" s="96"/>
      <c r="E31" s="97"/>
      <c r="F31" s="65"/>
      <c r="G31" s="70">
        <v>42242.926377415</v>
      </c>
      <c r="H31" s="66"/>
      <c r="I31" s="1"/>
      <c r="J31" s="70"/>
      <c r="K31" s="70"/>
      <c r="L31" s="70"/>
      <c r="N31" s="76"/>
      <c r="O31" s="71"/>
    </row>
    <row r="32" spans="1:15" ht="16.5" customHeight="1">
      <c r="A32" s="1"/>
      <c r="B32" s="12">
        <v>41334</v>
      </c>
      <c r="C32" s="95">
        <v>44283</v>
      </c>
      <c r="D32" s="96"/>
      <c r="E32" s="97"/>
      <c r="F32" s="65"/>
      <c r="G32" s="70">
        <v>42442.549555825</v>
      </c>
      <c r="H32" s="66"/>
      <c r="I32" s="1"/>
      <c r="J32" s="70"/>
      <c r="K32" s="70"/>
      <c r="L32" s="70"/>
      <c r="N32" s="76"/>
      <c r="O32" s="71"/>
    </row>
    <row r="33" spans="1:15" ht="16.5" customHeight="1">
      <c r="A33" s="1"/>
      <c r="B33" s="12">
        <v>41365</v>
      </c>
      <c r="C33" s="95">
        <v>45201</v>
      </c>
      <c r="D33" s="96"/>
      <c r="E33" s="97"/>
      <c r="F33" s="65"/>
      <c r="G33" s="70">
        <v>45230.900652372</v>
      </c>
      <c r="H33" s="66"/>
      <c r="I33" s="1"/>
      <c r="J33" s="70"/>
      <c r="K33" s="70"/>
      <c r="L33" s="70"/>
      <c r="N33" s="76"/>
      <c r="O33" s="71"/>
    </row>
    <row r="34" spans="1:15" ht="16.5" customHeight="1">
      <c r="A34" s="1"/>
      <c r="B34" s="12">
        <v>41395</v>
      </c>
      <c r="C34" s="95">
        <v>44424</v>
      </c>
      <c r="D34" s="96"/>
      <c r="E34" s="97"/>
      <c r="F34" s="65"/>
      <c r="G34" s="70">
        <v>46831.2176065</v>
      </c>
      <c r="H34" s="66"/>
      <c r="I34" s="1"/>
      <c r="J34" s="70"/>
      <c r="K34" s="70"/>
      <c r="L34" s="70"/>
      <c r="N34" s="76"/>
      <c r="O34" s="71"/>
    </row>
    <row r="35" spans="1:15" ht="16.5" customHeight="1">
      <c r="A35" s="1"/>
      <c r="B35" s="12">
        <v>41426</v>
      </c>
      <c r="C35" s="95">
        <v>46863</v>
      </c>
      <c r="D35" s="96"/>
      <c r="E35" s="97"/>
      <c r="F35" s="65"/>
      <c r="G35" s="70">
        <v>48249.182462024</v>
      </c>
      <c r="H35" s="66"/>
      <c r="I35" s="1"/>
      <c r="J35" s="70"/>
      <c r="K35" s="70"/>
      <c r="L35" s="70"/>
      <c r="N35" s="76"/>
      <c r="O35" s="71"/>
    </row>
    <row r="36" spans="1:15" ht="16.5" customHeight="1">
      <c r="A36" s="1"/>
      <c r="B36" s="12">
        <v>41456</v>
      </c>
      <c r="C36" s="95">
        <v>48001</v>
      </c>
      <c r="D36" s="96"/>
      <c r="E36" s="97"/>
      <c r="F36" s="65"/>
      <c r="G36" s="70">
        <v>47904.086631964</v>
      </c>
      <c r="H36" s="66"/>
      <c r="I36" s="1"/>
      <c r="J36" s="70"/>
      <c r="K36" s="70"/>
      <c r="L36" s="70"/>
      <c r="N36" s="76"/>
      <c r="O36" s="71"/>
    </row>
    <row r="37" spans="1:15" ht="16.5" customHeight="1">
      <c r="A37" s="1"/>
      <c r="B37" s="12">
        <v>41487</v>
      </c>
      <c r="C37" s="95">
        <v>48451</v>
      </c>
      <c r="D37" s="96"/>
      <c r="E37" s="97"/>
      <c r="F37" s="65"/>
      <c r="G37" s="70">
        <v>49880.100126213</v>
      </c>
      <c r="H37" s="66"/>
      <c r="I37" s="1"/>
      <c r="J37" s="70"/>
      <c r="K37" s="70"/>
      <c r="L37" s="70"/>
      <c r="N37" s="76"/>
      <c r="O37" s="71"/>
    </row>
    <row r="38" spans="1:15" ht="16.5" customHeight="1">
      <c r="A38" s="1"/>
      <c r="B38" s="12">
        <v>41518</v>
      </c>
      <c r="C38" s="95">
        <v>47017</v>
      </c>
      <c r="D38" s="96"/>
      <c r="E38" s="97"/>
      <c r="F38" s="65"/>
      <c r="G38" s="70">
        <v>50334.701355528</v>
      </c>
      <c r="H38" s="66"/>
      <c r="I38" s="1"/>
      <c r="J38" s="70"/>
      <c r="K38" s="70"/>
      <c r="L38" s="70"/>
      <c r="N38" s="76"/>
      <c r="O38" s="71"/>
    </row>
    <row r="39" spans="1:15" ht="16.5" customHeight="1">
      <c r="A39" s="1"/>
      <c r="B39" s="12">
        <v>41548</v>
      </c>
      <c r="C39" s="95">
        <v>45092</v>
      </c>
      <c r="D39" s="96"/>
      <c r="E39" s="97"/>
      <c r="F39" s="65"/>
      <c r="G39" s="70">
        <v>49874.315187702</v>
      </c>
      <c r="H39" s="66"/>
      <c r="I39" s="1"/>
      <c r="J39" s="70"/>
      <c r="K39" s="70"/>
      <c r="L39" s="70"/>
      <c r="N39" s="76"/>
      <c r="O39" s="71"/>
    </row>
    <row r="40" spans="1:15" ht="16.5" customHeight="1">
      <c r="A40" s="1"/>
      <c r="B40" s="12">
        <v>41579</v>
      </c>
      <c r="C40" s="95">
        <v>49334</v>
      </c>
      <c r="D40" s="96"/>
      <c r="E40" s="97"/>
      <c r="F40" s="65"/>
      <c r="G40" s="70">
        <v>48845.315416485</v>
      </c>
      <c r="H40" s="66"/>
      <c r="I40" s="1"/>
      <c r="J40" s="70"/>
      <c r="K40" s="70"/>
      <c r="L40" s="70"/>
      <c r="N40" s="76"/>
      <c r="O40" s="71"/>
    </row>
    <row r="41" spans="1:15" ht="16.5" customHeight="1">
      <c r="A41" s="1"/>
      <c r="B41" s="12">
        <v>41609</v>
      </c>
      <c r="C41" s="95">
        <v>50467</v>
      </c>
      <c r="D41" s="96"/>
      <c r="E41" s="97"/>
      <c r="F41" s="65"/>
      <c r="G41" s="70">
        <v>49083.690614507</v>
      </c>
      <c r="H41" s="66"/>
      <c r="I41" s="1"/>
      <c r="J41" s="70"/>
      <c r="K41" s="70"/>
      <c r="L41" s="70"/>
      <c r="N41" s="76"/>
      <c r="O41" s="71"/>
    </row>
    <row r="42" spans="1:15" ht="16.5" customHeight="1">
      <c r="A42" s="1"/>
      <c r="B42" s="12">
        <v>41640</v>
      </c>
      <c r="C42" s="95">
        <v>52783</v>
      </c>
      <c r="D42" s="96"/>
      <c r="E42" s="97"/>
      <c r="F42" s="65"/>
      <c r="G42" s="70">
        <v>48466.973058698</v>
      </c>
      <c r="H42" s="66"/>
      <c r="I42" s="1"/>
      <c r="J42" s="70"/>
      <c r="K42" s="70"/>
      <c r="L42" s="70"/>
      <c r="N42" s="76"/>
      <c r="O42" s="71"/>
    </row>
    <row r="43" spans="1:15" ht="16.5" customHeight="1">
      <c r="A43" s="1"/>
      <c r="B43" s="12">
        <v>41671</v>
      </c>
      <c r="C43" s="95">
        <v>53204</v>
      </c>
      <c r="D43" s="96"/>
      <c r="E43" s="97"/>
      <c r="F43" s="65"/>
      <c r="G43" s="70">
        <v>48563.63621357</v>
      </c>
      <c r="H43" s="66"/>
      <c r="I43" s="1"/>
      <c r="J43" s="70"/>
      <c r="K43" s="70"/>
      <c r="L43" s="70"/>
      <c r="N43" s="76"/>
      <c r="O43" s="71"/>
    </row>
    <row r="44" spans="1:15" ht="16.5" customHeight="1">
      <c r="A44" s="1"/>
      <c r="B44" s="12">
        <v>41699</v>
      </c>
      <c r="C44" s="95">
        <v>52772</v>
      </c>
      <c r="D44" s="96"/>
      <c r="E44" s="97"/>
      <c r="F44" s="65"/>
      <c r="G44" s="70">
        <v>49863.933186389</v>
      </c>
      <c r="H44" s="66"/>
      <c r="I44" s="1"/>
      <c r="J44" s="70"/>
      <c r="K44" s="70"/>
      <c r="L44" s="70"/>
      <c r="N44" s="76"/>
      <c r="O44" s="71"/>
    </row>
    <row r="45" spans="1:15" ht="16.5" customHeight="1">
      <c r="A45" s="1"/>
      <c r="B45" s="12">
        <v>41730</v>
      </c>
      <c r="C45" s="95">
        <v>46758</v>
      </c>
      <c r="D45" s="96"/>
      <c r="E45" s="97"/>
      <c r="F45" s="65"/>
      <c r="G45" s="70">
        <v>48183.700433412</v>
      </c>
      <c r="H45" s="66"/>
      <c r="I45" s="1"/>
      <c r="J45" s="70"/>
      <c r="K45" s="70"/>
      <c r="L45" s="70"/>
      <c r="N45" s="76"/>
      <c r="O45" s="71"/>
    </row>
    <row r="46" spans="1:15" ht="16.5" customHeight="1">
      <c r="A46" s="1"/>
      <c r="B46" s="12">
        <v>41760</v>
      </c>
      <c r="C46" s="95">
        <v>43768</v>
      </c>
      <c r="D46" s="96"/>
      <c r="E46" s="97"/>
      <c r="F46" s="65"/>
      <c r="G46" s="70">
        <v>47638.304229166</v>
      </c>
      <c r="H46" s="66"/>
      <c r="I46" s="1"/>
      <c r="J46" s="70"/>
      <c r="K46" s="70"/>
      <c r="L46" s="70"/>
      <c r="N46" s="76"/>
      <c r="O46" s="71"/>
    </row>
    <row r="47" spans="1:15" ht="16.5" customHeight="1">
      <c r="A47" s="1"/>
      <c r="B47" s="12">
        <v>41791</v>
      </c>
      <c r="C47" s="95">
        <v>44925</v>
      </c>
      <c r="D47" s="96"/>
      <c r="E47" s="97"/>
      <c r="F47" s="65"/>
      <c r="G47" s="70">
        <v>47371.01884942</v>
      </c>
      <c r="H47" s="66"/>
      <c r="I47" s="1"/>
      <c r="J47" s="70"/>
      <c r="K47" s="70"/>
      <c r="L47" s="70"/>
      <c r="N47" s="76"/>
      <c r="O47" s="71"/>
    </row>
    <row r="48" spans="1:15" ht="16.5" customHeight="1">
      <c r="A48" s="1"/>
      <c r="B48" s="12">
        <v>41821</v>
      </c>
      <c r="C48" s="95">
        <v>46727</v>
      </c>
      <c r="D48" s="96"/>
      <c r="E48" s="97"/>
      <c r="F48" s="65"/>
      <c r="G48" s="70">
        <v>47439.976407108</v>
      </c>
      <c r="H48" s="77"/>
      <c r="I48" s="1"/>
      <c r="J48" s="70"/>
      <c r="K48" s="70"/>
      <c r="L48" s="70"/>
      <c r="N48" s="76"/>
      <c r="O48" s="71"/>
    </row>
    <row r="49" spans="1:15" ht="16.5" customHeight="1">
      <c r="A49" s="1"/>
      <c r="B49" s="12">
        <v>41852</v>
      </c>
      <c r="C49" s="95">
        <v>45583</v>
      </c>
      <c r="D49" s="96"/>
      <c r="E49" s="97"/>
      <c r="F49" s="65"/>
      <c r="G49" s="70">
        <v>47234.107791419</v>
      </c>
      <c r="H49" s="66"/>
      <c r="I49" s="1"/>
      <c r="J49" s="70"/>
      <c r="K49" s="70"/>
      <c r="L49" s="70"/>
      <c r="N49" s="76"/>
      <c r="O49" s="71"/>
    </row>
    <row r="50" spans="1:15" ht="16.5" customHeight="1">
      <c r="A50" s="1"/>
      <c r="B50" s="12">
        <v>41883</v>
      </c>
      <c r="C50" s="95">
        <v>43017</v>
      </c>
      <c r="D50" s="96"/>
      <c r="E50" s="97"/>
      <c r="F50" s="65"/>
      <c r="G50" s="70">
        <v>46568.20887341</v>
      </c>
      <c r="H50" s="66"/>
      <c r="I50" s="1"/>
      <c r="J50" s="70"/>
      <c r="K50" s="70"/>
      <c r="L50" s="70"/>
      <c r="N50" s="76"/>
      <c r="O50" s="71"/>
    </row>
    <row r="51" spans="1:15" ht="16.5" customHeight="1">
      <c r="A51" s="1"/>
      <c r="B51" s="12">
        <v>41913</v>
      </c>
      <c r="C51" s="95">
        <v>41334</v>
      </c>
      <c r="D51" s="96"/>
      <c r="E51" s="97"/>
      <c r="F51" s="65"/>
      <c r="G51" s="70">
        <v>46152.555563294</v>
      </c>
      <c r="H51" s="66"/>
      <c r="I51" s="1"/>
      <c r="J51" s="70"/>
      <c r="K51" s="70"/>
      <c r="L51" s="70"/>
      <c r="N51" s="76"/>
      <c r="O51" s="71"/>
    </row>
    <row r="52" spans="1:15" ht="16.5" customHeight="1">
      <c r="A52" s="1"/>
      <c r="B52" s="12">
        <v>41944</v>
      </c>
      <c r="C52" s="95">
        <v>47603</v>
      </c>
      <c r="D52" s="96"/>
      <c r="E52" s="97"/>
      <c r="F52" s="65"/>
      <c r="G52" s="70">
        <v>46277.183067694</v>
      </c>
      <c r="H52" s="66"/>
      <c r="I52" s="1"/>
      <c r="J52" s="70"/>
      <c r="K52" s="70"/>
      <c r="L52" s="70"/>
      <c r="N52" s="76"/>
      <c r="O52" s="71"/>
    </row>
    <row r="53" spans="1:15" ht="16.5" customHeight="1">
      <c r="A53" s="1"/>
      <c r="B53" s="12">
        <v>41974</v>
      </c>
      <c r="C53" s="95">
        <v>47886</v>
      </c>
      <c r="D53" s="96"/>
      <c r="E53" s="97"/>
      <c r="F53" s="65"/>
      <c r="G53" s="70">
        <v>45380.637861805</v>
      </c>
      <c r="H53" s="66"/>
      <c r="I53" s="1"/>
      <c r="J53" s="70"/>
      <c r="K53" s="70"/>
      <c r="L53" s="70"/>
      <c r="N53" s="76"/>
      <c r="O53" s="71"/>
    </row>
    <row r="54" spans="1:15" ht="16.5" customHeight="1">
      <c r="A54" s="1"/>
      <c r="B54" s="12">
        <v>42005</v>
      </c>
      <c r="C54" s="95">
        <v>50039</v>
      </c>
      <c r="D54" s="96"/>
      <c r="E54" s="97"/>
      <c r="F54" s="65"/>
      <c r="G54" s="70">
        <v>45212.945695694</v>
      </c>
      <c r="H54" s="66"/>
      <c r="I54" s="1"/>
      <c r="J54" s="70"/>
      <c r="K54" s="70"/>
      <c r="L54" s="70"/>
      <c r="N54" s="76"/>
      <c r="O54" s="71"/>
    </row>
    <row r="55" spans="1:15" ht="16.5" customHeight="1">
      <c r="A55" s="1"/>
      <c r="B55" s="12">
        <v>42036</v>
      </c>
      <c r="C55" s="95">
        <v>50240</v>
      </c>
      <c r="D55" s="96"/>
      <c r="E55" s="97"/>
      <c r="F55" s="65"/>
      <c r="G55" s="70">
        <v>45070.209272928</v>
      </c>
      <c r="H55" s="66"/>
      <c r="I55" s="1"/>
      <c r="J55" s="70"/>
      <c r="K55" s="70"/>
      <c r="L55" s="70"/>
      <c r="N55" s="76"/>
      <c r="O55" s="71"/>
    </row>
    <row r="56" spans="1:15" ht="16.5" customHeight="1">
      <c r="A56" s="1"/>
      <c r="B56" s="12">
        <v>42064</v>
      </c>
      <c r="C56" s="95">
        <v>47833</v>
      </c>
      <c r="D56" s="96"/>
      <c r="E56" s="97"/>
      <c r="F56" s="65"/>
      <c r="G56" s="70">
        <v>44454.822788153</v>
      </c>
      <c r="H56" s="66"/>
      <c r="I56" s="1"/>
      <c r="J56" s="70"/>
      <c r="K56" s="70"/>
      <c r="L56" s="70"/>
      <c r="N56" s="76"/>
      <c r="O56" s="71"/>
    </row>
    <row r="57" spans="1:15" ht="16.5" customHeight="1">
      <c r="A57" s="1"/>
      <c r="B57" s="12">
        <v>42095</v>
      </c>
      <c r="C57" s="95">
        <v>42551</v>
      </c>
      <c r="D57" s="96"/>
      <c r="E57" s="97"/>
      <c r="F57" s="65"/>
      <c r="G57" s="70">
        <v>44407.879905214</v>
      </c>
      <c r="H57" s="66"/>
      <c r="I57" s="1"/>
      <c r="J57" s="70"/>
      <c r="K57" s="70"/>
      <c r="L57" s="70"/>
      <c r="N57" s="76"/>
      <c r="O57" s="71"/>
    </row>
    <row r="58" spans="1:15" ht="16.5" customHeight="1">
      <c r="A58" s="1"/>
      <c r="B58" s="12">
        <v>42125</v>
      </c>
      <c r="C58" s="95">
        <v>39672</v>
      </c>
      <c r="D58" s="96"/>
      <c r="E58" s="97"/>
      <c r="F58" s="65"/>
      <c r="G58" s="70">
        <v>44184.633330085</v>
      </c>
      <c r="H58" s="66"/>
      <c r="I58" s="1"/>
      <c r="J58" s="70"/>
      <c r="K58" s="70"/>
      <c r="L58" s="70"/>
      <c r="N58" s="76"/>
      <c r="O58" s="71"/>
    </row>
    <row r="59" spans="1:15" ht="16.5" customHeight="1">
      <c r="A59" s="1"/>
      <c r="B59" s="12">
        <v>42156</v>
      </c>
      <c r="C59" s="95">
        <v>40876</v>
      </c>
      <c r="D59" s="96"/>
      <c r="E59" s="97"/>
      <c r="F59" s="65"/>
      <c r="G59" s="70">
        <v>43643.046803919</v>
      </c>
      <c r="H59" s="66"/>
      <c r="I59" s="1"/>
      <c r="J59" s="70"/>
      <c r="K59" s="70"/>
      <c r="L59" s="70"/>
      <c r="N59" s="76"/>
      <c r="O59" s="71"/>
    </row>
    <row r="60" spans="1:15" ht="16.5" customHeight="1">
      <c r="A60" s="1"/>
      <c r="B60" s="12">
        <v>42186</v>
      </c>
      <c r="C60" s="95">
        <v>42176</v>
      </c>
      <c r="D60" s="96"/>
      <c r="E60" s="97"/>
      <c r="F60" s="65"/>
      <c r="G60" s="70">
        <v>43266.115884528</v>
      </c>
      <c r="H60" s="66"/>
      <c r="I60" s="1"/>
      <c r="J60" s="70"/>
      <c r="K60" s="70"/>
      <c r="L60" s="70"/>
      <c r="N60" s="76"/>
      <c r="O60" s="71"/>
    </row>
    <row r="61" spans="1:15" ht="16.5" customHeight="1">
      <c r="A61" s="1"/>
      <c r="B61" s="12">
        <v>42217</v>
      </c>
      <c r="C61" s="95">
        <v>40988</v>
      </c>
      <c r="D61" s="96"/>
      <c r="E61" s="97"/>
      <c r="F61" s="65"/>
      <c r="G61" s="70">
        <v>42764.157503368</v>
      </c>
      <c r="H61" s="66"/>
      <c r="I61" s="1"/>
      <c r="J61" s="70"/>
      <c r="K61" s="70"/>
      <c r="L61" s="70"/>
      <c r="N61" s="76"/>
      <c r="O61" s="71"/>
    </row>
    <row r="62" spans="1:15" ht="16.5" customHeight="1">
      <c r="A62" s="1"/>
      <c r="B62" s="12">
        <v>42248</v>
      </c>
      <c r="C62" s="95">
        <v>38365</v>
      </c>
      <c r="D62" s="96"/>
      <c r="E62" s="97"/>
      <c r="F62" s="65"/>
      <c r="G62" s="70">
        <v>42175.174009117</v>
      </c>
      <c r="H62" s="66"/>
      <c r="I62" s="1"/>
      <c r="J62" s="70"/>
      <c r="K62" s="70"/>
      <c r="L62" s="70"/>
      <c r="N62" s="76"/>
      <c r="O62" s="71"/>
    </row>
    <row r="63" spans="1:15" ht="16.5" customHeight="1">
      <c r="A63" s="1"/>
      <c r="B63" s="12">
        <v>42278</v>
      </c>
      <c r="C63" s="95">
        <v>37016</v>
      </c>
      <c r="D63" s="96"/>
      <c r="E63" s="97"/>
      <c r="F63" s="65"/>
      <c r="G63" s="70">
        <v>41744.561450487</v>
      </c>
      <c r="H63" s="66"/>
      <c r="I63" s="1"/>
      <c r="J63" s="70"/>
      <c r="K63" s="70"/>
      <c r="L63" s="70"/>
      <c r="N63" s="76"/>
      <c r="O63" s="71"/>
    </row>
    <row r="64" spans="1:15" ht="16.5" customHeight="1">
      <c r="A64" s="1"/>
      <c r="B64" s="12">
        <v>42309</v>
      </c>
      <c r="C64" s="95">
        <v>43602</v>
      </c>
      <c r="D64" s="96"/>
      <c r="E64" s="97"/>
      <c r="F64" s="65"/>
      <c r="G64" s="70">
        <v>41237.575828641</v>
      </c>
      <c r="H64" s="66"/>
      <c r="I64" s="1"/>
      <c r="J64" s="70"/>
      <c r="K64" s="70"/>
      <c r="L64" s="70"/>
      <c r="N64" s="76"/>
      <c r="O64" s="71"/>
    </row>
    <row r="65" spans="1:15" ht="16.5" customHeight="1">
      <c r="A65" s="1"/>
      <c r="B65" s="12">
        <v>42339</v>
      </c>
      <c r="C65" s="95">
        <v>44550</v>
      </c>
      <c r="D65" s="96"/>
      <c r="E65" s="97"/>
      <c r="F65" s="65"/>
      <c r="G65" s="70">
        <v>40746.036847259</v>
      </c>
      <c r="H65" s="66"/>
      <c r="I65" s="1"/>
      <c r="J65" s="70"/>
      <c r="K65" s="70"/>
      <c r="L65" s="70"/>
      <c r="N65" s="76"/>
      <c r="O65" s="71"/>
    </row>
    <row r="66" spans="1:15" ht="16.5" customHeight="1">
      <c r="A66" s="1"/>
      <c r="B66" s="12">
        <v>42370</v>
      </c>
      <c r="C66" s="95">
        <v>45969</v>
      </c>
      <c r="D66" s="96"/>
      <c r="E66" s="97"/>
      <c r="F66" s="65"/>
      <c r="G66" s="70">
        <v>40560.866354581</v>
      </c>
      <c r="H66" s="66"/>
      <c r="I66" s="1"/>
      <c r="J66" s="70"/>
      <c r="K66" s="70"/>
      <c r="L66" s="70"/>
      <c r="N66" s="76"/>
      <c r="O66" s="71"/>
    </row>
    <row r="67" spans="1:15" ht="16.5" customHeight="1">
      <c r="A67" s="1"/>
      <c r="B67" s="12">
        <v>42401</v>
      </c>
      <c r="C67" s="95">
        <v>45961</v>
      </c>
      <c r="D67" s="96"/>
      <c r="E67" s="97"/>
      <c r="F67" s="65"/>
      <c r="G67" s="70">
        <v>40058.513029676</v>
      </c>
      <c r="H67" s="66"/>
      <c r="I67" s="1"/>
      <c r="J67" s="70"/>
      <c r="K67" s="70"/>
      <c r="L67" s="70"/>
      <c r="N67" s="76"/>
      <c r="O67" s="71"/>
    </row>
    <row r="68" spans="1:15" ht="16.5" customHeight="1">
      <c r="A68" s="1"/>
      <c r="B68" s="12">
        <v>42430</v>
      </c>
      <c r="C68" s="95">
        <v>42783</v>
      </c>
      <c r="D68" s="96"/>
      <c r="E68" s="97"/>
      <c r="F68" s="65"/>
      <c r="G68" s="70">
        <v>39672.224686511</v>
      </c>
      <c r="H68" s="66"/>
      <c r="I68" s="1"/>
      <c r="J68" s="70"/>
      <c r="K68" s="70"/>
      <c r="L68" s="70"/>
      <c r="N68" s="76"/>
      <c r="O68" s="71"/>
    </row>
    <row r="69" spans="1:15" ht="16.5" customHeight="1">
      <c r="A69" s="1"/>
      <c r="B69" s="12">
        <v>42461</v>
      </c>
      <c r="C69" s="95">
        <v>36986</v>
      </c>
      <c r="D69" s="96"/>
      <c r="E69" s="97"/>
      <c r="F69" s="65"/>
      <c r="G69" s="70">
        <v>39257.484662234</v>
      </c>
      <c r="H69" s="66"/>
      <c r="I69" s="1"/>
      <c r="J69" s="70"/>
      <c r="K69" s="70"/>
      <c r="L69" s="70"/>
      <c r="N69" s="76"/>
      <c r="O69" s="71"/>
    </row>
    <row r="70" spans="1:15" ht="16.5" customHeight="1">
      <c r="A70" s="1"/>
      <c r="B70" s="12">
        <v>42491</v>
      </c>
      <c r="C70" s="95">
        <v>34047</v>
      </c>
      <c r="D70" s="96"/>
      <c r="E70" s="97"/>
      <c r="F70" s="65"/>
      <c r="G70" s="70">
        <v>38829.02981632</v>
      </c>
      <c r="H70" s="66"/>
      <c r="I70" s="1"/>
      <c r="J70" s="70"/>
      <c r="K70" s="70"/>
      <c r="L70" s="70"/>
      <c r="N70" s="76"/>
      <c r="O70" s="71"/>
    </row>
    <row r="71" spans="1:15" ht="16.5" customHeight="1">
      <c r="A71" s="1"/>
      <c r="B71" s="12">
        <v>42522</v>
      </c>
      <c r="C71" s="95">
        <v>35265</v>
      </c>
      <c r="D71" s="96"/>
      <c r="E71" s="97"/>
      <c r="F71" s="65"/>
      <c r="G71" s="70">
        <v>38581.145689211</v>
      </c>
      <c r="H71" s="66"/>
      <c r="I71" s="1"/>
      <c r="J71" s="70"/>
      <c r="K71" s="70"/>
      <c r="L71" s="70"/>
      <c r="N71" s="76"/>
      <c r="O71" s="71"/>
    </row>
    <row r="72" spans="1:15" ht="16.5" customHeight="1">
      <c r="A72" s="1"/>
      <c r="B72" s="12">
        <v>42552</v>
      </c>
      <c r="C72" s="95">
        <v>36112</v>
      </c>
      <c r="D72" s="96"/>
      <c r="E72" s="97"/>
      <c r="F72" s="65"/>
      <c r="G72" s="70">
        <v>38056.797668341</v>
      </c>
      <c r="H72" s="66"/>
      <c r="I72" s="1"/>
      <c r="J72" s="70"/>
      <c r="K72" s="70"/>
      <c r="L72" s="70"/>
      <c r="N72" s="76"/>
      <c r="O72" s="71"/>
    </row>
    <row r="73" spans="1:15" ht="16.5" customHeight="1">
      <c r="A73" s="1"/>
      <c r="B73" s="12">
        <v>42583</v>
      </c>
      <c r="C73" s="95">
        <v>35786</v>
      </c>
      <c r="D73" s="96"/>
      <c r="E73" s="97"/>
      <c r="F73" s="65"/>
      <c r="G73" s="70">
        <v>37808.845276899</v>
      </c>
      <c r="H73" s="66"/>
      <c r="I73" s="1"/>
      <c r="J73" s="70"/>
      <c r="K73" s="70"/>
      <c r="L73" s="70"/>
      <c r="N73" s="76"/>
      <c r="O73" s="71"/>
    </row>
    <row r="74" spans="1:15" ht="16.5" customHeight="1">
      <c r="A74" s="1"/>
      <c r="B74" s="12">
        <v>42614</v>
      </c>
      <c r="C74" s="95">
        <v>34007</v>
      </c>
      <c r="D74" s="96"/>
      <c r="E74" s="97"/>
      <c r="F74" s="65"/>
      <c r="G74" s="70">
        <v>38002.506925645</v>
      </c>
      <c r="H74" s="66"/>
      <c r="I74" s="1"/>
      <c r="J74" s="70"/>
      <c r="K74" s="70"/>
      <c r="L74" s="70"/>
      <c r="N74" s="76"/>
      <c r="O74" s="71"/>
    </row>
    <row r="75" spans="1:15" ht="16.5" customHeight="1">
      <c r="A75" s="1"/>
      <c r="B75" s="12">
        <v>42644</v>
      </c>
      <c r="C75" s="95">
        <v>33706</v>
      </c>
      <c r="D75" s="96"/>
      <c r="E75" s="97"/>
      <c r="F75" s="65"/>
      <c r="G75" s="70">
        <v>38431.846861355</v>
      </c>
      <c r="H75" s="66"/>
      <c r="I75" s="1"/>
      <c r="J75" s="70"/>
      <c r="K75" s="70"/>
      <c r="L75" s="70"/>
      <c r="N75" s="76"/>
      <c r="O75" s="71"/>
    </row>
    <row r="76" spans="1:15" ht="16.5" customHeight="1">
      <c r="A76" s="1"/>
      <c r="B76" s="12">
        <v>42675</v>
      </c>
      <c r="C76" s="95">
        <v>40646</v>
      </c>
      <c r="D76" s="96"/>
      <c r="E76" s="97"/>
      <c r="F76" s="65"/>
      <c r="G76" s="70">
        <v>37349.577124325</v>
      </c>
      <c r="H76" s="66"/>
      <c r="I76" s="1"/>
      <c r="J76" s="70"/>
      <c r="K76" s="70"/>
      <c r="L76" s="70"/>
      <c r="N76" s="76"/>
      <c r="O76" s="71"/>
    </row>
    <row r="77" spans="1:15" ht="16.5" customHeight="1">
      <c r="A77" s="1"/>
      <c r="B77" s="12">
        <v>42705</v>
      </c>
      <c r="C77" s="95">
        <v>41852</v>
      </c>
      <c r="D77" s="96"/>
      <c r="E77" s="97"/>
      <c r="F77" s="65"/>
      <c r="G77" s="70">
        <v>36761.099249336</v>
      </c>
      <c r="H77" s="66"/>
      <c r="I77" s="1"/>
      <c r="J77" s="70"/>
      <c r="K77" s="70"/>
      <c r="L77" s="70"/>
      <c r="N77" s="76"/>
      <c r="O77" s="71"/>
    </row>
    <row r="78" spans="1:15" ht="16.5" customHeight="1">
      <c r="A78" s="1"/>
      <c r="B78" s="12">
        <v>42736</v>
      </c>
      <c r="C78" s="95">
        <v>42839</v>
      </c>
      <c r="D78" s="96"/>
      <c r="E78" s="97"/>
      <c r="F78" s="65"/>
      <c r="G78" s="70">
        <v>36364.749258671</v>
      </c>
      <c r="H78" s="66"/>
      <c r="I78" s="1"/>
      <c r="J78" s="70"/>
      <c r="K78" s="70"/>
      <c r="L78" s="70"/>
      <c r="N78" s="76"/>
      <c r="O78" s="71"/>
    </row>
    <row r="79" spans="1:15" ht="16.5" customHeight="1">
      <c r="A79" s="1"/>
      <c r="B79" s="12">
        <v>42767</v>
      </c>
      <c r="C79" s="95">
        <v>42326</v>
      </c>
      <c r="D79" s="96"/>
      <c r="E79" s="97"/>
      <c r="F79" s="65"/>
      <c r="G79" s="70">
        <v>36196.52777839</v>
      </c>
      <c r="H79" s="66"/>
      <c r="I79" s="1"/>
      <c r="J79" s="70"/>
      <c r="K79" s="70"/>
      <c r="L79" s="70"/>
      <c r="N79" s="76"/>
      <c r="O79" s="71"/>
    </row>
    <row r="80" spans="1:15" ht="16.5" customHeight="1">
      <c r="A80" s="1"/>
      <c r="B80" s="12">
        <v>42795</v>
      </c>
      <c r="C80" s="95">
        <v>39088</v>
      </c>
      <c r="D80" s="96"/>
      <c r="E80" s="97"/>
      <c r="F80" s="65"/>
      <c r="G80" s="70">
        <v>35586.418629559</v>
      </c>
      <c r="H80" s="66"/>
      <c r="I80" s="1"/>
      <c r="J80" s="70"/>
      <c r="K80" s="70"/>
      <c r="L80" s="70"/>
      <c r="N80" s="76"/>
      <c r="O80" s="71"/>
    </row>
    <row r="81" spans="1:15" ht="16.5" customHeight="1">
      <c r="A81" s="1"/>
      <c r="B81" s="12">
        <v>42826</v>
      </c>
      <c r="C81" s="95">
        <v>32804</v>
      </c>
      <c r="D81" s="96"/>
      <c r="E81" s="97"/>
      <c r="F81" s="65"/>
      <c r="G81" s="70">
        <v>35389.474207757</v>
      </c>
      <c r="H81" s="66"/>
      <c r="I81" s="1"/>
      <c r="J81" s="70"/>
      <c r="K81" s="70"/>
      <c r="L81" s="70"/>
      <c r="N81" s="76"/>
      <c r="O81" s="71"/>
    </row>
    <row r="82" spans="1:15" ht="16.5" customHeight="1">
      <c r="A82" s="1"/>
      <c r="B82" s="12">
        <v>42856</v>
      </c>
      <c r="C82" s="95">
        <v>29922</v>
      </c>
      <c r="D82" s="96"/>
      <c r="E82" s="97"/>
      <c r="F82" s="65"/>
      <c r="G82" s="70">
        <v>34604.432157539</v>
      </c>
      <c r="H82" s="66"/>
      <c r="I82" s="1"/>
      <c r="J82" s="70"/>
      <c r="K82" s="70"/>
      <c r="L82" s="70"/>
      <c r="N82" s="76"/>
      <c r="O82" s="71"/>
    </row>
    <row r="83" spans="1:15" ht="16.5" customHeight="1">
      <c r="A83" s="1"/>
      <c r="B83" s="12">
        <v>42887</v>
      </c>
      <c r="C83" s="95">
        <v>30577</v>
      </c>
      <c r="D83" s="96"/>
      <c r="E83" s="97"/>
      <c r="F83" s="65"/>
      <c r="G83" s="70">
        <v>33847.177403679</v>
      </c>
      <c r="H83" s="66"/>
      <c r="I83" s="1"/>
      <c r="J83" s="70"/>
      <c r="K83" s="70"/>
      <c r="L83" s="70"/>
      <c r="N83" s="76"/>
      <c r="O83" s="71"/>
    </row>
    <row r="84" spans="1:15" ht="16.5" customHeight="1">
      <c r="A84" s="1"/>
      <c r="B84" s="12">
        <v>42917</v>
      </c>
      <c r="C84" s="95">
        <v>31670</v>
      </c>
      <c r="D84" s="96"/>
      <c r="E84" s="97"/>
      <c r="F84" s="65"/>
      <c r="G84" s="70">
        <v>33430.957626985</v>
      </c>
      <c r="H84" s="66"/>
      <c r="I84" s="1"/>
      <c r="J84" s="70"/>
      <c r="K84" s="70"/>
      <c r="L84" s="70"/>
      <c r="N84" s="76"/>
      <c r="O84" s="71"/>
    </row>
    <row r="85" spans="1:15" ht="16.5" customHeight="1">
      <c r="A85" s="1"/>
      <c r="B85" s="12">
        <v>42948</v>
      </c>
      <c r="C85" s="95">
        <v>31003</v>
      </c>
      <c r="D85" s="96"/>
      <c r="E85" s="97"/>
      <c r="F85" s="65"/>
      <c r="G85" s="70">
        <v>32900.686666337</v>
      </c>
      <c r="H85" s="66"/>
      <c r="I85" s="1"/>
      <c r="J85" s="70"/>
      <c r="K85" s="70"/>
      <c r="L85" s="70"/>
      <c r="N85" s="76"/>
      <c r="O85" s="71"/>
    </row>
    <row r="86" spans="1:15" ht="16.5" customHeight="1">
      <c r="A86" s="1"/>
      <c r="B86" s="12">
        <v>42979</v>
      </c>
      <c r="C86" s="95">
        <v>27951</v>
      </c>
      <c r="D86" s="96"/>
      <c r="E86" s="97"/>
      <c r="F86" s="65"/>
      <c r="G86" s="70">
        <v>32151.628206092</v>
      </c>
      <c r="H86" s="66"/>
      <c r="I86" s="1"/>
      <c r="J86" s="70"/>
      <c r="K86" s="70"/>
      <c r="L86" s="70"/>
      <c r="N86" s="76"/>
      <c r="O86" s="71"/>
    </row>
    <row r="87" spans="1:15" ht="16.5" customHeight="1">
      <c r="A87" s="1"/>
      <c r="B87" s="12">
        <v>43009</v>
      </c>
      <c r="C87" s="95">
        <v>26436</v>
      </c>
      <c r="D87" s="96"/>
      <c r="E87" s="97"/>
      <c r="F87" s="65"/>
      <c r="G87" s="70">
        <v>31100.274380081</v>
      </c>
      <c r="H87" s="66"/>
      <c r="I87" s="1"/>
      <c r="J87" s="70"/>
      <c r="K87" s="70"/>
      <c r="L87" s="70"/>
      <c r="N87" s="76"/>
      <c r="O87" s="71"/>
    </row>
    <row r="88" spans="1:15" ht="16.5" customHeight="1">
      <c r="A88" s="1"/>
      <c r="B88" s="12">
        <v>43040</v>
      </c>
      <c r="C88" s="95">
        <v>33780</v>
      </c>
      <c r="D88" s="96"/>
      <c r="E88" s="97"/>
      <c r="F88" s="65"/>
      <c r="G88" s="70">
        <v>30479.842880108</v>
      </c>
      <c r="H88" s="66"/>
      <c r="I88" s="1"/>
      <c r="J88" s="70"/>
      <c r="K88" s="70"/>
      <c r="L88" s="70"/>
      <c r="N88" s="76"/>
      <c r="O88" s="71"/>
    </row>
    <row r="89" spans="1:15" ht="16.5" customHeight="1">
      <c r="A89" s="1"/>
      <c r="B89" s="12">
        <v>43070</v>
      </c>
      <c r="C89" s="95">
        <v>35771</v>
      </c>
      <c r="D89" s="96"/>
      <c r="E89" s="97"/>
      <c r="F89" s="65"/>
      <c r="G89" s="70">
        <v>30445.938970728</v>
      </c>
      <c r="H89" s="66"/>
      <c r="I89" s="1"/>
      <c r="J89" s="70"/>
      <c r="K89" s="70"/>
      <c r="L89" s="70"/>
      <c r="N89" s="76"/>
      <c r="O89" s="71"/>
    </row>
    <row r="90" spans="1:15" ht="16.5" customHeight="1">
      <c r="A90" s="1"/>
      <c r="B90" s="12">
        <v>43101</v>
      </c>
      <c r="C90" s="95">
        <v>35989</v>
      </c>
      <c r="D90" s="96"/>
      <c r="E90" s="97"/>
      <c r="F90" s="65"/>
      <c r="G90" s="70">
        <v>29462.620985789</v>
      </c>
      <c r="H90" s="66"/>
      <c r="I90" s="1"/>
      <c r="J90" s="70"/>
      <c r="K90" s="70"/>
      <c r="L90" s="70"/>
      <c r="N90" s="76"/>
      <c r="O90" s="71"/>
    </row>
    <row r="91" spans="1:15" ht="16.5" customHeight="1">
      <c r="A91" s="1"/>
      <c r="B91" s="12">
        <v>43132</v>
      </c>
      <c r="C91" s="95">
        <v>34204</v>
      </c>
      <c r="D91" s="96"/>
      <c r="E91" s="97"/>
      <c r="F91" s="65"/>
      <c r="G91" s="70">
        <v>28703.603636576</v>
      </c>
      <c r="H91" s="66"/>
      <c r="I91" s="1"/>
      <c r="J91" s="70"/>
      <c r="K91" s="70"/>
      <c r="L91" s="70"/>
      <c r="N91" s="76"/>
      <c r="O91" s="71"/>
    </row>
    <row r="92" spans="1:15" ht="16.5" customHeight="1">
      <c r="A92" s="1"/>
      <c r="B92" s="12">
        <v>43160</v>
      </c>
      <c r="C92" s="95">
        <v>30616</v>
      </c>
      <c r="D92" s="96"/>
      <c r="E92" s="97"/>
      <c r="F92" s="65"/>
      <c r="G92" s="70">
        <v>27713.977619766</v>
      </c>
      <c r="H92" s="66"/>
      <c r="I92" s="1"/>
      <c r="J92" s="70"/>
      <c r="K92" s="70"/>
      <c r="L92" s="70"/>
      <c r="N92" s="76"/>
      <c r="O92" s="71"/>
    </row>
    <row r="93" spans="1:15" ht="16.5" customHeight="1">
      <c r="A93" s="1"/>
      <c r="B93" s="12">
        <v>43191</v>
      </c>
      <c r="C93" s="95">
        <v>24903</v>
      </c>
      <c r="D93" s="96"/>
      <c r="E93" s="97"/>
      <c r="F93" s="65"/>
      <c r="G93" s="70">
        <v>27387.500705894</v>
      </c>
      <c r="H93" s="66"/>
      <c r="I93" s="1"/>
      <c r="J93" s="70"/>
      <c r="K93" s="70"/>
      <c r="L93" s="70"/>
      <c r="N93" s="76"/>
      <c r="O93" s="71"/>
    </row>
    <row r="94" spans="1:15" ht="16.5" customHeight="1">
      <c r="A94" s="1"/>
      <c r="B94" s="12">
        <v>43221</v>
      </c>
      <c r="C94" s="95">
        <v>22839</v>
      </c>
      <c r="D94" s="96"/>
      <c r="E94" s="97"/>
      <c r="F94" s="65"/>
      <c r="G94" s="70">
        <v>27187.227363596</v>
      </c>
      <c r="H94" s="66"/>
      <c r="I94" s="1"/>
      <c r="J94" s="70"/>
      <c r="K94" s="70"/>
      <c r="L94" s="70"/>
      <c r="N94" s="76"/>
      <c r="O94" s="71"/>
    </row>
    <row r="95" spans="1:15" ht="16.5" customHeight="1">
      <c r="A95" s="1"/>
      <c r="B95" s="12">
        <v>43252</v>
      </c>
      <c r="C95" s="95">
        <v>23808</v>
      </c>
      <c r="D95" s="96"/>
      <c r="E95" s="97"/>
      <c r="F95" s="65"/>
      <c r="G95" s="70">
        <v>26649.314028498</v>
      </c>
      <c r="H95" s="66"/>
      <c r="I95" s="1"/>
      <c r="J95" s="70"/>
      <c r="K95" s="70"/>
      <c r="L95" s="70"/>
      <c r="N95" s="76"/>
      <c r="O95" s="71"/>
    </row>
    <row r="96" spans="1:15" ht="16.5" customHeight="1">
      <c r="A96" s="1"/>
      <c r="B96" s="12">
        <v>43282</v>
      </c>
      <c r="C96" s="95">
        <v>24803</v>
      </c>
      <c r="D96" s="96"/>
      <c r="E96" s="97"/>
      <c r="F96" s="65"/>
      <c r="G96" s="70">
        <v>26266.647264873</v>
      </c>
      <c r="H96" s="66"/>
      <c r="I96" s="1"/>
      <c r="J96" s="70"/>
      <c r="K96" s="70"/>
      <c r="L96" s="70"/>
      <c r="N96" s="76"/>
      <c r="O96" s="71"/>
    </row>
    <row r="97" spans="1:15" ht="16.5" customHeight="1">
      <c r="A97" s="1"/>
      <c r="B97" s="12">
        <v>43313</v>
      </c>
      <c r="C97" s="95">
        <v>23866</v>
      </c>
      <c r="D97" s="96"/>
      <c r="E97" s="97"/>
      <c r="F97" s="65"/>
      <c r="G97" s="70">
        <v>25612.710958752</v>
      </c>
      <c r="H97" s="66"/>
      <c r="I97" s="1"/>
      <c r="J97" s="70"/>
      <c r="K97" s="70"/>
      <c r="L97" s="70"/>
      <c r="N97" s="76"/>
      <c r="O97" s="71"/>
    </row>
    <row r="98" spans="1:15" ht="16.5" customHeight="1">
      <c r="A98" s="1"/>
      <c r="B98" s="12">
        <v>43344</v>
      </c>
      <c r="C98" s="95">
        <v>21399</v>
      </c>
      <c r="D98" s="96"/>
      <c r="E98" s="97"/>
      <c r="F98" s="65"/>
      <c r="G98" s="70">
        <v>25582.540584488</v>
      </c>
      <c r="H98" s="66"/>
      <c r="I98" s="1"/>
      <c r="J98" s="70"/>
      <c r="K98" s="70"/>
      <c r="L98" s="70"/>
      <c r="N98" s="76"/>
      <c r="O98" s="71"/>
    </row>
    <row r="99" spans="1:15" ht="16.5" customHeight="1">
      <c r="A99" s="1"/>
      <c r="B99" s="12">
        <v>43374</v>
      </c>
      <c r="C99" s="95">
        <v>20447</v>
      </c>
      <c r="D99" s="96"/>
      <c r="E99" s="97"/>
      <c r="F99" s="65"/>
      <c r="G99" s="70">
        <v>24845.004579861</v>
      </c>
      <c r="H99" s="66"/>
      <c r="I99" s="1"/>
      <c r="J99" s="70"/>
      <c r="K99" s="70"/>
      <c r="L99" s="70"/>
      <c r="N99" s="76"/>
      <c r="O99" s="71"/>
    </row>
    <row r="100" spans="1:15" ht="16.5" customHeight="1">
      <c r="A100" s="1"/>
      <c r="B100" s="12">
        <v>43405</v>
      </c>
      <c r="C100" s="95">
        <v>28514</v>
      </c>
      <c r="D100" s="96"/>
      <c r="E100" s="97"/>
      <c r="F100" s="65"/>
      <c r="G100" s="70">
        <v>25216.14220899</v>
      </c>
      <c r="H100" s="66"/>
      <c r="I100" s="1"/>
      <c r="J100" s="70"/>
      <c r="K100" s="70"/>
      <c r="L100" s="70"/>
      <c r="N100" s="76"/>
      <c r="O100" s="71"/>
    </row>
    <row r="101" spans="1:15" ht="16.5" customHeight="1">
      <c r="A101" s="1"/>
      <c r="B101" s="12">
        <v>43435</v>
      </c>
      <c r="C101" s="95">
        <v>29800</v>
      </c>
      <c r="D101" s="96"/>
      <c r="E101" s="97"/>
      <c r="F101" s="65"/>
      <c r="G101" s="70">
        <v>24952.75459169</v>
      </c>
      <c r="H101" s="66"/>
      <c r="I101" s="1"/>
      <c r="J101" s="70"/>
      <c r="K101" s="70"/>
      <c r="L101" s="70"/>
      <c r="N101" s="76"/>
      <c r="O101" s="71"/>
    </row>
    <row r="102" spans="1:15" ht="16.5" customHeight="1">
      <c r="A102" s="1"/>
      <c r="B102" s="12">
        <v>43466</v>
      </c>
      <c r="C102" s="95">
        <v>30951</v>
      </c>
      <c r="D102" s="96"/>
      <c r="E102" s="97"/>
      <c r="F102" s="65"/>
      <c r="G102" s="70">
        <v>24759.349316444</v>
      </c>
      <c r="H102" s="66"/>
      <c r="I102" s="1"/>
      <c r="J102" s="70"/>
      <c r="K102" s="70"/>
      <c r="L102" s="70"/>
      <c r="N102" s="76"/>
      <c r="O102" s="71"/>
    </row>
    <row r="103" spans="1:15" ht="16.5" customHeight="1">
      <c r="A103" s="1"/>
      <c r="B103" s="12">
        <v>43497</v>
      </c>
      <c r="C103" s="95">
        <v>29751</v>
      </c>
      <c r="D103" s="96"/>
      <c r="E103" s="97"/>
      <c r="F103" s="65"/>
      <c r="G103" s="70">
        <v>24332.85765824</v>
      </c>
      <c r="H103" s="66"/>
      <c r="I103" s="1"/>
      <c r="J103" s="70"/>
      <c r="K103" s="70"/>
      <c r="L103" s="70"/>
      <c r="N103" s="76"/>
      <c r="O103" s="71"/>
    </row>
    <row r="104" spans="1:15" ht="16.5" customHeight="1">
      <c r="A104" s="1"/>
      <c r="B104" s="12">
        <v>43525</v>
      </c>
      <c r="C104" s="95">
        <v>26508</v>
      </c>
      <c r="D104" s="96"/>
      <c r="E104" s="97"/>
      <c r="F104" s="65"/>
      <c r="G104" s="70">
        <v>23300.868653618</v>
      </c>
      <c r="H104" s="66"/>
      <c r="I104" s="1"/>
      <c r="J104" s="70"/>
      <c r="K104" s="70"/>
      <c r="L104" s="70"/>
      <c r="N104" s="76"/>
      <c r="O104" s="71"/>
    </row>
    <row r="105" spans="1:15" ht="16.5" customHeight="1">
      <c r="A105" s="1"/>
      <c r="B105" s="12">
        <v>43556</v>
      </c>
      <c r="C105" s="95">
        <v>20315</v>
      </c>
      <c r="D105" s="96"/>
      <c r="E105" s="97"/>
      <c r="F105" s="65"/>
      <c r="G105" s="70">
        <v>22296.598819863</v>
      </c>
      <c r="H105" s="66"/>
      <c r="I105" s="1"/>
      <c r="J105" s="70"/>
      <c r="K105" s="70"/>
      <c r="L105" s="70"/>
      <c r="N105" s="76"/>
      <c r="O105" s="71"/>
    </row>
    <row r="106" spans="1:15" ht="16.5" customHeight="1">
      <c r="A106" s="1"/>
      <c r="B106" s="12">
        <v>43586</v>
      </c>
      <c r="C106" s="95">
        <v>17607</v>
      </c>
      <c r="D106" s="96"/>
      <c r="E106" s="97"/>
      <c r="F106" s="67"/>
      <c r="G106" s="70">
        <v>20721.820708542</v>
      </c>
      <c r="H106" s="66"/>
      <c r="I106" s="1"/>
      <c r="J106" s="70"/>
      <c r="K106" s="70"/>
      <c r="L106" s="70"/>
      <c r="N106" s="76"/>
      <c r="O106" s="71"/>
    </row>
    <row r="107" spans="1:15" ht="16.5" customHeight="1">
      <c r="A107" s="1"/>
      <c r="B107" s="12">
        <v>43617</v>
      </c>
      <c r="C107" s="95">
        <v>18960</v>
      </c>
      <c r="D107" s="96"/>
      <c r="E107" s="97"/>
      <c r="F107" s="67"/>
      <c r="G107" s="70">
        <v>21241.549735331</v>
      </c>
      <c r="H107" s="66"/>
      <c r="I107" s="1"/>
      <c r="J107" s="70"/>
      <c r="K107" s="70"/>
      <c r="L107" s="70"/>
      <c r="N107" s="76"/>
      <c r="O107" s="71"/>
    </row>
    <row r="108" spans="1:15" ht="16.5" customHeight="1">
      <c r="A108" s="1"/>
      <c r="B108" s="12">
        <v>43647</v>
      </c>
      <c r="C108" s="95">
        <v>20582</v>
      </c>
      <c r="D108" s="96"/>
      <c r="E108" s="97"/>
      <c r="F108" s="67"/>
      <c r="G108" s="70">
        <v>21777.627311772</v>
      </c>
      <c r="H108" s="66"/>
      <c r="I108" s="1"/>
      <c r="J108" s="70"/>
      <c r="K108" s="70"/>
      <c r="L108" s="70"/>
      <c r="N108" s="76"/>
      <c r="O108" s="71"/>
    </row>
    <row r="109" spans="1:15" ht="16.5" customHeight="1">
      <c r="A109" s="1"/>
      <c r="B109" s="12">
        <v>43678</v>
      </c>
      <c r="C109" s="95">
        <v>19883</v>
      </c>
      <c r="D109" s="96"/>
      <c r="E109" s="97"/>
      <c r="F109" s="67"/>
      <c r="G109" s="70">
        <v>21405.196801241</v>
      </c>
      <c r="H109" s="66"/>
      <c r="I109" s="1"/>
      <c r="J109" s="70"/>
      <c r="K109" s="70"/>
      <c r="L109" s="70"/>
      <c r="N109" s="76"/>
      <c r="O109" s="71"/>
    </row>
    <row r="110" spans="1:15" ht="16.5" customHeight="1">
      <c r="A110" s="1"/>
      <c r="B110" s="12">
        <v>43709</v>
      </c>
      <c r="C110" s="95">
        <v>16968</v>
      </c>
      <c r="D110" s="96"/>
      <c r="E110" s="97"/>
      <c r="F110" s="67"/>
      <c r="G110" s="70">
        <v>20870.669131916</v>
      </c>
      <c r="H110" s="66"/>
      <c r="I110" s="1"/>
      <c r="J110" s="70"/>
      <c r="K110" s="70"/>
      <c r="L110" s="70"/>
      <c r="N110" s="76"/>
      <c r="O110" s="71"/>
    </row>
    <row r="111" spans="1:15" ht="16.5" customHeight="1">
      <c r="A111" s="1"/>
      <c r="B111" s="12">
        <v>43739</v>
      </c>
      <c r="C111" s="95">
        <v>16544</v>
      </c>
      <c r="D111" s="96"/>
      <c r="E111" s="97"/>
      <c r="F111" s="67"/>
      <c r="G111" s="70">
        <v>20467.889877481</v>
      </c>
      <c r="H111" s="66"/>
      <c r="I111" s="1"/>
      <c r="J111" s="70"/>
      <c r="K111" s="70"/>
      <c r="L111" s="70"/>
      <c r="N111" s="76"/>
      <c r="O111" s="71"/>
    </row>
    <row r="112" spans="1:15" ht="16.5" customHeight="1">
      <c r="A112" s="1"/>
      <c r="B112" s="12">
        <v>43770</v>
      </c>
      <c r="C112" s="95">
        <v>24495</v>
      </c>
      <c r="D112" s="96"/>
      <c r="E112" s="97"/>
      <c r="F112" s="67"/>
      <c r="G112" s="70">
        <v>22553.571385167</v>
      </c>
      <c r="H112" s="66"/>
      <c r="I112" s="1"/>
      <c r="J112" s="70"/>
      <c r="K112" s="70"/>
      <c r="L112" s="70"/>
      <c r="N112" s="76"/>
      <c r="O112" s="71"/>
    </row>
    <row r="113" spans="1:15" ht="16.5" customHeight="1">
      <c r="A113" s="1"/>
      <c r="B113" s="12">
        <v>43800</v>
      </c>
      <c r="C113" s="95">
        <v>25285</v>
      </c>
      <c r="D113" s="96"/>
      <c r="E113" s="97"/>
      <c r="F113" s="67"/>
      <c r="G113" s="70">
        <v>22181.268809925</v>
      </c>
      <c r="H113" s="66"/>
      <c r="I113" s="1"/>
      <c r="J113" s="70"/>
      <c r="K113" s="70"/>
      <c r="L113" s="70"/>
      <c r="N113" s="76"/>
      <c r="O113" s="71"/>
    </row>
    <row r="114" spans="1:15" ht="16.5" customHeight="1">
      <c r="A114" s="1"/>
      <c r="B114" s="12">
        <v>43831</v>
      </c>
      <c r="C114" s="95">
        <v>26214</v>
      </c>
      <c r="D114" s="96"/>
      <c r="E114" s="97"/>
      <c r="F114" s="67"/>
      <c r="G114" s="70">
        <v>22389.71757014</v>
      </c>
      <c r="H114" s="66"/>
      <c r="I114" s="1"/>
      <c r="J114" s="70"/>
      <c r="K114" s="70"/>
      <c r="L114" s="70"/>
      <c r="N114" s="76"/>
      <c r="O114" s="71"/>
    </row>
    <row r="115" spans="1:15" ht="16.5" customHeight="1">
      <c r="A115" s="1"/>
      <c r="B115" s="12">
        <v>43862</v>
      </c>
      <c r="C115" s="95">
        <v>25620</v>
      </c>
      <c r="D115" s="96"/>
      <c r="E115" s="97"/>
      <c r="F115" s="67"/>
      <c r="G115" s="70">
        <v>22078.387339301</v>
      </c>
      <c r="H115" s="66"/>
      <c r="I115" s="1"/>
      <c r="J115" s="70"/>
      <c r="K115" s="70"/>
      <c r="L115" s="70"/>
      <c r="N115" s="76"/>
      <c r="O115" s="71"/>
    </row>
    <row r="116" spans="1:15" ht="16.5" customHeight="1">
      <c r="A116" s="1"/>
      <c r="B116" s="12">
        <v>43891</v>
      </c>
      <c r="C116" s="95">
        <v>26353</v>
      </c>
      <c r="D116" s="96"/>
      <c r="E116" s="97"/>
      <c r="F116" s="67"/>
      <c r="G116" s="70">
        <v>22979.282420266</v>
      </c>
      <c r="H116" s="66"/>
      <c r="I116" s="1"/>
      <c r="J116" s="70"/>
      <c r="K116" s="70"/>
      <c r="L116" s="70"/>
      <c r="N116" s="76"/>
      <c r="O116" s="71"/>
    </row>
    <row r="117" spans="1:15" ht="16.5" customHeight="1">
      <c r="A117" s="1"/>
      <c r="B117" s="12">
        <v>43922</v>
      </c>
      <c r="C117" s="95">
        <v>28591</v>
      </c>
      <c r="D117" s="96"/>
      <c r="E117" s="97"/>
      <c r="F117" s="67"/>
      <c r="G117" s="70">
        <v>29815.766036517</v>
      </c>
      <c r="H117" s="66"/>
      <c r="I117" s="1"/>
      <c r="J117" s="70"/>
      <c r="K117" s="70"/>
      <c r="L117" s="70"/>
      <c r="N117" s="76"/>
      <c r="O117" s="71"/>
    </row>
    <row r="118" spans="1:15" ht="16.5" customHeight="1">
      <c r="A118" s="1"/>
      <c r="B118" s="12">
        <v>43952</v>
      </c>
      <c r="C118" s="95">
        <v>29604</v>
      </c>
      <c r="D118" s="96"/>
      <c r="E118" s="97"/>
      <c r="F118" s="70"/>
      <c r="G118" s="70">
        <v>31436.676781801</v>
      </c>
      <c r="H118" s="66"/>
      <c r="I118" s="1"/>
      <c r="J118" s="1"/>
      <c r="K118" s="70"/>
      <c r="L118" s="70"/>
      <c r="N118" s="76"/>
      <c r="O118" s="71"/>
    </row>
    <row r="119" spans="1:15" ht="16.5" customHeight="1">
      <c r="A119" s="1"/>
      <c r="B119" s="12">
        <v>43983</v>
      </c>
      <c r="C119" s="95">
        <v>31158</v>
      </c>
      <c r="D119" s="96"/>
      <c r="E119" s="97"/>
      <c r="F119" s="70"/>
      <c r="G119" s="70">
        <v>32164.225738316</v>
      </c>
      <c r="H119" s="66"/>
      <c r="I119" s="1"/>
      <c r="J119" s="1"/>
      <c r="K119" s="70"/>
      <c r="L119" s="70"/>
      <c r="N119" s="76"/>
      <c r="O119" s="71"/>
    </row>
    <row r="120" spans="1:15" ht="16.5" customHeight="1">
      <c r="A120" s="1"/>
      <c r="B120" s="12">
        <v>44013</v>
      </c>
      <c r="C120" s="95">
        <v>32313</v>
      </c>
      <c r="D120" s="96"/>
      <c r="E120" s="97"/>
      <c r="F120" s="70"/>
      <c r="G120" s="70">
        <v>34305.38174725</v>
      </c>
      <c r="H120" s="66"/>
      <c r="I120" s="1"/>
      <c r="J120" s="1"/>
      <c r="K120" s="70"/>
      <c r="L120" s="70"/>
      <c r="N120" s="76"/>
      <c r="O120" s="71"/>
    </row>
    <row r="121" spans="1:15" ht="16.5" customHeight="1">
      <c r="A121" s="1"/>
      <c r="B121" s="12">
        <v>44044</v>
      </c>
      <c r="C121" s="95">
        <v>33649</v>
      </c>
      <c r="D121" s="96"/>
      <c r="E121" s="97"/>
      <c r="F121" s="70"/>
      <c r="G121" s="70">
        <v>35798.806061539</v>
      </c>
      <c r="H121" s="66"/>
      <c r="I121" s="1"/>
      <c r="J121" s="1"/>
      <c r="K121" s="70"/>
      <c r="L121" s="70"/>
      <c r="N121" s="76"/>
      <c r="O121" s="71"/>
    </row>
    <row r="122" spans="1:15" ht="16.5" customHeight="1">
      <c r="A122" s="1"/>
      <c r="B122" s="12">
        <v>44075</v>
      </c>
      <c r="C122" s="95">
        <v>30718</v>
      </c>
      <c r="D122" s="96"/>
      <c r="E122" s="97"/>
      <c r="F122" s="70"/>
      <c r="G122" s="70">
        <v>37780.257353561</v>
      </c>
      <c r="H122" s="66"/>
      <c r="I122" s="1"/>
      <c r="J122" s="1"/>
      <c r="K122" s="70"/>
      <c r="L122" s="70"/>
      <c r="N122" s="76"/>
      <c r="O122" s="71"/>
    </row>
    <row r="123" spans="1:15" ht="16.5" customHeight="1">
      <c r="A123" s="1"/>
      <c r="B123" s="12">
        <v>44105</v>
      </c>
      <c r="C123" s="95">
        <v>31487</v>
      </c>
      <c r="D123" s="96"/>
      <c r="E123" s="97"/>
      <c r="F123" s="70"/>
      <c r="G123" s="70">
        <v>38228.09024522</v>
      </c>
      <c r="H123" s="66"/>
      <c r="I123" s="1"/>
      <c r="J123" s="1"/>
      <c r="K123" s="70"/>
      <c r="L123" s="70"/>
      <c r="N123" s="76"/>
      <c r="O123" s="71"/>
    </row>
    <row r="124" spans="1:15" ht="16.5" customHeight="1">
      <c r="A124" s="1"/>
      <c r="B124" s="12">
        <v>44136</v>
      </c>
      <c r="C124" s="95">
        <v>32968</v>
      </c>
      <c r="D124" s="96"/>
      <c r="E124" s="97"/>
      <c r="F124" s="70"/>
      <c r="G124" s="70">
        <v>32479.055079948</v>
      </c>
      <c r="H124" s="66"/>
      <c r="I124" s="1"/>
      <c r="J124" s="1"/>
      <c r="K124" s="70"/>
      <c r="L124" s="70"/>
      <c r="N124" s="76"/>
      <c r="O124" s="71"/>
    </row>
    <row r="125" spans="1:15" ht="16.5" customHeight="1">
      <c r="A125" s="1"/>
      <c r="B125" s="12">
        <v>44166</v>
      </c>
      <c r="C125" s="95">
        <v>33382</v>
      </c>
      <c r="D125" s="96"/>
      <c r="E125" s="97"/>
      <c r="F125" s="70"/>
      <c r="G125" s="70">
        <v>31254.420057625</v>
      </c>
      <c r="H125" s="66"/>
      <c r="I125" s="1"/>
      <c r="J125" s="1"/>
      <c r="K125" s="70"/>
      <c r="L125" s="70"/>
      <c r="N125" s="76"/>
      <c r="O125" s="71"/>
    </row>
    <row r="126" spans="1:15" ht="16.5" customHeight="1">
      <c r="A126" s="1"/>
      <c r="B126" s="12">
        <v>44197</v>
      </c>
      <c r="C126" s="95">
        <v>32333</v>
      </c>
      <c r="D126" s="96"/>
      <c r="E126" s="97"/>
      <c r="F126" s="65"/>
      <c r="G126" s="70">
        <v>29763.287053768</v>
      </c>
      <c r="H126" s="66"/>
      <c r="I126" s="1"/>
      <c r="J126" s="1"/>
      <c r="K126" s="70"/>
      <c r="L126" s="70"/>
      <c r="N126" s="76"/>
      <c r="O126" s="71"/>
    </row>
    <row r="127" spans="1:15" ht="16.5" customHeight="1">
      <c r="A127" s="1"/>
      <c r="B127" s="12">
        <v>44228</v>
      </c>
      <c r="C127" s="95">
        <v>32789</v>
      </c>
      <c r="D127" s="96"/>
      <c r="E127" s="97"/>
      <c r="F127" s="65"/>
      <c r="G127" s="70">
        <v>28968.056900675</v>
      </c>
      <c r="H127" s="66"/>
      <c r="I127" s="1"/>
      <c r="J127" s="1"/>
      <c r="K127" s="70"/>
      <c r="L127" s="70"/>
      <c r="N127" s="76"/>
      <c r="O127" s="71"/>
    </row>
    <row r="128" spans="1:15" ht="16.5" customHeight="1">
      <c r="A128" s="1"/>
      <c r="B128" s="12">
        <v>44256</v>
      </c>
      <c r="C128" s="95">
        <v>32933</v>
      </c>
      <c r="D128" s="96"/>
      <c r="E128" s="97"/>
      <c r="F128" s="65"/>
      <c r="G128" s="70">
        <v>27670.88880508</v>
      </c>
      <c r="H128" s="66"/>
      <c r="I128" s="1"/>
      <c r="J128" s="1"/>
      <c r="K128" s="70"/>
      <c r="L128" s="70"/>
      <c r="N128" s="76"/>
      <c r="O128" s="71"/>
    </row>
    <row r="129" spans="1:15" ht="16.5" customHeight="1">
      <c r="A129" s="1"/>
      <c r="B129" s="12">
        <v>44287</v>
      </c>
      <c r="C129" s="92">
        <v>32186</v>
      </c>
      <c r="D129" s="93"/>
      <c r="E129" s="94"/>
      <c r="F129" s="65"/>
      <c r="G129" s="70">
        <v>28504.183278746</v>
      </c>
      <c r="H129" s="66"/>
      <c r="I129" s="1"/>
      <c r="J129" s="1"/>
      <c r="K129" s="70"/>
      <c r="L129" s="70"/>
      <c r="N129" s="76"/>
      <c r="O129" s="71"/>
    </row>
    <row r="130" spans="1:15" ht="16.5" customHeight="1">
      <c r="A130" s="1"/>
      <c r="B130" s="12">
        <v>44317</v>
      </c>
      <c r="C130" s="92">
        <v>31287</v>
      </c>
      <c r="D130" s="93"/>
      <c r="E130" s="94"/>
      <c r="F130" s="65"/>
      <c r="G130" s="70">
        <v>26983.426330702</v>
      </c>
      <c r="H130" s="66"/>
      <c r="I130" s="1"/>
      <c r="J130" s="1"/>
      <c r="K130" s="70"/>
      <c r="L130" s="70"/>
      <c r="N130" s="76"/>
      <c r="O130" s="71"/>
    </row>
    <row r="131" spans="1:15" ht="16.5" customHeight="1">
      <c r="A131" s="1"/>
      <c r="B131" s="12">
        <v>44348</v>
      </c>
      <c r="C131" s="92">
        <v>26694</v>
      </c>
      <c r="D131" s="93"/>
      <c r="E131" s="94"/>
      <c r="F131" s="65"/>
      <c r="G131" s="70">
        <v>24190.940029242</v>
      </c>
      <c r="H131" s="66"/>
      <c r="I131" s="1"/>
      <c r="J131" s="1"/>
      <c r="K131" s="70"/>
      <c r="L131" s="70"/>
      <c r="N131" s="76"/>
      <c r="O131" s="71"/>
    </row>
    <row r="132" spans="1:15" ht="16.5" customHeight="1">
      <c r="A132" s="1"/>
      <c r="B132" s="12">
        <v>44378</v>
      </c>
      <c r="C132" s="92">
        <v>18950</v>
      </c>
      <c r="D132" s="93"/>
      <c r="E132" s="94"/>
      <c r="F132" s="65"/>
      <c r="G132" s="70">
        <v>20521.075268788</v>
      </c>
      <c r="H132" s="66"/>
      <c r="I132" s="1"/>
      <c r="J132" s="1"/>
      <c r="K132" s="70"/>
      <c r="L132" s="70"/>
      <c r="N132" s="76"/>
      <c r="O132" s="71"/>
    </row>
    <row r="133" spans="1:15" ht="16.5" customHeight="1">
      <c r="A133" s="1"/>
      <c r="B133" s="12">
        <v>44409</v>
      </c>
      <c r="C133" s="92">
        <v>16281</v>
      </c>
      <c r="D133" s="93"/>
      <c r="E133" s="94"/>
      <c r="F133" s="65"/>
      <c r="G133" s="70">
        <v>18614.303548984</v>
      </c>
      <c r="H133" s="66"/>
      <c r="I133" s="1"/>
      <c r="J133" s="1"/>
      <c r="K133" s="70"/>
      <c r="L133" s="70"/>
      <c r="N133" s="76"/>
      <c r="O133" s="71"/>
    </row>
    <row r="134" spans="1:15" ht="16.5" customHeight="1">
      <c r="A134" s="1"/>
      <c r="B134" s="12">
        <v>44440</v>
      </c>
      <c r="C134" s="92">
        <v>11324</v>
      </c>
      <c r="D134" s="93"/>
      <c r="E134" s="94"/>
      <c r="F134" s="65"/>
      <c r="G134" s="70">
        <v>16314.087617948</v>
      </c>
      <c r="H134" s="66"/>
      <c r="I134" s="1"/>
      <c r="J134" s="1"/>
      <c r="K134" s="70"/>
      <c r="L134" s="70"/>
      <c r="N134" s="76"/>
      <c r="O134" s="71"/>
    </row>
    <row r="135" spans="1:15" ht="16.5" customHeight="1">
      <c r="A135" s="1"/>
      <c r="B135" s="12">
        <v>44470</v>
      </c>
      <c r="C135" s="92">
        <v>10974</v>
      </c>
      <c r="D135" s="93">
        <v>10974</v>
      </c>
      <c r="E135" s="94"/>
      <c r="F135" s="65"/>
      <c r="G135" s="70">
        <v>15295.780252411</v>
      </c>
      <c r="H135" s="66"/>
      <c r="I135" s="1"/>
      <c r="J135" s="1"/>
      <c r="K135" s="70"/>
      <c r="L135" s="70"/>
      <c r="N135" s="76"/>
      <c r="O135" s="71"/>
    </row>
    <row r="136" spans="1:15" ht="16.5" customHeight="1">
      <c r="A136" s="1"/>
      <c r="B136" s="12">
        <v>44501</v>
      </c>
      <c r="C136" s="92">
        <v>13977</v>
      </c>
      <c r="D136" s="93"/>
      <c r="E136" s="94"/>
      <c r="F136" s="65"/>
      <c r="G136" s="70">
        <v>15015.176243851</v>
      </c>
      <c r="H136" s="66"/>
      <c r="I136" s="1"/>
      <c r="J136" s="1"/>
      <c r="K136" s="70"/>
      <c r="L136" s="70"/>
      <c r="N136" s="76"/>
      <c r="O136" s="71"/>
    </row>
    <row r="137" spans="1:15" ht="16.5" customHeight="1">
      <c r="A137" s="1"/>
      <c r="B137" s="12">
        <v>44531</v>
      </c>
      <c r="C137" s="95">
        <v>14800</v>
      </c>
      <c r="D137" s="96"/>
      <c r="E137" s="97"/>
      <c r="F137" s="65"/>
      <c r="G137" s="81">
        <v>14335.963190299</v>
      </c>
      <c r="H137" s="66"/>
      <c r="I137" s="1"/>
      <c r="J137" s="70"/>
      <c r="K137" s="70"/>
      <c r="L137" s="70"/>
      <c r="N137" s="76"/>
      <c r="O137" s="71"/>
    </row>
    <row r="138" spans="1:15" ht="16.5" customHeight="1">
      <c r="A138" s="1"/>
      <c r="B138" s="88"/>
      <c r="C138" s="89"/>
      <c r="D138" s="89"/>
      <c r="E138" s="89"/>
      <c r="F138" s="90"/>
      <c r="G138" s="91"/>
      <c r="H138" s="90"/>
      <c r="I138" s="1"/>
      <c r="J138" s="70"/>
      <c r="K138" s="70"/>
      <c r="L138" s="70"/>
      <c r="N138" s="76"/>
      <c r="O138" s="71"/>
    </row>
    <row r="139" spans="2:9" s="82" customFormat="1" ht="12.75">
      <c r="B139" s="48" t="s">
        <v>155</v>
      </c>
      <c r="D139" s="83"/>
      <c r="E139" s="83"/>
      <c r="F139" s="83"/>
      <c r="G139" s="83"/>
      <c r="H139" s="83"/>
      <c r="I139" s="83"/>
    </row>
    <row r="140" spans="2:9" s="82" customFormat="1" ht="12.75">
      <c r="B140" s="48" t="s">
        <v>157</v>
      </c>
      <c r="D140" s="83"/>
      <c r="E140" s="83"/>
      <c r="F140" s="83"/>
      <c r="G140" s="83"/>
      <c r="H140" s="83"/>
      <c r="I140" s="83"/>
    </row>
    <row r="141" spans="1:15" ht="13.5" customHeight="1" thickBot="1">
      <c r="A141" s="1"/>
      <c r="B141" s="84"/>
      <c r="C141" s="85"/>
      <c r="D141" s="85"/>
      <c r="E141" s="85"/>
      <c r="F141" s="86"/>
      <c r="G141" s="87"/>
      <c r="H141" s="86"/>
      <c r="I141" s="1"/>
      <c r="J141" s="70"/>
      <c r="K141" s="70"/>
      <c r="L141" s="70"/>
      <c r="N141" s="71"/>
      <c r="O141" s="71"/>
    </row>
    <row r="142" spans="1:9" ht="17.25" customHeight="1" thickTop="1">
      <c r="A142" s="1"/>
      <c r="B142" s="30" t="s">
        <v>156</v>
      </c>
      <c r="C142" s="74"/>
      <c r="D142" s="74"/>
      <c r="E142" s="74"/>
      <c r="F142" s="74"/>
      <c r="G142" s="75"/>
      <c r="H142" s="74"/>
      <c r="I142" s="1"/>
    </row>
    <row r="143" spans="1:9" ht="6" customHeight="1">
      <c r="A143" s="1"/>
      <c r="B143" s="14"/>
      <c r="C143" s="1"/>
      <c r="D143" s="1"/>
      <c r="E143" s="1"/>
      <c r="F143" s="1"/>
      <c r="G143" s="61"/>
      <c r="H143" s="1"/>
      <c r="I143" s="1"/>
    </row>
    <row r="144" spans="1:9" ht="17.25" customHeight="1">
      <c r="A144" s="1"/>
      <c r="B144" s="15" t="s">
        <v>159</v>
      </c>
      <c r="C144" s="1"/>
      <c r="D144" s="1"/>
      <c r="E144" s="1"/>
      <c r="F144" s="1"/>
      <c r="G144" s="61"/>
      <c r="H144" s="1"/>
      <c r="I144" s="1"/>
    </row>
  </sheetData>
  <sheetProtection/>
  <mergeCells count="135">
    <mergeCell ref="C136:E136"/>
    <mergeCell ref="C134:E134"/>
    <mergeCell ref="C21:E21"/>
    <mergeCell ref="C31:E31"/>
    <mergeCell ref="C29:E29"/>
    <mergeCell ref="C43:E43"/>
    <mergeCell ref="C47:E47"/>
    <mergeCell ref="C27:E27"/>
    <mergeCell ref="C40:E40"/>
    <mergeCell ref="C37:E37"/>
    <mergeCell ref="C32:E32"/>
    <mergeCell ref="C41:E41"/>
    <mergeCell ref="B4:B5"/>
    <mergeCell ref="C4:E5"/>
    <mergeCell ref="C9:E9"/>
    <mergeCell ref="C11:E11"/>
    <mergeCell ref="C33:E33"/>
    <mergeCell ref="C30:E30"/>
    <mergeCell ref="C14:E14"/>
    <mergeCell ref="C25:E25"/>
    <mergeCell ref="C13:E13"/>
    <mergeCell ref="C50:E50"/>
    <mergeCell ref="C20:E20"/>
    <mergeCell ref="C17:E17"/>
    <mergeCell ref="C10:E10"/>
    <mergeCell ref="C19:E19"/>
    <mergeCell ref="C36:E36"/>
    <mergeCell ref="C18:E18"/>
    <mergeCell ref="C22:E22"/>
    <mergeCell ref="C26:E26"/>
    <mergeCell ref="F4:H5"/>
    <mergeCell ref="C7:E7"/>
    <mergeCell ref="C6:E6"/>
    <mergeCell ref="C8:E8"/>
    <mergeCell ref="C34:E34"/>
    <mergeCell ref="C24:E24"/>
    <mergeCell ref="C23:E23"/>
    <mergeCell ref="C15:E15"/>
    <mergeCell ref="C12:E12"/>
    <mergeCell ref="C16:E16"/>
    <mergeCell ref="C52:E52"/>
    <mergeCell ref="C39:E39"/>
    <mergeCell ref="C38:E38"/>
    <mergeCell ref="C42:E42"/>
    <mergeCell ref="C28:E28"/>
    <mergeCell ref="C44:E44"/>
    <mergeCell ref="C45:E45"/>
    <mergeCell ref="C51:E51"/>
    <mergeCell ref="C35:E35"/>
    <mergeCell ref="C48:E48"/>
    <mergeCell ref="C53:E53"/>
    <mergeCell ref="C46:E46"/>
    <mergeCell ref="C55:E55"/>
    <mergeCell ref="C62:E62"/>
    <mergeCell ref="C54:E54"/>
    <mergeCell ref="C57:E57"/>
    <mergeCell ref="C58:E58"/>
    <mergeCell ref="C59:E59"/>
    <mergeCell ref="C60:E60"/>
    <mergeCell ref="C61:E61"/>
    <mergeCell ref="C80:E80"/>
    <mergeCell ref="C75:E75"/>
    <mergeCell ref="C68:E68"/>
    <mergeCell ref="C70:E70"/>
    <mergeCell ref="C63:E63"/>
    <mergeCell ref="C71:E71"/>
    <mergeCell ref="C77:E77"/>
    <mergeCell ref="C64:E64"/>
    <mergeCell ref="C69:E69"/>
    <mergeCell ref="C74:E74"/>
    <mergeCell ref="C73:E73"/>
    <mergeCell ref="C88:E88"/>
    <mergeCell ref="C56:E56"/>
    <mergeCell ref="C49:E49"/>
    <mergeCell ref="C83:E83"/>
    <mergeCell ref="C82:E82"/>
    <mergeCell ref="C67:E67"/>
    <mergeCell ref="C76:E76"/>
    <mergeCell ref="C72:E72"/>
    <mergeCell ref="C65:E65"/>
    <mergeCell ref="C84:E84"/>
    <mergeCell ref="C93:E93"/>
    <mergeCell ref="C89:E89"/>
    <mergeCell ref="C94:E94"/>
    <mergeCell ref="C104:E104"/>
    <mergeCell ref="C103:E103"/>
    <mergeCell ref="C95:E95"/>
    <mergeCell ref="C97:E97"/>
    <mergeCell ref="C102:E102"/>
    <mergeCell ref="C66:E66"/>
    <mergeCell ref="C79:E79"/>
    <mergeCell ref="C78:E78"/>
    <mergeCell ref="C85:E85"/>
    <mergeCell ref="C91:E91"/>
    <mergeCell ref="C92:E92"/>
    <mergeCell ref="C87:E87"/>
    <mergeCell ref="C86:E86"/>
    <mergeCell ref="C90:E90"/>
    <mergeCell ref="C81:E81"/>
    <mergeCell ref="C137:E137"/>
    <mergeCell ref="C96:E96"/>
    <mergeCell ref="C99:E99"/>
    <mergeCell ref="C101:E101"/>
    <mergeCell ref="C100:E100"/>
    <mergeCell ref="C129:E129"/>
    <mergeCell ref="C126:E126"/>
    <mergeCell ref="C110:E110"/>
    <mergeCell ref="C111:E111"/>
    <mergeCell ref="C98:E98"/>
    <mergeCell ref="C106:E106"/>
    <mergeCell ref="C121:E121"/>
    <mergeCell ref="C117:E117"/>
    <mergeCell ref="C113:E113"/>
    <mergeCell ref="C109:E109"/>
    <mergeCell ref="C116:E116"/>
    <mergeCell ref="C120:E120"/>
    <mergeCell ref="C112:E112"/>
    <mergeCell ref="C119:E119"/>
    <mergeCell ref="C125:E125"/>
    <mergeCell ref="C124:E124"/>
    <mergeCell ref="C107:E107"/>
    <mergeCell ref="C122:E122"/>
    <mergeCell ref="C123:E123"/>
    <mergeCell ref="C115:E115"/>
    <mergeCell ref="C114:E114"/>
    <mergeCell ref="C135:E135"/>
    <mergeCell ref="C133:E133"/>
    <mergeCell ref="C132:E132"/>
    <mergeCell ref="C105:E105"/>
    <mergeCell ref="C108:E108"/>
    <mergeCell ref="C131:E131"/>
    <mergeCell ref="C130:E130"/>
    <mergeCell ref="C128:E128"/>
    <mergeCell ref="C127:E127"/>
    <mergeCell ref="C118:E118"/>
  </mergeCells>
  <printOptions horizontalCentered="1"/>
  <pageMargins left="0.7480314960629921" right="0.7480314960629921" top="0.1968503937007874" bottom="0.1968503937007874" header="0.15748031496062992" footer="0.15748031496062992"/>
  <pageSetup horizontalDpi="600" verticalDpi="600" orientation="portrait" paperSize="9" scale="72" r:id="rId2"/>
  <rowBreaks count="1" manualBreakCount="1">
    <brk id="6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.75"/>
  <cols>
    <col min="1" max="1" width="2.140625" style="17" customWidth="1"/>
    <col min="2" max="2" width="7.28125" style="17" customWidth="1"/>
    <col min="3" max="3" width="28.28125" style="17" customWidth="1"/>
    <col min="4" max="4" width="12.7109375" style="32" customWidth="1"/>
    <col min="5" max="5" width="14.57421875" style="32" customWidth="1"/>
    <col min="6" max="15" width="12.7109375" style="32" customWidth="1"/>
    <col min="16" max="16" width="12.7109375" style="17" customWidth="1"/>
    <col min="17" max="17" width="2.140625" style="17" customWidth="1"/>
    <col min="18" max="16384" width="9.28125" style="17" customWidth="1"/>
  </cols>
  <sheetData>
    <row r="1" spans="1:17" ht="30" customHeight="1">
      <c r="A1" s="16" t="s">
        <v>1</v>
      </c>
      <c r="B1" s="2" t="s">
        <v>142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"/>
    </row>
    <row r="2" spans="1:17" ht="22.5" customHeight="1" thickBot="1">
      <c r="A2" s="16"/>
      <c r="B2" s="45" t="s">
        <v>69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ht="13.5" thickTop="1">
      <c r="A3" s="16"/>
      <c r="B3" s="16"/>
      <c r="C3" s="16"/>
      <c r="D3" s="18"/>
      <c r="E3" s="18"/>
      <c r="F3" s="18"/>
      <c r="G3" s="18"/>
      <c r="H3" s="103"/>
      <c r="I3" s="103"/>
      <c r="J3" s="103"/>
      <c r="K3" s="103"/>
      <c r="L3" s="103"/>
      <c r="M3" s="103"/>
      <c r="N3" s="103"/>
      <c r="O3" s="103"/>
      <c r="P3" s="103"/>
      <c r="Q3" s="16"/>
    </row>
    <row r="4" spans="1:17" ht="20.25" customHeight="1">
      <c r="A4" s="16"/>
      <c r="B4" s="101" t="s">
        <v>90</v>
      </c>
      <c r="C4" s="101" t="s">
        <v>3</v>
      </c>
      <c r="D4" s="104" t="s">
        <v>153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9"/>
      <c r="Q4" s="16"/>
    </row>
    <row r="5" spans="1:17" ht="28.5" customHeight="1">
      <c r="A5" s="16"/>
      <c r="B5" s="102"/>
      <c r="C5" s="102"/>
      <c r="D5" s="19" t="s">
        <v>28</v>
      </c>
      <c r="E5" s="19" t="s">
        <v>29</v>
      </c>
      <c r="F5" s="19" t="s">
        <v>154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39</v>
      </c>
      <c r="O5" s="19" t="s">
        <v>38</v>
      </c>
      <c r="P5" s="20" t="s">
        <v>45</v>
      </c>
      <c r="Q5" s="16"/>
    </row>
    <row r="6" spans="1:17" s="24" customFormat="1" ht="18" customHeight="1">
      <c r="A6" s="21"/>
      <c r="B6" s="72" t="s">
        <v>49</v>
      </c>
      <c r="C6" s="22" t="s">
        <v>74</v>
      </c>
      <c r="D6" s="23">
        <v>209</v>
      </c>
      <c r="E6" s="23">
        <v>218</v>
      </c>
      <c r="F6" s="23">
        <v>222</v>
      </c>
      <c r="G6" s="23">
        <v>208</v>
      </c>
      <c r="H6" s="23">
        <v>217</v>
      </c>
      <c r="I6" s="23">
        <v>175</v>
      </c>
      <c r="J6" s="23">
        <v>126</v>
      </c>
      <c r="K6" s="23">
        <v>101</v>
      </c>
      <c r="L6" s="23">
        <v>103</v>
      </c>
      <c r="M6" s="23">
        <v>85</v>
      </c>
      <c r="N6" s="23">
        <v>77</v>
      </c>
      <c r="O6" s="23">
        <v>75</v>
      </c>
      <c r="P6" s="23">
        <f>SUM(D6:O6)/COUNT(D6:O6)</f>
        <v>151.33333333333334</v>
      </c>
      <c r="Q6" s="21"/>
    </row>
    <row r="7" spans="1:17" s="24" customFormat="1" ht="18" customHeight="1">
      <c r="A7" s="21"/>
      <c r="B7" s="72" t="s">
        <v>50</v>
      </c>
      <c r="C7" s="22" t="s">
        <v>59</v>
      </c>
      <c r="D7" s="23">
        <v>42</v>
      </c>
      <c r="E7" s="23">
        <v>44</v>
      </c>
      <c r="F7" s="23">
        <v>45</v>
      </c>
      <c r="G7" s="23">
        <v>47</v>
      </c>
      <c r="H7" s="23">
        <v>46</v>
      </c>
      <c r="I7" s="23">
        <v>42</v>
      </c>
      <c r="J7" s="23">
        <v>27</v>
      </c>
      <c r="K7" s="23">
        <v>26</v>
      </c>
      <c r="L7" s="23">
        <v>20</v>
      </c>
      <c r="M7" s="23">
        <v>17</v>
      </c>
      <c r="N7" s="23">
        <v>16</v>
      </c>
      <c r="O7" s="23">
        <v>19</v>
      </c>
      <c r="P7" s="23">
        <f>SUM(D7:O7)/COUNT(D7:O7)</f>
        <v>32.583333333333336</v>
      </c>
      <c r="Q7" s="21"/>
    </row>
    <row r="8" spans="1:17" s="24" customFormat="1" ht="18" customHeight="1">
      <c r="A8" s="21"/>
      <c r="B8" s="72" t="s">
        <v>51</v>
      </c>
      <c r="C8" s="22" t="s">
        <v>75</v>
      </c>
      <c r="D8" s="23">
        <v>2033</v>
      </c>
      <c r="E8" s="23">
        <v>2081</v>
      </c>
      <c r="F8" s="23">
        <v>2063</v>
      </c>
      <c r="G8" s="23">
        <v>2034</v>
      </c>
      <c r="H8" s="23">
        <v>2002</v>
      </c>
      <c r="I8" s="23">
        <v>1585</v>
      </c>
      <c r="J8" s="23">
        <v>1024</v>
      </c>
      <c r="K8" s="23">
        <v>843</v>
      </c>
      <c r="L8" s="23">
        <v>752</v>
      </c>
      <c r="M8" s="23">
        <v>787</v>
      </c>
      <c r="N8" s="23">
        <v>824</v>
      </c>
      <c r="O8" s="23">
        <v>805</v>
      </c>
      <c r="P8" s="23">
        <f aca="true" t="shared" si="0" ref="P8:P27">SUM(D8:O8)/COUNT(D8:O8)</f>
        <v>1402.75</v>
      </c>
      <c r="Q8" s="21"/>
    </row>
    <row r="9" spans="1:17" s="24" customFormat="1" ht="42" customHeight="1">
      <c r="A9" s="21"/>
      <c r="B9" s="72" t="s">
        <v>52</v>
      </c>
      <c r="C9" s="22" t="s">
        <v>110</v>
      </c>
      <c r="D9" s="23">
        <v>15</v>
      </c>
      <c r="E9" s="23">
        <v>16</v>
      </c>
      <c r="F9" s="23">
        <v>15</v>
      </c>
      <c r="G9" s="23">
        <v>16</v>
      </c>
      <c r="H9" s="23">
        <v>16</v>
      </c>
      <c r="I9" s="23">
        <v>12</v>
      </c>
      <c r="J9" s="23">
        <v>9</v>
      </c>
      <c r="K9" s="23">
        <v>8</v>
      </c>
      <c r="L9" s="23">
        <v>7</v>
      </c>
      <c r="M9" s="23">
        <v>6</v>
      </c>
      <c r="N9" s="23">
        <v>8</v>
      </c>
      <c r="O9" s="23">
        <v>9</v>
      </c>
      <c r="P9" s="23">
        <f t="shared" si="0"/>
        <v>11.416666666666666</v>
      </c>
      <c r="Q9" s="21"/>
    </row>
    <row r="10" spans="1:17" s="24" customFormat="1" ht="42" customHeight="1">
      <c r="A10" s="21"/>
      <c r="B10" s="72" t="s">
        <v>53</v>
      </c>
      <c r="C10" s="22" t="s">
        <v>112</v>
      </c>
      <c r="D10" s="23">
        <v>103</v>
      </c>
      <c r="E10" s="23">
        <v>99</v>
      </c>
      <c r="F10" s="23">
        <v>96</v>
      </c>
      <c r="G10" s="23">
        <v>98</v>
      </c>
      <c r="H10" s="23">
        <v>101</v>
      </c>
      <c r="I10" s="23">
        <v>90</v>
      </c>
      <c r="J10" s="23">
        <v>54</v>
      </c>
      <c r="K10" s="23">
        <v>51</v>
      </c>
      <c r="L10" s="23">
        <v>52</v>
      </c>
      <c r="M10" s="23">
        <v>51</v>
      </c>
      <c r="N10" s="23">
        <v>47</v>
      </c>
      <c r="O10" s="23">
        <v>41</v>
      </c>
      <c r="P10" s="23">
        <f t="shared" si="0"/>
        <v>73.58333333333333</v>
      </c>
      <c r="Q10" s="21"/>
    </row>
    <row r="11" spans="1:17" s="24" customFormat="1" ht="18" customHeight="1">
      <c r="A11" s="21"/>
      <c r="B11" s="72" t="s">
        <v>54</v>
      </c>
      <c r="C11" s="22" t="s">
        <v>111</v>
      </c>
      <c r="D11" s="23">
        <v>2154</v>
      </c>
      <c r="E11" s="23">
        <v>2302</v>
      </c>
      <c r="F11" s="23">
        <v>2381</v>
      </c>
      <c r="G11" s="23">
        <v>2385</v>
      </c>
      <c r="H11" s="23">
        <v>2373</v>
      </c>
      <c r="I11" s="23">
        <v>1911</v>
      </c>
      <c r="J11" s="23">
        <v>1239</v>
      </c>
      <c r="K11" s="23">
        <v>1087</v>
      </c>
      <c r="L11" s="23">
        <v>978</v>
      </c>
      <c r="M11" s="23">
        <v>969</v>
      </c>
      <c r="N11" s="23">
        <v>1020</v>
      </c>
      <c r="O11" s="23">
        <v>996</v>
      </c>
      <c r="P11" s="23">
        <f t="shared" si="0"/>
        <v>1649.5833333333333</v>
      </c>
      <c r="Q11" s="21"/>
    </row>
    <row r="12" spans="1:17" s="24" customFormat="1" ht="42" customHeight="1">
      <c r="A12" s="21"/>
      <c r="B12" s="72" t="s">
        <v>55</v>
      </c>
      <c r="C12" s="22" t="s">
        <v>113</v>
      </c>
      <c r="D12" s="23">
        <v>6035</v>
      </c>
      <c r="E12" s="23">
        <v>6129</v>
      </c>
      <c r="F12" s="23">
        <v>6159</v>
      </c>
      <c r="G12" s="23">
        <v>6066</v>
      </c>
      <c r="H12" s="23">
        <v>6002</v>
      </c>
      <c r="I12" s="23">
        <v>4956</v>
      </c>
      <c r="J12" s="23">
        <v>3241</v>
      </c>
      <c r="K12" s="23">
        <v>2726</v>
      </c>
      <c r="L12" s="23">
        <v>2309</v>
      </c>
      <c r="M12" s="23">
        <v>2283</v>
      </c>
      <c r="N12" s="23">
        <v>2375</v>
      </c>
      <c r="O12" s="23">
        <v>2327</v>
      </c>
      <c r="P12" s="23">
        <f t="shared" si="0"/>
        <v>4217.333333333333</v>
      </c>
      <c r="Q12" s="21"/>
    </row>
    <row r="13" spans="1:17" s="24" customFormat="1" ht="18" customHeight="1">
      <c r="A13" s="21"/>
      <c r="B13" s="72" t="s">
        <v>56</v>
      </c>
      <c r="C13" s="25" t="s">
        <v>76</v>
      </c>
      <c r="D13" s="23">
        <v>1463</v>
      </c>
      <c r="E13" s="23">
        <v>1466</v>
      </c>
      <c r="F13" s="23">
        <v>1461</v>
      </c>
      <c r="G13" s="23">
        <v>1427</v>
      </c>
      <c r="H13" s="23">
        <v>1364</v>
      </c>
      <c r="I13" s="23">
        <v>1092</v>
      </c>
      <c r="J13" s="23">
        <v>681</v>
      </c>
      <c r="K13" s="23">
        <v>530</v>
      </c>
      <c r="L13" s="23">
        <v>392</v>
      </c>
      <c r="M13" s="23">
        <v>390</v>
      </c>
      <c r="N13" s="23">
        <v>517</v>
      </c>
      <c r="O13" s="23">
        <v>541</v>
      </c>
      <c r="P13" s="23">
        <f t="shared" si="0"/>
        <v>943.6666666666666</v>
      </c>
      <c r="Q13" s="21"/>
    </row>
    <row r="14" spans="1:17" s="24" customFormat="1" ht="42" customHeight="1">
      <c r="A14" s="21"/>
      <c r="B14" s="72" t="s">
        <v>57</v>
      </c>
      <c r="C14" s="22" t="s">
        <v>114</v>
      </c>
      <c r="D14" s="23">
        <v>7496</v>
      </c>
      <c r="E14" s="23">
        <v>7527</v>
      </c>
      <c r="F14" s="23">
        <v>7493</v>
      </c>
      <c r="G14" s="23">
        <v>7100</v>
      </c>
      <c r="H14" s="23">
        <v>6467</v>
      </c>
      <c r="I14" s="23">
        <v>4430</v>
      </c>
      <c r="J14" s="23">
        <v>2473</v>
      </c>
      <c r="K14" s="23">
        <v>1772</v>
      </c>
      <c r="L14" s="23">
        <v>1294</v>
      </c>
      <c r="M14" s="23">
        <v>1325</v>
      </c>
      <c r="N14" s="23">
        <v>3655</v>
      </c>
      <c r="O14" s="23">
        <v>4436</v>
      </c>
      <c r="P14" s="23">
        <f t="shared" si="0"/>
        <v>4622.333333333333</v>
      </c>
      <c r="Q14" s="21"/>
    </row>
    <row r="15" spans="1:17" s="24" customFormat="1" ht="18" customHeight="1">
      <c r="A15" s="21"/>
      <c r="B15" s="72" t="s">
        <v>58</v>
      </c>
      <c r="C15" s="22" t="s">
        <v>77</v>
      </c>
      <c r="D15" s="23">
        <v>743</v>
      </c>
      <c r="E15" s="23">
        <v>740</v>
      </c>
      <c r="F15" s="23">
        <v>793</v>
      </c>
      <c r="G15" s="23">
        <v>810</v>
      </c>
      <c r="H15" s="23">
        <v>824</v>
      </c>
      <c r="I15" s="23">
        <v>713</v>
      </c>
      <c r="J15" s="23">
        <v>490</v>
      </c>
      <c r="K15" s="23">
        <v>439</v>
      </c>
      <c r="L15" s="23">
        <v>332</v>
      </c>
      <c r="M15" s="23">
        <v>327</v>
      </c>
      <c r="N15" s="23">
        <v>335</v>
      </c>
      <c r="O15" s="23">
        <v>313</v>
      </c>
      <c r="P15" s="23">
        <f t="shared" si="0"/>
        <v>571.5833333333334</v>
      </c>
      <c r="Q15" s="21"/>
    </row>
    <row r="16" spans="1:17" s="24" customFormat="1" ht="29.25" customHeight="1">
      <c r="A16" s="21"/>
      <c r="B16" s="72" t="s">
        <v>60</v>
      </c>
      <c r="C16" s="22" t="s">
        <v>78</v>
      </c>
      <c r="D16" s="23">
        <v>1643</v>
      </c>
      <c r="E16" s="23">
        <v>1658</v>
      </c>
      <c r="F16" s="23">
        <v>1628</v>
      </c>
      <c r="G16" s="23">
        <v>1620</v>
      </c>
      <c r="H16" s="23">
        <v>1598</v>
      </c>
      <c r="I16" s="23">
        <v>1344</v>
      </c>
      <c r="J16" s="23">
        <v>898</v>
      </c>
      <c r="K16" s="23">
        <v>743</v>
      </c>
      <c r="L16" s="23">
        <v>599</v>
      </c>
      <c r="M16" s="23">
        <v>701</v>
      </c>
      <c r="N16" s="23">
        <v>748</v>
      </c>
      <c r="O16" s="23">
        <v>712</v>
      </c>
      <c r="P16" s="23">
        <f t="shared" si="0"/>
        <v>1157.6666666666667</v>
      </c>
      <c r="Q16" s="21"/>
    </row>
    <row r="17" spans="1:17" s="24" customFormat="1" ht="18" customHeight="1">
      <c r="A17" s="21"/>
      <c r="B17" s="72" t="s">
        <v>61</v>
      </c>
      <c r="C17" s="22" t="s">
        <v>79</v>
      </c>
      <c r="D17" s="23">
        <v>296</v>
      </c>
      <c r="E17" s="23">
        <v>307</v>
      </c>
      <c r="F17" s="23">
        <v>313</v>
      </c>
      <c r="G17" s="23">
        <v>298</v>
      </c>
      <c r="H17" s="23">
        <v>288</v>
      </c>
      <c r="I17" s="23">
        <v>239</v>
      </c>
      <c r="J17" s="23">
        <v>147</v>
      </c>
      <c r="K17" s="23">
        <v>114</v>
      </c>
      <c r="L17" s="23">
        <v>96</v>
      </c>
      <c r="M17" s="23">
        <v>88</v>
      </c>
      <c r="N17" s="23">
        <v>116</v>
      </c>
      <c r="O17" s="23">
        <v>130</v>
      </c>
      <c r="P17" s="23">
        <f t="shared" si="0"/>
        <v>202.66666666666666</v>
      </c>
      <c r="Q17" s="21"/>
    </row>
    <row r="18" spans="1:17" s="24" customFormat="1" ht="29.25" customHeight="1">
      <c r="A18" s="21"/>
      <c r="B18" s="72" t="s">
        <v>62</v>
      </c>
      <c r="C18" s="22" t="s">
        <v>80</v>
      </c>
      <c r="D18" s="23">
        <v>1670</v>
      </c>
      <c r="E18" s="23">
        <v>1697</v>
      </c>
      <c r="F18" s="23">
        <v>1682</v>
      </c>
      <c r="G18" s="23">
        <v>1695</v>
      </c>
      <c r="H18" s="23">
        <v>1700</v>
      </c>
      <c r="I18" s="23">
        <v>1416</v>
      </c>
      <c r="J18" s="23">
        <v>959</v>
      </c>
      <c r="K18" s="23">
        <v>878</v>
      </c>
      <c r="L18" s="23">
        <v>779</v>
      </c>
      <c r="M18" s="23">
        <v>765</v>
      </c>
      <c r="N18" s="23">
        <v>836</v>
      </c>
      <c r="O18" s="23">
        <v>784</v>
      </c>
      <c r="P18" s="23">
        <f t="shared" si="0"/>
        <v>1238.4166666666667</v>
      </c>
      <c r="Q18" s="21"/>
    </row>
    <row r="19" spans="1:17" s="24" customFormat="1" ht="29.25" customHeight="1">
      <c r="A19" s="21"/>
      <c r="B19" s="72" t="s">
        <v>63</v>
      </c>
      <c r="C19" s="22" t="s">
        <v>81</v>
      </c>
      <c r="D19" s="23">
        <v>1381</v>
      </c>
      <c r="E19" s="23">
        <v>1399</v>
      </c>
      <c r="F19" s="23">
        <v>1425</v>
      </c>
      <c r="G19" s="23">
        <v>1409</v>
      </c>
      <c r="H19" s="23">
        <v>1343</v>
      </c>
      <c r="I19" s="23">
        <v>1067</v>
      </c>
      <c r="J19" s="23">
        <v>633</v>
      </c>
      <c r="K19" s="23">
        <v>501</v>
      </c>
      <c r="L19" s="23">
        <v>409</v>
      </c>
      <c r="M19" s="23">
        <v>443</v>
      </c>
      <c r="N19" s="23">
        <v>586</v>
      </c>
      <c r="O19" s="23">
        <v>655</v>
      </c>
      <c r="P19" s="23">
        <f t="shared" si="0"/>
        <v>937.5833333333334</v>
      </c>
      <c r="Q19" s="21"/>
    </row>
    <row r="20" spans="1:17" s="24" customFormat="1" ht="42" customHeight="1">
      <c r="A20" s="21"/>
      <c r="B20" s="72" t="s">
        <v>64</v>
      </c>
      <c r="C20" s="22" t="s">
        <v>82</v>
      </c>
      <c r="D20" s="23">
        <v>1504</v>
      </c>
      <c r="E20" s="23">
        <v>1492</v>
      </c>
      <c r="F20" s="23">
        <v>1493</v>
      </c>
      <c r="G20" s="23">
        <v>1430</v>
      </c>
      <c r="H20" s="23">
        <v>1348</v>
      </c>
      <c r="I20" s="23">
        <v>1915</v>
      </c>
      <c r="J20" s="23">
        <v>1896</v>
      </c>
      <c r="K20" s="23">
        <v>1811</v>
      </c>
      <c r="L20" s="23">
        <v>743</v>
      </c>
      <c r="M20" s="23">
        <v>612</v>
      </c>
      <c r="N20" s="23">
        <v>647</v>
      </c>
      <c r="O20" s="23">
        <v>855</v>
      </c>
      <c r="P20" s="23">
        <f t="shared" si="0"/>
        <v>1312.1666666666667</v>
      </c>
      <c r="Q20" s="21"/>
    </row>
    <row r="21" spans="1:17" s="24" customFormat="1" ht="18" customHeight="1">
      <c r="A21" s="21"/>
      <c r="B21" s="72" t="s">
        <v>65</v>
      </c>
      <c r="C21" s="25" t="s">
        <v>67</v>
      </c>
      <c r="D21" s="23">
        <v>1049</v>
      </c>
      <c r="E21" s="23">
        <v>1015</v>
      </c>
      <c r="F21" s="23">
        <v>988</v>
      </c>
      <c r="G21" s="23">
        <v>941</v>
      </c>
      <c r="H21" s="23">
        <v>1003</v>
      </c>
      <c r="I21" s="23">
        <v>1758</v>
      </c>
      <c r="J21" s="23">
        <v>2390</v>
      </c>
      <c r="K21" s="23">
        <v>2311</v>
      </c>
      <c r="L21" s="23">
        <v>594</v>
      </c>
      <c r="M21" s="23">
        <v>403</v>
      </c>
      <c r="N21" s="23">
        <v>360</v>
      </c>
      <c r="O21" s="23">
        <v>358</v>
      </c>
      <c r="P21" s="23">
        <f t="shared" si="0"/>
        <v>1097.5</v>
      </c>
      <c r="Q21" s="21"/>
    </row>
    <row r="22" spans="1:17" s="24" customFormat="1" ht="42" customHeight="1">
      <c r="A22" s="21"/>
      <c r="B22" s="72" t="s">
        <v>66</v>
      </c>
      <c r="C22" s="22" t="s">
        <v>115</v>
      </c>
      <c r="D22" s="23">
        <v>609</v>
      </c>
      <c r="E22" s="23">
        <v>634</v>
      </c>
      <c r="F22" s="23">
        <v>659</v>
      </c>
      <c r="G22" s="23">
        <v>628</v>
      </c>
      <c r="H22" s="23">
        <v>614</v>
      </c>
      <c r="I22" s="23">
        <v>540</v>
      </c>
      <c r="J22" s="23">
        <v>351</v>
      </c>
      <c r="K22" s="23">
        <v>353</v>
      </c>
      <c r="L22" s="23">
        <v>325</v>
      </c>
      <c r="M22" s="23">
        <v>289</v>
      </c>
      <c r="N22" s="23">
        <v>286</v>
      </c>
      <c r="O22" s="23">
        <v>263</v>
      </c>
      <c r="P22" s="23">
        <f t="shared" si="0"/>
        <v>462.5833333333333</v>
      </c>
      <c r="Q22" s="21"/>
    </row>
    <row r="23" spans="1:17" s="24" customFormat="1" ht="29.25" customHeight="1">
      <c r="A23" s="21"/>
      <c r="B23" s="72" t="s">
        <v>83</v>
      </c>
      <c r="C23" s="22" t="s">
        <v>84</v>
      </c>
      <c r="D23" s="23">
        <v>655</v>
      </c>
      <c r="E23" s="23">
        <v>648</v>
      </c>
      <c r="F23" s="23">
        <v>637</v>
      </c>
      <c r="G23" s="23">
        <v>638</v>
      </c>
      <c r="H23" s="23">
        <v>661</v>
      </c>
      <c r="I23" s="23">
        <v>575</v>
      </c>
      <c r="J23" s="23">
        <v>378</v>
      </c>
      <c r="K23" s="23">
        <v>299</v>
      </c>
      <c r="L23" s="23">
        <v>234</v>
      </c>
      <c r="M23" s="23">
        <v>237</v>
      </c>
      <c r="N23" s="23">
        <v>302</v>
      </c>
      <c r="O23" s="23">
        <v>312</v>
      </c>
      <c r="P23" s="23">
        <f t="shared" si="0"/>
        <v>464.6666666666667</v>
      </c>
      <c r="Q23" s="21"/>
    </row>
    <row r="24" spans="1:17" s="24" customFormat="1" ht="29.25" customHeight="1">
      <c r="A24" s="21"/>
      <c r="B24" s="72" t="s">
        <v>85</v>
      </c>
      <c r="C24" s="22" t="s">
        <v>88</v>
      </c>
      <c r="D24" s="23">
        <v>800</v>
      </c>
      <c r="E24" s="23">
        <v>812</v>
      </c>
      <c r="F24" s="23">
        <v>808</v>
      </c>
      <c r="G24" s="23">
        <v>795</v>
      </c>
      <c r="H24" s="23">
        <v>787</v>
      </c>
      <c r="I24" s="23">
        <v>720</v>
      </c>
      <c r="J24" s="23">
        <v>523</v>
      </c>
      <c r="K24" s="23">
        <v>470</v>
      </c>
      <c r="L24" s="23">
        <v>297</v>
      </c>
      <c r="M24" s="23">
        <v>293</v>
      </c>
      <c r="N24" s="23">
        <v>301</v>
      </c>
      <c r="O24" s="23">
        <v>320</v>
      </c>
      <c r="P24" s="23">
        <f t="shared" si="0"/>
        <v>577.1666666666666</v>
      </c>
      <c r="Q24" s="21"/>
    </row>
    <row r="25" spans="1:17" s="24" customFormat="1" ht="18" customHeight="1">
      <c r="A25" s="21"/>
      <c r="B25" s="72" t="s">
        <v>86</v>
      </c>
      <c r="C25" s="22" t="s">
        <v>68</v>
      </c>
      <c r="D25" s="23">
        <v>69</v>
      </c>
      <c r="E25" s="23">
        <v>69</v>
      </c>
      <c r="F25" s="23">
        <v>71</v>
      </c>
      <c r="G25" s="23">
        <v>74</v>
      </c>
      <c r="H25" s="23">
        <v>76</v>
      </c>
      <c r="I25" s="23">
        <v>61</v>
      </c>
      <c r="J25" s="23">
        <v>34</v>
      </c>
      <c r="K25" s="23">
        <v>22</v>
      </c>
      <c r="L25" s="23">
        <v>20</v>
      </c>
      <c r="M25" s="23">
        <v>19</v>
      </c>
      <c r="N25" s="23">
        <v>19</v>
      </c>
      <c r="O25" s="23">
        <v>22</v>
      </c>
      <c r="P25" s="23">
        <f t="shared" si="0"/>
        <v>46.333333333333336</v>
      </c>
      <c r="Q25" s="21"/>
    </row>
    <row r="26" spans="1:17" s="24" customFormat="1" ht="29.25" customHeight="1">
      <c r="A26" s="21"/>
      <c r="B26" s="72" t="s">
        <v>87</v>
      </c>
      <c r="C26" s="22" t="s">
        <v>89</v>
      </c>
      <c r="D26" s="23">
        <v>21</v>
      </c>
      <c r="E26" s="23">
        <v>23</v>
      </c>
      <c r="F26" s="23">
        <v>24</v>
      </c>
      <c r="G26" s="23">
        <v>23</v>
      </c>
      <c r="H26" s="23">
        <v>21</v>
      </c>
      <c r="I26" s="23">
        <v>19</v>
      </c>
      <c r="J26" s="23">
        <v>15</v>
      </c>
      <c r="K26" s="23">
        <v>13</v>
      </c>
      <c r="L26" s="23">
        <v>8</v>
      </c>
      <c r="M26" s="23">
        <v>8</v>
      </c>
      <c r="N26" s="23">
        <v>9</v>
      </c>
      <c r="O26" s="23">
        <v>13</v>
      </c>
      <c r="P26" s="23">
        <f t="shared" si="0"/>
        <v>16.416666666666668</v>
      </c>
      <c r="Q26" s="21"/>
    </row>
    <row r="27" spans="1:17" s="24" customFormat="1" ht="18" customHeight="1">
      <c r="A27" s="21"/>
      <c r="B27" s="26" t="s">
        <v>1</v>
      </c>
      <c r="C27" s="25" t="s">
        <v>0</v>
      </c>
      <c r="D27" s="23">
        <v>2343</v>
      </c>
      <c r="E27" s="23">
        <v>2413</v>
      </c>
      <c r="F27" s="23">
        <v>2477</v>
      </c>
      <c r="G27" s="23">
        <v>2444</v>
      </c>
      <c r="H27" s="23">
        <v>2436</v>
      </c>
      <c r="I27" s="23">
        <v>2034</v>
      </c>
      <c r="J27" s="23">
        <v>1362</v>
      </c>
      <c r="K27" s="23">
        <v>1183</v>
      </c>
      <c r="L27" s="23">
        <v>981</v>
      </c>
      <c r="M27" s="23">
        <v>876</v>
      </c>
      <c r="N27" s="23">
        <v>893</v>
      </c>
      <c r="O27" s="23">
        <v>814</v>
      </c>
      <c r="P27" s="23">
        <f t="shared" si="0"/>
        <v>1688</v>
      </c>
      <c r="Q27" s="21"/>
    </row>
    <row r="28" spans="1:17" s="24" customFormat="1" ht="22.5" customHeight="1">
      <c r="A28" s="21"/>
      <c r="B28" s="27" t="s">
        <v>1</v>
      </c>
      <c r="C28" s="28" t="s">
        <v>40</v>
      </c>
      <c r="D28" s="29">
        <f aca="true" t="shared" si="1" ref="D28:O28">SUM(D6:D27)</f>
        <v>32333</v>
      </c>
      <c r="E28" s="29">
        <f t="shared" si="1"/>
        <v>32789</v>
      </c>
      <c r="F28" s="29">
        <f t="shared" si="1"/>
        <v>32933</v>
      </c>
      <c r="G28" s="29">
        <f t="shared" si="1"/>
        <v>32186</v>
      </c>
      <c r="H28" s="29">
        <f t="shared" si="1"/>
        <v>31287</v>
      </c>
      <c r="I28" s="29">
        <f t="shared" si="1"/>
        <v>26694</v>
      </c>
      <c r="J28" s="29">
        <f t="shared" si="1"/>
        <v>18950</v>
      </c>
      <c r="K28" s="29">
        <f t="shared" si="1"/>
        <v>16281</v>
      </c>
      <c r="L28" s="29">
        <f t="shared" si="1"/>
        <v>11324</v>
      </c>
      <c r="M28" s="29">
        <f t="shared" si="1"/>
        <v>10974</v>
      </c>
      <c r="N28" s="29">
        <f t="shared" si="1"/>
        <v>13977</v>
      </c>
      <c r="O28" s="29">
        <f t="shared" si="1"/>
        <v>14800</v>
      </c>
      <c r="P28" s="29">
        <f>SUM(P6:P27)</f>
        <v>22877.333333333332</v>
      </c>
      <c r="Q28" s="21"/>
    </row>
    <row r="29" spans="1:17" ht="12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9" s="82" customFormat="1" ht="12.75">
      <c r="B30" s="48" t="s">
        <v>158</v>
      </c>
      <c r="D30" s="83"/>
      <c r="E30" s="83"/>
      <c r="F30" s="83"/>
      <c r="G30" s="83"/>
      <c r="H30" s="83"/>
      <c r="I30" s="83"/>
    </row>
    <row r="31" spans="1:17" ht="9" customHeight="1" thickBot="1">
      <c r="A31" s="16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6"/>
    </row>
    <row r="32" spans="1:17" ht="18" customHeight="1" thickTop="1">
      <c r="A32" s="30"/>
      <c r="B32" s="13" t="str">
        <f>'Α1'!B142</f>
        <v>(Τελευταία Ενημέρωση 05/01/2022)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5"/>
    </row>
    <row r="33" spans="1:17" ht="6" customHeight="1">
      <c r="A33" s="14"/>
      <c r="B33" s="14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6"/>
      <c r="P33" s="14"/>
      <c r="Q33" s="14"/>
    </row>
    <row r="34" spans="1:17" ht="18" customHeight="1">
      <c r="A34" s="15"/>
      <c r="B34" s="15" t="str">
        <f>'Α1'!B144</f>
        <v>COPYRIGHT © :2022, ΚΥΠΡΙΑΚΗ ΔΗΜΟΚΡΑΤΙΑ, ΣΤΑΤΙΣΤΙΚΗ ΥΠΗΡΕΣΙΑ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6:21" ht="12.75">
      <c r="F35" s="17"/>
      <c r="G35" s="17"/>
      <c r="J35" s="17"/>
      <c r="K35" s="17"/>
      <c r="N35" s="17"/>
      <c r="O35" s="17"/>
      <c r="P35" s="32"/>
      <c r="T35" s="32"/>
      <c r="U35" s="32"/>
    </row>
  </sheetData>
  <sheetProtection/>
  <mergeCells count="5">
    <mergeCell ref="B31:P31"/>
    <mergeCell ref="C4:C5"/>
    <mergeCell ref="B4:B5"/>
    <mergeCell ref="H3:P3"/>
    <mergeCell ref="D4:O4"/>
  </mergeCells>
  <printOptions horizontalCentered="1" verticalCentered="1"/>
  <pageMargins left="0" right="0" top="0.17" bottom="0" header="0.22" footer="0.18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28125" defaultRowHeight="12.75"/>
  <cols>
    <col min="1" max="1" width="2.140625" style="17" customWidth="1"/>
    <col min="2" max="2" width="6.00390625" style="17" customWidth="1"/>
    <col min="3" max="3" width="28.421875" style="17" customWidth="1"/>
    <col min="4" max="4" width="12.7109375" style="32" customWidth="1"/>
    <col min="5" max="5" width="13.00390625" style="32" customWidth="1"/>
    <col min="6" max="15" width="12.7109375" style="32" customWidth="1"/>
    <col min="16" max="16" width="12.7109375" style="17" customWidth="1"/>
    <col min="17" max="17" width="2.140625" style="17" customWidth="1"/>
    <col min="18" max="16384" width="9.28125" style="17" customWidth="1"/>
  </cols>
  <sheetData>
    <row r="1" spans="1:17" ht="30" customHeight="1">
      <c r="A1" s="16"/>
      <c r="B1" s="2" t="s">
        <v>143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"/>
      <c r="Q1" s="16"/>
    </row>
    <row r="2" spans="1:17" ht="22.5" customHeight="1" thickBot="1">
      <c r="A2" s="16"/>
      <c r="B2" s="45" t="s">
        <v>4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ht="13.5" thickTop="1">
      <c r="A3" s="16"/>
      <c r="B3" s="16"/>
      <c r="C3" s="1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6"/>
    </row>
    <row r="4" spans="1:17" ht="22.5" customHeight="1">
      <c r="A4" s="16"/>
      <c r="B4" s="101" t="s">
        <v>5</v>
      </c>
      <c r="C4" s="101" t="s">
        <v>6</v>
      </c>
      <c r="D4" s="104" t="str">
        <f>+'Β1'!D4</f>
        <v>ΕΤΟΣ 2021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9"/>
      <c r="Q4" s="16"/>
    </row>
    <row r="5" spans="1:17" ht="41.25" customHeight="1">
      <c r="A5" s="16"/>
      <c r="B5" s="102"/>
      <c r="C5" s="102"/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39</v>
      </c>
      <c r="O5" s="19" t="s">
        <v>38</v>
      </c>
      <c r="P5" s="19" t="s">
        <v>45</v>
      </c>
      <c r="Q5" s="16"/>
    </row>
    <row r="6" spans="1:17" s="24" customFormat="1" ht="29.25" customHeight="1">
      <c r="A6" s="21"/>
      <c r="B6" s="72">
        <v>1</v>
      </c>
      <c r="C6" s="50" t="s">
        <v>101</v>
      </c>
      <c r="D6" s="23">
        <v>1229</v>
      </c>
      <c r="E6" s="23">
        <v>1232</v>
      </c>
      <c r="F6" s="23">
        <v>1253</v>
      </c>
      <c r="G6" s="23">
        <v>1240</v>
      </c>
      <c r="H6" s="23">
        <v>1246</v>
      </c>
      <c r="I6" s="23">
        <v>1027</v>
      </c>
      <c r="J6" s="23">
        <v>694</v>
      </c>
      <c r="K6" s="23">
        <v>586</v>
      </c>
      <c r="L6" s="23">
        <v>478</v>
      </c>
      <c r="M6" s="23">
        <v>511</v>
      </c>
      <c r="N6" s="23">
        <v>587</v>
      </c>
      <c r="O6" s="23">
        <v>589</v>
      </c>
      <c r="P6" s="23">
        <f>SUM(D6:O6)/COUNT(D6:O6)</f>
        <v>889.3333333333334</v>
      </c>
      <c r="Q6" s="21"/>
    </row>
    <row r="7" spans="1:17" s="24" customFormat="1" ht="18.75" customHeight="1">
      <c r="A7" s="21"/>
      <c r="B7" s="72">
        <v>2</v>
      </c>
      <c r="C7" s="50" t="s">
        <v>102</v>
      </c>
      <c r="D7" s="23">
        <v>3018</v>
      </c>
      <c r="E7" s="23">
        <v>3009</v>
      </c>
      <c r="F7" s="23">
        <v>2979</v>
      </c>
      <c r="G7" s="23">
        <v>3016</v>
      </c>
      <c r="H7" s="23">
        <v>3034</v>
      </c>
      <c r="I7" s="23">
        <v>3505</v>
      </c>
      <c r="J7" s="23">
        <v>3350</v>
      </c>
      <c r="K7" s="23">
        <v>3260</v>
      </c>
      <c r="L7" s="23">
        <v>1651</v>
      </c>
      <c r="M7" s="23">
        <v>1386</v>
      </c>
      <c r="N7" s="23">
        <v>1364</v>
      </c>
      <c r="O7" s="23">
        <v>1358</v>
      </c>
      <c r="P7" s="23">
        <f aca="true" t="shared" si="0" ref="P7:P16">SUM(D7:O7)/COUNT(D7:O7)</f>
        <v>2577.5</v>
      </c>
      <c r="Q7" s="21"/>
    </row>
    <row r="8" spans="1:17" s="24" customFormat="1" ht="18.75" customHeight="1">
      <c r="A8" s="21"/>
      <c r="B8" s="72">
        <v>3</v>
      </c>
      <c r="C8" s="51" t="s">
        <v>103</v>
      </c>
      <c r="D8" s="23">
        <v>1735</v>
      </c>
      <c r="E8" s="23">
        <v>1770</v>
      </c>
      <c r="F8" s="23">
        <v>1751</v>
      </c>
      <c r="G8" s="23">
        <v>1733</v>
      </c>
      <c r="H8" s="23">
        <v>1752</v>
      </c>
      <c r="I8" s="23">
        <v>1531</v>
      </c>
      <c r="J8" s="23">
        <v>1026</v>
      </c>
      <c r="K8" s="23">
        <v>855</v>
      </c>
      <c r="L8" s="23">
        <v>665</v>
      </c>
      <c r="M8" s="23">
        <v>681</v>
      </c>
      <c r="N8" s="23">
        <v>787</v>
      </c>
      <c r="O8" s="23">
        <v>779</v>
      </c>
      <c r="P8" s="23">
        <f t="shared" si="0"/>
        <v>1255.4166666666667</v>
      </c>
      <c r="Q8" s="21"/>
    </row>
    <row r="9" spans="1:17" s="24" customFormat="1" ht="18.75" customHeight="1">
      <c r="A9" s="21"/>
      <c r="B9" s="72">
        <v>4</v>
      </c>
      <c r="C9" s="50" t="s">
        <v>104</v>
      </c>
      <c r="D9" s="23">
        <v>5289</v>
      </c>
      <c r="E9" s="23">
        <v>5345</v>
      </c>
      <c r="F9" s="23">
        <v>5349</v>
      </c>
      <c r="G9" s="23">
        <v>5271</v>
      </c>
      <c r="H9" s="23">
        <v>5181</v>
      </c>
      <c r="I9" s="23">
        <v>4260</v>
      </c>
      <c r="J9" s="23">
        <v>2886</v>
      </c>
      <c r="K9" s="23">
        <v>2528</v>
      </c>
      <c r="L9" s="23">
        <v>2141</v>
      </c>
      <c r="M9" s="23">
        <v>2155</v>
      </c>
      <c r="N9" s="23">
        <v>2465</v>
      </c>
      <c r="O9" s="23">
        <v>2407</v>
      </c>
      <c r="P9" s="23">
        <f t="shared" si="0"/>
        <v>3773.0833333333335</v>
      </c>
      <c r="Q9" s="21"/>
    </row>
    <row r="10" spans="1:17" s="24" customFormat="1" ht="18.75" customHeight="1">
      <c r="A10" s="21"/>
      <c r="B10" s="72">
        <v>5</v>
      </c>
      <c r="C10" s="50" t="s">
        <v>105</v>
      </c>
      <c r="D10" s="23">
        <v>9212</v>
      </c>
      <c r="E10" s="23">
        <v>9330</v>
      </c>
      <c r="F10" s="23">
        <v>9340</v>
      </c>
      <c r="G10" s="23">
        <v>8931</v>
      </c>
      <c r="H10" s="23">
        <v>8520</v>
      </c>
      <c r="I10" s="23">
        <v>7274</v>
      </c>
      <c r="J10" s="23">
        <v>4849</v>
      </c>
      <c r="K10" s="23">
        <v>4016</v>
      </c>
      <c r="L10" s="23">
        <v>2461</v>
      </c>
      <c r="M10" s="23">
        <v>2443</v>
      </c>
      <c r="N10" s="23">
        <v>3927</v>
      </c>
      <c r="O10" s="23">
        <v>4529</v>
      </c>
      <c r="P10" s="23">
        <f t="shared" si="0"/>
        <v>6236</v>
      </c>
      <c r="Q10" s="21"/>
    </row>
    <row r="11" spans="1:17" s="24" customFormat="1" ht="29.25" customHeight="1">
      <c r="A11" s="21"/>
      <c r="B11" s="72">
        <v>6</v>
      </c>
      <c r="C11" s="50" t="s">
        <v>106</v>
      </c>
      <c r="D11" s="23">
        <v>83</v>
      </c>
      <c r="E11" s="23">
        <v>82</v>
      </c>
      <c r="F11" s="23">
        <v>79</v>
      </c>
      <c r="G11" s="23">
        <v>80</v>
      </c>
      <c r="H11" s="23">
        <v>77</v>
      </c>
      <c r="I11" s="23">
        <v>64</v>
      </c>
      <c r="J11" s="23">
        <v>42</v>
      </c>
      <c r="K11" s="23">
        <v>28</v>
      </c>
      <c r="L11" s="23">
        <v>24</v>
      </c>
      <c r="M11" s="23">
        <v>23</v>
      </c>
      <c r="N11" s="23">
        <v>36</v>
      </c>
      <c r="O11" s="23">
        <v>40</v>
      </c>
      <c r="P11" s="23">
        <f t="shared" si="0"/>
        <v>54.833333333333336</v>
      </c>
      <c r="Q11" s="21"/>
    </row>
    <row r="12" spans="1:17" s="24" customFormat="1" ht="18.75" customHeight="1">
      <c r="A12" s="21"/>
      <c r="B12" s="72">
        <v>7</v>
      </c>
      <c r="C12" s="51" t="s">
        <v>109</v>
      </c>
      <c r="D12" s="23">
        <v>1736</v>
      </c>
      <c r="E12" s="23">
        <v>1804</v>
      </c>
      <c r="F12" s="23">
        <v>1817</v>
      </c>
      <c r="G12" s="23">
        <v>1805</v>
      </c>
      <c r="H12" s="23">
        <v>1772</v>
      </c>
      <c r="I12" s="23">
        <v>1422</v>
      </c>
      <c r="J12" s="23">
        <v>928</v>
      </c>
      <c r="K12" s="23">
        <v>791</v>
      </c>
      <c r="L12" s="23">
        <v>700</v>
      </c>
      <c r="M12" s="23">
        <v>735</v>
      </c>
      <c r="N12" s="23">
        <v>819</v>
      </c>
      <c r="O12" s="23">
        <v>804</v>
      </c>
      <c r="P12" s="23">
        <f t="shared" si="0"/>
        <v>1261.0833333333333</v>
      </c>
      <c r="Q12" s="21"/>
    </row>
    <row r="13" spans="1:17" s="24" customFormat="1" ht="29.25" customHeight="1">
      <c r="A13" s="21"/>
      <c r="B13" s="72">
        <v>8</v>
      </c>
      <c r="C13" s="50" t="s">
        <v>100</v>
      </c>
      <c r="D13" s="23">
        <v>1017</v>
      </c>
      <c r="E13" s="23">
        <v>1040</v>
      </c>
      <c r="F13" s="23">
        <v>1061</v>
      </c>
      <c r="G13" s="23">
        <v>1040</v>
      </c>
      <c r="H13" s="23">
        <v>972</v>
      </c>
      <c r="I13" s="23">
        <v>823</v>
      </c>
      <c r="J13" s="23">
        <v>568</v>
      </c>
      <c r="K13" s="23">
        <v>464</v>
      </c>
      <c r="L13" s="23">
        <v>332</v>
      </c>
      <c r="M13" s="23">
        <v>337</v>
      </c>
      <c r="N13" s="23">
        <v>419</v>
      </c>
      <c r="O13" s="23">
        <v>448</v>
      </c>
      <c r="P13" s="23">
        <f t="shared" si="0"/>
        <v>710.0833333333334</v>
      </c>
      <c r="Q13" s="21"/>
    </row>
    <row r="14" spans="1:17" s="24" customFormat="1" ht="29.25" customHeight="1">
      <c r="A14" s="21"/>
      <c r="B14" s="72">
        <v>9</v>
      </c>
      <c r="C14" s="50" t="s">
        <v>99</v>
      </c>
      <c r="D14" s="23">
        <v>6590</v>
      </c>
      <c r="E14" s="23">
        <v>6683</v>
      </c>
      <c r="F14" s="23">
        <v>6741</v>
      </c>
      <c r="G14" s="23">
        <v>6540</v>
      </c>
      <c r="H14" s="23">
        <v>6205</v>
      </c>
      <c r="I14" s="23">
        <v>4682</v>
      </c>
      <c r="J14" s="23">
        <v>3201</v>
      </c>
      <c r="K14" s="23">
        <v>2530</v>
      </c>
      <c r="L14" s="23">
        <v>1859</v>
      </c>
      <c r="M14" s="23">
        <v>1788</v>
      </c>
      <c r="N14" s="23">
        <v>2638</v>
      </c>
      <c r="O14" s="23">
        <v>2994</v>
      </c>
      <c r="P14" s="23">
        <f t="shared" si="0"/>
        <v>4370.916666666667</v>
      </c>
      <c r="Q14" s="21"/>
    </row>
    <row r="15" spans="1:17" s="24" customFormat="1" ht="18.75" customHeight="1">
      <c r="A15" s="21"/>
      <c r="B15" s="72">
        <v>0</v>
      </c>
      <c r="C15" s="51" t="s">
        <v>107</v>
      </c>
      <c r="D15" s="23">
        <v>81</v>
      </c>
      <c r="E15" s="23">
        <v>81</v>
      </c>
      <c r="F15" s="23">
        <v>86</v>
      </c>
      <c r="G15" s="23">
        <v>86</v>
      </c>
      <c r="H15" s="23">
        <v>92</v>
      </c>
      <c r="I15" s="23">
        <v>72</v>
      </c>
      <c r="J15" s="23">
        <v>44</v>
      </c>
      <c r="K15" s="23">
        <v>40</v>
      </c>
      <c r="L15" s="23">
        <v>32</v>
      </c>
      <c r="M15" s="23">
        <v>39</v>
      </c>
      <c r="N15" s="23">
        <v>42</v>
      </c>
      <c r="O15" s="23">
        <v>38</v>
      </c>
      <c r="P15" s="23">
        <f t="shared" si="0"/>
        <v>61.083333333333336</v>
      </c>
      <c r="Q15" s="21"/>
    </row>
    <row r="16" spans="1:17" s="24" customFormat="1" ht="18.75" customHeight="1">
      <c r="A16" s="21"/>
      <c r="B16" s="26" t="s">
        <v>1</v>
      </c>
      <c r="C16" s="51" t="s">
        <v>108</v>
      </c>
      <c r="D16" s="23">
        <v>2343</v>
      </c>
      <c r="E16" s="23">
        <v>2413</v>
      </c>
      <c r="F16" s="23">
        <v>2477</v>
      </c>
      <c r="G16" s="23">
        <v>2444</v>
      </c>
      <c r="H16" s="23">
        <v>2436</v>
      </c>
      <c r="I16" s="23">
        <v>2034</v>
      </c>
      <c r="J16" s="23">
        <v>1362</v>
      </c>
      <c r="K16" s="23">
        <v>1183</v>
      </c>
      <c r="L16" s="23">
        <v>981</v>
      </c>
      <c r="M16" s="23">
        <v>876</v>
      </c>
      <c r="N16" s="23">
        <v>893</v>
      </c>
      <c r="O16" s="23">
        <v>814</v>
      </c>
      <c r="P16" s="23">
        <f t="shared" si="0"/>
        <v>1688</v>
      </c>
      <c r="Q16" s="21"/>
    </row>
    <row r="17" spans="1:17" s="24" customFormat="1" ht="34.5" customHeight="1">
      <c r="A17" s="21"/>
      <c r="B17" s="27" t="s">
        <v>1</v>
      </c>
      <c r="C17" s="28" t="s">
        <v>40</v>
      </c>
      <c r="D17" s="29">
        <f aca="true" t="shared" si="1" ref="D17:O17">SUM(D6:D16)</f>
        <v>32333</v>
      </c>
      <c r="E17" s="29">
        <f t="shared" si="1"/>
        <v>32789</v>
      </c>
      <c r="F17" s="29">
        <f t="shared" si="1"/>
        <v>32933</v>
      </c>
      <c r="G17" s="29">
        <f t="shared" si="1"/>
        <v>32186</v>
      </c>
      <c r="H17" s="29">
        <f t="shared" si="1"/>
        <v>31287</v>
      </c>
      <c r="I17" s="29">
        <f t="shared" si="1"/>
        <v>26694</v>
      </c>
      <c r="J17" s="29">
        <f t="shared" si="1"/>
        <v>18950</v>
      </c>
      <c r="K17" s="29">
        <f t="shared" si="1"/>
        <v>16281</v>
      </c>
      <c r="L17" s="29">
        <f t="shared" si="1"/>
        <v>11324</v>
      </c>
      <c r="M17" s="29">
        <f t="shared" si="1"/>
        <v>10974</v>
      </c>
      <c r="N17" s="29">
        <f t="shared" si="1"/>
        <v>13977</v>
      </c>
      <c r="O17" s="29">
        <f t="shared" si="1"/>
        <v>14800</v>
      </c>
      <c r="P17" s="29">
        <f>SUM(P6:P16)</f>
        <v>22877.333333333336</v>
      </c>
      <c r="Q17" s="21"/>
    </row>
    <row r="18" spans="1:17" ht="9" customHeight="1">
      <c r="A18" s="16"/>
      <c r="B18" s="16"/>
      <c r="C18" s="1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6"/>
      <c r="Q18" s="16"/>
    </row>
    <row r="19" spans="2:9" s="82" customFormat="1" ht="12.75">
      <c r="B19" s="48" t="s">
        <v>158</v>
      </c>
      <c r="D19" s="83"/>
      <c r="E19" s="83"/>
      <c r="F19" s="83"/>
      <c r="G19" s="83"/>
      <c r="H19" s="83"/>
      <c r="I19" s="83"/>
    </row>
    <row r="20" spans="1:17" ht="9.75" customHeight="1" thickBot="1">
      <c r="A20" s="16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6"/>
    </row>
    <row r="21" spans="1:17" ht="18" customHeight="1" thickTop="1">
      <c r="A21" s="35"/>
      <c r="B21" s="36" t="str">
        <f>'Α1'!B142</f>
        <v>(Τελευταία Ενημέρωση 05/01/2022)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5"/>
    </row>
    <row r="22" spans="1:17" ht="6" customHeight="1">
      <c r="A22" s="16"/>
      <c r="B22" s="16"/>
      <c r="C22" s="4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6"/>
      <c r="Q22" s="16"/>
    </row>
    <row r="23" spans="1:17" ht="18" customHeight="1">
      <c r="A23" s="16"/>
      <c r="B23" s="41" t="str">
        <f>'Α1'!B144</f>
        <v>COPYRIGHT © :2022, ΚΥΠΡΙΑΚΗ ΔΗΜΟΚΡΑΤΙΑ, ΣΤΑΤΙΣΤΙΚΗ ΥΠΗΡΕΣΙΑ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6"/>
      <c r="Q23" s="16"/>
    </row>
  </sheetData>
  <sheetProtection/>
  <mergeCells count="3">
    <mergeCell ref="D4:O4"/>
    <mergeCell ref="C4:C5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2.140625" style="17" customWidth="1"/>
    <col min="2" max="2" width="13.7109375" style="17" customWidth="1"/>
    <col min="3" max="3" width="12.7109375" style="32" customWidth="1"/>
    <col min="4" max="4" width="13.421875" style="32" customWidth="1"/>
    <col min="5" max="14" width="12.7109375" style="32" customWidth="1"/>
    <col min="15" max="15" width="12.7109375" style="17" customWidth="1"/>
    <col min="16" max="16" width="2.140625" style="17" customWidth="1"/>
    <col min="17" max="16384" width="9.28125" style="17" customWidth="1"/>
  </cols>
  <sheetData>
    <row r="1" spans="1:16" ht="30" customHeight="1">
      <c r="A1" s="16"/>
      <c r="B1" s="2" t="s">
        <v>144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  <c r="P1" s="16"/>
    </row>
    <row r="2" spans="1:16" ht="22.5" customHeight="1" thickBot="1">
      <c r="A2" s="16"/>
      <c r="B2" s="45" t="s">
        <v>119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</row>
    <row r="3" spans="1:16" ht="13.5" thickTop="1">
      <c r="A3" s="16"/>
      <c r="B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</row>
    <row r="4" spans="1:16" ht="22.5" customHeight="1">
      <c r="A4" s="16"/>
      <c r="B4" s="101" t="s">
        <v>120</v>
      </c>
      <c r="C4" s="104" t="str">
        <f>+'Β1'!D4</f>
        <v>ΕΤΟΣ 2021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19"/>
      <c r="P4" s="16"/>
    </row>
    <row r="5" spans="1:16" ht="41.25" customHeight="1">
      <c r="A5" s="16"/>
      <c r="B5" s="102"/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9" t="s">
        <v>39</v>
      </c>
      <c r="N5" s="19" t="s">
        <v>38</v>
      </c>
      <c r="O5" s="19" t="s">
        <v>45</v>
      </c>
      <c r="P5" s="16"/>
    </row>
    <row r="6" spans="1:16" s="24" customFormat="1" ht="18.75" customHeight="1">
      <c r="A6" s="21"/>
      <c r="B6" s="55" t="s">
        <v>116</v>
      </c>
      <c r="C6" s="56">
        <f aca="true" t="shared" si="0" ref="C6:H6">SUM(C7:C14)</f>
        <v>32333</v>
      </c>
      <c r="D6" s="56">
        <f t="shared" si="0"/>
        <v>32789</v>
      </c>
      <c r="E6" s="56">
        <f t="shared" si="0"/>
        <v>32933</v>
      </c>
      <c r="F6" s="56">
        <f t="shared" si="0"/>
        <v>32186</v>
      </c>
      <c r="G6" s="56">
        <f t="shared" si="0"/>
        <v>31287</v>
      </c>
      <c r="H6" s="56">
        <f t="shared" si="0"/>
        <v>26694</v>
      </c>
      <c r="I6" s="56">
        <f aca="true" t="shared" si="1" ref="I6:O6">SUM(I7:I14)</f>
        <v>18950</v>
      </c>
      <c r="J6" s="56">
        <f t="shared" si="1"/>
        <v>16281</v>
      </c>
      <c r="K6" s="56">
        <f t="shared" si="1"/>
        <v>11324.2115</v>
      </c>
      <c r="L6" s="56">
        <f t="shared" si="1"/>
        <v>10974</v>
      </c>
      <c r="M6" s="56">
        <f t="shared" si="1"/>
        <v>13977</v>
      </c>
      <c r="N6" s="56">
        <f t="shared" si="1"/>
        <v>14800</v>
      </c>
      <c r="O6" s="56">
        <f t="shared" si="1"/>
        <v>22877.350958333333</v>
      </c>
      <c r="P6" s="21"/>
    </row>
    <row r="7" spans="1:16" s="24" customFormat="1" ht="15.75" customHeight="1">
      <c r="A7" s="21"/>
      <c r="B7" s="26" t="s">
        <v>8</v>
      </c>
      <c r="C7" s="23">
        <f aca="true" t="shared" si="2" ref="C7:D14">+C17+C27</f>
        <v>159</v>
      </c>
      <c r="D7" s="23">
        <f t="shared" si="2"/>
        <v>154</v>
      </c>
      <c r="E7" s="23">
        <f aca="true" t="shared" si="3" ref="E7:F14">+E17+E27</f>
        <v>152</v>
      </c>
      <c r="F7" s="23">
        <f t="shared" si="3"/>
        <v>119</v>
      </c>
      <c r="G7" s="23">
        <f aca="true" t="shared" si="4" ref="G7:H14">+G17+G27</f>
        <v>106</v>
      </c>
      <c r="H7" s="23">
        <f t="shared" si="4"/>
        <v>69</v>
      </c>
      <c r="I7" s="23">
        <f aca="true" t="shared" si="5" ref="I7:J14">+I17+I27</f>
        <v>51</v>
      </c>
      <c r="J7" s="23">
        <f t="shared" si="5"/>
        <v>28</v>
      </c>
      <c r="K7" s="23">
        <f aca="true" t="shared" si="6" ref="K7:L14">+K17+K27</f>
        <v>33</v>
      </c>
      <c r="L7" s="23">
        <f t="shared" si="6"/>
        <v>42</v>
      </c>
      <c r="M7" s="23">
        <f aca="true" t="shared" si="7" ref="M7:N14">+M17+M27</f>
        <v>89</v>
      </c>
      <c r="N7" s="23">
        <f t="shared" si="7"/>
        <v>78</v>
      </c>
      <c r="O7" s="23">
        <f aca="true" t="shared" si="8" ref="O7:O14">SUM(C7:N7)/COUNT(C7:N7)</f>
        <v>90</v>
      </c>
      <c r="P7" s="21"/>
    </row>
    <row r="8" spans="1:16" s="24" customFormat="1" ht="15.75" customHeight="1">
      <c r="A8" s="21"/>
      <c r="B8" s="26" t="s">
        <v>41</v>
      </c>
      <c r="C8" s="23">
        <f t="shared" si="2"/>
        <v>1999</v>
      </c>
      <c r="D8" s="23">
        <f t="shared" si="2"/>
        <v>2025</v>
      </c>
      <c r="E8" s="23">
        <f t="shared" si="3"/>
        <v>2049</v>
      </c>
      <c r="F8" s="23">
        <f t="shared" si="3"/>
        <v>1929</v>
      </c>
      <c r="G8" s="23">
        <f t="shared" si="4"/>
        <v>1818</v>
      </c>
      <c r="H8" s="23">
        <f t="shared" si="4"/>
        <v>1354</v>
      </c>
      <c r="I8" s="23">
        <f t="shared" si="5"/>
        <v>707</v>
      </c>
      <c r="J8" s="23">
        <f t="shared" si="5"/>
        <v>586</v>
      </c>
      <c r="K8" s="23">
        <f t="shared" si="6"/>
        <v>484</v>
      </c>
      <c r="L8" s="23">
        <f t="shared" si="6"/>
        <v>478</v>
      </c>
      <c r="M8" s="23">
        <f t="shared" si="7"/>
        <v>724</v>
      </c>
      <c r="N8" s="23">
        <f t="shared" si="7"/>
        <v>720</v>
      </c>
      <c r="O8" s="23">
        <f t="shared" si="8"/>
        <v>1239.4166666666667</v>
      </c>
      <c r="P8" s="21"/>
    </row>
    <row r="9" spans="1:16" s="24" customFormat="1" ht="15.75" customHeight="1">
      <c r="A9" s="21"/>
      <c r="B9" s="26" t="s">
        <v>42</v>
      </c>
      <c r="C9" s="23">
        <f t="shared" si="2"/>
        <v>4368</v>
      </c>
      <c r="D9" s="23">
        <f t="shared" si="2"/>
        <v>4455</v>
      </c>
      <c r="E9" s="23">
        <f t="shared" si="3"/>
        <v>4428</v>
      </c>
      <c r="F9" s="23">
        <f t="shared" si="3"/>
        <v>4229</v>
      </c>
      <c r="G9" s="23">
        <f t="shared" si="4"/>
        <v>4059</v>
      </c>
      <c r="H9" s="23">
        <f t="shared" si="4"/>
        <v>3311</v>
      </c>
      <c r="I9" s="23">
        <f t="shared" si="5"/>
        <v>2187</v>
      </c>
      <c r="J9" s="23">
        <f t="shared" si="5"/>
        <v>1947</v>
      </c>
      <c r="K9" s="23">
        <f t="shared" si="6"/>
        <v>1318.2115</v>
      </c>
      <c r="L9" s="23">
        <f t="shared" si="6"/>
        <v>1321</v>
      </c>
      <c r="M9" s="23">
        <f t="shared" si="7"/>
        <v>1759</v>
      </c>
      <c r="N9" s="23">
        <f t="shared" si="7"/>
        <v>1799</v>
      </c>
      <c r="O9" s="23">
        <f t="shared" si="8"/>
        <v>2931.7676250000004</v>
      </c>
      <c r="P9" s="21"/>
    </row>
    <row r="10" spans="1:16" s="24" customFormat="1" ht="15.75" customHeight="1">
      <c r="A10" s="21"/>
      <c r="B10" s="26" t="s">
        <v>46</v>
      </c>
      <c r="C10" s="23">
        <f t="shared" si="2"/>
        <v>8779</v>
      </c>
      <c r="D10" s="23">
        <f t="shared" si="2"/>
        <v>8888</v>
      </c>
      <c r="E10" s="23">
        <f t="shared" si="3"/>
        <v>8911</v>
      </c>
      <c r="F10" s="23">
        <f t="shared" si="3"/>
        <v>8689</v>
      </c>
      <c r="G10" s="23">
        <f t="shared" si="4"/>
        <v>8421</v>
      </c>
      <c r="H10" s="23">
        <f t="shared" si="4"/>
        <v>7556</v>
      </c>
      <c r="I10" s="23">
        <f t="shared" si="5"/>
        <v>5579</v>
      </c>
      <c r="J10" s="23">
        <f t="shared" si="5"/>
        <v>5143</v>
      </c>
      <c r="K10" s="23">
        <f t="shared" si="6"/>
        <v>3414</v>
      </c>
      <c r="L10" s="23">
        <f t="shared" si="6"/>
        <v>3201</v>
      </c>
      <c r="M10" s="23">
        <f t="shared" si="7"/>
        <v>3894</v>
      </c>
      <c r="N10" s="23">
        <f t="shared" si="7"/>
        <v>4095</v>
      </c>
      <c r="O10" s="23">
        <f t="shared" si="8"/>
        <v>6380.833333333333</v>
      </c>
      <c r="P10" s="21"/>
    </row>
    <row r="11" spans="1:16" s="24" customFormat="1" ht="15.75" customHeight="1">
      <c r="A11" s="21"/>
      <c r="B11" s="26" t="s">
        <v>47</v>
      </c>
      <c r="C11" s="23">
        <f t="shared" si="2"/>
        <v>6753</v>
      </c>
      <c r="D11" s="23">
        <f t="shared" si="2"/>
        <v>6749</v>
      </c>
      <c r="E11" s="23">
        <f t="shared" si="3"/>
        <v>6754</v>
      </c>
      <c r="F11" s="23">
        <f t="shared" si="3"/>
        <v>6601</v>
      </c>
      <c r="G11" s="23">
        <f t="shared" si="4"/>
        <v>6374</v>
      </c>
      <c r="H11" s="23">
        <f t="shared" si="4"/>
        <v>5485</v>
      </c>
      <c r="I11" s="23">
        <f t="shared" si="5"/>
        <v>4067</v>
      </c>
      <c r="J11" s="23">
        <f t="shared" si="5"/>
        <v>3456</v>
      </c>
      <c r="K11" s="23">
        <f t="shared" si="6"/>
        <v>2363</v>
      </c>
      <c r="L11" s="23">
        <f t="shared" si="6"/>
        <v>2316</v>
      </c>
      <c r="M11" s="23">
        <f t="shared" si="7"/>
        <v>3019</v>
      </c>
      <c r="N11" s="23">
        <f t="shared" si="7"/>
        <v>3339</v>
      </c>
      <c r="O11" s="23">
        <f t="shared" si="8"/>
        <v>4773</v>
      </c>
      <c r="P11" s="21"/>
    </row>
    <row r="12" spans="1:16" s="24" customFormat="1" ht="15.75" customHeight="1">
      <c r="A12" s="21"/>
      <c r="B12" s="26" t="s">
        <v>48</v>
      </c>
      <c r="C12" s="23">
        <f t="shared" si="2"/>
        <v>6567</v>
      </c>
      <c r="D12" s="23">
        <f t="shared" si="2"/>
        <v>6683</v>
      </c>
      <c r="E12" s="23">
        <f t="shared" si="3"/>
        <v>6714</v>
      </c>
      <c r="F12" s="23">
        <f t="shared" si="3"/>
        <v>6625</v>
      </c>
      <c r="G12" s="23">
        <f t="shared" si="4"/>
        <v>6469</v>
      </c>
      <c r="H12" s="23">
        <f t="shared" si="4"/>
        <v>5520</v>
      </c>
      <c r="I12" s="23">
        <f t="shared" si="5"/>
        <v>4047</v>
      </c>
      <c r="J12" s="23">
        <f t="shared" si="5"/>
        <v>3310</v>
      </c>
      <c r="K12" s="23">
        <f t="shared" si="6"/>
        <v>2367</v>
      </c>
      <c r="L12" s="23">
        <f t="shared" si="6"/>
        <v>2310</v>
      </c>
      <c r="M12" s="23">
        <f t="shared" si="7"/>
        <v>2992</v>
      </c>
      <c r="N12" s="23">
        <f t="shared" si="7"/>
        <v>3190</v>
      </c>
      <c r="O12" s="23">
        <f t="shared" si="8"/>
        <v>4732.833333333333</v>
      </c>
      <c r="P12" s="21"/>
    </row>
    <row r="13" spans="1:16" s="24" customFormat="1" ht="15.75" customHeight="1">
      <c r="A13" s="21"/>
      <c r="B13" s="26" t="s">
        <v>43</v>
      </c>
      <c r="C13" s="23">
        <f t="shared" si="2"/>
        <v>3349</v>
      </c>
      <c r="D13" s="23">
        <f t="shared" si="2"/>
        <v>3441</v>
      </c>
      <c r="E13" s="23">
        <f t="shared" si="3"/>
        <v>3509</v>
      </c>
      <c r="F13" s="23">
        <f t="shared" si="3"/>
        <v>3561</v>
      </c>
      <c r="G13" s="23">
        <f t="shared" si="4"/>
        <v>3573</v>
      </c>
      <c r="H13" s="23">
        <f t="shared" si="4"/>
        <v>3043</v>
      </c>
      <c r="I13" s="23">
        <f t="shared" si="5"/>
        <v>2112</v>
      </c>
      <c r="J13" s="23">
        <f t="shared" si="5"/>
        <v>1680</v>
      </c>
      <c r="K13" s="23">
        <f t="shared" si="6"/>
        <v>1277</v>
      </c>
      <c r="L13" s="23">
        <f t="shared" si="6"/>
        <v>1250</v>
      </c>
      <c r="M13" s="23">
        <f t="shared" si="7"/>
        <v>1428</v>
      </c>
      <c r="N13" s="23">
        <f t="shared" si="7"/>
        <v>1495</v>
      </c>
      <c r="O13" s="23">
        <f t="shared" si="8"/>
        <v>2476.5</v>
      </c>
      <c r="P13" s="21"/>
    </row>
    <row r="14" spans="1:16" s="24" customFormat="1" ht="15.75" customHeight="1">
      <c r="A14" s="21"/>
      <c r="B14" s="26" t="s">
        <v>7</v>
      </c>
      <c r="C14" s="23">
        <f t="shared" si="2"/>
        <v>359</v>
      </c>
      <c r="D14" s="23">
        <f t="shared" si="2"/>
        <v>394</v>
      </c>
      <c r="E14" s="23">
        <f t="shared" si="3"/>
        <v>416</v>
      </c>
      <c r="F14" s="23">
        <f t="shared" si="3"/>
        <v>433</v>
      </c>
      <c r="G14" s="23">
        <f t="shared" si="4"/>
        <v>467</v>
      </c>
      <c r="H14" s="23">
        <f t="shared" si="4"/>
        <v>356</v>
      </c>
      <c r="I14" s="23">
        <f t="shared" si="5"/>
        <v>200</v>
      </c>
      <c r="J14" s="23">
        <f t="shared" si="5"/>
        <v>131</v>
      </c>
      <c r="K14" s="23">
        <f t="shared" si="6"/>
        <v>68</v>
      </c>
      <c r="L14" s="23">
        <f t="shared" si="6"/>
        <v>56</v>
      </c>
      <c r="M14" s="23">
        <f t="shared" si="7"/>
        <v>72</v>
      </c>
      <c r="N14" s="23">
        <f t="shared" si="7"/>
        <v>84</v>
      </c>
      <c r="O14" s="23">
        <f t="shared" si="8"/>
        <v>253</v>
      </c>
      <c r="P14" s="21"/>
    </row>
    <row r="15" spans="1:16" s="24" customFormat="1" ht="18.75" customHeight="1">
      <c r="A15" s="21"/>
      <c r="B15" s="55" t="s">
        <v>117</v>
      </c>
      <c r="C15" s="68"/>
      <c r="D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1"/>
    </row>
    <row r="16" spans="1:16" s="24" customFormat="1" ht="15.75" customHeight="1">
      <c r="A16" s="21"/>
      <c r="B16" s="52" t="s">
        <v>2</v>
      </c>
      <c r="C16" s="56">
        <f aca="true" t="shared" si="9" ref="C16:N16">SUM(C17:C24)</f>
        <v>14204</v>
      </c>
      <c r="D16" s="56">
        <f t="shared" si="9"/>
        <v>14460</v>
      </c>
      <c r="E16" s="56">
        <f t="shared" si="9"/>
        <v>14517</v>
      </c>
      <c r="F16" s="56">
        <f t="shared" si="9"/>
        <v>14124</v>
      </c>
      <c r="G16" s="56">
        <f t="shared" si="9"/>
        <v>13701</v>
      </c>
      <c r="H16" s="56">
        <f t="shared" si="9"/>
        <v>11109</v>
      </c>
      <c r="I16" s="56">
        <f t="shared" si="9"/>
        <v>7157</v>
      </c>
      <c r="J16" s="56">
        <f t="shared" si="9"/>
        <v>5978</v>
      </c>
      <c r="K16" s="56">
        <f t="shared" si="9"/>
        <v>4818</v>
      </c>
      <c r="L16" s="56">
        <f t="shared" si="9"/>
        <v>4862</v>
      </c>
      <c r="M16" s="56">
        <f t="shared" si="9"/>
        <v>6281</v>
      </c>
      <c r="N16" s="56">
        <f t="shared" si="9"/>
        <v>6713</v>
      </c>
      <c r="O16" s="56">
        <f>SUM(O17:O24)</f>
        <v>9826.999999999998</v>
      </c>
      <c r="P16" s="21"/>
    </row>
    <row r="17" spans="1:16" s="24" customFormat="1" ht="15.75" customHeight="1">
      <c r="A17" s="21"/>
      <c r="B17" s="26" t="s">
        <v>8</v>
      </c>
      <c r="C17" s="23">
        <v>75</v>
      </c>
      <c r="D17" s="58">
        <v>76</v>
      </c>
      <c r="E17" s="58">
        <v>75</v>
      </c>
      <c r="F17" s="58">
        <v>56</v>
      </c>
      <c r="G17" s="58">
        <v>47</v>
      </c>
      <c r="H17" s="58">
        <v>30</v>
      </c>
      <c r="I17" s="58">
        <v>20</v>
      </c>
      <c r="J17" s="23">
        <v>13</v>
      </c>
      <c r="K17" s="23">
        <v>22</v>
      </c>
      <c r="L17" s="23">
        <v>32</v>
      </c>
      <c r="M17" s="23">
        <v>64</v>
      </c>
      <c r="N17" s="23">
        <v>48</v>
      </c>
      <c r="O17" s="58">
        <f aca="true" t="shared" si="10" ref="O17:O24">SUM(C17:N17)/COUNT(C17:N17)</f>
        <v>46.5</v>
      </c>
      <c r="P17" s="21"/>
    </row>
    <row r="18" spans="1:16" s="24" customFormat="1" ht="15.75" customHeight="1">
      <c r="A18" s="21"/>
      <c r="B18" s="26" t="s">
        <v>41</v>
      </c>
      <c r="C18" s="23">
        <v>887</v>
      </c>
      <c r="D18" s="58">
        <v>905</v>
      </c>
      <c r="E18" s="58">
        <v>907</v>
      </c>
      <c r="F18" s="58">
        <v>839</v>
      </c>
      <c r="G18" s="58">
        <v>773</v>
      </c>
      <c r="H18" s="58">
        <v>560</v>
      </c>
      <c r="I18" s="58">
        <v>258</v>
      </c>
      <c r="J18" s="23">
        <v>209</v>
      </c>
      <c r="K18" s="23">
        <v>190</v>
      </c>
      <c r="L18" s="23">
        <v>192</v>
      </c>
      <c r="M18" s="23">
        <v>320</v>
      </c>
      <c r="N18" s="23">
        <v>338</v>
      </c>
      <c r="O18" s="58">
        <f t="shared" si="10"/>
        <v>531.5</v>
      </c>
      <c r="P18" s="21"/>
    </row>
    <row r="19" spans="1:16" s="24" customFormat="1" ht="15.75" customHeight="1">
      <c r="A19" s="21"/>
      <c r="B19" s="26" t="s">
        <v>42</v>
      </c>
      <c r="C19" s="23">
        <v>1897</v>
      </c>
      <c r="D19" s="58">
        <v>1932</v>
      </c>
      <c r="E19" s="58">
        <v>1914</v>
      </c>
      <c r="F19" s="58">
        <v>1806</v>
      </c>
      <c r="G19" s="58">
        <v>1707</v>
      </c>
      <c r="H19" s="58">
        <v>1257</v>
      </c>
      <c r="I19" s="58">
        <v>704</v>
      </c>
      <c r="J19" s="23">
        <v>623</v>
      </c>
      <c r="K19" s="23">
        <v>510</v>
      </c>
      <c r="L19" s="23">
        <v>541</v>
      </c>
      <c r="M19" s="23">
        <v>800</v>
      </c>
      <c r="N19" s="23">
        <v>826</v>
      </c>
      <c r="O19" s="58">
        <f t="shared" si="10"/>
        <v>1209.75</v>
      </c>
      <c r="P19" s="21"/>
    </row>
    <row r="20" spans="1:16" s="24" customFormat="1" ht="15.75" customHeight="1">
      <c r="A20" s="21"/>
      <c r="B20" s="26" t="s">
        <v>46</v>
      </c>
      <c r="C20" s="23">
        <v>3596</v>
      </c>
      <c r="D20" s="58">
        <v>3641</v>
      </c>
      <c r="E20" s="58">
        <v>3640</v>
      </c>
      <c r="F20" s="58">
        <v>3524</v>
      </c>
      <c r="G20" s="58">
        <v>3451</v>
      </c>
      <c r="H20" s="58">
        <v>2876</v>
      </c>
      <c r="I20" s="58">
        <v>1889</v>
      </c>
      <c r="J20" s="23">
        <v>1687</v>
      </c>
      <c r="K20" s="23">
        <v>1299</v>
      </c>
      <c r="L20" s="23">
        <v>1322</v>
      </c>
      <c r="M20" s="23">
        <v>1688</v>
      </c>
      <c r="N20" s="23">
        <v>1840</v>
      </c>
      <c r="O20" s="58">
        <f t="shared" si="10"/>
        <v>2537.75</v>
      </c>
      <c r="P20" s="21"/>
    </row>
    <row r="21" spans="1:16" s="24" customFormat="1" ht="15.75" customHeight="1">
      <c r="A21" s="21"/>
      <c r="B21" s="26" t="s">
        <v>47</v>
      </c>
      <c r="C21" s="23">
        <v>2780</v>
      </c>
      <c r="D21" s="58">
        <v>2782</v>
      </c>
      <c r="E21" s="58">
        <v>2777</v>
      </c>
      <c r="F21" s="58">
        <v>2719</v>
      </c>
      <c r="G21" s="58">
        <v>2614</v>
      </c>
      <c r="H21" s="58">
        <v>2145</v>
      </c>
      <c r="I21" s="58">
        <v>1428</v>
      </c>
      <c r="J21" s="23">
        <v>1197</v>
      </c>
      <c r="K21" s="23">
        <v>949</v>
      </c>
      <c r="L21" s="23">
        <v>956</v>
      </c>
      <c r="M21" s="23">
        <v>1229</v>
      </c>
      <c r="N21" s="23">
        <v>1381</v>
      </c>
      <c r="O21" s="58">
        <f t="shared" si="10"/>
        <v>1913.0833333333333</v>
      </c>
      <c r="P21" s="21"/>
    </row>
    <row r="22" spans="1:16" s="24" customFormat="1" ht="15.75" customHeight="1">
      <c r="A22" s="21"/>
      <c r="B22" s="26" t="s">
        <v>48</v>
      </c>
      <c r="C22" s="23">
        <v>2965</v>
      </c>
      <c r="D22" s="58">
        <v>3045</v>
      </c>
      <c r="E22" s="58">
        <v>3060</v>
      </c>
      <c r="F22" s="58">
        <v>3001</v>
      </c>
      <c r="G22" s="58">
        <v>2911</v>
      </c>
      <c r="H22" s="58">
        <v>2407</v>
      </c>
      <c r="I22" s="58">
        <v>1651</v>
      </c>
      <c r="J22" s="23">
        <v>1321</v>
      </c>
      <c r="K22" s="23">
        <v>1091</v>
      </c>
      <c r="L22" s="23">
        <v>1063</v>
      </c>
      <c r="M22" s="23">
        <v>1340</v>
      </c>
      <c r="N22" s="23">
        <v>1415</v>
      </c>
      <c r="O22" s="58">
        <f t="shared" si="10"/>
        <v>2105.8333333333335</v>
      </c>
      <c r="P22" s="21"/>
    </row>
    <row r="23" spans="1:16" s="24" customFormat="1" ht="15.75" customHeight="1">
      <c r="A23" s="21"/>
      <c r="B23" s="26" t="s">
        <v>43</v>
      </c>
      <c r="C23" s="23">
        <v>1803</v>
      </c>
      <c r="D23" s="58">
        <v>1860</v>
      </c>
      <c r="E23" s="58">
        <v>1915</v>
      </c>
      <c r="F23" s="58">
        <v>1947</v>
      </c>
      <c r="G23" s="58">
        <v>1948</v>
      </c>
      <c r="H23" s="58">
        <v>1645</v>
      </c>
      <c r="I23" s="58">
        <v>1097</v>
      </c>
      <c r="J23" s="23">
        <v>856</v>
      </c>
      <c r="K23" s="23">
        <v>719</v>
      </c>
      <c r="L23" s="23">
        <v>721</v>
      </c>
      <c r="M23" s="23">
        <v>800</v>
      </c>
      <c r="N23" s="23">
        <v>819</v>
      </c>
      <c r="O23" s="58">
        <f t="shared" si="10"/>
        <v>1344.1666666666667</v>
      </c>
      <c r="P23" s="21"/>
    </row>
    <row r="24" spans="1:16" s="24" customFormat="1" ht="15.75" customHeight="1">
      <c r="A24" s="21"/>
      <c r="B24" s="26" t="s">
        <v>7</v>
      </c>
      <c r="C24" s="23">
        <v>201</v>
      </c>
      <c r="D24" s="58">
        <v>219</v>
      </c>
      <c r="E24" s="58">
        <v>229</v>
      </c>
      <c r="F24" s="58">
        <v>232</v>
      </c>
      <c r="G24" s="58">
        <v>250</v>
      </c>
      <c r="H24" s="58">
        <v>189</v>
      </c>
      <c r="I24" s="58">
        <v>110</v>
      </c>
      <c r="J24" s="23">
        <v>72</v>
      </c>
      <c r="K24" s="23">
        <v>38</v>
      </c>
      <c r="L24" s="23">
        <v>35</v>
      </c>
      <c r="M24" s="23">
        <v>40</v>
      </c>
      <c r="N24" s="23">
        <v>46</v>
      </c>
      <c r="O24" s="58">
        <f t="shared" si="10"/>
        <v>138.41666666666666</v>
      </c>
      <c r="P24" s="21"/>
    </row>
    <row r="25" spans="1:16" s="24" customFormat="1" ht="18.75" customHeight="1">
      <c r="A25" s="21"/>
      <c r="B25" s="55" t="s">
        <v>118</v>
      </c>
      <c r="C25" s="23"/>
      <c r="D25" s="56"/>
      <c r="F25" s="56"/>
      <c r="G25" s="56"/>
      <c r="H25" s="56"/>
      <c r="I25" s="23"/>
      <c r="J25" s="23"/>
      <c r="K25" s="23"/>
      <c r="L25" s="23"/>
      <c r="M25" s="23"/>
      <c r="N25" s="23"/>
      <c r="O25" s="56"/>
      <c r="P25" s="21"/>
    </row>
    <row r="26" spans="1:16" s="24" customFormat="1" ht="15.75" customHeight="1">
      <c r="A26" s="21"/>
      <c r="B26" s="52" t="s">
        <v>2</v>
      </c>
      <c r="C26" s="56">
        <f aca="true" t="shared" si="11" ref="C26:N26">SUM(C27:C34)</f>
        <v>18129</v>
      </c>
      <c r="D26" s="56">
        <f t="shared" si="11"/>
        <v>18329</v>
      </c>
      <c r="E26" s="56">
        <f t="shared" si="11"/>
        <v>18416</v>
      </c>
      <c r="F26" s="56">
        <f t="shared" si="11"/>
        <v>18062</v>
      </c>
      <c r="G26" s="56">
        <f t="shared" si="11"/>
        <v>17586</v>
      </c>
      <c r="H26" s="56">
        <f t="shared" si="11"/>
        <v>15585</v>
      </c>
      <c r="I26" s="56">
        <f t="shared" si="11"/>
        <v>11793</v>
      </c>
      <c r="J26" s="56">
        <f t="shared" si="11"/>
        <v>10303</v>
      </c>
      <c r="K26" s="56">
        <f t="shared" si="11"/>
        <v>6506.211499999999</v>
      </c>
      <c r="L26" s="56">
        <f t="shared" si="11"/>
        <v>6112</v>
      </c>
      <c r="M26" s="56">
        <f t="shared" si="11"/>
        <v>7696</v>
      </c>
      <c r="N26" s="56">
        <f t="shared" si="11"/>
        <v>8087</v>
      </c>
      <c r="O26" s="56">
        <f>SUM(O27:O34)</f>
        <v>13050.350958333334</v>
      </c>
      <c r="P26" s="21"/>
    </row>
    <row r="27" spans="1:16" s="24" customFormat="1" ht="15.75" customHeight="1">
      <c r="A27" s="21"/>
      <c r="B27" s="26" t="s">
        <v>8</v>
      </c>
      <c r="C27" s="23">
        <v>84</v>
      </c>
      <c r="D27" s="23">
        <v>78</v>
      </c>
      <c r="E27" s="23">
        <v>77</v>
      </c>
      <c r="F27" s="23">
        <v>63</v>
      </c>
      <c r="G27" s="23">
        <v>59</v>
      </c>
      <c r="H27" s="23">
        <v>39</v>
      </c>
      <c r="I27" s="23">
        <v>31</v>
      </c>
      <c r="J27" s="23">
        <v>15</v>
      </c>
      <c r="K27" s="23">
        <v>11</v>
      </c>
      <c r="L27" s="23">
        <v>10</v>
      </c>
      <c r="M27" s="23">
        <v>25</v>
      </c>
      <c r="N27" s="23">
        <v>30</v>
      </c>
      <c r="O27" s="23">
        <f aca="true" t="shared" si="12" ref="O27:O34">SUM(C27:N27)/COUNT(C27:N27)</f>
        <v>43.5</v>
      </c>
      <c r="P27" s="21"/>
    </row>
    <row r="28" spans="1:16" s="24" customFormat="1" ht="15.75" customHeight="1">
      <c r="A28" s="21"/>
      <c r="B28" s="26" t="s">
        <v>41</v>
      </c>
      <c r="C28" s="23">
        <v>1112</v>
      </c>
      <c r="D28" s="23">
        <v>1120</v>
      </c>
      <c r="E28" s="23">
        <v>1142</v>
      </c>
      <c r="F28" s="23">
        <v>1090</v>
      </c>
      <c r="G28" s="23">
        <v>1045</v>
      </c>
      <c r="H28" s="23">
        <v>794</v>
      </c>
      <c r="I28" s="23">
        <v>449</v>
      </c>
      <c r="J28" s="23">
        <v>377</v>
      </c>
      <c r="K28" s="23">
        <v>294</v>
      </c>
      <c r="L28" s="23">
        <v>286</v>
      </c>
      <c r="M28" s="23">
        <v>404</v>
      </c>
      <c r="N28" s="23">
        <v>382</v>
      </c>
      <c r="O28" s="23">
        <f t="shared" si="12"/>
        <v>707.9166666666666</v>
      </c>
      <c r="P28" s="21"/>
    </row>
    <row r="29" spans="1:16" s="24" customFormat="1" ht="15.75" customHeight="1">
      <c r="A29" s="21"/>
      <c r="B29" s="26" t="s">
        <v>42</v>
      </c>
      <c r="C29" s="23">
        <v>2471</v>
      </c>
      <c r="D29" s="23">
        <v>2523</v>
      </c>
      <c r="E29" s="23">
        <v>2514</v>
      </c>
      <c r="F29" s="23">
        <v>2423</v>
      </c>
      <c r="G29" s="23">
        <v>2352</v>
      </c>
      <c r="H29" s="23">
        <v>2054</v>
      </c>
      <c r="I29" s="23">
        <v>1483</v>
      </c>
      <c r="J29" s="23">
        <v>1324</v>
      </c>
      <c r="K29" s="23">
        <v>808.2115</v>
      </c>
      <c r="L29" s="23">
        <v>780</v>
      </c>
      <c r="M29" s="23">
        <v>959</v>
      </c>
      <c r="N29" s="23">
        <v>973</v>
      </c>
      <c r="O29" s="23">
        <f t="shared" si="12"/>
        <v>1722.0176250000002</v>
      </c>
      <c r="P29" s="21"/>
    </row>
    <row r="30" spans="1:16" s="24" customFormat="1" ht="15.75" customHeight="1">
      <c r="A30" s="21"/>
      <c r="B30" s="26" t="s">
        <v>46</v>
      </c>
      <c r="C30" s="23">
        <v>5183</v>
      </c>
      <c r="D30" s="23">
        <v>5247</v>
      </c>
      <c r="E30" s="23">
        <v>5271</v>
      </c>
      <c r="F30" s="23">
        <v>5165</v>
      </c>
      <c r="G30" s="23">
        <v>4970</v>
      </c>
      <c r="H30" s="23">
        <v>4680</v>
      </c>
      <c r="I30" s="23">
        <v>3690</v>
      </c>
      <c r="J30" s="23">
        <v>3456</v>
      </c>
      <c r="K30" s="23">
        <v>2115</v>
      </c>
      <c r="L30" s="23">
        <v>1879</v>
      </c>
      <c r="M30" s="23">
        <v>2206</v>
      </c>
      <c r="N30" s="23">
        <v>2255</v>
      </c>
      <c r="O30" s="23">
        <f t="shared" si="12"/>
        <v>3843.0833333333335</v>
      </c>
      <c r="P30" s="21"/>
    </row>
    <row r="31" spans="1:16" s="24" customFormat="1" ht="15.75" customHeight="1">
      <c r="A31" s="21"/>
      <c r="B31" s="26" t="s">
        <v>47</v>
      </c>
      <c r="C31" s="23">
        <v>3973</v>
      </c>
      <c r="D31" s="23">
        <v>3967</v>
      </c>
      <c r="E31" s="23">
        <v>3977</v>
      </c>
      <c r="F31" s="23">
        <v>3882</v>
      </c>
      <c r="G31" s="23">
        <v>3760</v>
      </c>
      <c r="H31" s="23">
        <v>3340</v>
      </c>
      <c r="I31" s="23">
        <v>2639</v>
      </c>
      <c r="J31" s="23">
        <v>2259</v>
      </c>
      <c r="K31" s="23">
        <v>1414</v>
      </c>
      <c r="L31" s="23">
        <v>1360</v>
      </c>
      <c r="M31" s="23">
        <v>1790</v>
      </c>
      <c r="N31" s="23">
        <v>1958</v>
      </c>
      <c r="O31" s="23">
        <f t="shared" si="12"/>
        <v>2859.9166666666665</v>
      </c>
      <c r="P31" s="21"/>
    </row>
    <row r="32" spans="1:16" s="24" customFormat="1" ht="15.75" customHeight="1">
      <c r="A32" s="21"/>
      <c r="B32" s="26" t="s">
        <v>48</v>
      </c>
      <c r="C32" s="23">
        <v>3602</v>
      </c>
      <c r="D32" s="23">
        <v>3638</v>
      </c>
      <c r="E32" s="23">
        <v>3654</v>
      </c>
      <c r="F32" s="23">
        <v>3624</v>
      </c>
      <c r="G32" s="23">
        <v>3558</v>
      </c>
      <c r="H32" s="23">
        <v>3113</v>
      </c>
      <c r="I32" s="23">
        <v>2396</v>
      </c>
      <c r="J32" s="23">
        <v>1989</v>
      </c>
      <c r="K32" s="23">
        <v>1276</v>
      </c>
      <c r="L32" s="23">
        <v>1247</v>
      </c>
      <c r="M32" s="23">
        <v>1652</v>
      </c>
      <c r="N32" s="23">
        <v>1775</v>
      </c>
      <c r="O32" s="23">
        <f t="shared" si="12"/>
        <v>2627</v>
      </c>
      <c r="P32" s="21"/>
    </row>
    <row r="33" spans="1:16" s="24" customFormat="1" ht="15.75" customHeight="1">
      <c r="A33" s="21"/>
      <c r="B33" s="26" t="s">
        <v>43</v>
      </c>
      <c r="C33" s="23">
        <v>1546</v>
      </c>
      <c r="D33" s="23">
        <v>1581</v>
      </c>
      <c r="E33" s="23">
        <v>1594</v>
      </c>
      <c r="F33" s="23">
        <v>1614</v>
      </c>
      <c r="G33" s="23">
        <v>1625</v>
      </c>
      <c r="H33" s="23">
        <v>1398</v>
      </c>
      <c r="I33" s="23">
        <v>1015</v>
      </c>
      <c r="J33" s="23">
        <v>824</v>
      </c>
      <c r="K33" s="23">
        <v>558</v>
      </c>
      <c r="L33" s="23">
        <v>529</v>
      </c>
      <c r="M33" s="23">
        <v>628</v>
      </c>
      <c r="N33" s="23">
        <v>676</v>
      </c>
      <c r="O33" s="23">
        <f t="shared" si="12"/>
        <v>1132.3333333333333</v>
      </c>
      <c r="P33" s="21"/>
    </row>
    <row r="34" spans="1:16" s="24" customFormat="1" ht="15.75" customHeight="1">
      <c r="A34" s="21"/>
      <c r="B34" s="53" t="s">
        <v>7</v>
      </c>
      <c r="C34" s="54">
        <v>158</v>
      </c>
      <c r="D34" s="54">
        <v>175</v>
      </c>
      <c r="E34" s="54">
        <v>187</v>
      </c>
      <c r="F34" s="54">
        <v>201</v>
      </c>
      <c r="G34" s="54">
        <v>217</v>
      </c>
      <c r="H34" s="54">
        <v>167</v>
      </c>
      <c r="I34" s="54">
        <v>90</v>
      </c>
      <c r="J34" s="54">
        <v>59</v>
      </c>
      <c r="K34" s="54">
        <v>30</v>
      </c>
      <c r="L34" s="54">
        <v>21</v>
      </c>
      <c r="M34" s="54">
        <v>32</v>
      </c>
      <c r="N34" s="54">
        <v>38</v>
      </c>
      <c r="O34" s="54">
        <f t="shared" si="12"/>
        <v>114.58333333333333</v>
      </c>
      <c r="P34" s="21"/>
    </row>
    <row r="35" spans="1:16" ht="9" customHeight="1">
      <c r="A35" s="16"/>
      <c r="B35" s="16"/>
      <c r="C35" s="16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6"/>
      <c r="P35" s="16"/>
    </row>
    <row r="36" spans="2:9" s="82" customFormat="1" ht="12.75">
      <c r="B36" s="48" t="s">
        <v>158</v>
      </c>
      <c r="D36" s="83"/>
      <c r="E36" s="83"/>
      <c r="F36" s="83"/>
      <c r="G36" s="83"/>
      <c r="H36" s="83"/>
      <c r="I36" s="83"/>
    </row>
    <row r="37" spans="1:16" ht="9" customHeight="1" thickBot="1">
      <c r="A37" s="16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6"/>
    </row>
    <row r="38" spans="1:16" ht="18" customHeight="1" thickTop="1">
      <c r="A38" s="16"/>
      <c r="B38" s="13" t="str">
        <f>'Α1'!B142</f>
        <v>(Τελευταία Ενημέρωση 05/01/2022)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16"/>
    </row>
    <row r="39" spans="1:16" ht="6" customHeight="1">
      <c r="A39" s="16"/>
      <c r="B39" s="1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16"/>
      <c r="P39" s="16"/>
    </row>
    <row r="40" spans="1:16" ht="18" customHeight="1">
      <c r="A40" s="16"/>
      <c r="B40" s="41" t="str">
        <f>'Α1'!B144</f>
        <v>COPYRIGHT © :2022, ΚΥΠΡΙΑΚΗ ΔΗΜΟΚΡΑΤΙΑ, ΣΤΑΤΙΣΤΙΚΗ ΥΠΗΡΕΣΙΑ</v>
      </c>
      <c r="C40" s="44"/>
      <c r="D40" s="44"/>
      <c r="E40" s="44"/>
      <c r="F40" s="44"/>
      <c r="G40" s="31"/>
      <c r="H40" s="31"/>
      <c r="I40" s="31"/>
      <c r="J40" s="31"/>
      <c r="K40" s="31"/>
      <c r="L40" s="31"/>
      <c r="M40" s="31"/>
      <c r="N40" s="31"/>
      <c r="O40" s="16"/>
      <c r="P40" s="16"/>
    </row>
  </sheetData>
  <sheetProtection/>
  <mergeCells count="2">
    <mergeCell ref="C4:N4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8" r:id="rId2"/>
  <ignoredErrors>
    <ignoredError sqref="B3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28125" defaultRowHeight="12.75"/>
  <cols>
    <col min="1" max="1" width="2.140625" style="17" customWidth="1"/>
    <col min="2" max="2" width="22.421875" style="17" customWidth="1"/>
    <col min="3" max="3" width="12.7109375" style="32" customWidth="1"/>
    <col min="4" max="4" width="13.421875" style="32" customWidth="1"/>
    <col min="5" max="14" width="12.7109375" style="32" customWidth="1"/>
    <col min="15" max="15" width="12.7109375" style="17" customWidth="1"/>
    <col min="16" max="16" width="2.140625" style="17" customWidth="1"/>
    <col min="17" max="16384" width="9.28125" style="17" customWidth="1"/>
  </cols>
  <sheetData>
    <row r="1" spans="1:16" ht="30" customHeight="1">
      <c r="A1" s="16"/>
      <c r="B1" s="2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  <c r="P1" s="16"/>
    </row>
    <row r="2" spans="1:16" ht="22.5" customHeight="1" thickBot="1">
      <c r="A2" s="16"/>
      <c r="B2" s="45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</row>
    <row r="3" spans="1:16" ht="13.5" thickTop="1">
      <c r="A3" s="16"/>
      <c r="B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</row>
    <row r="4" spans="1:16" ht="22.5" customHeight="1">
      <c r="A4" s="16"/>
      <c r="B4" s="101" t="s">
        <v>9</v>
      </c>
      <c r="C4" s="104" t="str">
        <f>+'Β1'!D4</f>
        <v>ΕΤΟΣ 2021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19"/>
      <c r="P4" s="16"/>
    </row>
    <row r="5" spans="1:16" ht="41.25" customHeight="1">
      <c r="A5" s="16"/>
      <c r="B5" s="102"/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9" t="s">
        <v>39</v>
      </c>
      <c r="N5" s="19" t="s">
        <v>38</v>
      </c>
      <c r="O5" s="19" t="s">
        <v>45</v>
      </c>
      <c r="P5" s="16"/>
    </row>
    <row r="6" spans="1:16" s="24" customFormat="1" ht="21" customHeight="1">
      <c r="A6" s="21"/>
      <c r="B6" s="52" t="s">
        <v>10</v>
      </c>
      <c r="C6" s="23">
        <v>9093</v>
      </c>
      <c r="D6" s="23">
        <v>9138</v>
      </c>
      <c r="E6" s="23">
        <v>9232</v>
      </c>
      <c r="F6" s="23">
        <v>9166</v>
      </c>
      <c r="G6" s="23">
        <v>9122</v>
      </c>
      <c r="H6" s="23">
        <v>8429</v>
      </c>
      <c r="I6" s="23">
        <v>6506</v>
      </c>
      <c r="J6" s="23">
        <v>5859</v>
      </c>
      <c r="K6" s="23">
        <v>4111</v>
      </c>
      <c r="L6" s="23">
        <v>3939</v>
      </c>
      <c r="M6" s="23">
        <v>4008</v>
      </c>
      <c r="N6" s="23">
        <v>3677</v>
      </c>
      <c r="O6" s="23">
        <f>SUM(C6:N6)/COUNT(C6:N6)</f>
        <v>6856.666666666667</v>
      </c>
      <c r="P6" s="21"/>
    </row>
    <row r="7" spans="1:16" s="24" customFormat="1" ht="21" customHeight="1">
      <c r="A7" s="21"/>
      <c r="B7" s="52" t="s">
        <v>15</v>
      </c>
      <c r="C7" s="23">
        <v>7932</v>
      </c>
      <c r="D7" s="23">
        <v>8103</v>
      </c>
      <c r="E7" s="23">
        <v>8112</v>
      </c>
      <c r="F7" s="23">
        <v>7925</v>
      </c>
      <c r="G7" s="23">
        <v>7953</v>
      </c>
      <c r="H7" s="23">
        <v>7174</v>
      </c>
      <c r="I7" s="23">
        <v>5258</v>
      </c>
      <c r="J7" s="23">
        <v>4664</v>
      </c>
      <c r="K7" s="23">
        <v>3290</v>
      </c>
      <c r="L7" s="23">
        <v>3244</v>
      </c>
      <c r="M7" s="23">
        <v>3496</v>
      </c>
      <c r="N7" s="23">
        <v>3422</v>
      </c>
      <c r="O7" s="23">
        <f>SUM(C7:N7)/COUNT(C7:N7)</f>
        <v>5881.083333333333</v>
      </c>
      <c r="P7" s="21"/>
    </row>
    <row r="8" spans="1:16" s="24" customFormat="1" ht="21" customHeight="1">
      <c r="A8" s="21"/>
      <c r="B8" s="52" t="s">
        <v>95</v>
      </c>
      <c r="C8" s="23">
        <v>4686</v>
      </c>
      <c r="D8" s="23">
        <v>4703</v>
      </c>
      <c r="E8" s="23">
        <v>4691</v>
      </c>
      <c r="F8" s="23">
        <v>4485</v>
      </c>
      <c r="G8" s="23">
        <v>3915</v>
      </c>
      <c r="H8" s="23">
        <v>2492</v>
      </c>
      <c r="I8" s="23">
        <v>1426</v>
      </c>
      <c r="J8" s="23">
        <v>967</v>
      </c>
      <c r="K8" s="23">
        <v>646</v>
      </c>
      <c r="L8" s="23">
        <v>686</v>
      </c>
      <c r="M8" s="23">
        <v>2394</v>
      </c>
      <c r="N8" s="23">
        <v>3156</v>
      </c>
      <c r="O8" s="23">
        <f>SUM(C8:N8)/COUNT(C8:N8)</f>
        <v>2853.9166666666665</v>
      </c>
      <c r="P8" s="21"/>
    </row>
    <row r="9" spans="1:16" s="24" customFormat="1" ht="21" customHeight="1">
      <c r="A9" s="21"/>
      <c r="B9" s="52" t="s">
        <v>96</v>
      </c>
      <c r="C9" s="23">
        <v>5814</v>
      </c>
      <c r="D9" s="23">
        <v>5899</v>
      </c>
      <c r="E9" s="23">
        <v>5937</v>
      </c>
      <c r="F9" s="23">
        <v>5776</v>
      </c>
      <c r="G9" s="23">
        <v>5593</v>
      </c>
      <c r="H9" s="23">
        <v>4751</v>
      </c>
      <c r="I9" s="23">
        <v>3199</v>
      </c>
      <c r="J9" s="23">
        <v>2653</v>
      </c>
      <c r="K9" s="23">
        <v>1794</v>
      </c>
      <c r="L9" s="23">
        <v>1699</v>
      </c>
      <c r="M9" s="23">
        <v>2248</v>
      </c>
      <c r="N9" s="23">
        <v>2295</v>
      </c>
      <c r="O9" s="23">
        <f>SUM(C9:N9)/COUNT(C9:N9)</f>
        <v>3971.5</v>
      </c>
      <c r="P9" s="21"/>
    </row>
    <row r="10" spans="1:16" s="24" customFormat="1" ht="21" customHeight="1">
      <c r="A10" s="21"/>
      <c r="B10" s="52" t="s">
        <v>11</v>
      </c>
      <c r="C10" s="23">
        <v>4808</v>
      </c>
      <c r="D10" s="23">
        <v>4946</v>
      </c>
      <c r="E10" s="23">
        <v>4961</v>
      </c>
      <c r="F10" s="23">
        <v>4834</v>
      </c>
      <c r="G10" s="23">
        <v>4704</v>
      </c>
      <c r="H10" s="23">
        <v>3848</v>
      </c>
      <c r="I10" s="23">
        <v>2561</v>
      </c>
      <c r="J10" s="23">
        <v>2138</v>
      </c>
      <c r="K10" s="23">
        <v>1483</v>
      </c>
      <c r="L10" s="23">
        <v>1406</v>
      </c>
      <c r="M10" s="23">
        <v>1831</v>
      </c>
      <c r="N10" s="23">
        <v>2250</v>
      </c>
      <c r="O10" s="23">
        <f>SUM(C10:N10)/COUNT(C10:N10)</f>
        <v>3314.1666666666665</v>
      </c>
      <c r="P10" s="21"/>
    </row>
    <row r="11" spans="1:16" s="24" customFormat="1" ht="34.5" customHeight="1">
      <c r="A11" s="21"/>
      <c r="B11" s="42" t="s">
        <v>44</v>
      </c>
      <c r="C11" s="29">
        <f aca="true" t="shared" si="0" ref="C11:N11">SUM(C6:C10)</f>
        <v>32333</v>
      </c>
      <c r="D11" s="29">
        <f t="shared" si="0"/>
        <v>32789</v>
      </c>
      <c r="E11" s="29">
        <f t="shared" si="0"/>
        <v>32933</v>
      </c>
      <c r="F11" s="29">
        <f t="shared" si="0"/>
        <v>32186</v>
      </c>
      <c r="G11" s="29">
        <f t="shared" si="0"/>
        <v>31287</v>
      </c>
      <c r="H11" s="29">
        <f t="shared" si="0"/>
        <v>26694</v>
      </c>
      <c r="I11" s="29">
        <f t="shared" si="0"/>
        <v>18950</v>
      </c>
      <c r="J11" s="29">
        <f t="shared" si="0"/>
        <v>16281</v>
      </c>
      <c r="K11" s="29">
        <f t="shared" si="0"/>
        <v>11324</v>
      </c>
      <c r="L11" s="29">
        <f t="shared" si="0"/>
        <v>10974</v>
      </c>
      <c r="M11" s="29">
        <f t="shared" si="0"/>
        <v>13977</v>
      </c>
      <c r="N11" s="29">
        <f t="shared" si="0"/>
        <v>14800</v>
      </c>
      <c r="O11" s="29">
        <f>SUM(O6:O10)</f>
        <v>22877.333333333332</v>
      </c>
      <c r="P11" s="21"/>
    </row>
    <row r="12" spans="1:16" ht="9" customHeight="1">
      <c r="A12" s="16"/>
      <c r="B12" s="1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6"/>
      <c r="P12" s="16"/>
    </row>
    <row r="13" spans="2:9" s="82" customFormat="1" ht="12.75">
      <c r="B13" s="48" t="s">
        <v>158</v>
      </c>
      <c r="D13" s="83"/>
      <c r="E13" s="83"/>
      <c r="F13" s="83"/>
      <c r="G13" s="83"/>
      <c r="H13" s="83"/>
      <c r="I13" s="83"/>
    </row>
    <row r="14" spans="1:16" ht="9" customHeight="1" thickBot="1">
      <c r="A14" s="16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6"/>
    </row>
    <row r="15" spans="1:16" ht="18" customHeight="1" thickTop="1">
      <c r="A15" s="16"/>
      <c r="B15" s="13" t="str">
        <f>'Α1'!B142</f>
        <v>(Τελευταία Ενημέρωση 05/01/2022)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16"/>
    </row>
    <row r="16" spans="1:16" ht="6" customHeight="1">
      <c r="A16" s="16"/>
      <c r="B16" s="1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6"/>
      <c r="P16" s="16"/>
    </row>
    <row r="17" spans="1:16" ht="18" customHeight="1">
      <c r="A17" s="16"/>
      <c r="B17" s="41" t="str">
        <f>'Α1'!B144</f>
        <v>COPYRIGHT © :2022, ΚΥΠΡΙΑΚΗ ΔΗΜΟΚΡΑΤΙΑ, ΣΤΑΤΙΣΤΙΚΗ ΥΠΗΡΕΣΙΑ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6"/>
      <c r="P17" s="16"/>
    </row>
  </sheetData>
  <sheetProtection/>
  <mergeCells count="2">
    <mergeCell ref="C4:N4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4" r:id="rId2"/>
  <ignoredErrors>
    <ignoredError sqref="B1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28125" defaultRowHeight="12.75"/>
  <cols>
    <col min="1" max="1" width="2.140625" style="17" customWidth="1"/>
    <col min="2" max="2" width="28.00390625" style="17" customWidth="1"/>
    <col min="3" max="3" width="12.7109375" style="32" customWidth="1"/>
    <col min="4" max="4" width="13.421875" style="32" customWidth="1"/>
    <col min="5" max="14" width="12.7109375" style="32" customWidth="1"/>
    <col min="15" max="15" width="12.7109375" style="17" customWidth="1"/>
    <col min="16" max="16" width="2.140625" style="17" customWidth="1"/>
    <col min="17" max="16384" width="9.28125" style="17" customWidth="1"/>
  </cols>
  <sheetData>
    <row r="1" spans="1:16" ht="30" customHeight="1">
      <c r="A1" s="16"/>
      <c r="B1" s="2" t="s">
        <v>146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  <c r="P1" s="16"/>
    </row>
    <row r="2" spans="1:16" ht="22.5" customHeight="1" thickBot="1">
      <c r="A2" s="16"/>
      <c r="B2" s="45" t="s">
        <v>13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</row>
    <row r="3" spans="1:16" ht="13.5" thickTop="1">
      <c r="A3" s="16"/>
      <c r="B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  <c r="P3" s="16"/>
    </row>
    <row r="4" spans="1:16" ht="22.5" customHeight="1">
      <c r="A4" s="16"/>
      <c r="B4" s="101" t="s">
        <v>14</v>
      </c>
      <c r="C4" s="104" t="str">
        <f>+'Β1'!D4</f>
        <v>ΕΤΟΣ 2021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19"/>
      <c r="P4" s="16"/>
    </row>
    <row r="5" spans="1:16" ht="41.25" customHeight="1">
      <c r="A5" s="16"/>
      <c r="B5" s="102"/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9" t="s">
        <v>39</v>
      </c>
      <c r="N5" s="19" t="s">
        <v>38</v>
      </c>
      <c r="O5" s="19" t="s">
        <v>45</v>
      </c>
      <c r="P5" s="16"/>
    </row>
    <row r="6" spans="1:16" s="24" customFormat="1" ht="21" customHeight="1">
      <c r="A6" s="21"/>
      <c r="B6" s="52" t="s">
        <v>25</v>
      </c>
      <c r="C6" s="23">
        <v>233</v>
      </c>
      <c r="D6" s="23">
        <v>246</v>
      </c>
      <c r="E6" s="23">
        <v>249</v>
      </c>
      <c r="F6" s="23">
        <v>231</v>
      </c>
      <c r="G6" s="23">
        <v>225</v>
      </c>
      <c r="H6" s="23">
        <v>188</v>
      </c>
      <c r="I6" s="23">
        <v>104</v>
      </c>
      <c r="J6" s="23">
        <v>114</v>
      </c>
      <c r="K6" s="23">
        <v>75</v>
      </c>
      <c r="L6" s="23">
        <v>96</v>
      </c>
      <c r="M6" s="23">
        <v>125</v>
      </c>
      <c r="N6" s="23">
        <v>136</v>
      </c>
      <c r="O6" s="23">
        <f>SUM(C6:N6)/COUNT(C6:N6)</f>
        <v>168.5</v>
      </c>
      <c r="P6" s="21"/>
    </row>
    <row r="7" spans="1:16" s="24" customFormat="1" ht="21" customHeight="1">
      <c r="A7" s="21"/>
      <c r="B7" s="52" t="s">
        <v>22</v>
      </c>
      <c r="C7" s="23">
        <v>7466</v>
      </c>
      <c r="D7" s="23">
        <v>7650</v>
      </c>
      <c r="E7" s="23">
        <v>7709</v>
      </c>
      <c r="F7" s="23">
        <v>7528</v>
      </c>
      <c r="G7" s="23">
        <v>7186</v>
      </c>
      <c r="H7" s="23">
        <v>5361</v>
      </c>
      <c r="I7" s="23">
        <v>3233</v>
      </c>
      <c r="J7" s="23">
        <v>2473</v>
      </c>
      <c r="K7" s="23">
        <v>1868</v>
      </c>
      <c r="L7" s="23">
        <v>1830</v>
      </c>
      <c r="M7" s="23">
        <v>3010</v>
      </c>
      <c r="N7" s="23">
        <v>3577</v>
      </c>
      <c r="O7" s="23">
        <f>SUM(C7:N7)/COUNT(C7:N7)</f>
        <v>4907.583333333333</v>
      </c>
      <c r="P7" s="21"/>
    </row>
    <row r="8" spans="1:16" s="24" customFormat="1" ht="21" customHeight="1">
      <c r="A8" s="21"/>
      <c r="B8" s="52" t="s">
        <v>23</v>
      </c>
      <c r="C8" s="23">
        <v>12032</v>
      </c>
      <c r="D8" s="23">
        <v>12161</v>
      </c>
      <c r="E8" s="23">
        <v>12245</v>
      </c>
      <c r="F8" s="23">
        <v>11933</v>
      </c>
      <c r="G8" s="23">
        <v>11586</v>
      </c>
      <c r="H8" s="23">
        <v>9656</v>
      </c>
      <c r="I8" s="23">
        <v>6719</v>
      </c>
      <c r="J8" s="23">
        <v>5576</v>
      </c>
      <c r="K8" s="23">
        <v>4060</v>
      </c>
      <c r="L8" s="23">
        <v>4073</v>
      </c>
      <c r="M8" s="23">
        <v>5282</v>
      </c>
      <c r="N8" s="23">
        <v>5589</v>
      </c>
      <c r="O8" s="23">
        <f>SUM(C8:N8)/COUNT(C8:N8)</f>
        <v>8409.333333333334</v>
      </c>
      <c r="P8" s="21"/>
    </row>
    <row r="9" spans="1:16" s="24" customFormat="1" ht="21" customHeight="1">
      <c r="A9" s="21"/>
      <c r="B9" s="52" t="s">
        <v>24</v>
      </c>
      <c r="C9" s="23">
        <v>2578</v>
      </c>
      <c r="D9" s="23">
        <v>2604</v>
      </c>
      <c r="E9" s="23">
        <v>2618</v>
      </c>
      <c r="F9" s="23">
        <v>2520</v>
      </c>
      <c r="G9" s="23">
        <v>2407</v>
      </c>
      <c r="H9" s="23">
        <v>1952</v>
      </c>
      <c r="I9" s="23">
        <v>1350</v>
      </c>
      <c r="J9" s="23">
        <v>1129</v>
      </c>
      <c r="K9" s="23">
        <v>947</v>
      </c>
      <c r="L9" s="23">
        <v>935</v>
      </c>
      <c r="M9" s="23">
        <v>1206</v>
      </c>
      <c r="N9" s="23">
        <v>1286</v>
      </c>
      <c r="O9" s="23">
        <f>SUM(C9:N9)/COUNT(C9:N9)</f>
        <v>1794.3333333333333</v>
      </c>
      <c r="P9" s="21"/>
    </row>
    <row r="10" spans="1:16" s="24" customFormat="1" ht="21" customHeight="1">
      <c r="A10" s="21"/>
      <c r="B10" s="52" t="s">
        <v>21</v>
      </c>
      <c r="C10" s="23">
        <v>10024</v>
      </c>
      <c r="D10" s="23">
        <v>10128</v>
      </c>
      <c r="E10" s="23">
        <v>10112</v>
      </c>
      <c r="F10" s="23">
        <v>9974</v>
      </c>
      <c r="G10" s="23">
        <v>9883</v>
      </c>
      <c r="H10" s="23">
        <v>9537</v>
      </c>
      <c r="I10" s="23">
        <v>7544</v>
      </c>
      <c r="J10" s="23">
        <v>6989</v>
      </c>
      <c r="K10" s="23">
        <v>4374</v>
      </c>
      <c r="L10" s="23">
        <v>4040</v>
      </c>
      <c r="M10" s="23">
        <v>4354</v>
      </c>
      <c r="N10" s="23">
        <v>4212</v>
      </c>
      <c r="O10" s="23">
        <f>SUM(C10:N10)/COUNT(C10:N10)</f>
        <v>7597.583333333333</v>
      </c>
      <c r="P10" s="21"/>
    </row>
    <row r="11" spans="1:16" s="24" customFormat="1" ht="34.5" customHeight="1">
      <c r="A11" s="21"/>
      <c r="B11" s="42" t="s">
        <v>44</v>
      </c>
      <c r="C11" s="29">
        <f aca="true" t="shared" si="0" ref="C11:N11">SUM(C6:C10)</f>
        <v>32333</v>
      </c>
      <c r="D11" s="29">
        <f t="shared" si="0"/>
        <v>32789</v>
      </c>
      <c r="E11" s="29">
        <f t="shared" si="0"/>
        <v>32933</v>
      </c>
      <c r="F11" s="29">
        <f t="shared" si="0"/>
        <v>32186</v>
      </c>
      <c r="G11" s="29">
        <f t="shared" si="0"/>
        <v>31287</v>
      </c>
      <c r="H11" s="29">
        <f t="shared" si="0"/>
        <v>26694</v>
      </c>
      <c r="I11" s="29">
        <f t="shared" si="0"/>
        <v>18950</v>
      </c>
      <c r="J11" s="29">
        <f t="shared" si="0"/>
        <v>16281</v>
      </c>
      <c r="K11" s="29">
        <f t="shared" si="0"/>
        <v>11324</v>
      </c>
      <c r="L11" s="29">
        <f t="shared" si="0"/>
        <v>10974</v>
      </c>
      <c r="M11" s="29">
        <f t="shared" si="0"/>
        <v>13977</v>
      </c>
      <c r="N11" s="29">
        <f t="shared" si="0"/>
        <v>14800</v>
      </c>
      <c r="O11" s="29">
        <f>SUM(O6:O10)</f>
        <v>22877.333333333336</v>
      </c>
      <c r="P11" s="21"/>
    </row>
    <row r="12" spans="1:16" ht="9.75" customHeight="1">
      <c r="A12" s="16"/>
      <c r="B12" s="1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6"/>
      <c r="P12" s="16"/>
    </row>
    <row r="13" spans="2:9" s="82" customFormat="1" ht="12.75">
      <c r="B13" s="48" t="s">
        <v>158</v>
      </c>
      <c r="D13" s="83"/>
      <c r="E13" s="83"/>
      <c r="F13" s="83"/>
      <c r="G13" s="83"/>
      <c r="H13" s="83"/>
      <c r="I13" s="83"/>
    </row>
    <row r="14" spans="1:16" ht="9" customHeight="1" thickBot="1">
      <c r="A14" s="16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6"/>
    </row>
    <row r="15" spans="1:16" ht="18" customHeight="1" thickTop="1">
      <c r="A15" s="16"/>
      <c r="B15" s="13" t="str">
        <f>'Α1'!B142</f>
        <v>(Τελευταία Ενημέρωση 05/01/2022)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16"/>
    </row>
    <row r="16" spans="1:16" ht="6" customHeight="1">
      <c r="A16" s="16"/>
      <c r="B16" s="1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6"/>
      <c r="P16" s="16"/>
    </row>
    <row r="17" spans="1:16" ht="18" customHeight="1">
      <c r="A17" s="16"/>
      <c r="B17" s="41" t="str">
        <f>'Α1'!B144</f>
        <v>COPYRIGHT © :2022, ΚΥΠΡΙΑΚΗ ΔΗΜΟΚΡΑΤΙΑ, ΣΤΑΤΙΣΤΙΚΗ ΥΠΗΡΕΣΙΑ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6"/>
      <c r="P17" s="16"/>
    </row>
  </sheetData>
  <sheetProtection/>
  <mergeCells count="2">
    <mergeCell ref="C4:N4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2" r:id="rId2"/>
  <ignoredErrors>
    <ignoredError sqref="B15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28125" defaultRowHeight="12.75"/>
  <cols>
    <col min="1" max="1" width="2.140625" style="17" customWidth="1"/>
    <col min="2" max="2" width="22.421875" style="17" customWidth="1"/>
    <col min="3" max="3" width="12.7109375" style="32" customWidth="1"/>
    <col min="4" max="4" width="13.421875" style="32" customWidth="1"/>
    <col min="5" max="14" width="12.7109375" style="32" customWidth="1"/>
    <col min="15" max="15" width="12.7109375" style="17" customWidth="1"/>
    <col min="16" max="16" width="2.140625" style="17" customWidth="1"/>
    <col min="17" max="16384" width="9.28125" style="17" customWidth="1"/>
  </cols>
  <sheetData>
    <row r="1" spans="1:16" ht="30" customHeight="1">
      <c r="A1" s="16"/>
      <c r="B1" s="2" t="s">
        <v>147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  <c r="P1" s="16"/>
    </row>
    <row r="2" spans="1:16" ht="22.5" customHeight="1" thickBot="1">
      <c r="A2" s="16"/>
      <c r="B2" s="45" t="s">
        <v>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</row>
    <row r="3" spans="1:16" ht="13.5" thickTop="1">
      <c r="A3" s="16"/>
      <c r="B3" s="1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16"/>
    </row>
    <row r="4" spans="1:16" ht="22.5" customHeight="1">
      <c r="A4" s="16"/>
      <c r="B4" s="101" t="s">
        <v>12</v>
      </c>
      <c r="C4" s="104" t="str">
        <f>+'Β1'!D4</f>
        <v>ΕΤΟΣ 2021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43"/>
      <c r="P4" s="16"/>
    </row>
    <row r="5" spans="1:16" ht="41.25" customHeight="1">
      <c r="A5" s="16"/>
      <c r="B5" s="102"/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9" t="s">
        <v>39</v>
      </c>
      <c r="N5" s="19" t="s">
        <v>38</v>
      </c>
      <c r="O5" s="19" t="s">
        <v>45</v>
      </c>
      <c r="P5" s="16"/>
    </row>
    <row r="6" spans="1:16" s="24" customFormat="1" ht="21" customHeight="1">
      <c r="A6" s="21"/>
      <c r="B6" s="52" t="s">
        <v>16</v>
      </c>
      <c r="C6" s="23">
        <v>1099</v>
      </c>
      <c r="D6" s="23">
        <v>1008</v>
      </c>
      <c r="E6" s="23">
        <v>947</v>
      </c>
      <c r="F6" s="23">
        <v>872</v>
      </c>
      <c r="G6" s="23">
        <v>908</v>
      </c>
      <c r="H6" s="23">
        <v>2448</v>
      </c>
      <c r="I6" s="23">
        <v>1389</v>
      </c>
      <c r="J6" s="23">
        <v>1509</v>
      </c>
      <c r="K6" s="23">
        <v>1164</v>
      </c>
      <c r="L6" s="23">
        <v>1199</v>
      </c>
      <c r="M6" s="23">
        <v>2672</v>
      </c>
      <c r="N6" s="23">
        <v>1317</v>
      </c>
      <c r="O6" s="23">
        <f>SUM(C6:N6)/COUNT(C6:N6)</f>
        <v>1377.6666666666667</v>
      </c>
      <c r="P6" s="21"/>
    </row>
    <row r="7" spans="1:16" s="24" customFormat="1" ht="21" customHeight="1">
      <c r="A7" s="21"/>
      <c r="B7" s="52" t="s">
        <v>17</v>
      </c>
      <c r="C7" s="23">
        <v>6722</v>
      </c>
      <c r="D7" s="23">
        <v>5550</v>
      </c>
      <c r="E7" s="23">
        <v>5124</v>
      </c>
      <c r="F7" s="23">
        <v>4307</v>
      </c>
      <c r="G7" s="23">
        <v>3683</v>
      </c>
      <c r="H7" s="23">
        <v>4029</v>
      </c>
      <c r="I7" s="23">
        <v>6041</v>
      </c>
      <c r="J7" s="23">
        <v>6747</v>
      </c>
      <c r="K7" s="23">
        <v>2904</v>
      </c>
      <c r="L7" s="23">
        <v>3664</v>
      </c>
      <c r="M7" s="23">
        <v>5950</v>
      </c>
      <c r="N7" s="23">
        <v>8373</v>
      </c>
      <c r="O7" s="23">
        <f>SUM(C7:N7)/COUNT(C7:N7)</f>
        <v>5257.833333333333</v>
      </c>
      <c r="P7" s="21"/>
    </row>
    <row r="8" spans="1:16" s="24" customFormat="1" ht="21" customHeight="1">
      <c r="A8" s="21"/>
      <c r="B8" s="52" t="s">
        <v>20</v>
      </c>
      <c r="C8" s="23">
        <v>4707</v>
      </c>
      <c r="D8" s="23">
        <v>5986</v>
      </c>
      <c r="E8" s="23">
        <v>6006</v>
      </c>
      <c r="F8" s="23">
        <v>5865</v>
      </c>
      <c r="G8" s="23">
        <v>4466</v>
      </c>
      <c r="H8" s="23">
        <v>3213</v>
      </c>
      <c r="I8" s="23">
        <v>1674</v>
      </c>
      <c r="J8" s="23">
        <v>1644</v>
      </c>
      <c r="K8" s="23">
        <v>2338</v>
      </c>
      <c r="L8" s="23">
        <v>2045</v>
      </c>
      <c r="M8" s="23">
        <v>1746</v>
      </c>
      <c r="N8" s="23">
        <v>1808</v>
      </c>
      <c r="O8" s="23">
        <f>SUM(C8:N8)/COUNT(C8:N8)</f>
        <v>3458.1666666666665</v>
      </c>
      <c r="P8" s="21"/>
    </row>
    <row r="9" spans="1:16" s="24" customFormat="1" ht="21" customHeight="1">
      <c r="A9" s="21"/>
      <c r="B9" s="52" t="s">
        <v>19</v>
      </c>
      <c r="C9" s="23">
        <v>7462</v>
      </c>
      <c r="D9" s="23">
        <v>7066</v>
      </c>
      <c r="E9" s="23">
        <v>7059</v>
      </c>
      <c r="F9" s="23">
        <v>7069</v>
      </c>
      <c r="G9" s="23">
        <v>7954</v>
      </c>
      <c r="H9" s="23">
        <v>5501</v>
      </c>
      <c r="I9" s="23">
        <v>2432</v>
      </c>
      <c r="J9" s="23">
        <v>2023</v>
      </c>
      <c r="K9" s="23">
        <v>1477</v>
      </c>
      <c r="L9" s="23">
        <v>1279</v>
      </c>
      <c r="M9" s="23">
        <v>1191</v>
      </c>
      <c r="N9" s="23">
        <v>1182</v>
      </c>
      <c r="O9" s="23">
        <f>SUM(C9:N9)/COUNT(C9:N9)</f>
        <v>4307.916666666667</v>
      </c>
      <c r="P9" s="21"/>
    </row>
    <row r="10" spans="1:16" s="24" customFormat="1" ht="21" customHeight="1">
      <c r="A10" s="21"/>
      <c r="B10" s="52" t="s">
        <v>18</v>
      </c>
      <c r="C10" s="23">
        <v>12343</v>
      </c>
      <c r="D10" s="23">
        <v>13179</v>
      </c>
      <c r="E10" s="23">
        <v>13797</v>
      </c>
      <c r="F10" s="23">
        <v>14073</v>
      </c>
      <c r="G10" s="23">
        <v>14276</v>
      </c>
      <c r="H10" s="23">
        <v>11503</v>
      </c>
      <c r="I10" s="23">
        <v>7414</v>
      </c>
      <c r="J10" s="23">
        <v>4358</v>
      </c>
      <c r="K10" s="23">
        <v>3441</v>
      </c>
      <c r="L10" s="23">
        <v>2787</v>
      </c>
      <c r="M10" s="23">
        <v>2418</v>
      </c>
      <c r="N10" s="23">
        <v>2120</v>
      </c>
      <c r="O10" s="23">
        <f>SUM(C10:N10)/COUNT(C10:N10)</f>
        <v>8475.75</v>
      </c>
      <c r="P10" s="21"/>
    </row>
    <row r="11" spans="1:16" s="24" customFormat="1" ht="34.5" customHeight="1">
      <c r="A11" s="21"/>
      <c r="B11" s="42" t="s">
        <v>44</v>
      </c>
      <c r="C11" s="29">
        <f aca="true" t="shared" si="0" ref="C11:N11">SUM(C6:C10)</f>
        <v>32333</v>
      </c>
      <c r="D11" s="29">
        <f t="shared" si="0"/>
        <v>32789</v>
      </c>
      <c r="E11" s="29">
        <f t="shared" si="0"/>
        <v>32933</v>
      </c>
      <c r="F11" s="29">
        <f t="shared" si="0"/>
        <v>32186</v>
      </c>
      <c r="G11" s="29">
        <f t="shared" si="0"/>
        <v>31287</v>
      </c>
      <c r="H11" s="29">
        <f t="shared" si="0"/>
        <v>26694</v>
      </c>
      <c r="I11" s="29">
        <f t="shared" si="0"/>
        <v>18950</v>
      </c>
      <c r="J11" s="29">
        <f t="shared" si="0"/>
        <v>16281</v>
      </c>
      <c r="K11" s="29">
        <f t="shared" si="0"/>
        <v>11324</v>
      </c>
      <c r="L11" s="29">
        <f t="shared" si="0"/>
        <v>10974</v>
      </c>
      <c r="M11" s="29">
        <f t="shared" si="0"/>
        <v>13977</v>
      </c>
      <c r="N11" s="29">
        <f t="shared" si="0"/>
        <v>14800</v>
      </c>
      <c r="O11" s="29">
        <f>SUM(O6:O10)</f>
        <v>22877.333333333332</v>
      </c>
      <c r="P11" s="21"/>
    </row>
    <row r="12" spans="1:16" ht="9" customHeight="1">
      <c r="A12" s="16"/>
      <c r="B12" s="1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6"/>
      <c r="P12" s="16"/>
    </row>
    <row r="13" spans="2:9" s="82" customFormat="1" ht="12.75">
      <c r="B13" s="48" t="s">
        <v>158</v>
      </c>
      <c r="D13" s="83"/>
      <c r="E13" s="83"/>
      <c r="F13" s="83"/>
      <c r="G13" s="83"/>
      <c r="H13" s="83"/>
      <c r="I13" s="83"/>
    </row>
    <row r="14" spans="1:16" ht="9" customHeight="1" thickBot="1">
      <c r="A14" s="16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6"/>
    </row>
    <row r="15" spans="1:16" ht="18" customHeight="1" thickTop="1">
      <c r="A15" s="16"/>
      <c r="B15" s="13" t="str">
        <f>'Α1'!B142</f>
        <v>(Τελευταία Ενημέρωση 05/01/2022)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16"/>
    </row>
    <row r="16" spans="1:16" ht="6" customHeight="1">
      <c r="A16" s="16"/>
      <c r="B16" s="1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6"/>
      <c r="P16" s="16"/>
    </row>
    <row r="17" spans="1:16" ht="18" customHeight="1">
      <c r="A17" s="16"/>
      <c r="B17" s="41" t="str">
        <f>'Α1'!B144</f>
        <v>COPYRIGHT © :2022, ΚΥΠΡΙΑΚΗ ΔΗΜΟΚΡΑΤΙΑ, ΣΤΑΤΙΣΤΙΚΗ ΥΠΗΡΕΣΙΑ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6"/>
      <c r="P17" s="16"/>
    </row>
    <row r="28" ht="12.75">
      <c r="E28" s="78"/>
    </row>
    <row r="33" ht="12.75">
      <c r="F33" s="79"/>
    </row>
  </sheetData>
  <sheetProtection/>
  <mergeCells count="2">
    <mergeCell ref="B4:B5"/>
    <mergeCell ref="C4:N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4" r:id="rId2"/>
  <ignoredErrors>
    <ignoredError sqref="B15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28125" defaultRowHeight="12.75"/>
  <cols>
    <col min="1" max="1" width="2.140625" style="17" customWidth="1"/>
    <col min="2" max="2" width="22.421875" style="17" customWidth="1"/>
    <col min="3" max="3" width="12.7109375" style="32" customWidth="1"/>
    <col min="4" max="4" width="13.140625" style="32" customWidth="1"/>
    <col min="5" max="14" width="12.7109375" style="32" customWidth="1"/>
    <col min="15" max="15" width="12.7109375" style="17" customWidth="1"/>
    <col min="16" max="16" width="2.140625" style="17" customWidth="1"/>
    <col min="17" max="16384" width="9.28125" style="17" customWidth="1"/>
  </cols>
  <sheetData>
    <row r="1" spans="1:16" ht="30" customHeight="1">
      <c r="A1" s="16"/>
      <c r="B1" s="2" t="s">
        <v>148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  <c r="P1" s="16"/>
    </row>
    <row r="2" spans="1:16" ht="22.5" customHeight="1" thickBot="1">
      <c r="A2" s="16"/>
      <c r="B2" s="45" t="s">
        <v>94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</row>
    <row r="3" spans="1:16" ht="13.5" thickTop="1">
      <c r="A3" s="16"/>
      <c r="B3" s="1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6"/>
      <c r="P3" s="16"/>
    </row>
    <row r="4" spans="1:16" ht="22.5" customHeight="1">
      <c r="A4" s="16"/>
      <c r="B4" s="101" t="s">
        <v>93</v>
      </c>
      <c r="C4" s="104" t="str">
        <f>+'Β1'!D4</f>
        <v>ΕΤΟΣ 2021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43"/>
      <c r="P4" s="16"/>
    </row>
    <row r="5" spans="1:16" ht="41.25" customHeight="1">
      <c r="A5" s="16"/>
      <c r="B5" s="102"/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9" t="s">
        <v>39</v>
      </c>
      <c r="N5" s="19" t="s">
        <v>38</v>
      </c>
      <c r="O5" s="19" t="s">
        <v>45</v>
      </c>
      <c r="P5" s="16"/>
    </row>
    <row r="6" spans="1:16" s="24" customFormat="1" ht="21" customHeight="1">
      <c r="A6" s="21"/>
      <c r="B6" s="52" t="s">
        <v>91</v>
      </c>
      <c r="C6" s="23">
        <v>21184</v>
      </c>
      <c r="D6" s="23">
        <v>21440</v>
      </c>
      <c r="E6" s="23">
        <v>21516</v>
      </c>
      <c r="F6" s="23">
        <v>21020</v>
      </c>
      <c r="G6" s="23">
        <v>20586</v>
      </c>
      <c r="H6" s="23">
        <v>18537</v>
      </c>
      <c r="I6" s="23">
        <v>13959</v>
      </c>
      <c r="J6" s="23">
        <v>12294</v>
      </c>
      <c r="K6" s="23">
        <v>8336</v>
      </c>
      <c r="L6" s="23">
        <v>7972</v>
      </c>
      <c r="M6" s="23">
        <v>9235</v>
      </c>
      <c r="N6" s="23">
        <v>9351</v>
      </c>
      <c r="O6" s="23">
        <f>SUM(C6:N6)/COUNT(C6:N6)</f>
        <v>15452.5</v>
      </c>
      <c r="P6" s="21"/>
    </row>
    <row r="7" spans="1:16" s="24" customFormat="1" ht="21" customHeight="1">
      <c r="A7" s="21"/>
      <c r="B7" s="52" t="s">
        <v>92</v>
      </c>
      <c r="C7" s="23">
        <v>171</v>
      </c>
      <c r="D7" s="23">
        <v>188</v>
      </c>
      <c r="E7" s="23">
        <v>197</v>
      </c>
      <c r="F7" s="23">
        <v>193</v>
      </c>
      <c r="G7" s="23">
        <v>184</v>
      </c>
      <c r="H7" s="23">
        <v>135</v>
      </c>
      <c r="I7" s="23">
        <v>75</v>
      </c>
      <c r="J7" s="23">
        <v>32</v>
      </c>
      <c r="K7" s="23">
        <v>34</v>
      </c>
      <c r="L7" s="23">
        <v>28</v>
      </c>
      <c r="M7" s="23">
        <v>88</v>
      </c>
      <c r="N7" s="23">
        <v>146</v>
      </c>
      <c r="O7" s="23">
        <f>SUM(C7:N7)/COUNT(C7:N7)</f>
        <v>122.58333333333333</v>
      </c>
      <c r="P7" s="21"/>
    </row>
    <row r="8" spans="1:16" s="24" customFormat="1" ht="21" customHeight="1">
      <c r="A8" s="21"/>
      <c r="B8" s="52" t="s">
        <v>137</v>
      </c>
      <c r="C8" s="23">
        <v>7836</v>
      </c>
      <c r="D8" s="23">
        <v>7987</v>
      </c>
      <c r="E8" s="23">
        <v>8016</v>
      </c>
      <c r="F8" s="23">
        <v>7793</v>
      </c>
      <c r="G8" s="23">
        <v>7404</v>
      </c>
      <c r="H8" s="23">
        <v>5518</v>
      </c>
      <c r="I8" s="23">
        <v>3292</v>
      </c>
      <c r="J8" s="23">
        <v>2634</v>
      </c>
      <c r="K8" s="23">
        <v>1900</v>
      </c>
      <c r="L8" s="23">
        <v>1957</v>
      </c>
      <c r="M8" s="23">
        <v>3377</v>
      </c>
      <c r="N8" s="23">
        <v>3850</v>
      </c>
      <c r="O8" s="23">
        <f>SUM(C8:N8)/COUNT(C8:N8)</f>
        <v>5130.333333333333</v>
      </c>
      <c r="P8" s="21"/>
    </row>
    <row r="9" spans="1:16" s="24" customFormat="1" ht="21" customHeight="1">
      <c r="A9" s="21"/>
      <c r="B9" s="73" t="s">
        <v>138</v>
      </c>
      <c r="C9" s="23">
        <v>3142</v>
      </c>
      <c r="D9" s="23">
        <v>3174</v>
      </c>
      <c r="E9" s="23">
        <v>3204</v>
      </c>
      <c r="F9" s="23">
        <v>3180</v>
      </c>
      <c r="G9" s="23">
        <v>3113</v>
      </c>
      <c r="H9" s="23">
        <v>2504</v>
      </c>
      <c r="I9" s="23">
        <v>1624</v>
      </c>
      <c r="J9" s="23">
        <v>1321</v>
      </c>
      <c r="K9" s="23">
        <v>1054</v>
      </c>
      <c r="L9" s="23">
        <v>1017</v>
      </c>
      <c r="M9" s="23">
        <v>1277</v>
      </c>
      <c r="N9" s="23">
        <v>1453</v>
      </c>
      <c r="O9" s="23">
        <f>SUM(C9:N9)/COUNT(C9:N9)</f>
        <v>2171.9166666666665</v>
      </c>
      <c r="P9" s="21"/>
    </row>
    <row r="10" spans="1:16" s="24" customFormat="1" ht="34.5" customHeight="1">
      <c r="A10" s="21"/>
      <c r="B10" s="42" t="s">
        <v>44</v>
      </c>
      <c r="C10" s="29">
        <f aca="true" t="shared" si="0" ref="C10:N10">SUM(C6:C9)</f>
        <v>32333</v>
      </c>
      <c r="D10" s="29">
        <f t="shared" si="0"/>
        <v>32789</v>
      </c>
      <c r="E10" s="29">
        <f t="shared" si="0"/>
        <v>32933</v>
      </c>
      <c r="F10" s="29">
        <f t="shared" si="0"/>
        <v>32186</v>
      </c>
      <c r="G10" s="29">
        <f t="shared" si="0"/>
        <v>31287</v>
      </c>
      <c r="H10" s="29">
        <f t="shared" si="0"/>
        <v>26694</v>
      </c>
      <c r="I10" s="29">
        <f t="shared" si="0"/>
        <v>18950</v>
      </c>
      <c r="J10" s="29">
        <f t="shared" si="0"/>
        <v>16281</v>
      </c>
      <c r="K10" s="29">
        <f t="shared" si="0"/>
        <v>11324</v>
      </c>
      <c r="L10" s="29">
        <f t="shared" si="0"/>
        <v>10974</v>
      </c>
      <c r="M10" s="29">
        <f t="shared" si="0"/>
        <v>13977</v>
      </c>
      <c r="N10" s="29">
        <f t="shared" si="0"/>
        <v>14800</v>
      </c>
      <c r="O10" s="29">
        <f>SUM(O6:O9)</f>
        <v>22877.333333333336</v>
      </c>
      <c r="P10" s="21"/>
    </row>
    <row r="11" spans="1:16" ht="13.5" customHeight="1">
      <c r="A11" s="16"/>
      <c r="B11" s="1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6"/>
      <c r="P11" s="16"/>
    </row>
    <row r="12" spans="2:9" s="82" customFormat="1" ht="12.75">
      <c r="B12" s="48" t="s">
        <v>158</v>
      </c>
      <c r="D12" s="83"/>
      <c r="E12" s="83"/>
      <c r="F12" s="83"/>
      <c r="G12" s="83"/>
      <c r="H12" s="83"/>
      <c r="I12" s="83"/>
    </row>
    <row r="13" spans="1:16" ht="9" customHeight="1" thickBot="1">
      <c r="A13" s="16"/>
      <c r="B13" s="6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6"/>
    </row>
    <row r="14" spans="1:16" ht="18" customHeight="1" thickTop="1">
      <c r="A14" s="16"/>
      <c r="B14" s="13" t="str">
        <f>'Α1'!B142</f>
        <v>(Τελευταία Ενημέρωση 05/01/2022)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16"/>
    </row>
    <row r="15" spans="1:16" ht="6" customHeight="1">
      <c r="A15" s="16"/>
      <c r="B15" s="1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6"/>
      <c r="P15" s="16"/>
    </row>
    <row r="16" spans="1:16" ht="18" customHeight="1">
      <c r="A16" s="16"/>
      <c r="B16" s="41" t="str">
        <f>'Α1'!B144</f>
        <v>COPYRIGHT © :2022, ΚΥΠΡΙΑΚΗ ΔΗΜΟΚΡΑΤΙΑ, ΣΤΑΤΙΣΤΙΚΗ ΥΠΗΡΕΣΙΑ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6"/>
      <c r="P16" s="16"/>
    </row>
  </sheetData>
  <sheetProtection/>
  <mergeCells count="2">
    <mergeCell ref="B4:B5"/>
    <mergeCell ref="C4:N4"/>
  </mergeCells>
  <printOptions horizontalCentered="1" verticalCentered="1"/>
  <pageMargins left="0.15748031496062992" right="0.15748031496062992" top="0.4330708661417323" bottom="0.4724409448818898" header="0.31496062992125984" footer="0.31496062992125984"/>
  <pageSetup horizontalDpi="600" verticalDpi="600" orientation="landscape" paperSize="9" scale="75" r:id="rId2"/>
  <ignoredErrors>
    <ignoredError sqref="B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2022-01-05T08:42:02Z</cp:lastPrinted>
  <dcterms:created xsi:type="dcterms:W3CDTF">2000-03-15T11:59:58Z</dcterms:created>
  <dcterms:modified xsi:type="dcterms:W3CDTF">2022-01-13T08:03:52Z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