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defaultThemeVersion="124226"/>
  <mc:AlternateContent xmlns:mc="http://schemas.openxmlformats.org/markup-compatibility/2006">
    <mc:Choice Requires="x15">
      <x15ac:absPath xmlns:x15ac="http://schemas.microsoft.com/office/spreadsheetml/2010/11/ac" url="E:\WEBTODAY\3_Economy\"/>
    </mc:Choice>
  </mc:AlternateContent>
  <xr:revisionPtr revIDLastSave="0" documentId="13_ncr:1_{57A72AD8-C4CD-4333-8803-A9D6BA260365}" xr6:coauthVersionLast="47" xr6:coauthVersionMax="47" xr10:uidLastSave="{00000000-0000-0000-0000-000000000000}"/>
  <bookViews>
    <workbookView xWindow="-120" yWindow="-120" windowWidth="29040" windowHeight="15840" xr2:uid="{00000000-000D-0000-FFFF-FFFF00000000}"/>
  </bookViews>
  <sheets>
    <sheet name="T1_Guarantees" sheetId="1" r:id="rId1"/>
    <sheet name="T2_PPPs" sheetId="3" r:id="rId2"/>
    <sheet name="T3_NPLs" sheetId="2" r:id="rId3"/>
    <sheet name="T4_Liabilities of Public corp." sheetId="8" r:id="rId4"/>
    <sheet name="T5_Participation of GG in corp." sheetId="5" r:id="rId5"/>
  </sheets>
  <externalReferences>
    <externalReference r:id="rId6"/>
    <externalReference r:id="rId7"/>
  </externalReferences>
  <definedNames>
    <definedName name="Country">[1]Input!$C$3:$C$40</definedName>
    <definedName name="CountryCode">[1]readme!$B$2</definedName>
    <definedName name="OLE_LINK3" localSheetId="4">'T5_Participation of GG in corp.'!#REF!</definedName>
    <definedName name="_xlnm.Print_Area" localSheetId="0">T1_Guarantees!$A$1:$P$49</definedName>
    <definedName name="_xlnm.Print_Area" localSheetId="1">T2_PPPs!$A$1:$O$23</definedName>
    <definedName name="_xlnm.Print_Area" localSheetId="2">T3_NPLs!$A$1:$O$24</definedName>
    <definedName name="_xlnm.Print_Area" localSheetId="4">'T5_Participation of GG in corp.'!$A$1:$G$89</definedName>
    <definedName name="_xlnm.Print_Titles" localSheetId="4">'T5_Participation of GG in corp.'!$1:$9</definedName>
    <definedName name="RefVintage">#REF!</definedName>
    <definedName name="YEARSS">[1]Input!$A$2:$A$17</definedName>
  </definedNames>
  <calcPr calcId="191029" iterateCount="1"/>
</workbook>
</file>

<file path=xl/calcChain.xml><?xml version="1.0" encoding="utf-8"?>
<calcChain xmlns="http://schemas.openxmlformats.org/spreadsheetml/2006/main">
  <c r="O14" i="2" l="1"/>
  <c r="P38" i="1" l="1"/>
  <c r="P37" i="1"/>
  <c r="P36" i="1"/>
  <c r="A32" i="8" l="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N14" i="2" l="1"/>
  <c r="O38" i="1"/>
  <c r="O37" i="1"/>
  <c r="O36" i="1"/>
  <c r="N14" i="3"/>
  <c r="L14" i="2" l="1"/>
  <c r="L14" i="3"/>
  <c r="M14" i="3"/>
  <c r="M36" i="1"/>
  <c r="M37" i="1"/>
  <c r="M38" i="1"/>
  <c r="A14" i="3"/>
  <c r="B14" i="2"/>
  <c r="M14" i="2" l="1"/>
  <c r="N38" i="1" l="1"/>
  <c r="N37" i="1"/>
  <c r="N36" i="1"/>
  <c r="K14" i="2" l="1"/>
  <c r="K14" i="3"/>
  <c r="L38" i="1" l="1"/>
  <c r="L37" i="1"/>
  <c r="L36" i="1"/>
  <c r="J14" i="3"/>
  <c r="F14" i="2" l="1"/>
  <c r="E14" i="2"/>
  <c r="D14" i="2"/>
  <c r="C14" i="2"/>
  <c r="B14" i="3"/>
  <c r="C14" i="3"/>
  <c r="D14" i="3"/>
  <c r="E14" i="3"/>
  <c r="F14" i="3"/>
  <c r="G14" i="3"/>
  <c r="H14" i="3"/>
  <c r="I14" i="3"/>
  <c r="G38" i="1"/>
  <c r="F38" i="1"/>
  <c r="E38" i="1"/>
  <c r="D38" i="1"/>
  <c r="C38" i="1"/>
  <c r="G37" i="1"/>
  <c r="F37" i="1"/>
  <c r="E37" i="1"/>
  <c r="D37" i="1"/>
  <c r="C37" i="1"/>
  <c r="G36" i="1"/>
  <c r="F36" i="1"/>
  <c r="E36" i="1"/>
  <c r="D36" i="1"/>
  <c r="C36" i="1"/>
  <c r="C4" i="1"/>
  <c r="D4" i="1" s="1"/>
  <c r="E4" i="1" s="1"/>
  <c r="F4" i="1" s="1"/>
  <c r="G4" i="1" s="1"/>
  <c r="G2" i="1"/>
  <c r="F2" i="1"/>
  <c r="E2" i="1"/>
  <c r="D2" i="1"/>
  <c r="C2" i="1"/>
  <c r="J14" i="2" l="1"/>
  <c r="I14" i="2"/>
  <c r="H14" i="2"/>
  <c r="G14" i="2"/>
  <c r="A14" i="2"/>
  <c r="K38" i="1"/>
  <c r="J38" i="1"/>
  <c r="I38" i="1"/>
  <c r="H38" i="1"/>
  <c r="A38" i="1"/>
  <c r="K37" i="1"/>
  <c r="J37" i="1"/>
  <c r="I37" i="1"/>
  <c r="H37" i="1"/>
  <c r="A37" i="1"/>
  <c r="A36" i="1"/>
  <c r="K36" i="1"/>
  <c r="J36" i="1"/>
  <c r="I36" i="1"/>
  <c r="H36" i="1"/>
</calcChain>
</file>

<file path=xl/sharedStrings.xml><?xml version="1.0" encoding="utf-8"?>
<sst xmlns="http://schemas.openxmlformats.org/spreadsheetml/2006/main" count="342" uniqueCount="125">
  <si>
    <t>Table 1. Government guarantees</t>
  </si>
  <si>
    <t>Outstanding amount of guarantees</t>
  </si>
  <si>
    <t>General Government</t>
  </si>
  <si>
    <t>One-off guarantees</t>
  </si>
  <si>
    <t>Total stock of guarantees, excluding debt assumed by government</t>
  </si>
  <si>
    <t>Memo item: financial corporations</t>
  </si>
  <si>
    <t>Standardised guarantees</t>
  </si>
  <si>
    <t>Total stock of government guarantees</t>
  </si>
  <si>
    <t>Central Government</t>
  </si>
  <si>
    <t>State Government</t>
  </si>
  <si>
    <t>M</t>
  </si>
  <si>
    <t>Local Government</t>
  </si>
  <si>
    <t>VERTICAL CHECKS</t>
  </si>
  <si>
    <t>Comments:</t>
  </si>
  <si>
    <t>Notes to the table:</t>
  </si>
  <si>
    <t>Data are to be reported at nominal value.</t>
  </si>
  <si>
    <t>Table 2. Total outstanding liabilities related to PPPs recorded off-balance sheet of government</t>
  </si>
  <si>
    <t>Adjusted capital value of off-balance PPPs</t>
  </si>
  <si>
    <t>By sub-sector:</t>
  </si>
  <si>
    <t>Social Security Funds</t>
  </si>
  <si>
    <t>VERTICAL CHECK</t>
  </si>
  <si>
    <t>Table 3. Non-performing loans of General Government</t>
  </si>
  <si>
    <t>Stock of non-performing loans provided by government</t>
  </si>
  <si>
    <t>General Government (consolidated)</t>
  </si>
  <si>
    <t>By subsector:</t>
  </si>
  <si>
    <t>Footnotes</t>
  </si>
  <si>
    <t>(1) The questionnaire includes direct and indirect government ownership.</t>
  </si>
  <si>
    <t>COUNTRY:</t>
  </si>
  <si>
    <t>CY</t>
  </si>
  <si>
    <t>(2) NACE 2nd edition (2008), 2 digits.</t>
  </si>
  <si>
    <t>(3) Please indicate whether the institutional unit is classified in sector S.11, S.12, S.15 or S.2.</t>
  </si>
  <si>
    <t>DATA REFER TO YEAR:</t>
  </si>
  <si>
    <t>(4) Sub-sector of the controlling unit (S.1311, S.1312, S.1313 or S.1314). In case of indirect control, please indicate it by an asterisk *.</t>
  </si>
  <si>
    <t>(5) For public financial corporations please indicate whether the corporation is included in the Monetary Financial Institutions list or not.</t>
  </si>
  <si>
    <t>DATA TRANSMITTED ON:</t>
  </si>
  <si>
    <t>input as DD/MM/YYYY</t>
  </si>
  <si>
    <t>(6) Stock at the end of the year of liabilities as reported in business balance sheets (not group-consolidated) excluding own resources (equities, reserves and provisions) or Maastricht liabilities.</t>
  </si>
  <si>
    <t xml:space="preserve">(7) In case Year N-1 is not available at the time of reporting, please indicate in the comments for which year data are provided.  </t>
  </si>
  <si>
    <t>(8) Voluntary item.</t>
  </si>
  <si>
    <t xml:space="preserve">Please specify which accounting concept (business or national accounts) and/or which accounting items have been used for </t>
  </si>
  <si>
    <t>(10) Average over the year (Year N-1).</t>
  </si>
  <si>
    <t>calculation of the following indicators:</t>
  </si>
  <si>
    <t>(11) Indicate the results of the market/ non market test (figure in %). For NPISH, please indicate the ratio (%) of non-government revenues.</t>
  </si>
  <si>
    <t>(12) All reported amounts should be in MNAC (millions of national currency).</t>
  </si>
  <si>
    <t xml:space="preserve">Missing / zero: </t>
  </si>
  <si>
    <t>M = "not applicable / do not exist" ; L = "not available / exist but not collected or not transmitted" ; 0 = "exist but value is zero or considered as zero"</t>
  </si>
  <si>
    <t>Sender
Footnotes</t>
  </si>
  <si>
    <t>Please provide information on large entities created during year N (or N-1), not included in the list below:</t>
  </si>
  <si>
    <t>To be completed for units which have total liabilities larger than 0.01 % of GDP</t>
  </si>
  <si>
    <t>NAME OF THE UNIT</t>
  </si>
  <si>
    <t>ID NUMBER</t>
  </si>
  <si>
    <t>100% government ownership 
Year N-1 (Yes or No)</t>
  </si>
  <si>
    <t>Year N-1</t>
  </si>
  <si>
    <t>Year N-2</t>
  </si>
  <si>
    <t>Year N-3</t>
  </si>
  <si>
    <t>Column number</t>
  </si>
  <si>
    <t>Row number</t>
  </si>
  <si>
    <t>TOTAL</t>
  </si>
  <si>
    <t>Cyprus Telecommunications Authority</t>
  </si>
  <si>
    <t>S.11</t>
  </si>
  <si>
    <t>S.1311</t>
  </si>
  <si>
    <t>no</t>
  </si>
  <si>
    <t>Electricity Authority of Cyprus</t>
  </si>
  <si>
    <t>Cyprus Ports Authority</t>
  </si>
  <si>
    <t>S.1313</t>
  </si>
  <si>
    <t>Nicosia Water Board</t>
  </si>
  <si>
    <t>Limassol Water Board</t>
  </si>
  <si>
    <t>Larnaka Water Board</t>
  </si>
  <si>
    <t>Cyprus Stock Exchange</t>
  </si>
  <si>
    <t>S.12</t>
  </si>
  <si>
    <t>Housing Finance Corporation</t>
  </si>
  <si>
    <t>yes</t>
  </si>
  <si>
    <t>Cyprus Securities and Exchange Commission</t>
  </si>
  <si>
    <t>Cyprus Land Development Corporation</t>
  </si>
  <si>
    <t>Cyprus Certification Company</t>
  </si>
  <si>
    <t>Forest Industries</t>
  </si>
  <si>
    <t>Table 4. Liabilities of Public corporations</t>
  </si>
  <si>
    <t>(Questionnaire on government controlled units classified outside general government)</t>
  </si>
  <si>
    <r>
      <rPr>
        <i/>
        <sz val="10"/>
        <color theme="1"/>
        <rFont val="Calibri"/>
        <family val="2"/>
        <charset val="161"/>
        <scheme val="minor"/>
      </rPr>
      <t xml:space="preserve">of which: </t>
    </r>
    <r>
      <rPr>
        <sz val="10"/>
        <color theme="1"/>
        <rFont val="Calibri"/>
        <family val="2"/>
        <charset val="161"/>
        <scheme val="minor"/>
      </rPr>
      <t>public corporations</t>
    </r>
  </si>
  <si>
    <r>
      <rPr>
        <b/>
        <sz val="10"/>
        <color theme="1"/>
        <rFont val="Calibri"/>
        <family val="2"/>
        <charset val="161"/>
        <scheme val="minor"/>
      </rPr>
      <t>One-off guarantees:</t>
    </r>
    <r>
      <rPr>
        <sz val="10"/>
        <color theme="1"/>
        <rFont val="Calibri"/>
        <family val="2"/>
        <charset val="161"/>
        <scheme val="minor"/>
      </rPr>
      <t xml:space="preserve"> A one-off guarantee is defined as individual, and guarantors are not able to make a reliable estimate of the risk of calls. One-off guarantees are linked to debt instruments (e.g. loans, bonds).</t>
    </r>
  </si>
  <si>
    <r>
      <rPr>
        <b/>
        <sz val="10"/>
        <color rgb="FF000000"/>
        <rFont val="Calibri"/>
        <family val="2"/>
        <charset val="161"/>
        <scheme val="minor"/>
      </rPr>
      <t>Standardised guarantees:</t>
    </r>
    <r>
      <rPr>
        <sz val="10"/>
        <color rgb="FF000000"/>
        <rFont val="Calibri"/>
        <family val="2"/>
        <charset val="161"/>
        <scheme val="minor"/>
      </rPr>
      <t xml:space="preserve"> Standardised guarantees</t>
    </r>
    <r>
      <rPr>
        <b/>
        <sz val="10"/>
        <color rgb="FF000000"/>
        <rFont val="Calibri"/>
        <family val="2"/>
        <charset val="161"/>
        <scheme val="minor"/>
      </rPr>
      <t xml:space="preserve"> </t>
    </r>
    <r>
      <rPr>
        <sz val="10"/>
        <color rgb="FF000000"/>
        <rFont val="Calibri"/>
        <family val="2"/>
        <charset val="161"/>
        <scheme val="minor"/>
      </rPr>
      <t>are guarantees that are issued in large numbers, usually for fairly small amounts, along identical lines. There are three parties involved in these arrangements- the borrower, the lender and the guarantor. Either the borrower or the lender may contract with the guarantor to repay the lender if the borrower defaults. It is not possible to estimate precisely the risk of each loan being in default but it is possible to estimate how many, out of a large number of such loans, will default. Examples are mortgage loan guarantees, student loan guarantees, etc.</t>
    </r>
  </si>
  <si>
    <r>
      <rPr>
        <b/>
        <sz val="10"/>
        <color theme="1"/>
        <rFont val="Calibri"/>
        <family val="2"/>
        <charset val="161"/>
        <scheme val="minor"/>
      </rPr>
      <t xml:space="preserve">Data do not include: </t>
    </r>
    <r>
      <rPr>
        <sz val="10"/>
        <color theme="1"/>
        <rFont val="Calibri"/>
        <family val="2"/>
        <charset val="161"/>
        <scheme val="minor"/>
      </rPr>
      <t xml:space="preserve">
- Government guarantees issued within the guarantee mechanism under the Framework Agreement of the European Financial Stability Facility (EFSF)
- Derivative-type guarantees, that is guarantees that meet the definition of a financial derivative 
- Deposit insurance guarantees and comparable schemes
- Government guarantees issued on events which occurrence is very difficult to cover via commercial insurance (earth quakes, large scale flooding, nuclear accidents, certain art exhibitions, etc).
</t>
    </r>
  </si>
  <si>
    <r>
      <rPr>
        <b/>
        <sz val="10"/>
        <color theme="1"/>
        <rFont val="Calibri"/>
        <family val="2"/>
        <charset val="161"/>
        <scheme val="minor"/>
      </rPr>
      <t xml:space="preserve">Other notes: </t>
    </r>
    <r>
      <rPr>
        <sz val="10"/>
        <color theme="1"/>
        <rFont val="Calibri"/>
        <family val="2"/>
        <charset val="161"/>
        <scheme val="minor"/>
      </rPr>
      <t xml:space="preserve">
- Data for social security funds are not requested.
- Guarantees provided only to units classified outside general government are to be reported.     
- Stocks of guaranteed debt do not include stocks of debt already assumed by government, as recorded in ESA accounts.
- The terminology of the table follows the ESA 2010.</t>
    </r>
  </si>
  <si>
    <r>
      <rPr>
        <b/>
        <sz val="10"/>
        <color theme="1"/>
        <rFont val="Calibri"/>
        <family val="2"/>
        <charset val="161"/>
        <scheme val="minor"/>
      </rPr>
      <t>Adjusted capital value:</t>
    </r>
    <r>
      <rPr>
        <sz val="10"/>
        <color theme="1"/>
        <rFont val="Calibri"/>
        <family val="2"/>
        <charset val="161"/>
        <scheme val="minor"/>
      </rPr>
      <t xml:space="preserve"> Initial contractual capital value in the contract is progressively reduced over time by the amount of the "economic depreciation" which is calculated on the basis of estimates or actual data. The adjusted capital value reflects the current value of the asset at the time of reporting. The amount is deemed to reflect the GFCF and debt impact in case that government would have to take over the assets during the life of the contract.  </t>
    </r>
  </si>
  <si>
    <r>
      <rPr>
        <b/>
        <sz val="10"/>
        <rFont val="Calibri"/>
        <family val="2"/>
        <charset val="161"/>
        <scheme val="minor"/>
      </rPr>
      <t>Non-performing loans (government assets):</t>
    </r>
    <r>
      <rPr>
        <sz val="10"/>
        <rFont val="Calibri"/>
        <family val="2"/>
        <charset val="161"/>
        <scheme val="minor"/>
      </rPr>
      <t xml:space="preserve"> A loan is non-performing when payments of interest or principal are past due by 90 days or more, or interest payments equal to 90 days or more have been capitalized, refinanced, or delayed by agreement, or payments are less than 90 days overdue, but there are other good reasons (such as a debtor filing for bankruptcy) to doubt that payments will be made in full (ESA 2010, § 7.101).</t>
    </r>
  </si>
  <si>
    <r>
      <rPr>
        <b/>
        <u/>
        <sz val="10"/>
        <color theme="1"/>
        <rFont val="Calibri"/>
        <family val="2"/>
        <charset val="161"/>
        <scheme val="minor"/>
      </rPr>
      <t xml:space="preserve">Comments: </t>
    </r>
    <r>
      <rPr>
        <sz val="10"/>
        <color theme="1"/>
        <rFont val="Calibri"/>
        <family val="2"/>
        <charset val="161"/>
        <scheme val="minor"/>
      </rPr>
      <t xml:space="preserve">
The amount of Non-performing loans for 2018 onwards is due to the inclusion of KEDIPES in General Government as of September 2018. </t>
    </r>
  </si>
  <si>
    <r>
      <t xml:space="preserve">Extract from the Financial Report of the Republic of Cyprus </t>
    </r>
    <r>
      <rPr>
        <sz val="9"/>
        <color rgb="FF0070C0"/>
        <rFont val="Calibri"/>
        <family val="2"/>
        <charset val="161"/>
        <scheme val="minor"/>
      </rPr>
      <t xml:space="preserve">
</t>
    </r>
    <r>
      <rPr>
        <sz val="11"/>
        <rFont val="Calibri"/>
        <family val="2"/>
        <charset val="161"/>
        <scheme val="minor"/>
      </rPr>
      <t/>
    </r>
  </si>
  <si>
    <t>(€ mn)</t>
  </si>
  <si>
    <t xml:space="preserve"> (€ mn)</t>
  </si>
  <si>
    <t xml:space="preserve"> - Market/non market test (col 11-13):
It is calculated according to paragraph 1.2.4.3 "THE QUANTITATIVE MARKET/NON-MARKET TEST" described in MGDD (2019).</t>
  </si>
  <si>
    <t>No</t>
  </si>
  <si>
    <t>Yes</t>
  </si>
  <si>
    <t>S.2</t>
  </si>
  <si>
    <t xml:space="preserve"> - Liabilities (col 6 and 7): 
Total liabilities are recorded in the annual business balance sheets, from each unit, as the sum of short and long term liabilities. From the total amount we exclude own resources (equities, reserves and provisions) or Maastricht liabilities. </t>
  </si>
  <si>
    <t>Digimed Communications Limited</t>
  </si>
  <si>
    <t>CYTA (UK) Limited</t>
  </si>
  <si>
    <t>Cytacom Solutions Limited</t>
  </si>
  <si>
    <t>Iris Gateway Satellite Services Limited</t>
  </si>
  <si>
    <t>Cyta Global Ελλάς</t>
  </si>
  <si>
    <t>Natural Gas Public Company</t>
  </si>
  <si>
    <t>Natural Gas Infrastructure Company</t>
  </si>
  <si>
    <t>Cyprus Hydrocarbons Company</t>
  </si>
  <si>
    <t>ESCO ΑΗΚ Ltd</t>
  </si>
  <si>
    <t>Ply Engineered Products Factory</t>
  </si>
  <si>
    <t>Xyloform Limited</t>
  </si>
  <si>
    <t>Cyprus Transmission System Operator</t>
  </si>
  <si>
    <t>UK03928953</t>
  </si>
  <si>
    <t>GR005489901000</t>
  </si>
  <si>
    <t>HE360645</t>
  </si>
  <si>
    <t xml:space="preserve"> - Operating profit/loss or net lending/borrowing (col 8): Business accounts
Operating profit/loss or net lending/borrowing is recorded in the annual business balance sheets from each unit. It is calculated by subtracting the total Production Cost from th</t>
  </si>
  <si>
    <r>
      <t xml:space="preserve">(9) Operating profit/ loss from business accounting. In case </t>
    </r>
    <r>
      <rPr>
        <i/>
        <sz val="8"/>
        <rFont val="Arial"/>
        <family val="2"/>
      </rPr>
      <t>net lending/ net borrowing is</t>
    </r>
    <r>
      <rPr>
        <sz val="8"/>
        <rFont val="Arial"/>
        <family val="2"/>
      </rPr>
      <t xml:space="preserve"> available, use these data instead, indicating that in the comments.</t>
    </r>
  </si>
  <si>
    <r>
      <t xml:space="preserve">Units classified in the non-financial (S.11), financial (S.12) corporations sectors  </t>
    </r>
    <r>
      <rPr>
        <b/>
        <vertAlign val="superscript"/>
        <sz val="10"/>
        <rFont val="Arial"/>
        <family val="2"/>
      </rPr>
      <t>(1)</t>
    </r>
    <r>
      <rPr>
        <b/>
        <sz val="10"/>
        <rFont val="Arial"/>
        <family val="2"/>
      </rPr>
      <t>, in S.15 or S.2</t>
    </r>
  </si>
  <si>
    <r>
      <t xml:space="preserve">Liabilities </t>
    </r>
    <r>
      <rPr>
        <vertAlign val="superscript"/>
        <sz val="8"/>
        <rFont val="Arial"/>
        <family val="2"/>
      </rPr>
      <t xml:space="preserve">(6)
</t>
    </r>
    <r>
      <rPr>
        <sz val="8"/>
        <rFont val="Arial"/>
        <family val="2"/>
      </rPr>
      <t xml:space="preserve">Year N-1 </t>
    </r>
    <r>
      <rPr>
        <vertAlign val="superscript"/>
        <sz val="8"/>
        <rFont val="Arial"/>
        <family val="2"/>
      </rPr>
      <t>(7)</t>
    </r>
    <r>
      <rPr>
        <sz val="8"/>
        <rFont val="Arial"/>
        <family val="2"/>
      </rPr>
      <t xml:space="preserve"> </t>
    </r>
  </si>
  <si>
    <r>
      <t xml:space="preserve">NACE CATEGORY </t>
    </r>
    <r>
      <rPr>
        <vertAlign val="superscript"/>
        <sz val="8"/>
        <rFont val="Arial"/>
        <family val="2"/>
      </rPr>
      <t>(2)</t>
    </r>
  </si>
  <si>
    <r>
      <t xml:space="preserve">INSTITUTIONAL SECTOR </t>
    </r>
    <r>
      <rPr>
        <vertAlign val="superscript"/>
        <sz val="8"/>
        <rFont val="Arial"/>
        <family val="2"/>
      </rPr>
      <t>(3)</t>
    </r>
  </si>
  <si>
    <r>
      <t xml:space="preserve">CONTROLLING 
SUB-SECTOR </t>
    </r>
    <r>
      <rPr>
        <vertAlign val="superscript"/>
        <sz val="8"/>
        <rFont val="Arial"/>
        <family val="2"/>
      </rPr>
      <t>(4)</t>
    </r>
  </si>
  <si>
    <r>
      <t xml:space="preserve">Included in MFI list </t>
    </r>
    <r>
      <rPr>
        <vertAlign val="superscript"/>
        <sz val="8"/>
        <rFont val="Arial"/>
        <family val="2"/>
      </rPr>
      <t>(5)</t>
    </r>
    <r>
      <rPr>
        <sz val="8"/>
        <rFont val="Arial"/>
        <family val="2"/>
      </rPr>
      <t xml:space="preserve">
(Yes or No)</t>
    </r>
  </si>
  <si>
    <r>
      <t xml:space="preserve">Total </t>
    </r>
    <r>
      <rPr>
        <vertAlign val="superscript"/>
        <sz val="8"/>
        <rFont val="Arial"/>
        <family val="2"/>
      </rPr>
      <t>(12)</t>
    </r>
  </si>
  <si>
    <r>
      <t xml:space="preserve">of which owed to government </t>
    </r>
    <r>
      <rPr>
        <vertAlign val="superscript"/>
        <sz val="8"/>
        <rFont val="Arial"/>
        <family val="2"/>
      </rPr>
      <t>(8) (12)</t>
    </r>
  </si>
  <si>
    <r>
      <t xml:space="preserve">Operating profit/ loss </t>
    </r>
    <r>
      <rPr>
        <vertAlign val="superscript"/>
        <sz val="8"/>
        <rFont val="Arial"/>
        <family val="2"/>
      </rPr>
      <t>(9) (12)</t>
    </r>
    <r>
      <rPr>
        <sz val="8"/>
        <rFont val="Arial"/>
        <family val="2"/>
      </rPr>
      <t xml:space="preserve"> 
Year N-1</t>
    </r>
  </si>
  <si>
    <r>
      <t xml:space="preserve">Number of employees
Year N-1 </t>
    </r>
    <r>
      <rPr>
        <vertAlign val="superscript"/>
        <sz val="8"/>
        <rFont val="Arial"/>
        <family val="2"/>
      </rPr>
      <t>(10)</t>
    </r>
  </si>
  <si>
    <r>
      <t xml:space="preserve">Market/ Non-market test </t>
    </r>
    <r>
      <rPr>
        <vertAlign val="superscript"/>
        <sz val="8"/>
        <rFont val="Arial"/>
        <family val="2"/>
      </rPr>
      <t>(11)</t>
    </r>
  </si>
  <si>
    <t>https://www.treasury.gov.cy/treasury/treasurynew.nsf/All/83AAC46D28E1BC50C225841D002349FD?OpenDocument</t>
  </si>
  <si>
    <t>Table 5. Participation of government in the capital of corporations in 2023</t>
  </si>
  <si>
    <r>
      <rPr>
        <sz val="11"/>
        <rFont val="Wingdings"/>
        <charset val="2"/>
      </rPr>
      <t xml:space="preserve">à </t>
    </r>
    <r>
      <rPr>
        <sz val="11"/>
        <rFont val="Calibri"/>
        <family val="2"/>
        <charset val="161"/>
        <scheme val="minor"/>
      </rPr>
      <t xml:space="preserve"> KEΦAΛAIO 2 / CHAPTER 2  
</t>
    </r>
    <r>
      <rPr>
        <sz val="11"/>
        <rFont val="Wingdings"/>
        <charset val="2"/>
      </rPr>
      <t>à</t>
    </r>
    <r>
      <rPr>
        <sz val="11"/>
        <rFont val="Calibri"/>
        <family val="2"/>
        <charset val="161"/>
        <scheme val="minor"/>
      </rPr>
      <t xml:space="preserve">     AΝΑΛΥΤΙΚΕΣ ΚΑΤΑΣΤΑΣΕΙΣ ΥΛΟΠΟΙΗΣΕΙΣ ΠΡΟΥΠΟΛΟΓΙΣΜΟΥ ΚΑΙ ΠΙΝΑΚΑΣ ΕΠΕΝΔΥΣΕΩΝ/DETAILED BUDGET EXECUTION REPORTS AND STATEMENT OF INVESTMENTS 
</t>
    </r>
    <r>
      <rPr>
        <sz val="11"/>
        <rFont val="Wingdings"/>
        <charset val="2"/>
      </rPr>
      <t>à</t>
    </r>
    <r>
      <rPr>
        <sz val="11"/>
        <rFont val="Calibri"/>
        <family val="2"/>
        <charset val="161"/>
        <scheme val="minor"/>
      </rPr>
      <t xml:space="preserve">     ΠΙΝΑΚΑΣ 2.2 / STATEMENT 2.2 
</t>
    </r>
    <r>
      <rPr>
        <sz val="10"/>
        <rFont val="Calibri"/>
        <family val="2"/>
        <charset val="161"/>
        <scheme val="minor"/>
      </rPr>
      <t>ΠΙΝΑΚΑΣ ΕΠΕΝΔΥΣΕΩΝ ΚΑΤΑ ΤΗΝ 31 ΔΕΚΕΜΒΡΙΟΥ 2023 - STATEMENT OF INVESTMENTS AS AT 31 DECEMBER 2023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</si>
</sst>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0.00;\-#,##0.00;_-* &quot;-&quot;??_-;_-@_-"/>
    <numFmt numFmtId="166" formatCode="0.0"/>
    <numFmt numFmtId="167" formatCode="_-* #,##0.00\ _z_ł_-;\-* #,##0.00\ _z_ł_-;_-* &quot;-&quot;??\ _z_ł_-;_-@_-"/>
    <numFmt numFmtId="168" formatCode="[$-809]dd\ mmmm\ yyyy;@"/>
  </numFmts>
  <fonts count="70">
    <font>
      <sz val="11"/>
      <color theme="1"/>
      <name val="Calibri"/>
      <family val="2"/>
      <charset val="161"/>
      <scheme val="minor"/>
    </font>
    <font>
      <sz val="11"/>
      <color theme="1"/>
      <name val="Calibri"/>
      <family val="2"/>
      <scheme val="minor"/>
    </font>
    <font>
      <sz val="10"/>
      <name val="Arial"/>
      <family val="2"/>
    </font>
    <font>
      <sz val="10"/>
      <name val="Arial"/>
      <family val="2"/>
      <charset val="161"/>
    </font>
    <font>
      <sz val="10"/>
      <name val="MS Sans Serif"/>
      <family val="2"/>
    </font>
    <font>
      <sz val="8"/>
      <name val="Arial"/>
      <family val="2"/>
    </font>
    <font>
      <b/>
      <sz val="14"/>
      <color theme="1"/>
      <name val="Calibri"/>
      <family val="2"/>
      <charset val="161"/>
      <scheme val="minor"/>
    </font>
    <font>
      <sz val="11"/>
      <name val="Calibri"/>
      <family val="2"/>
      <charset val="161"/>
      <scheme val="minor"/>
    </font>
    <font>
      <sz val="9"/>
      <color rgb="FF0070C0"/>
      <name val="Calibri"/>
      <family val="2"/>
      <charset val="161"/>
      <scheme val="minor"/>
    </font>
    <font>
      <sz val="11"/>
      <name val="Wingdings"/>
      <charset val="2"/>
    </font>
    <font>
      <sz val="11"/>
      <color theme="1"/>
      <name val="Calibri"/>
      <family val="2"/>
      <scheme val="minor"/>
    </font>
    <font>
      <sz val="11"/>
      <color theme="0"/>
      <name val="Calibri"/>
      <family val="2"/>
      <scheme val="minor"/>
    </font>
    <font>
      <sz val="11"/>
      <color rgb="FF9C0006"/>
      <name val="Calibri"/>
      <family val="2"/>
      <scheme val="minor"/>
    </font>
    <font>
      <sz val="10"/>
      <color rgb="FF9C0006"/>
      <name val="Times New Roman"/>
      <family val="2"/>
    </font>
    <font>
      <b/>
      <sz val="11"/>
      <color rgb="FFFA7D00"/>
      <name val="Calibri"/>
      <family val="2"/>
      <scheme val="minor"/>
    </font>
    <font>
      <b/>
      <sz val="11"/>
      <color theme="0"/>
      <name val="Calibri"/>
      <family val="2"/>
      <scheme val="minor"/>
    </font>
    <font>
      <sz val="11"/>
      <color theme="1"/>
      <name val="Calibri"/>
      <family val="2"/>
      <charset val="238"/>
      <scheme val="minor"/>
    </font>
    <font>
      <i/>
      <sz val="11"/>
      <color rgb="FF7F7F7F"/>
      <name val="Calibri"/>
      <family val="2"/>
      <scheme val="minor"/>
    </font>
    <font>
      <sz val="11"/>
      <color rgb="FF006100"/>
      <name val="Calibri"/>
      <family val="2"/>
      <scheme val="minor"/>
    </font>
    <font>
      <sz val="10"/>
      <color rgb="FF006100"/>
      <name val="Times New Roman"/>
      <family val="2"/>
    </font>
    <font>
      <b/>
      <sz val="15"/>
      <color theme="3"/>
      <name val="Calibri"/>
      <family val="2"/>
      <scheme val="minor"/>
    </font>
    <font>
      <b/>
      <sz val="13"/>
      <color theme="3"/>
      <name val="Calibri"/>
      <family val="2"/>
      <scheme val="minor"/>
    </font>
    <font>
      <b/>
      <sz val="11"/>
      <color theme="3"/>
      <name val="Calibri"/>
      <family val="2"/>
      <scheme val="minor"/>
    </font>
    <font>
      <u/>
      <sz val="8"/>
      <color indexed="12"/>
      <name val="Arial"/>
      <family val="2"/>
    </font>
    <font>
      <sz val="11"/>
      <color rgb="FF3F3F76"/>
      <name val="Calibri"/>
      <family val="2"/>
      <scheme val="minor"/>
    </font>
    <font>
      <sz val="11"/>
      <color rgb="FFFA7D00"/>
      <name val="Calibri"/>
      <family val="2"/>
      <scheme val="minor"/>
    </font>
    <font>
      <sz val="11"/>
      <color rgb="FF9C6500"/>
      <name val="Calibri"/>
      <family val="2"/>
      <scheme val="minor"/>
    </font>
    <font>
      <sz val="10"/>
      <color rgb="FF9C6500"/>
      <name val="Times New Roman"/>
      <family val="2"/>
    </font>
    <font>
      <sz val="10"/>
      <color theme="1"/>
      <name val="Times New Roman"/>
      <family val="2"/>
    </font>
    <font>
      <sz val="11"/>
      <color theme="1"/>
      <name val="Arial"/>
      <family val="2"/>
    </font>
    <font>
      <sz val="10"/>
      <name val="Times New Roman"/>
      <family val="1"/>
    </font>
    <font>
      <sz val="12"/>
      <name val="Arial"/>
      <family val="2"/>
    </font>
    <font>
      <sz val="11"/>
      <color indexed="8"/>
      <name val="Calibri"/>
      <family val="2"/>
    </font>
    <font>
      <sz val="10"/>
      <name val="Arial"/>
      <family val="2"/>
      <charset val="161"/>
    </font>
    <font>
      <b/>
      <sz val="11"/>
      <color rgb="FF3F3F3F"/>
      <name val="Calibri"/>
      <family val="2"/>
      <scheme val="minor"/>
    </font>
    <font>
      <sz val="10"/>
      <color indexed="8"/>
      <name val="Arial"/>
      <family val="2"/>
    </font>
    <font>
      <b/>
      <sz val="11"/>
      <color theme="1"/>
      <name val="Calibri"/>
      <family val="2"/>
      <scheme val="minor"/>
    </font>
    <font>
      <sz val="11"/>
      <color rgb="FFFF0000"/>
      <name val="Calibri"/>
      <family val="2"/>
      <scheme val="minor"/>
    </font>
    <font>
      <b/>
      <sz val="11"/>
      <color theme="1"/>
      <name val="Calibri"/>
      <family val="2"/>
      <charset val="161"/>
      <scheme val="minor"/>
    </font>
    <font>
      <sz val="10"/>
      <color theme="1"/>
      <name val="Arial"/>
      <family val="2"/>
      <charset val="161"/>
    </font>
    <font>
      <sz val="10"/>
      <color theme="1"/>
      <name val="Calibri"/>
      <family val="2"/>
      <charset val="161"/>
      <scheme val="minor"/>
    </font>
    <font>
      <sz val="10"/>
      <name val="Calibri"/>
      <family val="2"/>
      <charset val="161"/>
      <scheme val="minor"/>
    </font>
    <font>
      <sz val="11"/>
      <color theme="0" tint="-0.249977111117893"/>
      <name val="Calibri"/>
      <family val="2"/>
      <charset val="161"/>
      <scheme val="minor"/>
    </font>
    <font>
      <b/>
      <sz val="12"/>
      <name val="Calibri"/>
      <family val="2"/>
      <charset val="161"/>
      <scheme val="minor"/>
    </font>
    <font>
      <sz val="8"/>
      <name val="Calibri"/>
      <family val="2"/>
      <charset val="161"/>
      <scheme val="minor"/>
    </font>
    <font>
      <b/>
      <sz val="8"/>
      <name val="Calibri"/>
      <family val="2"/>
      <charset val="161"/>
      <scheme val="minor"/>
    </font>
    <font>
      <sz val="7"/>
      <name val="Calibri"/>
      <family val="2"/>
      <charset val="161"/>
      <scheme val="minor"/>
    </font>
    <font>
      <b/>
      <sz val="10"/>
      <name val="Calibri"/>
      <family val="2"/>
      <charset val="161"/>
      <scheme val="minor"/>
    </font>
    <font>
      <b/>
      <sz val="10"/>
      <color theme="1"/>
      <name val="Calibri"/>
      <family val="2"/>
      <charset val="161"/>
      <scheme val="minor"/>
    </font>
    <font>
      <i/>
      <sz val="10"/>
      <color theme="1"/>
      <name val="Calibri"/>
      <family val="2"/>
      <charset val="161"/>
      <scheme val="minor"/>
    </font>
    <font>
      <sz val="12"/>
      <color indexed="10"/>
      <name val="Calibri"/>
      <family val="2"/>
      <charset val="161"/>
      <scheme val="minor"/>
    </font>
    <font>
      <sz val="8"/>
      <color indexed="8"/>
      <name val="Calibri"/>
      <family val="2"/>
      <charset val="161"/>
      <scheme val="minor"/>
    </font>
    <font>
      <sz val="12"/>
      <name val="Calibri"/>
      <family val="2"/>
      <charset val="161"/>
      <scheme val="minor"/>
    </font>
    <font>
      <b/>
      <u/>
      <sz val="10"/>
      <color theme="1"/>
      <name val="Calibri"/>
      <family val="2"/>
      <charset val="161"/>
      <scheme val="minor"/>
    </font>
    <font>
      <sz val="10"/>
      <color rgb="FF000000"/>
      <name val="Calibri"/>
      <family val="2"/>
      <charset val="161"/>
      <scheme val="minor"/>
    </font>
    <font>
      <b/>
      <sz val="10"/>
      <color rgb="FF000000"/>
      <name val="Calibri"/>
      <family val="2"/>
      <charset val="161"/>
      <scheme val="minor"/>
    </font>
    <font>
      <sz val="10"/>
      <color theme="0" tint="-0.249977111117893"/>
      <name val="Calibri"/>
      <family val="2"/>
      <charset val="161"/>
      <scheme val="minor"/>
    </font>
    <font>
      <b/>
      <sz val="11"/>
      <name val="Calibri"/>
      <family val="2"/>
      <charset val="161"/>
      <scheme val="minor"/>
    </font>
    <font>
      <i/>
      <sz val="12"/>
      <name val="Calibri"/>
      <family val="2"/>
      <charset val="161"/>
      <scheme val="minor"/>
    </font>
    <font>
      <u/>
      <sz val="11"/>
      <color theme="10"/>
      <name val="Calibri"/>
      <family val="2"/>
      <charset val="161"/>
      <scheme val="minor"/>
    </font>
    <font>
      <sz val="11"/>
      <name val="Calibri"/>
      <family val="2"/>
      <charset val="2"/>
      <scheme val="minor"/>
    </font>
    <font>
      <sz val="10"/>
      <name val="Arial"/>
      <family val="2"/>
    </font>
    <font>
      <u/>
      <sz val="10"/>
      <color theme="10"/>
      <name val="Arial"/>
      <family val="2"/>
    </font>
    <font>
      <sz val="11"/>
      <name val="Arial"/>
      <family val="2"/>
    </font>
    <font>
      <sz val="11"/>
      <color indexed="8"/>
      <name val="Calibri"/>
      <family val="2"/>
      <scheme val="minor"/>
    </font>
    <font>
      <b/>
      <sz val="8"/>
      <name val="Arial"/>
      <family val="2"/>
    </font>
    <font>
      <i/>
      <sz val="8"/>
      <name val="Arial"/>
      <family val="2"/>
    </font>
    <font>
      <b/>
      <vertAlign val="superscript"/>
      <sz val="10"/>
      <name val="Arial"/>
      <family val="2"/>
    </font>
    <font>
      <b/>
      <sz val="10"/>
      <name val="Arial"/>
      <family val="2"/>
    </font>
    <font>
      <vertAlign val="superscript"/>
      <sz val="8"/>
      <name val="Arial"/>
      <family val="2"/>
    </font>
  </fonts>
  <fills count="43">
    <fill>
      <patternFill patternType="none"/>
    </fill>
    <fill>
      <patternFill patternType="gray125"/>
    </fill>
    <fill>
      <patternFill patternType="solid">
        <fgColor theme="0" tint="-0.14999847407452621"/>
        <bgColor indexed="64"/>
      </patternFill>
    </fill>
    <fill>
      <patternFill patternType="solid">
        <fgColor indexed="42"/>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22"/>
        <bgColor indexed="64"/>
      </patternFill>
    </fill>
    <fill>
      <patternFill patternType="solid">
        <fgColor indexed="26"/>
        <bgColor indexed="64"/>
      </patternFill>
    </fill>
    <fill>
      <patternFill patternType="solid">
        <fgColor theme="6" tint="0.59999389629810485"/>
        <bgColor indexed="64"/>
      </patternFill>
    </fill>
    <fill>
      <patternFill patternType="lightGrid">
        <fgColor rgb="FFFFFFCC"/>
        <bgColor rgb="FFFFFF00"/>
      </patternFill>
    </fill>
    <fill>
      <patternFill patternType="gray125">
        <fgColor rgb="FFFFFF00"/>
        <bgColor rgb="FFEFF5D7"/>
      </patternFill>
    </fill>
    <fill>
      <patternFill patternType="solid">
        <fgColor theme="6" tint="0.79998168889431442"/>
        <bgColor indexed="64"/>
      </patternFill>
    </fill>
  </fills>
  <borders count="105">
    <border>
      <left/>
      <right/>
      <top/>
      <bottom/>
      <diagonal/>
    </border>
    <border>
      <left style="medium">
        <color indexed="64"/>
      </left>
      <right/>
      <top style="medium">
        <color indexed="64"/>
      </top>
      <bottom/>
      <diagonal/>
    </border>
    <border>
      <left/>
      <right style="medium">
        <color indexed="64"/>
      </right>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top style="thin">
        <color indexed="64"/>
      </top>
      <bottom style="dotted">
        <color indexed="64"/>
      </bottom>
      <diagonal/>
    </border>
    <border>
      <left style="medium">
        <color indexed="64"/>
      </left>
      <right style="medium">
        <color indexed="64"/>
      </right>
      <top style="thin">
        <color indexed="64"/>
      </top>
      <bottom style="dotted">
        <color indexed="64"/>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medium">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bottom style="dotted">
        <color indexed="64"/>
      </bottom>
      <diagonal/>
    </border>
    <border>
      <left style="medium">
        <color indexed="64"/>
      </left>
      <right style="medium">
        <color indexed="64"/>
      </right>
      <top/>
      <bottom style="dotted">
        <color indexed="64"/>
      </bottom>
      <diagonal/>
    </border>
    <border>
      <left style="thin">
        <color indexed="64"/>
      </left>
      <right/>
      <top style="medium">
        <color indexed="64"/>
      </top>
      <bottom/>
      <diagonal/>
    </border>
    <border>
      <left style="thin">
        <color indexed="64"/>
      </left>
      <right/>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hair">
        <color indexed="64"/>
      </right>
      <top style="medium">
        <color indexed="64"/>
      </top>
      <bottom/>
      <diagonal/>
    </border>
    <border>
      <left style="hair">
        <color indexed="64"/>
      </left>
      <right/>
      <top/>
      <bottom/>
      <diagonal/>
    </border>
    <border>
      <left style="medium">
        <color indexed="64"/>
      </left>
      <right style="hair">
        <color indexed="64"/>
      </right>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hair">
        <color indexed="64"/>
      </right>
      <top/>
      <bottom style="hair">
        <color indexed="64"/>
      </bottom>
      <diagonal/>
    </border>
    <border>
      <left style="hair">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top style="medium">
        <color indexed="64"/>
      </top>
      <bottom style="hair">
        <color indexed="64"/>
      </bottom>
      <diagonal/>
    </border>
    <border>
      <left/>
      <right/>
      <top style="hair">
        <color indexed="64"/>
      </top>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hair">
        <color indexed="64"/>
      </right>
      <top/>
      <bottom style="medium">
        <color indexed="64"/>
      </bottom>
      <diagonal/>
    </border>
    <border>
      <left style="hair">
        <color indexed="64"/>
      </left>
      <right/>
      <top style="hair">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hair">
        <color indexed="64"/>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right style="thin">
        <color indexed="64"/>
      </right>
      <top style="hair">
        <color indexed="64"/>
      </top>
      <bottom/>
      <diagonal/>
    </border>
    <border>
      <left style="medium">
        <color indexed="64"/>
      </left>
      <right/>
      <top style="hair">
        <color indexed="64"/>
      </top>
      <bottom/>
      <diagonal/>
    </border>
    <border>
      <left/>
      <right style="thin">
        <color indexed="64"/>
      </right>
      <top style="medium">
        <color indexed="64"/>
      </top>
      <bottom style="medium">
        <color indexed="64"/>
      </bottom>
      <diagonal/>
    </border>
    <border>
      <left style="medium">
        <color indexed="64"/>
      </left>
      <right style="thin">
        <color indexed="64"/>
      </right>
      <top/>
      <bottom style="hair">
        <color indexed="64"/>
      </bottom>
      <diagonal/>
    </border>
    <border>
      <left/>
      <right style="thin">
        <color indexed="64"/>
      </right>
      <top/>
      <bottom style="hair">
        <color indexed="64"/>
      </bottom>
      <diagonal/>
    </border>
    <border>
      <left style="medium">
        <color indexed="64"/>
      </left>
      <right/>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right style="thin">
        <color indexed="64"/>
      </right>
      <top style="hair">
        <color indexed="64"/>
      </top>
      <bottom style="medium">
        <color indexed="64"/>
      </bottom>
      <diagonal/>
    </border>
    <border>
      <left/>
      <right style="medium">
        <color indexed="64"/>
      </right>
      <top style="thin">
        <color indexed="64"/>
      </top>
      <bottom style="dotted">
        <color indexed="64"/>
      </bottom>
      <diagonal/>
    </border>
    <border>
      <left/>
      <right style="medium">
        <color indexed="64"/>
      </right>
      <top/>
      <bottom style="dotted">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style="medium">
        <color indexed="64"/>
      </right>
      <top/>
      <bottom style="hair">
        <color indexed="64"/>
      </bottom>
      <diagonal/>
    </border>
    <border>
      <left style="thin">
        <color indexed="64"/>
      </left>
      <right style="medium">
        <color indexed="64"/>
      </right>
      <top/>
      <bottom style="hair">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style="hair">
        <color indexed="64"/>
      </top>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thin">
        <color indexed="64"/>
      </left>
      <right/>
      <top style="hair">
        <color indexed="64"/>
      </top>
      <bottom/>
      <diagonal/>
    </border>
  </borders>
  <cellStyleXfs count="157">
    <xf numFmtId="0" fontId="0" fillId="0" borderId="0"/>
    <xf numFmtId="43" fontId="2" fillId="0" borderId="0" applyFont="0" applyFill="0" applyBorder="0" applyAlignment="0" applyProtection="0"/>
    <xf numFmtId="0" fontId="2" fillId="0" borderId="0"/>
    <xf numFmtId="0" fontId="3" fillId="0" borderId="0"/>
    <xf numFmtId="0" fontId="4" fillId="0" borderId="0"/>
    <xf numFmtId="0" fontId="4" fillId="0" borderId="0"/>
    <xf numFmtId="0" fontId="4" fillId="0" borderId="0"/>
    <xf numFmtId="0" fontId="10" fillId="13" borderId="0" applyNumberFormat="0" applyBorder="0" applyAlignment="0" applyProtection="0"/>
    <xf numFmtId="0" fontId="10" fillId="17"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4"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2"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2" fillId="6" borderId="0" applyNumberFormat="0" applyBorder="0" applyAlignment="0" applyProtection="0"/>
    <xf numFmtId="0" fontId="13" fillId="6" borderId="0" applyNumberFormat="0" applyBorder="0" applyAlignment="0" applyProtection="0"/>
    <xf numFmtId="0" fontId="14" fillId="9" borderId="41" applyNumberFormat="0" applyAlignment="0" applyProtection="0"/>
    <xf numFmtId="0" fontId="15" fillId="10" borderId="44" applyNumberFormat="0" applyAlignment="0" applyProtection="0"/>
    <xf numFmtId="167" fontId="16" fillId="0" borderId="0" applyFont="0" applyFill="0" applyBorder="0" applyAlignment="0" applyProtection="0"/>
    <xf numFmtId="0" fontId="17" fillId="0" borderId="0" applyNumberFormat="0" applyFill="0" applyBorder="0" applyAlignment="0" applyProtection="0"/>
    <xf numFmtId="0" fontId="18" fillId="5" borderId="0" applyNumberFormat="0" applyBorder="0" applyAlignment="0" applyProtection="0"/>
    <xf numFmtId="0" fontId="19" fillId="5" borderId="0" applyNumberFormat="0" applyBorder="0" applyAlignment="0" applyProtection="0"/>
    <xf numFmtId="0" fontId="20" fillId="0" borderId="38" applyNumberFormat="0" applyFill="0" applyAlignment="0" applyProtection="0"/>
    <xf numFmtId="0" fontId="21" fillId="0" borderId="39" applyNumberFormat="0" applyFill="0" applyAlignment="0" applyProtection="0"/>
    <xf numFmtId="0" fontId="22" fillId="0" borderId="40" applyNumberFormat="0" applyFill="0" applyAlignment="0" applyProtection="0"/>
    <xf numFmtId="0" fontId="22" fillId="0" borderId="0" applyNumberFormat="0" applyFill="0" applyBorder="0" applyAlignment="0" applyProtection="0"/>
    <xf numFmtId="0" fontId="23" fillId="0" borderId="0" applyNumberFormat="0" applyFill="0" applyBorder="0" applyAlignment="0" applyProtection="0">
      <alignment vertical="top"/>
      <protection locked="0"/>
    </xf>
    <xf numFmtId="0" fontId="24" fillId="8" borderId="41" applyNumberFormat="0" applyAlignment="0" applyProtection="0"/>
    <xf numFmtId="0" fontId="25" fillId="0" borderId="43" applyNumberFormat="0" applyFill="0" applyAlignment="0" applyProtection="0"/>
    <xf numFmtId="0" fontId="26" fillId="7" borderId="0" applyNumberFormat="0" applyBorder="0" applyAlignment="0" applyProtection="0"/>
    <xf numFmtId="0" fontId="27" fillId="7"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 fillId="0" borderId="0"/>
    <xf numFmtId="0" fontId="2" fillId="0" borderId="0"/>
    <xf numFmtId="0" fontId="5" fillId="0" borderId="0"/>
    <xf numFmtId="0" fontId="5" fillId="0" borderId="0"/>
    <xf numFmtId="0" fontId="5" fillId="0" borderId="0"/>
    <xf numFmtId="0" fontId="10" fillId="0" borderId="0"/>
    <xf numFmtId="0" fontId="10" fillId="0" borderId="0"/>
    <xf numFmtId="0" fontId="5" fillId="0" borderId="0"/>
    <xf numFmtId="0" fontId="2" fillId="0" borderId="0"/>
    <xf numFmtId="0" fontId="2" fillId="0" borderId="0"/>
    <xf numFmtId="0" fontId="28" fillId="0" borderId="0"/>
    <xf numFmtId="0" fontId="5" fillId="0" borderId="0"/>
    <xf numFmtId="0" fontId="29" fillId="0" borderId="0"/>
    <xf numFmtId="0" fontId="30" fillId="0" borderId="0"/>
    <xf numFmtId="0" fontId="2" fillId="0" borderId="0"/>
    <xf numFmtId="0" fontId="31" fillId="0" borderId="0"/>
    <xf numFmtId="0" fontId="16" fillId="0" borderId="0"/>
    <xf numFmtId="0" fontId="2" fillId="0" borderId="0"/>
    <xf numFmtId="0" fontId="2" fillId="0" borderId="0"/>
    <xf numFmtId="0" fontId="32" fillId="0" borderId="0"/>
    <xf numFmtId="0" fontId="10" fillId="0" borderId="0"/>
    <xf numFmtId="0" fontId="32" fillId="0" borderId="0"/>
    <xf numFmtId="0" fontId="32" fillId="0" borderId="0"/>
    <xf numFmtId="0" fontId="10" fillId="0" borderId="0"/>
    <xf numFmtId="0" fontId="32" fillId="0" borderId="0"/>
    <xf numFmtId="0" fontId="32" fillId="0" borderId="0"/>
    <xf numFmtId="0" fontId="2" fillId="0" borderId="0"/>
    <xf numFmtId="0" fontId="33" fillId="0" borderId="0"/>
    <xf numFmtId="0" fontId="32" fillId="0" borderId="0"/>
    <xf numFmtId="0" fontId="10" fillId="0" borderId="0"/>
    <xf numFmtId="0" fontId="32" fillId="0" borderId="0"/>
    <xf numFmtId="0" fontId="32" fillId="0" borderId="0"/>
    <xf numFmtId="0" fontId="32" fillId="0" borderId="0"/>
    <xf numFmtId="0" fontId="10" fillId="0" borderId="0"/>
    <xf numFmtId="0" fontId="32" fillId="0" borderId="0"/>
    <xf numFmtId="0" fontId="32" fillId="0" borderId="0"/>
    <xf numFmtId="0" fontId="10" fillId="0" borderId="0"/>
    <xf numFmtId="0" fontId="32" fillId="0" borderId="0"/>
    <xf numFmtId="0" fontId="32" fillId="0" borderId="0"/>
    <xf numFmtId="0" fontId="32" fillId="0" borderId="0"/>
    <xf numFmtId="0" fontId="32" fillId="0" borderId="0"/>
    <xf numFmtId="0" fontId="10" fillId="0" borderId="0"/>
    <xf numFmtId="0" fontId="32" fillId="0" borderId="0"/>
    <xf numFmtId="0" fontId="32" fillId="0" borderId="0"/>
    <xf numFmtId="0" fontId="2" fillId="0" borderId="0"/>
    <xf numFmtId="0" fontId="2" fillId="0" borderId="0"/>
    <xf numFmtId="0" fontId="10" fillId="0" borderId="0"/>
    <xf numFmtId="0" fontId="10" fillId="0" borderId="0"/>
    <xf numFmtId="0" fontId="10" fillId="0" borderId="0"/>
    <xf numFmtId="0" fontId="10" fillId="0" borderId="0"/>
    <xf numFmtId="0" fontId="10" fillId="0" borderId="0"/>
    <xf numFmtId="0" fontId="2" fillId="0" borderId="0"/>
    <xf numFmtId="0" fontId="10" fillId="0" borderId="0"/>
    <xf numFmtId="0" fontId="10" fillId="0" borderId="0"/>
    <xf numFmtId="0" fontId="10" fillId="0" borderId="0"/>
    <xf numFmtId="0" fontId="10" fillId="0" borderId="0"/>
    <xf numFmtId="0" fontId="2" fillId="0" borderId="0"/>
    <xf numFmtId="0" fontId="10"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 fillId="0" borderId="0"/>
    <xf numFmtId="0" fontId="10" fillId="0" borderId="0"/>
    <xf numFmtId="0" fontId="10" fillId="11" borderId="45" applyNumberFormat="0" applyFont="0" applyAlignment="0" applyProtection="0"/>
    <xf numFmtId="0" fontId="34" fillId="9" borderId="42" applyNumberFormat="0" applyAlignment="0" applyProtection="0"/>
    <xf numFmtId="9" fontId="16" fillId="0" borderId="0" applyFont="0" applyFill="0" applyBorder="0" applyAlignment="0" applyProtection="0"/>
    <xf numFmtId="9" fontId="33" fillId="0" borderId="0" applyFont="0" applyFill="0" applyBorder="0" applyAlignment="0" applyProtection="0"/>
    <xf numFmtId="0" fontId="35" fillId="0" borderId="0">
      <alignment vertical="top"/>
    </xf>
    <xf numFmtId="0" fontId="36" fillId="0" borderId="46" applyNumberFormat="0" applyFill="0" applyAlignment="0" applyProtection="0"/>
    <xf numFmtId="0" fontId="37" fillId="0" borderId="0" applyNumberFormat="0" applyFill="0" applyBorder="0" applyAlignment="0" applyProtection="0"/>
    <xf numFmtId="0" fontId="59" fillId="0" borderId="0" applyNumberForma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0" fontId="1" fillId="0" borderId="0"/>
    <xf numFmtId="0" fontId="63" fillId="0" borderId="0"/>
    <xf numFmtId="0" fontId="31" fillId="0" borderId="0"/>
    <xf numFmtId="0" fontId="63" fillId="0" borderId="0"/>
    <xf numFmtId="0" fontId="63" fillId="0" borderId="0"/>
    <xf numFmtId="0" fontId="61" fillId="0" borderId="0"/>
    <xf numFmtId="0" fontId="64" fillId="0" borderId="0"/>
    <xf numFmtId="0" fontId="2" fillId="0" borderId="0"/>
    <xf numFmtId="0" fontId="61" fillId="0" borderId="0"/>
    <xf numFmtId="0" fontId="2" fillId="0" borderId="0"/>
  </cellStyleXfs>
  <cellXfs count="324">
    <xf numFmtId="0" fontId="0" fillId="0" borderId="0" xfId="0"/>
    <xf numFmtId="0" fontId="6" fillId="0" borderId="0" xfId="0" applyFont="1"/>
    <xf numFmtId="0" fontId="0" fillId="4" borderId="0" xfId="0" applyFill="1"/>
    <xf numFmtId="0" fontId="39" fillId="0" borderId="0" xfId="0" applyFont="1"/>
    <xf numFmtId="3" fontId="0" fillId="4" borderId="0" xfId="0" applyNumberFormat="1" applyFill="1"/>
    <xf numFmtId="0" fontId="6" fillId="4" borderId="0" xfId="0" applyFont="1" applyFill="1" applyAlignment="1">
      <alignment vertical="center"/>
    </xf>
    <xf numFmtId="3" fontId="42" fillId="4" borderId="0" xfId="0" applyNumberFormat="1" applyFont="1" applyFill="1" applyAlignment="1">
      <alignment horizontal="center" vertical="center" wrapText="1"/>
    </xf>
    <xf numFmtId="0" fontId="44" fillId="36" borderId="0" xfId="3" applyFont="1" applyFill="1" applyAlignment="1" applyProtection="1">
      <alignment vertical="center"/>
      <protection locked="0"/>
    </xf>
    <xf numFmtId="1" fontId="44" fillId="39" borderId="73" xfId="0" applyNumberFormat="1" applyFont="1" applyFill="1" applyBorder="1" applyAlignment="1">
      <alignment horizontal="center" vertical="center"/>
    </xf>
    <xf numFmtId="1" fontId="44" fillId="39" borderId="59" xfId="0" applyNumberFormat="1" applyFont="1" applyFill="1" applyBorder="1" applyAlignment="1">
      <alignment horizontal="center" vertical="center"/>
    </xf>
    <xf numFmtId="0" fontId="44" fillId="37" borderId="26" xfId="0" applyFont="1" applyFill="1" applyBorder="1" applyAlignment="1">
      <alignment vertical="center"/>
    </xf>
    <xf numFmtId="0" fontId="44" fillId="36" borderId="2" xfId="3" applyFont="1" applyFill="1" applyBorder="1" applyAlignment="1" applyProtection="1">
      <alignment horizontal="center" vertical="center"/>
      <protection locked="0"/>
    </xf>
    <xf numFmtId="3" fontId="44" fillId="39" borderId="55" xfId="0" applyNumberFormat="1" applyFont="1" applyFill="1" applyBorder="1" applyAlignment="1" applyProtection="1">
      <alignment horizontal="center" vertical="center"/>
      <protection locked="0"/>
    </xf>
    <xf numFmtId="0" fontId="40" fillId="4" borderId="0" xfId="0" applyFont="1" applyFill="1"/>
    <xf numFmtId="0" fontId="40" fillId="4" borderId="0" xfId="0" applyFont="1" applyFill="1" applyAlignment="1">
      <alignment horizontal="right"/>
    </xf>
    <xf numFmtId="0" fontId="40" fillId="4" borderId="24" xfId="0" applyFont="1" applyFill="1" applyBorder="1" applyAlignment="1">
      <alignment horizontal="center" vertical="center"/>
    </xf>
    <xf numFmtId="0" fontId="40" fillId="0" borderId="29" xfId="0" applyFont="1" applyBorder="1" applyAlignment="1">
      <alignment horizontal="center" vertical="center"/>
    </xf>
    <xf numFmtId="0" fontId="38" fillId="0" borderId="3" xfId="0" applyFont="1" applyBorder="1" applyAlignment="1">
      <alignment horizontal="center" vertical="center"/>
    </xf>
    <xf numFmtId="0" fontId="38" fillId="0" borderId="28" xfId="0" applyFont="1" applyBorder="1" applyAlignment="1">
      <alignment horizontal="center" vertical="center"/>
    </xf>
    <xf numFmtId="0" fontId="38" fillId="0" borderId="29" xfId="0" applyFont="1" applyBorder="1" applyAlignment="1">
      <alignment horizontal="center" vertical="center"/>
    </xf>
    <xf numFmtId="2" fontId="38" fillId="2" borderId="1" xfId="0" applyNumberFormat="1" applyFont="1" applyFill="1" applyBorder="1" applyAlignment="1">
      <alignment horizontal="left" vertical="center"/>
    </xf>
    <xf numFmtId="2" fontId="38" fillId="2" borderId="5" xfId="0" applyNumberFormat="1" applyFont="1" applyFill="1" applyBorder="1" applyAlignment="1">
      <alignment horizontal="left" vertical="center"/>
    </xf>
    <xf numFmtId="2" fontId="38" fillId="2" borderId="3" xfId="0" applyNumberFormat="1" applyFont="1" applyFill="1" applyBorder="1" applyAlignment="1">
      <alignment horizontal="left" vertical="center"/>
    </xf>
    <xf numFmtId="0" fontId="38" fillId="0" borderId="5" xfId="0" applyFont="1" applyBorder="1" applyAlignment="1">
      <alignment horizontal="left" vertical="center"/>
    </xf>
    <xf numFmtId="0" fontId="0" fillId="0" borderId="5" xfId="0" applyBorder="1" applyAlignment="1">
      <alignment horizontal="center" vertical="center" wrapText="1"/>
    </xf>
    <xf numFmtId="0" fontId="40" fillId="0" borderId="0" xfId="0" applyFont="1" applyAlignment="1">
      <alignment vertical="center" wrapText="1"/>
    </xf>
    <xf numFmtId="0" fontId="40" fillId="0" borderId="9" xfId="0" applyFont="1" applyBorder="1" applyAlignment="1">
      <alignment vertical="center" wrapText="1"/>
    </xf>
    <xf numFmtId="0" fontId="40" fillId="0" borderId="10" xfId="0" applyFont="1" applyBorder="1" applyAlignment="1">
      <alignment horizontal="left" vertical="center" wrapText="1" indent="2"/>
    </xf>
    <xf numFmtId="0" fontId="49" fillId="0" borderId="9" xfId="0" applyFont="1" applyBorder="1" applyAlignment="1">
      <alignment vertical="center" wrapText="1"/>
    </xf>
    <xf numFmtId="0" fontId="49" fillId="0" borderId="10" xfId="0" applyFont="1" applyBorder="1" applyAlignment="1">
      <alignment horizontal="left" vertical="center" wrapText="1" indent="2"/>
    </xf>
    <xf numFmtId="0" fontId="40" fillId="0" borderId="12" xfId="0" applyFont="1" applyBorder="1" applyAlignment="1">
      <alignment vertical="center" wrapText="1"/>
    </xf>
    <xf numFmtId="0" fontId="38" fillId="0" borderId="14" xfId="0" applyFont="1" applyBorder="1" applyAlignment="1">
      <alignment horizontal="left" vertical="center"/>
    </xf>
    <xf numFmtId="0" fontId="0" fillId="0" borderId="14" xfId="0" applyBorder="1" applyAlignment="1">
      <alignment horizontal="center" vertical="center" wrapText="1"/>
    </xf>
    <xf numFmtId="0" fontId="40" fillId="4" borderId="19" xfId="0" applyFont="1" applyFill="1" applyBorder="1" applyAlignment="1">
      <alignment vertical="center" wrapText="1"/>
    </xf>
    <xf numFmtId="0" fontId="40" fillId="4" borderId="0" xfId="0" applyFont="1" applyFill="1" applyAlignment="1">
      <alignment vertical="center" wrapText="1"/>
    </xf>
    <xf numFmtId="0" fontId="40" fillId="4" borderId="0" xfId="0" applyFont="1" applyFill="1" applyAlignment="1">
      <alignment horizontal="center" vertical="center"/>
    </xf>
    <xf numFmtId="0" fontId="50" fillId="4" borderId="20" xfId="0" applyFont="1" applyFill="1" applyBorder="1"/>
    <xf numFmtId="0" fontId="40" fillId="4" borderId="0" xfId="0" applyFont="1" applyFill="1" applyAlignment="1" applyProtection="1">
      <alignment horizontal="left" vertical="top" wrapText="1"/>
      <protection locked="0"/>
    </xf>
    <xf numFmtId="0" fontId="51" fillId="4" borderId="20" xfId="0" applyFont="1" applyFill="1" applyBorder="1" applyAlignment="1">
      <alignment horizontal="left"/>
    </xf>
    <xf numFmtId="0" fontId="40" fillId="4" borderId="0" xfId="0" applyFont="1" applyFill="1" applyAlignment="1" applyProtection="1">
      <alignment vertical="top"/>
      <protection locked="0"/>
    </xf>
    <xf numFmtId="165" fontId="52" fillId="4" borderId="0" xfId="1" applyNumberFormat="1" applyFont="1" applyFill="1" applyBorder="1" applyAlignment="1" applyProtection="1">
      <alignment horizontal="center"/>
    </xf>
    <xf numFmtId="0" fontId="53" fillId="4" borderId="0" xfId="0" applyFont="1" applyFill="1" applyAlignment="1">
      <alignment vertical="center"/>
    </xf>
    <xf numFmtId="0" fontId="40" fillId="0" borderId="0" xfId="0" applyFont="1" applyAlignment="1">
      <alignment horizontal="center" vertical="center"/>
    </xf>
    <xf numFmtId="0" fontId="42" fillId="0" borderId="0" xfId="0" applyFont="1"/>
    <xf numFmtId="0" fontId="40" fillId="0" borderId="0" xfId="0" applyFont="1" applyAlignment="1">
      <alignment vertical="top" wrapText="1"/>
    </xf>
    <xf numFmtId="0" fontId="54" fillId="0" borderId="0" xfId="0" applyFont="1" applyAlignment="1">
      <alignment vertical="top" wrapText="1"/>
    </xf>
    <xf numFmtId="0" fontId="40" fillId="0" borderId="0" xfId="0" applyFont="1"/>
    <xf numFmtId="0" fontId="56" fillId="0" borderId="0" xfId="0" applyFont="1"/>
    <xf numFmtId="0" fontId="48" fillId="4" borderId="0" xfId="0" applyFont="1" applyFill="1"/>
    <xf numFmtId="0" fontId="40" fillId="0" borderId="0" xfId="0" applyFont="1" applyAlignment="1" applyProtection="1">
      <alignment horizontal="left" vertical="top" wrapText="1"/>
      <protection locked="0"/>
    </xf>
    <xf numFmtId="0" fontId="40" fillId="0" borderId="0" xfId="0" applyFont="1" applyAlignment="1" applyProtection="1">
      <alignment vertical="top"/>
      <protection locked="0"/>
    </xf>
    <xf numFmtId="0" fontId="0" fillId="4" borderId="0" xfId="0" applyFill="1" applyAlignment="1">
      <alignment horizontal="right"/>
    </xf>
    <xf numFmtId="0" fontId="40" fillId="0" borderId="24" xfId="0" applyFont="1" applyBorder="1" applyAlignment="1">
      <alignment horizontal="center" vertical="center"/>
    </xf>
    <xf numFmtId="0" fontId="38" fillId="0" borderId="25" xfId="0" applyFont="1" applyBorder="1" applyAlignment="1">
      <alignment horizontal="center" vertical="center"/>
    </xf>
    <xf numFmtId="0" fontId="38" fillId="0" borderId="26" xfId="0" applyFont="1" applyBorder="1" applyAlignment="1">
      <alignment horizontal="center" vertical="center"/>
    </xf>
    <xf numFmtId="0" fontId="38" fillId="0" borderId="27" xfId="0" applyFont="1" applyBorder="1" applyAlignment="1">
      <alignment horizontal="center" vertical="center"/>
    </xf>
    <xf numFmtId="2" fontId="38" fillId="2" borderId="21" xfId="0" applyNumberFormat="1" applyFont="1" applyFill="1" applyBorder="1" applyAlignment="1">
      <alignment horizontal="left" vertical="center"/>
    </xf>
    <xf numFmtId="2" fontId="38" fillId="2" borderId="0" xfId="0" applyNumberFormat="1" applyFont="1" applyFill="1" applyAlignment="1">
      <alignment horizontal="left" vertical="center"/>
    </xf>
    <xf numFmtId="0" fontId="40" fillId="2" borderId="12" xfId="0" applyFont="1" applyFill="1" applyBorder="1"/>
    <xf numFmtId="0" fontId="40" fillId="2" borderId="2" xfId="0" applyFont="1" applyFill="1" applyBorder="1"/>
    <xf numFmtId="0" fontId="48" fillId="0" borderId="28" xfId="0" applyFont="1" applyBorder="1" applyAlignment="1">
      <alignment horizontal="left" vertical="center" indent="1"/>
    </xf>
    <xf numFmtId="164" fontId="57" fillId="0" borderId="88" xfId="2" applyNumberFormat="1" applyFont="1" applyBorder="1" applyAlignment="1" applyProtection="1">
      <alignment horizontal="center" vertical="center" wrapText="1"/>
      <protection locked="0"/>
    </xf>
    <xf numFmtId="164" fontId="57" fillId="0" borderId="31" xfId="2" applyNumberFormat="1" applyFont="1" applyBorder="1" applyAlignment="1" applyProtection="1">
      <alignment horizontal="center" vertical="center" wrapText="1"/>
      <protection locked="0"/>
    </xf>
    <xf numFmtId="164" fontId="57" fillId="0" borderId="26" xfId="2" applyNumberFormat="1" applyFont="1" applyBorder="1" applyAlignment="1" applyProtection="1">
      <alignment horizontal="center" vertical="center" wrapText="1"/>
      <protection locked="0"/>
    </xf>
    <xf numFmtId="164" fontId="57" fillId="0" borderId="29" xfId="2" applyNumberFormat="1" applyFont="1" applyBorder="1" applyAlignment="1" applyProtection="1">
      <alignment horizontal="center" vertical="center" wrapText="1"/>
      <protection locked="0"/>
    </xf>
    <xf numFmtId="0" fontId="49" fillId="2" borderId="8" xfId="0" applyFont="1" applyFill="1" applyBorder="1" applyAlignment="1">
      <alignment horizontal="left" vertical="center" indent="2"/>
    </xf>
    <xf numFmtId="164" fontId="38" fillId="2" borderId="21" xfId="0" applyNumberFormat="1" applyFont="1" applyFill="1" applyBorder="1" applyAlignment="1" applyProtection="1">
      <alignment horizontal="center" vertical="center" wrapText="1"/>
      <protection locked="0"/>
    </xf>
    <xf numFmtId="164" fontId="57" fillId="2" borderId="30" xfId="2" applyNumberFormat="1" applyFont="1" applyFill="1" applyBorder="1" applyAlignment="1" applyProtection="1">
      <alignment horizontal="center" vertical="center" wrapText="1"/>
      <protection locked="0"/>
    </xf>
    <xf numFmtId="164" fontId="57" fillId="2" borderId="2" xfId="2" applyNumberFormat="1" applyFont="1" applyFill="1" applyBorder="1" applyAlignment="1" applyProtection="1">
      <alignment horizontal="center" vertical="center" wrapText="1"/>
      <protection locked="0"/>
    </xf>
    <xf numFmtId="0" fontId="48" fillId="0" borderId="16" xfId="0" applyFont="1" applyBorder="1" applyAlignment="1">
      <alignment horizontal="left" vertical="center" indent="3"/>
    </xf>
    <xf numFmtId="164" fontId="57" fillId="0" borderId="89" xfId="2" applyNumberFormat="1" applyFont="1" applyBorder="1" applyAlignment="1" applyProtection="1">
      <alignment horizontal="center" vertical="center" wrapText="1"/>
      <protection locked="0"/>
    </xf>
    <xf numFmtId="164" fontId="57" fillId="0" borderId="36" xfId="2" applyNumberFormat="1" applyFont="1" applyBorder="1" applyAlignment="1" applyProtection="1">
      <alignment horizontal="center" vertical="center" wrapText="1"/>
      <protection locked="0"/>
    </xf>
    <xf numFmtId="164" fontId="38" fillId="0" borderId="15" xfId="0" applyNumberFormat="1" applyFont="1" applyBorder="1" applyAlignment="1" applyProtection="1">
      <alignment horizontal="center" vertical="center" wrapText="1"/>
      <protection locked="0"/>
    </xf>
    <xf numFmtId="164" fontId="57" fillId="0" borderId="32" xfId="2" applyNumberFormat="1" applyFont="1" applyBorder="1" applyAlignment="1" applyProtection="1">
      <alignment horizontal="center" vertical="center" wrapText="1"/>
      <protection locked="0"/>
    </xf>
    <xf numFmtId="0" fontId="48" fillId="0" borderId="11" xfId="0" applyFont="1" applyBorder="1" applyAlignment="1">
      <alignment horizontal="left" vertical="center" indent="3"/>
    </xf>
    <xf numFmtId="164" fontId="57" fillId="0" borderId="33" xfId="2" applyNumberFormat="1" applyFont="1" applyBorder="1" applyAlignment="1" applyProtection="1">
      <alignment horizontal="center" vertical="center" wrapText="1"/>
      <protection locked="0"/>
    </xf>
    <xf numFmtId="164" fontId="38" fillId="0" borderId="9" xfId="0" applyNumberFormat="1" applyFont="1" applyBorder="1" applyAlignment="1" applyProtection="1">
      <alignment horizontal="center" vertical="center" wrapText="1"/>
      <protection locked="0"/>
    </xf>
    <xf numFmtId="164" fontId="57" fillId="0" borderId="34" xfId="2" applyNumberFormat="1" applyFont="1" applyBorder="1" applyAlignment="1" applyProtection="1">
      <alignment horizontal="center" vertical="center" wrapText="1"/>
      <protection locked="0"/>
    </xf>
    <xf numFmtId="0" fontId="48" fillId="0" borderId="13" xfId="0" applyFont="1" applyBorder="1" applyAlignment="1">
      <alignment horizontal="left" vertical="center" indent="3"/>
    </xf>
    <xf numFmtId="164" fontId="57" fillId="0" borderId="90" xfId="2" applyNumberFormat="1" applyFont="1" applyBorder="1" applyAlignment="1" applyProtection="1">
      <alignment horizontal="center" vertical="center" wrapText="1"/>
      <protection locked="0"/>
    </xf>
    <xf numFmtId="164" fontId="38" fillId="0" borderId="22" xfId="0" applyNumberFormat="1" applyFont="1" applyBorder="1" applyAlignment="1" applyProtection="1">
      <alignment horizontal="center" vertical="center"/>
      <protection locked="0"/>
    </xf>
    <xf numFmtId="164" fontId="38" fillId="0" borderId="35" xfId="0" applyNumberFormat="1" applyFont="1" applyBorder="1" applyAlignment="1" applyProtection="1">
      <alignment horizontal="center" vertical="center"/>
      <protection locked="0"/>
    </xf>
    <xf numFmtId="164" fontId="38" fillId="0" borderId="23" xfId="0" applyNumberFormat="1" applyFont="1" applyBorder="1" applyAlignment="1" applyProtection="1">
      <alignment horizontal="center" vertical="center"/>
      <protection locked="0"/>
    </xf>
    <xf numFmtId="0" fontId="0" fillId="4" borderId="19" xfId="0" applyFill="1" applyBorder="1"/>
    <xf numFmtId="0" fontId="51" fillId="4" borderId="20" xfId="0" applyFont="1" applyFill="1" applyBorder="1" applyAlignment="1">
      <alignment horizontal="left" vertical="center" wrapText="1"/>
    </xf>
    <xf numFmtId="0" fontId="40" fillId="4" borderId="0" xfId="0" applyFont="1" applyFill="1" applyAlignment="1">
      <alignment horizontal="left" vertical="top" wrapText="1"/>
    </xf>
    <xf numFmtId="0" fontId="53" fillId="4" borderId="0" xfId="0" applyFont="1" applyFill="1"/>
    <xf numFmtId="0" fontId="58" fillId="4" borderId="0" xfId="0" applyFont="1" applyFill="1"/>
    <xf numFmtId="0" fontId="40" fillId="0" borderId="0" xfId="0" applyFont="1" applyAlignment="1">
      <alignment horizontal="left" vertical="top" wrapText="1"/>
    </xf>
    <xf numFmtId="0" fontId="58" fillId="0" borderId="0" xfId="0" applyFont="1"/>
    <xf numFmtId="0" fontId="40" fillId="2" borderId="0" xfId="0" applyFont="1" applyFill="1"/>
    <xf numFmtId="164" fontId="57" fillId="0" borderId="92" xfId="2" applyNumberFormat="1" applyFont="1" applyBorder="1" applyAlignment="1" applyProtection="1">
      <alignment horizontal="center" vertical="center" wrapText="1"/>
      <protection locked="0"/>
    </xf>
    <xf numFmtId="164" fontId="57" fillId="0" borderId="93" xfId="2" applyNumberFormat="1" applyFont="1" applyBorder="1" applyAlignment="1" applyProtection="1">
      <alignment horizontal="center" vertical="center" wrapText="1"/>
      <protection locked="0"/>
    </xf>
    <xf numFmtId="164" fontId="57" fillId="0" borderId="94" xfId="2" applyNumberFormat="1" applyFont="1" applyBorder="1" applyAlignment="1" applyProtection="1">
      <alignment horizontal="center" vertical="center" wrapText="1"/>
      <protection locked="0"/>
    </xf>
    <xf numFmtId="164" fontId="57" fillId="0" borderId="95" xfId="2" applyNumberFormat="1" applyFont="1" applyBorder="1" applyAlignment="1" applyProtection="1">
      <alignment horizontal="center" vertical="center" wrapText="1"/>
      <protection locked="0"/>
    </xf>
    <xf numFmtId="0" fontId="50" fillId="4" borderId="20" xfId="0" applyFont="1" applyFill="1" applyBorder="1" applyAlignment="1">
      <alignment horizontal="left"/>
    </xf>
    <xf numFmtId="0" fontId="53" fillId="4" borderId="0" xfId="0" applyFont="1" applyFill="1" applyAlignment="1">
      <alignment horizontal="left" vertical="top"/>
    </xf>
    <xf numFmtId="0" fontId="40" fillId="0" borderId="0" xfId="0" applyFont="1" applyAlignment="1">
      <alignment horizontal="left" vertical="top"/>
    </xf>
    <xf numFmtId="0" fontId="40" fillId="0" borderId="0" xfId="0" applyFont="1" applyAlignment="1">
      <alignment vertical="top"/>
    </xf>
    <xf numFmtId="0" fontId="41" fillId="0" borderId="0" xfId="0" applyFont="1" applyAlignment="1">
      <alignment horizontal="left" vertical="top" wrapText="1"/>
    </xf>
    <xf numFmtId="164" fontId="57" fillId="0" borderId="69" xfId="2" applyNumberFormat="1" applyFont="1" applyBorder="1" applyAlignment="1" applyProtection="1">
      <alignment horizontal="center" vertical="center" wrapText="1"/>
      <protection locked="0"/>
    </xf>
    <xf numFmtId="164" fontId="57" fillId="0" borderId="96" xfId="2" applyNumberFormat="1" applyFont="1" applyBorder="1" applyAlignment="1" applyProtection="1">
      <alignment horizontal="center" vertical="center" wrapText="1"/>
      <protection locked="0"/>
    </xf>
    <xf numFmtId="164" fontId="57" fillId="0" borderId="70" xfId="2" applyNumberFormat="1" applyFont="1" applyBorder="1" applyAlignment="1" applyProtection="1">
      <alignment horizontal="center" vertical="center" wrapText="1"/>
      <protection locked="0"/>
    </xf>
    <xf numFmtId="164" fontId="57" fillId="0" borderId="3" xfId="2" applyNumberFormat="1" applyFont="1" applyBorder="1" applyAlignment="1" applyProtection="1">
      <alignment horizontal="center" vertical="center" wrapText="1"/>
      <protection locked="0"/>
    </xf>
    <xf numFmtId="164" fontId="57" fillId="2" borderId="25" xfId="2" applyNumberFormat="1" applyFont="1" applyFill="1" applyBorder="1" applyAlignment="1" applyProtection="1">
      <alignment horizontal="center" vertical="center" wrapText="1"/>
      <protection locked="0"/>
    </xf>
    <xf numFmtId="164" fontId="57" fillId="2" borderId="77" xfId="2" applyNumberFormat="1" applyFont="1" applyFill="1" applyBorder="1" applyAlignment="1" applyProtection="1">
      <alignment horizontal="center" vertical="center" wrapText="1"/>
      <protection locked="0"/>
    </xf>
    <xf numFmtId="164" fontId="57" fillId="2" borderId="26" xfId="2" applyNumberFormat="1" applyFont="1" applyFill="1" applyBorder="1" applyAlignment="1" applyProtection="1">
      <alignment horizontal="center" vertical="center" wrapText="1"/>
      <protection locked="0"/>
    </xf>
    <xf numFmtId="164" fontId="57" fillId="2" borderId="29" xfId="2" applyNumberFormat="1" applyFont="1" applyFill="1" applyBorder="1" applyAlignment="1" applyProtection="1">
      <alignment horizontal="center" vertical="center" wrapText="1"/>
      <protection locked="0"/>
    </xf>
    <xf numFmtId="0" fontId="50" fillId="4" borderId="0" xfId="0" applyFont="1" applyFill="1" applyAlignment="1">
      <alignment horizontal="left"/>
    </xf>
    <xf numFmtId="49" fontId="43" fillId="4" borderId="0" xfId="4" applyNumberFormat="1" applyFont="1" applyFill="1" applyAlignment="1" applyProtection="1">
      <alignment horizontal="left" vertical="center"/>
      <protection locked="0"/>
    </xf>
    <xf numFmtId="0" fontId="44" fillId="4" borderId="0" xfId="3" applyFont="1" applyFill="1" applyAlignment="1" applyProtection="1">
      <alignment vertical="center"/>
      <protection locked="0"/>
    </xf>
    <xf numFmtId="49" fontId="44" fillId="4" borderId="0" xfId="4" applyNumberFormat="1" applyFont="1" applyFill="1" applyAlignment="1" applyProtection="1">
      <alignment horizontal="left" vertical="center"/>
      <protection locked="0"/>
    </xf>
    <xf numFmtId="49" fontId="45" fillId="4" borderId="0" xfId="5" applyNumberFormat="1" applyFont="1" applyFill="1" applyAlignment="1" applyProtection="1">
      <alignment horizontal="left" vertical="center"/>
      <protection locked="0"/>
    </xf>
    <xf numFmtId="49" fontId="44" fillId="4" borderId="0" xfId="5" applyNumberFormat="1" applyFont="1" applyFill="1" applyAlignment="1" applyProtection="1">
      <alignment horizontal="left" vertical="center"/>
      <protection locked="0"/>
    </xf>
    <xf numFmtId="49" fontId="45" fillId="4" borderId="12" xfId="5" applyNumberFormat="1" applyFont="1" applyFill="1" applyBorder="1" applyAlignment="1" applyProtection="1">
      <alignment horizontal="left" vertical="center"/>
      <protection locked="0"/>
    </xf>
    <xf numFmtId="49" fontId="44" fillId="4" borderId="12" xfId="4" applyNumberFormat="1" applyFont="1" applyFill="1" applyBorder="1" applyAlignment="1" applyProtection="1">
      <alignment horizontal="left" vertical="center"/>
      <protection locked="0"/>
    </xf>
    <xf numFmtId="49" fontId="44" fillId="4" borderId="12" xfId="5" applyNumberFormat="1" applyFont="1" applyFill="1" applyBorder="1" applyAlignment="1" applyProtection="1">
      <alignment horizontal="left" vertical="center"/>
      <protection locked="0"/>
    </xf>
    <xf numFmtId="0" fontId="44" fillId="4" borderId="12" xfId="0" applyFont="1" applyFill="1" applyBorder="1" applyAlignment="1" applyProtection="1">
      <alignment vertical="center"/>
      <protection locked="0"/>
    </xf>
    <xf numFmtId="49" fontId="46" fillId="4" borderId="12" xfId="5" applyNumberFormat="1" applyFont="1" applyFill="1" applyBorder="1" applyAlignment="1" applyProtection="1">
      <alignment horizontal="right"/>
      <protection locked="0"/>
    </xf>
    <xf numFmtId="164" fontId="44" fillId="39" borderId="78" xfId="0" applyNumberFormat="1" applyFont="1" applyFill="1" applyBorder="1" applyAlignment="1" applyProtection="1">
      <alignment horizontal="center" vertical="center"/>
      <protection locked="0"/>
    </xf>
    <xf numFmtId="164" fontId="47" fillId="3" borderId="1" xfId="1" applyNumberFormat="1" applyFont="1" applyFill="1" applyBorder="1" applyAlignment="1" applyProtection="1">
      <alignment horizontal="right" indent="2"/>
    </xf>
    <xf numFmtId="164" fontId="47" fillId="3" borderId="4" xfId="1" applyNumberFormat="1" applyFont="1" applyFill="1" applyBorder="1" applyAlignment="1" applyProtection="1">
      <alignment horizontal="right" indent="2"/>
    </xf>
    <xf numFmtId="164" fontId="48" fillId="2" borderId="7" xfId="0" applyNumberFormat="1" applyFont="1" applyFill="1" applyBorder="1" applyAlignment="1">
      <alignment horizontal="right" vertical="center" indent="2"/>
    </xf>
    <xf numFmtId="164" fontId="48" fillId="2" borderId="86" xfId="0" applyNumberFormat="1" applyFont="1" applyFill="1" applyBorder="1" applyAlignment="1">
      <alignment horizontal="right" vertical="center" indent="2"/>
    </xf>
    <xf numFmtId="164" fontId="48" fillId="2" borderId="6" xfId="0" applyNumberFormat="1" applyFont="1" applyFill="1" applyBorder="1" applyAlignment="1">
      <alignment horizontal="right" vertical="center" indent="2"/>
    </xf>
    <xf numFmtId="164" fontId="41" fillId="0" borderId="8" xfId="0" applyNumberFormat="1" applyFont="1" applyBorder="1" applyAlignment="1" applyProtection="1">
      <alignment horizontal="right" vertical="center" indent="2"/>
      <protection locked="0"/>
    </xf>
    <xf numFmtId="164" fontId="40" fillId="0" borderId="8" xfId="0" applyNumberFormat="1" applyFont="1" applyBorder="1" applyAlignment="1" applyProtection="1">
      <alignment horizontal="right" vertical="center" indent="2"/>
      <protection locked="0"/>
    </xf>
    <xf numFmtId="164" fontId="40" fillId="0" borderId="0" xfId="0" applyNumberFormat="1" applyFont="1" applyAlignment="1" applyProtection="1">
      <alignment horizontal="right" vertical="center" indent="2"/>
      <protection locked="0"/>
    </xf>
    <xf numFmtId="164" fontId="41" fillId="0" borderId="11" xfId="0" applyNumberFormat="1" applyFont="1" applyBorder="1" applyAlignment="1" applyProtection="1">
      <alignment horizontal="right" vertical="center" indent="2"/>
      <protection locked="0"/>
    </xf>
    <xf numFmtId="164" fontId="40" fillId="0" borderId="11" xfId="0" applyNumberFormat="1" applyFont="1" applyBorder="1" applyAlignment="1" applyProtection="1">
      <alignment horizontal="right" vertical="center" indent="2"/>
      <protection locked="0"/>
    </xf>
    <xf numFmtId="164" fontId="40" fillId="0" borderId="10" xfId="0" applyNumberFormat="1" applyFont="1" applyBorder="1" applyAlignment="1" applyProtection="1">
      <alignment horizontal="right" vertical="center" indent="2"/>
      <protection locked="0"/>
    </xf>
    <xf numFmtId="164" fontId="47" fillId="2" borderId="7" xfId="0" applyNumberFormat="1" applyFont="1" applyFill="1" applyBorder="1" applyAlignment="1">
      <alignment horizontal="right" vertical="center" indent="2"/>
    </xf>
    <xf numFmtId="164" fontId="41" fillId="0" borderId="13" xfId="0" applyNumberFormat="1" applyFont="1" applyBorder="1" applyAlignment="1" applyProtection="1">
      <alignment horizontal="right" vertical="center" indent="2"/>
      <protection locked="0"/>
    </xf>
    <xf numFmtId="164" fontId="40" fillId="0" borderId="23" xfId="0" applyNumberFormat="1" applyFont="1" applyBorder="1" applyAlignment="1" applyProtection="1">
      <alignment horizontal="right" vertical="center" indent="2"/>
      <protection locked="0"/>
    </xf>
    <xf numFmtId="164" fontId="40" fillId="0" borderId="13" xfId="0" applyNumberFormat="1" applyFont="1" applyBorder="1" applyAlignment="1" applyProtection="1">
      <alignment horizontal="right" vertical="center" indent="2"/>
      <protection locked="0"/>
    </xf>
    <xf numFmtId="164" fontId="40" fillId="0" borderId="12" xfId="0" applyNumberFormat="1" applyFont="1" applyBorder="1" applyAlignment="1" applyProtection="1">
      <alignment horizontal="right" vertical="center" indent="2"/>
      <protection locked="0"/>
    </xf>
    <xf numFmtId="164" fontId="47" fillId="3" borderId="15" xfId="1" applyNumberFormat="1" applyFont="1" applyFill="1" applyBorder="1" applyAlignment="1" applyProtection="1">
      <alignment horizontal="right" indent="2"/>
    </xf>
    <xf numFmtId="164" fontId="47" fillId="3" borderId="16" xfId="1" applyNumberFormat="1" applyFont="1" applyFill="1" applyBorder="1" applyAlignment="1" applyProtection="1">
      <alignment horizontal="right" indent="2"/>
    </xf>
    <xf numFmtId="164" fontId="47" fillId="2" borderId="18" xfId="0" applyNumberFormat="1" applyFont="1" applyFill="1" applyBorder="1" applyAlignment="1">
      <alignment horizontal="right" vertical="center" indent="2"/>
    </xf>
    <xf numFmtId="164" fontId="48" fillId="2" borderId="87" xfId="0" applyNumberFormat="1" applyFont="1" applyFill="1" applyBorder="1" applyAlignment="1">
      <alignment horizontal="right" vertical="center" indent="2"/>
    </xf>
    <xf numFmtId="164" fontId="48" fillId="2" borderId="18" xfId="0" applyNumberFormat="1" applyFont="1" applyFill="1" applyBorder="1" applyAlignment="1">
      <alignment horizontal="right" vertical="center" indent="2"/>
    </xf>
    <xf numFmtId="164" fontId="48" fillId="2" borderId="17" xfId="0" applyNumberFormat="1" applyFont="1" applyFill="1" applyBorder="1" applyAlignment="1">
      <alignment horizontal="right" vertical="center" indent="2"/>
    </xf>
    <xf numFmtId="49" fontId="5" fillId="37" borderId="1" xfId="5" applyNumberFormat="1" applyFont="1" applyFill="1" applyBorder="1" applyAlignment="1">
      <alignment horizontal="left" vertical="center"/>
    </xf>
    <xf numFmtId="49" fontId="5" fillId="37" borderId="0" xfId="5" applyNumberFormat="1" applyFont="1" applyFill="1" applyAlignment="1">
      <alignment horizontal="left" vertical="center"/>
    </xf>
    <xf numFmtId="49" fontId="5" fillId="37" borderId="2" xfId="5" applyNumberFormat="1" applyFont="1" applyFill="1" applyBorder="1" applyAlignment="1">
      <alignment horizontal="left" vertical="center"/>
    </xf>
    <xf numFmtId="0" fontId="54" fillId="4" borderId="0" xfId="0" applyFont="1" applyFill="1" applyAlignment="1">
      <alignment horizontal="left" vertical="top" wrapText="1"/>
    </xf>
    <xf numFmtId="49" fontId="5" fillId="37" borderId="48" xfId="5" applyNumberFormat="1" applyFont="1" applyFill="1" applyBorder="1" applyAlignment="1">
      <alignment horizontal="left" vertical="center"/>
    </xf>
    <xf numFmtId="49" fontId="5" fillId="37" borderId="5" xfId="155" applyNumberFormat="1" applyFont="1" applyFill="1" applyBorder="1" applyAlignment="1">
      <alignment horizontal="left" vertical="center"/>
    </xf>
    <xf numFmtId="0" fontId="5" fillId="37" borderId="3" xfId="155" applyFont="1" applyFill="1" applyBorder="1" applyAlignment="1">
      <alignment horizontal="left" vertical="center"/>
    </xf>
    <xf numFmtId="0" fontId="2" fillId="37" borderId="0" xfId="155" applyFont="1" applyFill="1"/>
    <xf numFmtId="0" fontId="2" fillId="37" borderId="2" xfId="155" applyFont="1" applyFill="1" applyBorder="1"/>
    <xf numFmtId="49" fontId="5" fillId="37" borderId="21" xfId="155" applyNumberFormat="1" applyFont="1" applyFill="1" applyBorder="1" applyAlignment="1">
      <alignment horizontal="left" vertical="center"/>
    </xf>
    <xf numFmtId="0" fontId="5" fillId="38" borderId="0" xfId="155" applyFont="1" applyFill="1" applyAlignment="1" applyProtection="1">
      <alignment horizontal="center" vertical="center"/>
      <protection locked="0"/>
    </xf>
    <xf numFmtId="0" fontId="5" fillId="37" borderId="0" xfId="155" applyFont="1" applyFill="1" applyAlignment="1">
      <alignment vertical="center"/>
    </xf>
    <xf numFmtId="0" fontId="5" fillId="37" borderId="2" xfId="155" applyFont="1" applyFill="1" applyBorder="1" applyAlignment="1">
      <alignment vertical="center"/>
    </xf>
    <xf numFmtId="0" fontId="5" fillId="37" borderId="48" xfId="155" applyFont="1" applyFill="1" applyBorder="1" applyAlignment="1">
      <alignment horizontal="left" vertical="center"/>
    </xf>
    <xf numFmtId="0" fontId="5" fillId="37" borderId="21" xfId="155" applyFont="1" applyFill="1" applyBorder="1" applyAlignment="1">
      <alignment vertical="center"/>
    </xf>
    <xf numFmtId="0" fontId="5" fillId="37" borderId="0" xfId="155" applyFont="1" applyFill="1" applyAlignment="1">
      <alignment horizontal="center" vertical="center"/>
    </xf>
    <xf numFmtId="0" fontId="5" fillId="37" borderId="21" xfId="155" applyFont="1" applyFill="1" applyBorder="1" applyAlignment="1">
      <alignment horizontal="left" vertical="center"/>
    </xf>
    <xf numFmtId="0" fontId="5" fillId="37" borderId="0" xfId="155" applyFont="1" applyFill="1" applyAlignment="1">
      <alignment horizontal="left" vertical="center"/>
    </xf>
    <xf numFmtId="0" fontId="5" fillId="37" borderId="2" xfId="155" applyFont="1" applyFill="1" applyBorder="1" applyAlignment="1">
      <alignment horizontal="left" vertical="center"/>
    </xf>
    <xf numFmtId="0" fontId="5" fillId="37" borderId="48" xfId="155" applyFont="1" applyFill="1" applyBorder="1" applyAlignment="1">
      <alignment vertical="center"/>
    </xf>
    <xf numFmtId="168" fontId="5" fillId="38" borderId="0" xfId="155" applyNumberFormat="1" applyFont="1" applyFill="1" applyAlignment="1" applyProtection="1">
      <alignment horizontal="center" vertical="center"/>
      <protection locked="0"/>
    </xf>
    <xf numFmtId="49" fontId="5" fillId="37" borderId="2" xfId="155" applyNumberFormat="1" applyFont="1" applyFill="1" applyBorder="1" applyAlignment="1">
      <alignment horizontal="left" vertical="center"/>
    </xf>
    <xf numFmtId="0" fontId="5" fillId="37" borderId="48" xfId="155" applyFont="1" applyFill="1" applyBorder="1" applyAlignment="1">
      <alignment vertical="top"/>
    </xf>
    <xf numFmtId="0" fontId="2" fillId="37" borderId="0" xfId="155" applyFont="1" applyFill="1" applyProtection="1">
      <protection locked="0"/>
    </xf>
    <xf numFmtId="0" fontId="2" fillId="37" borderId="2" xfId="155" applyFont="1" applyFill="1" applyBorder="1" applyProtection="1">
      <protection locked="0"/>
    </xf>
    <xf numFmtId="0" fontId="5" fillId="37" borderId="21" xfId="155" applyFont="1" applyFill="1" applyBorder="1" applyAlignment="1" applyProtection="1">
      <alignment vertical="center"/>
      <protection locked="0"/>
    </xf>
    <xf numFmtId="0" fontId="5" fillId="37" borderId="0" xfId="155" applyFont="1" applyFill="1" applyAlignment="1" applyProtection="1">
      <alignment vertical="center"/>
      <protection locked="0"/>
    </xf>
    <xf numFmtId="0" fontId="5" fillId="37" borderId="2" xfId="155" applyFont="1" applyFill="1" applyBorder="1" applyAlignment="1" applyProtection="1">
      <alignment vertical="center"/>
      <protection locked="0"/>
    </xf>
    <xf numFmtId="0" fontId="5" fillId="37" borderId="54" xfId="155" applyFont="1" applyFill="1" applyBorder="1" applyAlignment="1" applyProtection="1">
      <alignment vertical="center"/>
      <protection locked="0"/>
    </xf>
    <xf numFmtId="0" fontId="2" fillId="37" borderId="55" xfId="155" applyFont="1" applyFill="1" applyBorder="1" applyProtection="1">
      <protection locked="0"/>
    </xf>
    <xf numFmtId="0" fontId="2" fillId="37" borderId="56" xfId="155" applyFont="1" applyFill="1" applyBorder="1" applyProtection="1">
      <protection locked="0"/>
    </xf>
    <xf numFmtId="0" fontId="5" fillId="36" borderId="57" xfId="155" applyFont="1" applyFill="1" applyBorder="1" applyAlignment="1" applyProtection="1">
      <alignment horizontal="center" vertical="center"/>
      <protection locked="0"/>
    </xf>
    <xf numFmtId="0" fontId="5" fillId="36" borderId="0" xfId="155" applyFont="1" applyFill="1" applyAlignment="1" applyProtection="1">
      <alignment vertical="center"/>
      <protection locked="0"/>
    </xf>
    <xf numFmtId="0" fontId="5" fillId="38" borderId="58" xfId="155" applyFont="1" applyFill="1" applyBorder="1" applyAlignment="1" applyProtection="1">
      <alignment vertical="center"/>
      <protection locked="0"/>
    </xf>
    <xf numFmtId="0" fontId="5" fillId="38" borderId="51" xfId="155" applyFont="1" applyFill="1" applyBorder="1" applyAlignment="1" applyProtection="1">
      <alignment vertical="center"/>
      <protection locked="0"/>
    </xf>
    <xf numFmtId="0" fontId="5" fillId="38" borderId="52" xfId="155" applyFont="1" applyFill="1" applyBorder="1" applyAlignment="1" applyProtection="1">
      <alignment vertical="center"/>
      <protection locked="0"/>
    </xf>
    <xf numFmtId="0" fontId="5" fillId="37" borderId="1" xfId="155" applyFont="1" applyFill="1" applyBorder="1" applyAlignment="1">
      <alignment horizontal="left" vertical="center"/>
    </xf>
    <xf numFmtId="0" fontId="5" fillId="37" borderId="5" xfId="155" applyFont="1" applyFill="1" applyBorder="1" applyAlignment="1">
      <alignment horizontal="center" vertical="center"/>
    </xf>
    <xf numFmtId="0" fontId="5" fillId="37" borderId="3" xfId="155" applyFont="1" applyFill="1" applyBorder="1" applyAlignment="1">
      <alignment horizontal="center" vertical="center"/>
    </xf>
    <xf numFmtId="0" fontId="5" fillId="38" borderId="63" xfId="155" applyFont="1" applyFill="1" applyBorder="1" applyAlignment="1" applyProtection="1">
      <alignment vertical="center"/>
      <protection locked="0"/>
    </xf>
    <xf numFmtId="0" fontId="5" fillId="38" borderId="61" xfId="155" applyFont="1" applyFill="1" applyBorder="1" applyAlignment="1" applyProtection="1">
      <alignment vertical="center"/>
      <protection locked="0"/>
    </xf>
    <xf numFmtId="0" fontId="5" fillId="38" borderId="62" xfId="155" applyFont="1" applyFill="1" applyBorder="1" applyAlignment="1" applyProtection="1">
      <alignment vertical="center"/>
      <protection locked="0"/>
    </xf>
    <xf numFmtId="0" fontId="5" fillId="38" borderId="60" xfId="155" applyFont="1" applyFill="1" applyBorder="1" applyAlignment="1" applyProtection="1">
      <alignment vertical="center"/>
      <protection locked="0"/>
    </xf>
    <xf numFmtId="0" fontId="5" fillId="38" borderId="64" xfId="155" applyFont="1" applyFill="1" applyBorder="1" applyAlignment="1" applyProtection="1">
      <alignment vertical="center"/>
      <protection locked="0"/>
    </xf>
    <xf numFmtId="0" fontId="5" fillId="38" borderId="65" xfId="155" applyFont="1" applyFill="1" applyBorder="1" applyAlignment="1" applyProtection="1">
      <alignment vertical="center"/>
      <protection locked="0"/>
    </xf>
    <xf numFmtId="0" fontId="5" fillId="38" borderId="66" xfId="155" applyFont="1" applyFill="1" applyBorder="1" applyAlignment="1" applyProtection="1">
      <alignment vertical="center"/>
      <protection locked="0"/>
    </xf>
    <xf numFmtId="0" fontId="5" fillId="38" borderId="68" xfId="155" applyFont="1" applyFill="1" applyBorder="1" applyAlignment="1" applyProtection="1">
      <alignment vertical="center"/>
      <protection locked="0"/>
    </xf>
    <xf numFmtId="1" fontId="5" fillId="36" borderId="69" xfId="155" applyNumberFormat="1" applyFont="1" applyFill="1" applyBorder="1" applyAlignment="1">
      <alignment horizontal="center" vertical="center" wrapText="1"/>
    </xf>
    <xf numFmtId="1" fontId="5" fillId="36" borderId="19" xfId="155" applyNumberFormat="1" applyFont="1" applyFill="1" applyBorder="1" applyAlignment="1">
      <alignment horizontal="center" vertical="center" wrapText="1"/>
    </xf>
    <xf numFmtId="0" fontId="5" fillId="0" borderId="73" xfId="155" applyFont="1" applyBorder="1" applyAlignment="1">
      <alignment horizontal="center" vertical="center"/>
    </xf>
    <xf numFmtId="0" fontId="5" fillId="0" borderId="74" xfId="155" applyFont="1" applyBorder="1" applyAlignment="1">
      <alignment horizontal="center" vertical="center"/>
    </xf>
    <xf numFmtId="0" fontId="5" fillId="0" borderId="75" xfId="155" applyFont="1" applyBorder="1" applyAlignment="1">
      <alignment horizontal="center" vertical="center"/>
    </xf>
    <xf numFmtId="1" fontId="5" fillId="36" borderId="73" xfId="155" applyNumberFormat="1" applyFont="1" applyFill="1" applyBorder="1" applyAlignment="1">
      <alignment horizontal="center" vertical="center"/>
    </xf>
    <xf numFmtId="1" fontId="5" fillId="36" borderId="76" xfId="155" applyNumberFormat="1" applyFont="1" applyFill="1" applyBorder="1" applyAlignment="1">
      <alignment horizontal="center" vertical="center"/>
    </xf>
    <xf numFmtId="1" fontId="5" fillId="36" borderId="101" xfId="155" applyNumberFormat="1" applyFont="1" applyFill="1" applyBorder="1" applyAlignment="1">
      <alignment horizontal="center" vertical="center"/>
    </xf>
    <xf numFmtId="0" fontId="65" fillId="0" borderId="25" xfId="155" applyFont="1" applyBorder="1" applyAlignment="1">
      <alignment horizontal="center" vertical="center"/>
    </xf>
    <xf numFmtId="0" fontId="5" fillId="37" borderId="26" xfId="155" applyFont="1" applyFill="1" applyBorder="1" applyAlignment="1">
      <alignment vertical="center"/>
    </xf>
    <xf numFmtId="0" fontId="5" fillId="37" borderId="77" xfId="155" applyFont="1" applyFill="1" applyBorder="1" applyAlignment="1">
      <alignment vertical="center"/>
    </xf>
    <xf numFmtId="3" fontId="5" fillId="37" borderId="25" xfId="155" applyNumberFormat="1" applyFont="1" applyFill="1" applyBorder="1" applyAlignment="1">
      <alignment horizontal="right" vertical="center"/>
    </xf>
    <xf numFmtId="1" fontId="5" fillId="37" borderId="24" xfId="155" applyNumberFormat="1" applyFont="1" applyFill="1" applyBorder="1" applyAlignment="1">
      <alignment horizontal="right" vertical="center"/>
    </xf>
    <xf numFmtId="1" fontId="5" fillId="37" borderId="28" xfId="155" applyNumberFormat="1" applyFont="1" applyFill="1" applyBorder="1" applyAlignment="1">
      <alignment horizontal="right" vertical="center"/>
    </xf>
    <xf numFmtId="0" fontId="5" fillId="0" borderId="72" xfId="155" applyFont="1" applyBorder="1" applyAlignment="1" applyProtection="1">
      <alignment horizontal="center" vertical="center"/>
      <protection locked="0"/>
    </xf>
    <xf numFmtId="0" fontId="5" fillId="40" borderId="72" xfId="155" applyFont="1" applyFill="1" applyBorder="1" applyAlignment="1" applyProtection="1">
      <alignment horizontal="left" vertical="center"/>
      <protection locked="0"/>
    </xf>
    <xf numFmtId="0" fontId="5" fillId="41" borderId="72" xfId="155" applyFont="1" applyFill="1" applyBorder="1" applyAlignment="1" applyProtection="1">
      <alignment horizontal="left" vertical="center"/>
      <protection locked="0"/>
    </xf>
    <xf numFmtId="0" fontId="5" fillId="42" borderId="79" xfId="155" applyFont="1" applyFill="1" applyBorder="1" applyAlignment="1" applyProtection="1">
      <alignment horizontal="left" vertical="center"/>
      <protection locked="0"/>
    </xf>
    <xf numFmtId="1" fontId="5" fillId="0" borderId="80" xfId="155" applyNumberFormat="1" applyFont="1" applyBorder="1" applyAlignment="1" applyProtection="1">
      <alignment horizontal="center" vertical="center"/>
      <protection locked="0"/>
    </xf>
    <xf numFmtId="1" fontId="5" fillId="0" borderId="97" xfId="155" applyNumberFormat="1" applyFont="1" applyBorder="1" applyAlignment="1" applyProtection="1">
      <alignment horizontal="center" vertical="center"/>
      <protection locked="0"/>
    </xf>
    <xf numFmtId="166" fontId="5" fillId="0" borderId="72" xfId="155" applyNumberFormat="1" applyFont="1" applyBorder="1" applyAlignment="1" applyProtection="1">
      <alignment horizontal="center" vertical="center"/>
      <protection locked="0"/>
    </xf>
    <xf numFmtId="0" fontId="5" fillId="0" borderId="82" xfId="155" applyFont="1" applyBorder="1" applyAlignment="1" applyProtection="1">
      <alignment horizontal="center" vertical="center"/>
      <protection locked="0"/>
    </xf>
    <xf numFmtId="166" fontId="5" fillId="0" borderId="80" xfId="155" applyNumberFormat="1" applyFont="1" applyBorder="1" applyAlignment="1" applyProtection="1">
      <alignment horizontal="center" vertical="center"/>
      <protection locked="0"/>
    </xf>
    <xf numFmtId="166" fontId="5" fillId="0" borderId="56" xfId="155" applyNumberFormat="1" applyFont="1" applyBorder="1" applyAlignment="1" applyProtection="1">
      <alignment horizontal="center" vertical="center"/>
      <protection locked="0"/>
    </xf>
    <xf numFmtId="0" fontId="5" fillId="40" borderId="72" xfId="155" applyFont="1" applyFill="1" applyBorder="1" applyAlignment="1" applyProtection="1">
      <alignment vertical="center"/>
      <protection locked="0"/>
    </xf>
    <xf numFmtId="0" fontId="5" fillId="41" borderId="72" xfId="155" applyFont="1" applyFill="1" applyBorder="1" applyAlignment="1" applyProtection="1">
      <alignment vertical="center"/>
      <protection locked="0"/>
    </xf>
    <xf numFmtId="0" fontId="5" fillId="42" borderId="79" xfId="155" applyFont="1" applyFill="1" applyBorder="1" applyAlignment="1" applyProtection="1">
      <alignment vertical="center"/>
      <protection locked="0"/>
    </xf>
    <xf numFmtId="1" fontId="5" fillId="0" borderId="102" xfId="155" applyNumberFormat="1" applyFont="1" applyBorder="1" applyAlignment="1" applyProtection="1">
      <alignment horizontal="center" vertical="center"/>
      <protection locked="0"/>
    </xf>
    <xf numFmtId="166" fontId="5" fillId="0" borderId="60" xfId="155" applyNumberFormat="1" applyFont="1" applyBorder="1" applyAlignment="1" applyProtection="1">
      <alignment horizontal="center" vertical="center"/>
      <protection locked="0"/>
    </xf>
    <xf numFmtId="166" fontId="5" fillId="0" borderId="82" xfId="155" applyNumberFormat="1" applyFont="1" applyBorder="1" applyAlignment="1" applyProtection="1">
      <alignment horizontal="center" vertical="center"/>
      <protection locked="0"/>
    </xf>
    <xf numFmtId="166" fontId="5" fillId="0" borderId="62" xfId="155" applyNumberFormat="1" applyFont="1" applyBorder="1" applyAlignment="1" applyProtection="1">
      <alignment horizontal="center" vertical="center"/>
      <protection locked="0"/>
    </xf>
    <xf numFmtId="0" fontId="5" fillId="0" borderId="83" xfId="155" applyFont="1" applyBorder="1" applyAlignment="1" applyProtection="1">
      <alignment vertical="center"/>
      <protection locked="0"/>
    </xf>
    <xf numFmtId="0" fontId="5" fillId="0" borderId="84" xfId="155" applyFont="1" applyBorder="1" applyAlignment="1" applyProtection="1">
      <alignment horizontal="center" vertical="center"/>
      <protection locked="0"/>
    </xf>
    <xf numFmtId="0" fontId="5" fillId="40" borderId="84" xfId="155" applyFont="1" applyFill="1" applyBorder="1" applyAlignment="1" applyProtection="1">
      <alignment horizontal="left" vertical="center"/>
      <protection locked="0"/>
    </xf>
    <xf numFmtId="0" fontId="5" fillId="41" borderId="84" xfId="155" applyFont="1" applyFill="1" applyBorder="1" applyAlignment="1" applyProtection="1">
      <alignment horizontal="left" vertical="center"/>
      <protection locked="0"/>
    </xf>
    <xf numFmtId="0" fontId="5" fillId="42" borderId="85" xfId="155" applyFont="1" applyFill="1" applyBorder="1" applyAlignment="1" applyProtection="1">
      <alignment horizontal="left" vertical="center"/>
      <protection locked="0"/>
    </xf>
    <xf numFmtId="3" fontId="5" fillId="0" borderId="83" xfId="155" applyNumberFormat="1" applyFont="1" applyBorder="1" applyAlignment="1" applyProtection="1">
      <alignment horizontal="center" vertical="center"/>
      <protection locked="0"/>
    </xf>
    <xf numFmtId="1" fontId="5" fillId="0" borderId="64" xfId="155" applyNumberFormat="1" applyFont="1" applyBorder="1" applyAlignment="1" applyProtection="1">
      <alignment horizontal="center" vertical="center"/>
      <protection locked="0"/>
    </xf>
    <xf numFmtId="1" fontId="5" fillId="0" borderId="103" xfId="155" applyNumberFormat="1" applyFont="1" applyBorder="1" applyAlignment="1" applyProtection="1">
      <alignment horizontal="center" vertical="center"/>
      <protection locked="0"/>
    </xf>
    <xf numFmtId="166" fontId="5" fillId="0" borderId="64" xfId="155" applyNumberFormat="1" applyFont="1" applyBorder="1" applyAlignment="1" applyProtection="1">
      <alignment horizontal="center" vertical="center"/>
      <protection locked="0"/>
    </xf>
    <xf numFmtId="166" fontId="5" fillId="0" borderId="84" xfId="155" applyNumberFormat="1" applyFont="1" applyBorder="1" applyAlignment="1" applyProtection="1">
      <alignment horizontal="center" vertical="center"/>
      <protection locked="0"/>
    </xf>
    <xf numFmtId="166" fontId="5" fillId="0" borderId="66" xfId="155" applyNumberFormat="1" applyFont="1" applyBorder="1" applyAlignment="1" applyProtection="1">
      <alignment horizontal="center" vertical="center"/>
      <protection locked="0"/>
    </xf>
    <xf numFmtId="0" fontId="44" fillId="36" borderId="2" xfId="3" applyFont="1" applyFill="1" applyBorder="1" applyAlignment="1">
      <alignment vertical="center" wrapText="1"/>
    </xf>
    <xf numFmtId="1" fontId="5" fillId="37" borderId="91" xfId="155" applyNumberFormat="1" applyFont="1" applyFill="1" applyBorder="1" applyAlignment="1">
      <alignment horizontal="right" vertical="center"/>
    </xf>
    <xf numFmtId="1" fontId="5" fillId="36" borderId="104" xfId="155" applyNumberFormat="1" applyFont="1" applyFill="1" applyBorder="1" applyAlignment="1">
      <alignment horizontal="center" vertical="center"/>
    </xf>
    <xf numFmtId="1" fontId="5" fillId="36" borderId="4" xfId="155" applyNumberFormat="1" applyFont="1" applyFill="1" applyBorder="1" applyAlignment="1">
      <alignment horizontal="center" vertical="center" wrapText="1"/>
    </xf>
    <xf numFmtId="1" fontId="5" fillId="36" borderId="103" xfId="155" applyNumberFormat="1" applyFont="1" applyFill="1" applyBorder="1" applyAlignment="1">
      <alignment horizontal="center" vertical="center"/>
    </xf>
    <xf numFmtId="164" fontId="44" fillId="39" borderId="83" xfId="0" applyNumberFormat="1" applyFont="1" applyFill="1" applyBorder="1" applyAlignment="1" applyProtection="1">
      <alignment horizontal="center" vertical="center"/>
      <protection locked="0"/>
    </xf>
    <xf numFmtId="3" fontId="44" fillId="39" borderId="66" xfId="0" applyNumberFormat="1" applyFont="1" applyFill="1" applyBorder="1" applyAlignment="1" applyProtection="1">
      <alignment horizontal="center" vertical="center"/>
      <protection locked="0"/>
    </xf>
    <xf numFmtId="164" fontId="0" fillId="0" borderId="0" xfId="0" applyNumberFormat="1"/>
    <xf numFmtId="164" fontId="5" fillId="0" borderId="78" xfId="155" applyNumberFormat="1" applyFont="1" applyBorder="1" applyAlignment="1" applyProtection="1">
      <alignment horizontal="center" vertical="center"/>
      <protection locked="0"/>
    </xf>
    <xf numFmtId="164" fontId="5" fillId="0" borderId="81" xfId="155" applyNumberFormat="1" applyFont="1" applyBorder="1" applyAlignment="1" applyProtection="1">
      <alignment horizontal="center" vertical="center"/>
      <protection locked="0"/>
    </xf>
    <xf numFmtId="0" fontId="5" fillId="0" borderId="78" xfId="156" applyFont="1" applyBorder="1" applyAlignment="1" applyProtection="1">
      <alignment vertical="center"/>
      <protection locked="0"/>
    </xf>
    <xf numFmtId="0" fontId="5" fillId="0" borderId="81" xfId="156" applyFont="1" applyBorder="1" applyAlignment="1" applyProtection="1">
      <alignment horizontal="left" vertical="center" indent="1"/>
      <protection locked="0"/>
    </xf>
    <xf numFmtId="0" fontId="5" fillId="0" borderId="81" xfId="156" applyFont="1" applyBorder="1" applyAlignment="1" applyProtection="1">
      <alignment vertical="center"/>
      <protection locked="0"/>
    </xf>
    <xf numFmtId="0" fontId="5" fillId="0" borderId="81" xfId="156" applyFont="1" applyBorder="1" applyAlignment="1" applyProtection="1">
      <alignment horizontal="left" vertical="center"/>
      <protection locked="0"/>
    </xf>
    <xf numFmtId="0" fontId="59" fillId="0" borderId="0" xfId="143"/>
    <xf numFmtId="0" fontId="40" fillId="4" borderId="0" xfId="0" applyFont="1" applyFill="1" applyAlignment="1">
      <alignment horizontal="left" vertical="top" wrapText="1"/>
    </xf>
    <xf numFmtId="0" fontId="48" fillId="2" borderId="6" xfId="0" applyFont="1" applyFill="1" applyBorder="1" applyAlignment="1">
      <alignment vertical="center" wrapText="1"/>
    </xf>
    <xf numFmtId="0" fontId="48" fillId="2" borderId="17" xfId="0" applyFont="1" applyFill="1" applyBorder="1" applyAlignment="1">
      <alignment vertical="center" wrapText="1"/>
    </xf>
    <xf numFmtId="0" fontId="54" fillId="4" borderId="0" xfId="0" applyFont="1" applyFill="1" applyAlignment="1">
      <alignment horizontal="left" vertical="top" wrapText="1"/>
    </xf>
    <xf numFmtId="0" fontId="40" fillId="0" borderId="1" xfId="0" applyFont="1" applyBorder="1" applyAlignment="1" applyProtection="1">
      <alignment horizontal="left" vertical="top" wrapText="1"/>
      <protection locked="0"/>
    </xf>
    <xf numFmtId="0" fontId="40" fillId="0" borderId="5" xfId="0" applyFont="1" applyBorder="1" applyAlignment="1" applyProtection="1">
      <alignment horizontal="left" vertical="top" wrapText="1"/>
      <protection locked="0"/>
    </xf>
    <xf numFmtId="0" fontId="40" fillId="0" borderId="3" xfId="0" applyFont="1" applyBorder="1" applyAlignment="1" applyProtection="1">
      <alignment horizontal="left" vertical="top" wrapText="1"/>
      <protection locked="0"/>
    </xf>
    <xf numFmtId="0" fontId="40" fillId="0" borderId="21" xfId="0" applyFont="1" applyBorder="1" applyAlignment="1" applyProtection="1">
      <alignment horizontal="left" vertical="top" wrapText="1"/>
      <protection locked="0"/>
    </xf>
    <xf numFmtId="0" fontId="40" fillId="0" borderId="0" xfId="0" applyFont="1" applyAlignment="1" applyProtection="1">
      <alignment horizontal="left" vertical="top" wrapText="1"/>
      <protection locked="0"/>
    </xf>
    <xf numFmtId="0" fontId="40" fillId="0" borderId="2" xfId="0" applyFont="1" applyBorder="1" applyAlignment="1" applyProtection="1">
      <alignment horizontal="left" vertical="top" wrapText="1"/>
      <protection locked="0"/>
    </xf>
    <xf numFmtId="0" fontId="40" fillId="0" borderId="22" xfId="0" applyFont="1" applyBorder="1" applyAlignment="1" applyProtection="1">
      <alignment horizontal="left" vertical="top" wrapText="1"/>
      <protection locked="0"/>
    </xf>
    <xf numFmtId="0" fontId="40" fillId="0" borderId="12" xfId="0" applyFont="1" applyBorder="1" applyAlignment="1" applyProtection="1">
      <alignment horizontal="left" vertical="top" wrapText="1"/>
      <protection locked="0"/>
    </xf>
    <xf numFmtId="0" fontId="40" fillId="0" borderId="23" xfId="0" applyFont="1" applyBorder="1" applyAlignment="1" applyProtection="1">
      <alignment horizontal="left" vertical="top" wrapText="1"/>
      <protection locked="0"/>
    </xf>
    <xf numFmtId="0" fontId="40" fillId="4" borderId="1" xfId="0" applyFont="1" applyFill="1" applyBorder="1" applyAlignment="1" applyProtection="1">
      <alignment horizontal="left" vertical="top" wrapText="1"/>
      <protection locked="0"/>
    </xf>
    <xf numFmtId="0" fontId="40" fillId="4" borderId="5" xfId="0" applyFont="1" applyFill="1" applyBorder="1" applyAlignment="1" applyProtection="1">
      <alignment horizontal="left" vertical="top" wrapText="1"/>
      <protection locked="0"/>
    </xf>
    <xf numFmtId="0" fontId="40" fillId="4" borderId="3" xfId="0" applyFont="1" applyFill="1" applyBorder="1" applyAlignment="1" applyProtection="1">
      <alignment horizontal="left" vertical="top" wrapText="1"/>
      <protection locked="0"/>
    </xf>
    <xf numFmtId="0" fontId="40" fillId="4" borderId="21" xfId="0" applyFont="1" applyFill="1" applyBorder="1" applyAlignment="1" applyProtection="1">
      <alignment horizontal="left" vertical="top" wrapText="1"/>
      <protection locked="0"/>
    </xf>
    <xf numFmtId="0" fontId="40" fillId="4" borderId="0" xfId="0" applyFont="1" applyFill="1" applyAlignment="1" applyProtection="1">
      <alignment horizontal="left" vertical="top" wrapText="1"/>
      <protection locked="0"/>
    </xf>
    <xf numFmtId="0" fontId="40" fillId="4" borderId="2" xfId="0" applyFont="1" applyFill="1" applyBorder="1" applyAlignment="1" applyProtection="1">
      <alignment horizontal="left" vertical="top" wrapText="1"/>
      <protection locked="0"/>
    </xf>
    <xf numFmtId="0" fontId="40" fillId="4" borderId="22" xfId="0" applyFont="1" applyFill="1" applyBorder="1" applyAlignment="1" applyProtection="1">
      <alignment horizontal="left" vertical="top" wrapText="1"/>
      <protection locked="0"/>
    </xf>
    <xf numFmtId="0" fontId="40" fillId="4" borderId="12" xfId="0" applyFont="1" applyFill="1" applyBorder="1" applyAlignment="1" applyProtection="1">
      <alignment horizontal="left" vertical="top" wrapText="1"/>
      <protection locked="0"/>
    </xf>
    <xf numFmtId="0" fontId="40" fillId="4" borderId="23" xfId="0" applyFont="1" applyFill="1" applyBorder="1" applyAlignment="1" applyProtection="1">
      <alignment horizontal="left" vertical="top" wrapText="1"/>
      <protection locked="0"/>
    </xf>
    <xf numFmtId="0" fontId="41" fillId="4" borderId="0" xfId="0" applyFont="1" applyFill="1" applyAlignment="1">
      <alignment horizontal="left" vertical="top" wrapText="1"/>
    </xf>
    <xf numFmtId="0" fontId="5" fillId="37" borderId="48" xfId="155" applyFont="1" applyFill="1" applyBorder="1" applyAlignment="1">
      <alignment horizontal="left" vertical="center" wrapText="1"/>
    </xf>
    <xf numFmtId="0" fontId="5" fillId="37" borderId="0" xfId="155" applyFont="1" applyFill="1" applyAlignment="1">
      <alignment horizontal="left" vertical="center" wrapText="1"/>
    </xf>
    <xf numFmtId="0" fontId="5" fillId="37" borderId="2" xfId="155" applyFont="1" applyFill="1" applyBorder="1" applyAlignment="1">
      <alignment horizontal="left" vertical="center" wrapText="1"/>
    </xf>
    <xf numFmtId="0" fontId="5" fillId="38" borderId="50" xfId="155" applyFont="1" applyFill="1" applyBorder="1" applyAlignment="1" applyProtection="1">
      <alignment vertical="top" wrapText="1"/>
      <protection locked="0"/>
    </xf>
    <xf numFmtId="0" fontId="5" fillId="38" borderId="51" xfId="155" applyFont="1" applyFill="1" applyBorder="1" applyAlignment="1" applyProtection="1">
      <alignment vertical="top" wrapText="1"/>
      <protection locked="0"/>
    </xf>
    <xf numFmtId="0" fontId="5" fillId="38" borderId="52" xfId="155" applyFont="1" applyFill="1" applyBorder="1" applyAlignment="1" applyProtection="1">
      <alignment vertical="top" wrapText="1"/>
      <protection locked="0"/>
    </xf>
    <xf numFmtId="0" fontId="5" fillId="38" borderId="24" xfId="155" applyFont="1" applyFill="1" applyBorder="1" applyAlignment="1" applyProtection="1">
      <alignment vertical="top" wrapText="1"/>
      <protection locked="0"/>
    </xf>
    <xf numFmtId="0" fontId="5" fillId="38" borderId="37" xfId="155" applyFont="1" applyFill="1" applyBorder="1" applyAlignment="1" applyProtection="1">
      <alignment vertical="top" wrapText="1"/>
      <protection locked="0"/>
    </xf>
    <xf numFmtId="0" fontId="5" fillId="38" borderId="29" xfId="155" applyFont="1" applyFill="1" applyBorder="1" applyAlignment="1" applyProtection="1">
      <alignment vertical="top" wrapText="1"/>
      <protection locked="0"/>
    </xf>
    <xf numFmtId="0" fontId="5" fillId="0" borderId="47" xfId="155" applyFont="1" applyBorder="1" applyAlignment="1" applyProtection="1">
      <alignment horizontal="center" vertical="center" wrapText="1"/>
      <protection locked="0"/>
    </xf>
    <xf numFmtId="0" fontId="2" fillId="0" borderId="49" xfId="155" applyFont="1" applyBorder="1" applyProtection="1">
      <protection locked="0"/>
    </xf>
    <xf numFmtId="0" fontId="2" fillId="0" borderId="67" xfId="155" applyFont="1" applyBorder="1" applyProtection="1">
      <protection locked="0"/>
    </xf>
    <xf numFmtId="0" fontId="2" fillId="0" borderId="53" xfId="155" applyFont="1" applyBorder="1" applyProtection="1">
      <protection locked="0"/>
    </xf>
    <xf numFmtId="0" fontId="5" fillId="36" borderId="22" xfId="4" applyFont="1" applyFill="1" applyBorder="1" applyAlignment="1">
      <alignment horizontal="center" vertical="center" wrapText="1"/>
    </xf>
    <xf numFmtId="0" fontId="5" fillId="36" borderId="12" xfId="4" applyFont="1" applyFill="1" applyBorder="1" applyAlignment="1">
      <alignment horizontal="center" vertical="center" wrapText="1"/>
    </xf>
    <xf numFmtId="0" fontId="5" fillId="36" borderId="23" xfId="4" applyFont="1" applyFill="1" applyBorder="1" applyAlignment="1">
      <alignment horizontal="center" vertical="center" wrapText="1"/>
    </xf>
    <xf numFmtId="0" fontId="45" fillId="39" borderId="24" xfId="4" applyFont="1" applyFill="1" applyBorder="1" applyAlignment="1">
      <alignment horizontal="center" vertical="center" wrapText="1"/>
    </xf>
    <xf numFmtId="0" fontId="45" fillId="39" borderId="29" xfId="4" applyFont="1" applyFill="1" applyBorder="1" applyAlignment="1">
      <alignment horizontal="center" vertical="center" wrapText="1"/>
    </xf>
    <xf numFmtId="0" fontId="68" fillId="36" borderId="22" xfId="6" applyFont="1" applyFill="1" applyBorder="1" applyAlignment="1">
      <alignment horizontal="center" vertical="center"/>
    </xf>
    <xf numFmtId="0" fontId="68" fillId="36" borderId="12" xfId="6" applyFont="1" applyFill="1" applyBorder="1" applyAlignment="1">
      <alignment horizontal="center" vertical="center"/>
    </xf>
    <xf numFmtId="0" fontId="68" fillId="36" borderId="23" xfId="6" applyFont="1" applyFill="1" applyBorder="1" applyAlignment="1">
      <alignment horizontal="center" vertical="center"/>
    </xf>
    <xf numFmtId="0" fontId="5" fillId="36" borderId="70" xfId="6" applyFont="1" applyFill="1" applyBorder="1" applyAlignment="1">
      <alignment horizontal="center" vertical="center" wrapText="1"/>
    </xf>
    <xf numFmtId="0" fontId="5" fillId="36" borderId="30" xfId="6" applyFont="1" applyFill="1" applyBorder="1" applyAlignment="1">
      <alignment horizontal="center" vertical="center" wrapText="1"/>
    </xf>
    <xf numFmtId="0" fontId="5" fillId="36" borderId="69" xfId="6" applyFont="1" applyFill="1" applyBorder="1" applyAlignment="1">
      <alignment horizontal="center" vertical="center"/>
    </xf>
    <xf numFmtId="0" fontId="5" fillId="36" borderId="99" xfId="6" applyFont="1" applyFill="1" applyBorder="1" applyAlignment="1">
      <alignment horizontal="center" vertical="center"/>
    </xf>
    <xf numFmtId="0" fontId="5" fillId="41" borderId="70" xfId="155" applyFont="1" applyFill="1" applyBorder="1" applyAlignment="1" applyProtection="1">
      <alignment horizontal="center" vertical="center" wrapText="1"/>
      <protection locked="0"/>
    </xf>
    <xf numFmtId="0" fontId="5" fillId="41" borderId="72" xfId="155" applyFont="1" applyFill="1" applyBorder="1" applyAlignment="1" applyProtection="1">
      <alignment horizontal="center" vertical="center" wrapText="1"/>
      <protection locked="0"/>
    </xf>
    <xf numFmtId="0" fontId="5" fillId="36" borderId="4" xfId="4" applyFont="1" applyFill="1" applyBorder="1" applyAlignment="1">
      <alignment horizontal="center" vertical="center" wrapText="1"/>
    </xf>
    <xf numFmtId="0" fontId="5" fillId="36" borderId="8" xfId="4" applyFont="1" applyFill="1" applyBorder="1" applyAlignment="1">
      <alignment horizontal="center" vertical="center" wrapText="1"/>
    </xf>
    <xf numFmtId="0" fontId="5" fillId="36" borderId="24" xfId="4" applyFont="1" applyFill="1" applyBorder="1" applyAlignment="1">
      <alignment horizontal="center" vertical="center" wrapText="1"/>
    </xf>
    <xf numFmtId="0" fontId="5" fillId="36" borderId="37" xfId="4" applyFont="1" applyFill="1" applyBorder="1" applyAlignment="1">
      <alignment horizontal="center" vertical="center" wrapText="1"/>
    </xf>
    <xf numFmtId="0" fontId="5" fillId="36" borderId="29" xfId="4" applyFont="1" applyFill="1" applyBorder="1" applyAlignment="1">
      <alignment horizontal="center" vertical="center" wrapText="1"/>
    </xf>
    <xf numFmtId="0" fontId="5" fillId="36" borderId="70" xfId="6" applyFont="1" applyFill="1" applyBorder="1" applyAlignment="1">
      <alignment horizontal="center" vertical="center"/>
    </xf>
    <xf numFmtId="0" fontId="5" fillId="36" borderId="30" xfId="6" applyFont="1" applyFill="1" applyBorder="1" applyAlignment="1">
      <alignment horizontal="center" vertical="center"/>
    </xf>
    <xf numFmtId="0" fontId="44" fillId="39" borderId="69" xfId="4" applyFont="1" applyFill="1" applyBorder="1" applyAlignment="1">
      <alignment horizontal="center" vertical="center" wrapText="1"/>
    </xf>
    <xf numFmtId="0" fontId="44" fillId="39" borderId="78" xfId="4" applyFont="1" applyFill="1" applyBorder="1" applyAlignment="1">
      <alignment horizontal="center" vertical="center" wrapText="1"/>
    </xf>
    <xf numFmtId="0" fontId="44" fillId="39" borderId="71" xfId="4" applyFont="1" applyFill="1" applyBorder="1" applyAlignment="1">
      <alignment horizontal="center" vertical="center" wrapText="1"/>
    </xf>
    <xf numFmtId="0" fontId="44" fillId="39" borderId="98" xfId="4" applyFont="1" applyFill="1" applyBorder="1" applyAlignment="1">
      <alignment horizontal="center" vertical="center" wrapText="1"/>
    </xf>
    <xf numFmtId="0" fontId="5" fillId="42" borderId="71" xfId="6" applyFont="1" applyFill="1" applyBorder="1" applyAlignment="1">
      <alignment horizontal="center" vertical="center" wrapText="1"/>
    </xf>
    <xf numFmtId="0" fontId="5" fillId="42" borderId="100" xfId="6" applyFont="1" applyFill="1" applyBorder="1" applyAlignment="1">
      <alignment horizontal="center" vertical="center" wrapText="1"/>
    </xf>
    <xf numFmtId="0" fontId="5" fillId="40" borderId="70" xfId="155" applyFont="1" applyFill="1" applyBorder="1" applyAlignment="1" applyProtection="1">
      <alignment horizontal="center" vertical="center" wrapText="1"/>
      <protection locked="0"/>
    </xf>
    <xf numFmtId="0" fontId="5" fillId="40" borderId="72" xfId="155" applyFont="1" applyFill="1" applyBorder="1" applyAlignment="1" applyProtection="1">
      <alignment horizontal="center" vertical="center" wrapText="1"/>
      <protection locked="0"/>
    </xf>
    <xf numFmtId="0" fontId="60" fillId="0" borderId="21" xfId="0" applyFont="1" applyBorder="1" applyAlignment="1">
      <alignment horizontal="left" vertical="center" wrapText="1"/>
    </xf>
    <xf numFmtId="0" fontId="7" fillId="0" borderId="0" xfId="0" applyFont="1" applyAlignment="1">
      <alignment horizontal="left" vertical="center" wrapText="1"/>
    </xf>
    <xf numFmtId="0" fontId="7" fillId="0" borderId="2" xfId="0" applyFont="1" applyBorder="1" applyAlignment="1">
      <alignment horizontal="left" vertical="center" wrapText="1"/>
    </xf>
    <xf numFmtId="0" fontId="7" fillId="0" borderId="21" xfId="0" applyFont="1" applyBorder="1" applyAlignment="1">
      <alignment horizontal="left" vertical="center" wrapText="1"/>
    </xf>
    <xf numFmtId="0" fontId="7" fillId="0" borderId="22" xfId="0" applyFont="1" applyBorder="1" applyAlignment="1">
      <alignment horizontal="left" vertical="center" wrapText="1"/>
    </xf>
    <xf numFmtId="0" fontId="7" fillId="0" borderId="12" xfId="0" applyFont="1" applyBorder="1" applyAlignment="1">
      <alignment horizontal="left" vertical="center" wrapText="1"/>
    </xf>
    <xf numFmtId="0" fontId="7" fillId="0" borderId="23" xfId="0" applyFont="1" applyBorder="1" applyAlignment="1">
      <alignment horizontal="left" vertical="center" wrapText="1"/>
    </xf>
    <xf numFmtId="0" fontId="7" fillId="0" borderId="1" xfId="0" applyFont="1" applyBorder="1" applyAlignment="1">
      <alignment horizontal="left" vertical="center" wrapText="1"/>
    </xf>
    <xf numFmtId="0" fontId="7" fillId="0" borderId="5" xfId="0" applyFont="1" applyBorder="1" applyAlignment="1">
      <alignment horizontal="left" vertical="center" wrapText="1"/>
    </xf>
    <xf numFmtId="0" fontId="7" fillId="0" borderId="3" xfId="0" applyFont="1" applyBorder="1" applyAlignment="1">
      <alignment horizontal="left" vertical="center" wrapText="1"/>
    </xf>
    <xf numFmtId="0" fontId="59" fillId="0" borderId="21" xfId="143" applyBorder="1" applyAlignment="1">
      <alignment horizontal="left" vertical="center" wrapText="1"/>
    </xf>
    <xf numFmtId="0" fontId="59" fillId="0" borderId="0" xfId="143" applyBorder="1" applyAlignment="1">
      <alignment horizontal="left" vertical="center" wrapText="1"/>
    </xf>
    <xf numFmtId="0" fontId="59" fillId="0" borderId="2" xfId="143" applyBorder="1" applyAlignment="1">
      <alignment horizontal="left" vertical="center" wrapText="1"/>
    </xf>
  </cellXfs>
  <cellStyles count="157">
    <cellStyle name="20% - Accent1 2" xfId="7" xr:uid="{00000000-0005-0000-0000-000000000000}"/>
    <cellStyle name="20% - Accent2 2" xfId="8" xr:uid="{00000000-0005-0000-0000-000001000000}"/>
    <cellStyle name="20% - Accent3 2" xfId="9" xr:uid="{00000000-0005-0000-0000-000002000000}"/>
    <cellStyle name="20% - Accent4 2" xfId="10" xr:uid="{00000000-0005-0000-0000-000003000000}"/>
    <cellStyle name="20% - Accent5 2" xfId="11" xr:uid="{00000000-0005-0000-0000-000004000000}"/>
    <cellStyle name="20% - Accent6 2" xfId="12" xr:uid="{00000000-0005-0000-0000-000005000000}"/>
    <cellStyle name="40% - Accent1 2" xfId="13" xr:uid="{00000000-0005-0000-0000-000006000000}"/>
    <cellStyle name="40% - Accent2 2" xfId="14" xr:uid="{00000000-0005-0000-0000-000007000000}"/>
    <cellStyle name="40% - Accent3 2" xfId="15" xr:uid="{00000000-0005-0000-0000-000008000000}"/>
    <cellStyle name="40% - Accent4 2" xfId="16" xr:uid="{00000000-0005-0000-0000-000009000000}"/>
    <cellStyle name="40% - Accent5 2" xfId="17" xr:uid="{00000000-0005-0000-0000-00000A000000}"/>
    <cellStyle name="40% - Accent6 2" xfId="18" xr:uid="{00000000-0005-0000-0000-00000B000000}"/>
    <cellStyle name="60% - Accent1 2" xfId="19" xr:uid="{00000000-0005-0000-0000-00000C000000}"/>
    <cellStyle name="60% - Accent2 2" xfId="20" xr:uid="{00000000-0005-0000-0000-00000D000000}"/>
    <cellStyle name="60% - Accent3 2" xfId="21" xr:uid="{00000000-0005-0000-0000-00000E000000}"/>
    <cellStyle name="60% - Accent4 2" xfId="22" xr:uid="{00000000-0005-0000-0000-00000F000000}"/>
    <cellStyle name="60% - Accent5 2" xfId="23" xr:uid="{00000000-0005-0000-0000-000010000000}"/>
    <cellStyle name="60% - Accent6 2" xfId="24" xr:uid="{00000000-0005-0000-0000-000011000000}"/>
    <cellStyle name="Accent1 2" xfId="25" xr:uid="{00000000-0005-0000-0000-000012000000}"/>
    <cellStyle name="Accent2 2" xfId="26" xr:uid="{00000000-0005-0000-0000-000013000000}"/>
    <cellStyle name="Accent3 2" xfId="27" xr:uid="{00000000-0005-0000-0000-000014000000}"/>
    <cellStyle name="Accent4 2" xfId="28" xr:uid="{00000000-0005-0000-0000-000015000000}"/>
    <cellStyle name="Accent5 2" xfId="29" xr:uid="{00000000-0005-0000-0000-000016000000}"/>
    <cellStyle name="Accent6 2" xfId="30" xr:uid="{00000000-0005-0000-0000-000017000000}"/>
    <cellStyle name="Bad 2" xfId="31" xr:uid="{00000000-0005-0000-0000-000018000000}"/>
    <cellStyle name="Bad 3" xfId="32" xr:uid="{00000000-0005-0000-0000-000019000000}"/>
    <cellStyle name="Calculation 2" xfId="33" xr:uid="{00000000-0005-0000-0000-00001A000000}"/>
    <cellStyle name="Check Cell 2" xfId="34" xr:uid="{00000000-0005-0000-0000-00001B000000}"/>
    <cellStyle name="Comma 2" xfId="1" xr:uid="{00000000-0005-0000-0000-00001C000000}"/>
    <cellStyle name="Comma 2 2" xfId="144" xr:uid="{22012454-9F0F-4B69-816C-F53457B80755}"/>
    <cellStyle name="Comma 3" xfId="35" xr:uid="{00000000-0005-0000-0000-00001D000000}"/>
    <cellStyle name="Comma 4" xfId="145" xr:uid="{33436A48-632E-4E31-B7E1-F6EB0F798087}"/>
    <cellStyle name="Explanatory Text 2" xfId="36" xr:uid="{00000000-0005-0000-0000-00001E000000}"/>
    <cellStyle name="Good 2" xfId="37" xr:uid="{00000000-0005-0000-0000-00001F000000}"/>
    <cellStyle name="Good 3" xfId="38" xr:uid="{00000000-0005-0000-0000-000020000000}"/>
    <cellStyle name="Heading 1 2" xfId="39" xr:uid="{00000000-0005-0000-0000-000021000000}"/>
    <cellStyle name="Heading 2 2" xfId="40" xr:uid="{00000000-0005-0000-0000-000022000000}"/>
    <cellStyle name="Heading 3 2" xfId="41" xr:uid="{00000000-0005-0000-0000-000023000000}"/>
    <cellStyle name="Heading 4 2" xfId="42" xr:uid="{00000000-0005-0000-0000-000024000000}"/>
    <cellStyle name="Hyperlink" xfId="143" builtinId="8"/>
    <cellStyle name="Hyperlink 2" xfId="43" xr:uid="{00000000-0005-0000-0000-000026000000}"/>
    <cellStyle name="Input 2" xfId="44" xr:uid="{00000000-0005-0000-0000-000027000000}"/>
    <cellStyle name="Linked Cell 2" xfId="45" xr:uid="{00000000-0005-0000-0000-000028000000}"/>
    <cellStyle name="Neutral 2" xfId="46" xr:uid="{00000000-0005-0000-0000-000029000000}"/>
    <cellStyle name="Neutral 3" xfId="47" xr:uid="{00000000-0005-0000-0000-00002A000000}"/>
    <cellStyle name="Normal" xfId="0" builtinId="0"/>
    <cellStyle name="Normal 10" xfId="48" xr:uid="{00000000-0005-0000-0000-00002C000000}"/>
    <cellStyle name="Normal 10 2" xfId="49" xr:uid="{00000000-0005-0000-0000-00002D000000}"/>
    <cellStyle name="Normal 10 2 2" xfId="50" xr:uid="{00000000-0005-0000-0000-00002E000000}"/>
    <cellStyle name="Normal 10 2 2 2" xfId="51" xr:uid="{00000000-0005-0000-0000-00002F000000}"/>
    <cellStyle name="Normal 10 2 3" xfId="52" xr:uid="{00000000-0005-0000-0000-000030000000}"/>
    <cellStyle name="Normal 10 2_Sheet1" xfId="147" xr:uid="{C2566751-D0DC-40C9-988D-119FBA1C7C70}"/>
    <cellStyle name="Normal 10 3" xfId="53" xr:uid="{00000000-0005-0000-0000-000031000000}"/>
    <cellStyle name="Normal 10 3 2" xfId="54" xr:uid="{00000000-0005-0000-0000-000032000000}"/>
    <cellStyle name="Normal 10 4" xfId="55" xr:uid="{00000000-0005-0000-0000-000033000000}"/>
    <cellStyle name="Normal 10 5" xfId="56" xr:uid="{00000000-0005-0000-0000-000034000000}"/>
    <cellStyle name="Normal 10_Sheet1" xfId="146" xr:uid="{82BEA154-CC97-42A2-A206-CABEEB8DC1E6}"/>
    <cellStyle name="Normal 11" xfId="57" xr:uid="{00000000-0005-0000-0000-000035000000}"/>
    <cellStyle name="Normal 11 2" xfId="58" xr:uid="{00000000-0005-0000-0000-000036000000}"/>
    <cellStyle name="Normal 12" xfId="59" xr:uid="{00000000-0005-0000-0000-000037000000}"/>
    <cellStyle name="Normal 12 2" xfId="60" xr:uid="{00000000-0005-0000-0000-000038000000}"/>
    <cellStyle name="Normal 13" xfId="61" xr:uid="{00000000-0005-0000-0000-000039000000}"/>
    <cellStyle name="Normal 14" xfId="62" xr:uid="{00000000-0005-0000-0000-00003A000000}"/>
    <cellStyle name="Normal 15" xfId="63" xr:uid="{00000000-0005-0000-0000-00003B000000}"/>
    <cellStyle name="Normal 16" xfId="64" xr:uid="{00000000-0005-0000-0000-00003C000000}"/>
    <cellStyle name="Normal 17" xfId="65" xr:uid="{00000000-0005-0000-0000-00003D000000}"/>
    <cellStyle name="Normal 17 2" xfId="66" xr:uid="{00000000-0005-0000-0000-00003E000000}"/>
    <cellStyle name="Normal 17 3" xfId="67" xr:uid="{00000000-0005-0000-0000-00003F000000}"/>
    <cellStyle name="Normal 18" xfId="68" xr:uid="{00000000-0005-0000-0000-000040000000}"/>
    <cellStyle name="Normal 19" xfId="69" xr:uid="{00000000-0005-0000-0000-000041000000}"/>
    <cellStyle name="Normal 2" xfId="2" xr:uid="{00000000-0005-0000-0000-000042000000}"/>
    <cellStyle name="Normal 2 2" xfId="70" xr:uid="{00000000-0005-0000-0000-000043000000}"/>
    <cellStyle name="Normal 2 3" xfId="71" xr:uid="{00000000-0005-0000-0000-000044000000}"/>
    <cellStyle name="Normal 2 4" xfId="72" xr:uid="{00000000-0005-0000-0000-000045000000}"/>
    <cellStyle name="Normal 2_Sheet1" xfId="148" xr:uid="{4FCDD77A-6C4A-46BC-9ECC-7CA1E8A04B75}"/>
    <cellStyle name="Normal 20" xfId="3" xr:uid="{00000000-0005-0000-0000-000047000000}"/>
    <cellStyle name="Normal 3" xfId="73" xr:uid="{00000000-0005-0000-0000-000048000000}"/>
    <cellStyle name="Normal 3 2" xfId="74" xr:uid="{00000000-0005-0000-0000-000049000000}"/>
    <cellStyle name="Normal 3 2 2" xfId="75" xr:uid="{00000000-0005-0000-0000-00004A000000}"/>
    <cellStyle name="Normal 3 3" xfId="76" xr:uid="{00000000-0005-0000-0000-00004B000000}"/>
    <cellStyle name="Normal 3 3 2" xfId="77" xr:uid="{00000000-0005-0000-0000-00004C000000}"/>
    <cellStyle name="Normal 3 3 3" xfId="78" xr:uid="{00000000-0005-0000-0000-00004D000000}"/>
    <cellStyle name="Normal 3 3 4" xfId="79" xr:uid="{00000000-0005-0000-0000-00004E000000}"/>
    <cellStyle name="Normal 3 4" xfId="80" xr:uid="{00000000-0005-0000-0000-00004F000000}"/>
    <cellStyle name="Normal 3 5" xfId="81" xr:uid="{00000000-0005-0000-0000-000050000000}"/>
    <cellStyle name="Normal 3 6" xfId="82" xr:uid="{00000000-0005-0000-0000-000051000000}"/>
    <cellStyle name="Normal 3 7" xfId="83" xr:uid="{00000000-0005-0000-0000-000052000000}"/>
    <cellStyle name="Normal 3_Sheet1" xfId="149" xr:uid="{7023E952-ED58-41E8-A568-4D82F2F6A58E}"/>
    <cellStyle name="Normal 4" xfId="84" xr:uid="{00000000-0005-0000-0000-000053000000}"/>
    <cellStyle name="Normal 4 2" xfId="85" xr:uid="{00000000-0005-0000-0000-000054000000}"/>
    <cellStyle name="Normal 4 2 2" xfId="86" xr:uid="{00000000-0005-0000-0000-000055000000}"/>
    <cellStyle name="Normal 4 2 3" xfId="87" xr:uid="{00000000-0005-0000-0000-000056000000}"/>
    <cellStyle name="Normal 4 2 4" xfId="88" xr:uid="{00000000-0005-0000-0000-000057000000}"/>
    <cellStyle name="Normal 4 2_Sheet1" xfId="151" xr:uid="{8A100547-B3D6-4A6D-B031-61507AED040D}"/>
    <cellStyle name="Normal 4 3" xfId="89" xr:uid="{00000000-0005-0000-0000-000058000000}"/>
    <cellStyle name="Normal 4 3 2" xfId="90" xr:uid="{00000000-0005-0000-0000-000059000000}"/>
    <cellStyle name="Normal 4 3 3" xfId="91" xr:uid="{00000000-0005-0000-0000-00005A000000}"/>
    <cellStyle name="Normal 4 3 4" xfId="92" xr:uid="{00000000-0005-0000-0000-00005B000000}"/>
    <cellStyle name="Normal 4 4" xfId="93" xr:uid="{00000000-0005-0000-0000-00005C000000}"/>
    <cellStyle name="Normal 4 5" xfId="94" xr:uid="{00000000-0005-0000-0000-00005D000000}"/>
    <cellStyle name="Normal 4 6" xfId="95" xr:uid="{00000000-0005-0000-0000-00005E000000}"/>
    <cellStyle name="Normal 4 7" xfId="96" xr:uid="{00000000-0005-0000-0000-00005F000000}"/>
    <cellStyle name="Normal 4_Sheet1" xfId="150" xr:uid="{DE3CB6D5-4D8D-4AF6-AA0E-CC563E4C4B1D}"/>
    <cellStyle name="Normal 5" xfId="97" xr:uid="{00000000-0005-0000-0000-000060000000}"/>
    <cellStyle name="Normal 5 2" xfId="98" xr:uid="{00000000-0005-0000-0000-000061000000}"/>
    <cellStyle name="Normal 5 3" xfId="99" xr:uid="{00000000-0005-0000-0000-000062000000}"/>
    <cellStyle name="Normal 5 4" xfId="100" xr:uid="{00000000-0005-0000-0000-000063000000}"/>
    <cellStyle name="Normal 5_Sheet1" xfId="152" xr:uid="{20A0F4C7-9924-4561-9120-AB096503BF73}"/>
    <cellStyle name="Normal 6" xfId="101" xr:uid="{00000000-0005-0000-0000-000064000000}"/>
    <cellStyle name="Normal 6 2" xfId="102" xr:uid="{00000000-0005-0000-0000-000065000000}"/>
    <cellStyle name="Normal 6_Sheet1" xfId="153" xr:uid="{56A8BFD1-0A16-4F7B-ADAD-35D5F2BEBC26}"/>
    <cellStyle name="Normal 7" xfId="103" xr:uid="{00000000-0005-0000-0000-000066000000}"/>
    <cellStyle name="Normal 7 2" xfId="104" xr:uid="{00000000-0005-0000-0000-000067000000}"/>
    <cellStyle name="Normal 7 2 2" xfId="105" xr:uid="{00000000-0005-0000-0000-000068000000}"/>
    <cellStyle name="Normal 7 2 2 2" xfId="106" xr:uid="{00000000-0005-0000-0000-000069000000}"/>
    <cellStyle name="Normal 7 2 3" xfId="107" xr:uid="{00000000-0005-0000-0000-00006A000000}"/>
    <cellStyle name="Normal 7 2 4" xfId="108" xr:uid="{00000000-0005-0000-0000-00006B000000}"/>
    <cellStyle name="Normal 7 2 5" xfId="109" xr:uid="{00000000-0005-0000-0000-00006C000000}"/>
    <cellStyle name="Normal 7 3" xfId="110" xr:uid="{00000000-0005-0000-0000-00006D000000}"/>
    <cellStyle name="Normal 7 3 2" xfId="111" xr:uid="{00000000-0005-0000-0000-00006E000000}"/>
    <cellStyle name="Normal 7 4" xfId="112" xr:uid="{00000000-0005-0000-0000-00006F000000}"/>
    <cellStyle name="Normal 7 5" xfId="113" xr:uid="{00000000-0005-0000-0000-000070000000}"/>
    <cellStyle name="Normal 7 6" xfId="114" xr:uid="{00000000-0005-0000-0000-000071000000}"/>
    <cellStyle name="Normal 7 7" xfId="115" xr:uid="{00000000-0005-0000-0000-000072000000}"/>
    <cellStyle name="Normal 7_Sheet1" xfId="154" xr:uid="{D31FCAAC-2946-4FDB-AD9C-7FB9590379F2}"/>
    <cellStyle name="Normal 8" xfId="116" xr:uid="{00000000-0005-0000-0000-000073000000}"/>
    <cellStyle name="Normal 8 2" xfId="117" xr:uid="{00000000-0005-0000-0000-000074000000}"/>
    <cellStyle name="Normal 8 2 2" xfId="118" xr:uid="{00000000-0005-0000-0000-000075000000}"/>
    <cellStyle name="Normal 8 2 2 2" xfId="119" xr:uid="{00000000-0005-0000-0000-000076000000}"/>
    <cellStyle name="Normal 8 2 3" xfId="120" xr:uid="{00000000-0005-0000-0000-000077000000}"/>
    <cellStyle name="Normal 8 3" xfId="121" xr:uid="{00000000-0005-0000-0000-000078000000}"/>
    <cellStyle name="Normal 8 3 2" xfId="122" xr:uid="{00000000-0005-0000-0000-000079000000}"/>
    <cellStyle name="Normal 8 4" xfId="123" xr:uid="{00000000-0005-0000-0000-00007A000000}"/>
    <cellStyle name="Normal 8 5" xfId="124" xr:uid="{00000000-0005-0000-0000-00007B000000}"/>
    <cellStyle name="Normal 8 6" xfId="125" xr:uid="{00000000-0005-0000-0000-00007C000000}"/>
    <cellStyle name="Normal 9" xfId="126" xr:uid="{00000000-0005-0000-0000-00007D000000}"/>
    <cellStyle name="Normal 9 2" xfId="127" xr:uid="{00000000-0005-0000-0000-00007E000000}"/>
    <cellStyle name="Normal 9 2 2" xfId="128" xr:uid="{00000000-0005-0000-0000-00007F000000}"/>
    <cellStyle name="Normal 9 2 2 2" xfId="129" xr:uid="{00000000-0005-0000-0000-000080000000}"/>
    <cellStyle name="Normal 9 2 3" xfId="130" xr:uid="{00000000-0005-0000-0000-000081000000}"/>
    <cellStyle name="Normal 9 3" xfId="131" xr:uid="{00000000-0005-0000-0000-000082000000}"/>
    <cellStyle name="Normal 9 3 2" xfId="132" xr:uid="{00000000-0005-0000-0000-000083000000}"/>
    <cellStyle name="Normal 9 4" xfId="133" xr:uid="{00000000-0005-0000-0000-000084000000}"/>
    <cellStyle name="Normal 9 5" xfId="134" xr:uid="{00000000-0005-0000-0000-000085000000}"/>
    <cellStyle name="Normal 9 6" xfId="135" xr:uid="{00000000-0005-0000-0000-000086000000}"/>
    <cellStyle name="Normal_1.1" xfId="5" xr:uid="{00000000-0005-0000-0000-000087000000}"/>
    <cellStyle name="Normal_1.2" xfId="4" xr:uid="{00000000-0005-0000-0000-000088000000}"/>
    <cellStyle name="Normal_T4_Liabilities of Public corp" xfId="155" xr:uid="{9B0EA863-9B1C-48A2-8C16-C8577ABBE6B8}"/>
    <cellStyle name="Normal_T4_Liabilities of Public corp." xfId="156" xr:uid="{DDFC348B-AA88-45D5-B4FF-185492A520E1}"/>
    <cellStyle name="Normal_TAB2" xfId="6" xr:uid="{00000000-0005-0000-0000-000089000000}"/>
    <cellStyle name="Note 2" xfId="136" xr:uid="{00000000-0005-0000-0000-00008A000000}"/>
    <cellStyle name="Output 2" xfId="137" xr:uid="{00000000-0005-0000-0000-00008B000000}"/>
    <cellStyle name="Percent 2" xfId="138" xr:uid="{00000000-0005-0000-0000-00008C000000}"/>
    <cellStyle name="Percent 3" xfId="139" xr:uid="{00000000-0005-0000-0000-00008D000000}"/>
    <cellStyle name="Style 1" xfId="140" xr:uid="{00000000-0005-0000-0000-00008E000000}"/>
    <cellStyle name="Total 2" xfId="141" xr:uid="{00000000-0005-0000-0000-00008F000000}"/>
    <cellStyle name="Warning Text 2" xfId="142" xr:uid="{00000000-0005-0000-0000-000090000000}"/>
  </cellStyles>
  <dxfs count="8">
    <dxf>
      <fill>
        <patternFill>
          <bgColor rgb="FFFF0000"/>
        </patternFill>
      </fill>
    </dxf>
    <dxf>
      <font>
        <color rgb="FFFF0000"/>
      </font>
      <fill>
        <patternFill patternType="gray125">
          <fgColor rgb="FFFFFF00"/>
          <bgColor rgb="FFFFC000"/>
        </patternFill>
      </fill>
      <border>
        <left style="thin">
          <color rgb="FFFF0000"/>
        </left>
        <right style="thin">
          <color rgb="FFFF0000"/>
        </right>
        <top style="thin">
          <color rgb="FFFF0000"/>
        </top>
        <bottom style="thin">
          <color rgb="FFFF0000"/>
        </bottom>
        <vertical/>
        <horizontal/>
      </border>
    </dxf>
    <dxf>
      <font>
        <color rgb="FFFF0000"/>
      </font>
      <fill>
        <patternFill patternType="gray125">
          <fgColor rgb="FFFFFF00"/>
          <bgColor rgb="FFFFC000"/>
        </patternFill>
      </fill>
      <border>
        <left style="thin">
          <color rgb="FFFF0000"/>
        </left>
        <right style="thin">
          <color rgb="FFFF0000"/>
        </right>
        <top style="thin">
          <color rgb="FFFF0000"/>
        </top>
        <bottom style="thin">
          <color rgb="FFFF0000"/>
        </bottom>
        <vertical/>
        <horizontal/>
      </border>
    </dxf>
    <dxf>
      <fill>
        <gradientFill type="path" degree="180" left="0.5" right="0.5" top="0.5" bottom="0.5">
          <stop position="0">
            <color theme="0"/>
          </stop>
          <stop position="1">
            <color rgb="FFFF0000"/>
          </stop>
        </gradientFill>
      </fill>
    </dxf>
    <dxf>
      <font>
        <color rgb="FFFF0000"/>
      </font>
      <fill>
        <patternFill patternType="gray125">
          <fgColor rgb="FFFFFF00"/>
          <bgColor rgb="FFFFC000"/>
        </patternFill>
      </fill>
      <border>
        <left style="thin">
          <color rgb="FFFF0000"/>
        </left>
        <right style="thin">
          <color rgb="FFFF0000"/>
        </right>
        <top style="thin">
          <color rgb="FFFF0000"/>
        </top>
        <bottom style="thin">
          <color rgb="FFFF0000"/>
        </bottom>
        <vertical/>
        <horizontal/>
      </border>
    </dxf>
    <dxf>
      <fill>
        <gradientFill type="path" degree="180" left="0.5" right="0.5" top="0.5" bottom="0.5">
          <stop position="0">
            <color theme="0"/>
          </stop>
          <stop position="1">
            <color rgb="FFFF0000"/>
          </stop>
        </gradientFill>
      </fill>
    </dxf>
    <dxf>
      <fill>
        <gradientFill type="path" degree="180" left="0.5" right="0.5" top="0.5" bottom="0.5">
          <stop position="0">
            <color theme="0"/>
          </stop>
          <stop position="1">
            <color rgb="FFFF0000"/>
          </stop>
        </gradientFill>
      </fill>
    </dxf>
    <dxf>
      <font>
        <color rgb="FFFF0000"/>
      </font>
      <fill>
        <patternFill patternType="gray125">
          <fgColor rgb="FFFFFF00"/>
          <bgColor rgb="FFFFC000"/>
        </patternFill>
      </fill>
      <border>
        <left style="thin">
          <color rgb="FFFF0000"/>
        </left>
        <right style="thin">
          <color rgb="FFFF0000"/>
        </right>
        <top style="thin">
          <color rgb="FFFF0000"/>
        </top>
        <bottom style="thin">
          <color rgb="FFFF0000"/>
        </bottom>
        <vertical/>
        <horizontal/>
      </border>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7</xdr:col>
      <xdr:colOff>34636</xdr:colOff>
      <xdr:row>52</xdr:row>
      <xdr:rowOff>170374</xdr:rowOff>
    </xdr:to>
    <xdr:pic>
      <xdr:nvPicPr>
        <xdr:cNvPr id="2" name="Picture 1">
          <a:extLst>
            <a:ext uri="{FF2B5EF4-FFF2-40B4-BE49-F238E27FC236}">
              <a16:creationId xmlns:a16="http://schemas.microsoft.com/office/drawing/2014/main" id="{38347627-C313-35B4-19C0-B29FC5FF335D}"/>
            </a:ext>
          </a:extLst>
        </xdr:cNvPr>
        <xdr:cNvPicPr>
          <a:picLocks noChangeAspect="1"/>
        </xdr:cNvPicPr>
      </xdr:nvPicPr>
      <xdr:blipFill>
        <a:blip xmlns:r="http://schemas.openxmlformats.org/officeDocument/2006/relationships" r:embed="rId1"/>
        <a:stretch>
          <a:fillRect/>
        </a:stretch>
      </xdr:blipFill>
      <xdr:spPr>
        <a:xfrm>
          <a:off x="0" y="2355273"/>
          <a:ext cx="6113318" cy="8370533"/>
        </a:xfrm>
        <a:prstGeom prst="rect">
          <a:avLst/>
        </a:prstGeom>
      </xdr:spPr>
    </xdr:pic>
    <xdr:clientData/>
  </xdr:twoCellAnchor>
  <xdr:twoCellAnchor editAs="oneCell">
    <xdr:from>
      <xdr:col>0</xdr:col>
      <xdr:colOff>0</xdr:colOff>
      <xdr:row>53</xdr:row>
      <xdr:rowOff>0</xdr:rowOff>
    </xdr:from>
    <xdr:to>
      <xdr:col>7</xdr:col>
      <xdr:colOff>43295</xdr:colOff>
      <xdr:row>93</xdr:row>
      <xdr:rowOff>183556</xdr:rowOff>
    </xdr:to>
    <xdr:pic>
      <xdr:nvPicPr>
        <xdr:cNvPr id="4" name="Picture 3">
          <a:extLst>
            <a:ext uri="{FF2B5EF4-FFF2-40B4-BE49-F238E27FC236}">
              <a16:creationId xmlns:a16="http://schemas.microsoft.com/office/drawing/2014/main" id="{62A65636-D21F-139D-84BA-596A23D4B1B6}"/>
            </a:ext>
          </a:extLst>
        </xdr:cNvPr>
        <xdr:cNvPicPr>
          <a:picLocks noChangeAspect="1"/>
        </xdr:cNvPicPr>
      </xdr:nvPicPr>
      <xdr:blipFill>
        <a:blip xmlns:r="http://schemas.openxmlformats.org/officeDocument/2006/relationships" r:embed="rId2"/>
        <a:stretch>
          <a:fillRect/>
        </a:stretch>
      </xdr:blipFill>
      <xdr:spPr>
        <a:xfrm>
          <a:off x="0" y="10745932"/>
          <a:ext cx="6121977" cy="780355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ofstatpantichr\gfs\ALL%20FILES%2003.05.2017%20-%20(now13.10.17)\INTERNET\INTERNET_2018\Questionnaire%20on%20government%20controlled%20units%20classified%20outside%20general%20governmen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OFSTATPantichr\GFS\GFS\ALL%20FILES%2003.05.2017%20-%20(now13.10.17)\TRANSMISSIONS\YEAR%202020\2020.01.08%20=%20Contingent%20liabilities\Annex_4-Suppl_EDPquest_cont.liab-potent.oblig-2019-HISTO_LA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Input"/>
      <sheetName val="readme"/>
      <sheetName val="Instructions"/>
      <sheetName val="Public corporations"/>
      <sheetName val="pivot_table-REFRESH!"/>
      <sheetName val="Code_Validation"/>
      <sheetName val="Liab-MNAC_PC_GDP"/>
      <sheetName val="Questionnaire on government con"/>
    </sheetNames>
    <sheetDataSet>
      <sheetData sheetId="0">
        <row r="2">
          <cell r="AI2">
            <v>1995</v>
          </cell>
        </row>
      </sheetData>
      <sheetData sheetId="1">
        <row r="2">
          <cell r="A2">
            <v>2010</v>
          </cell>
        </row>
        <row r="3">
          <cell r="A3">
            <v>2011</v>
          </cell>
          <cell r="C3" t="str">
            <v>BE</v>
          </cell>
        </row>
        <row r="4">
          <cell r="A4">
            <v>2012</v>
          </cell>
          <cell r="C4" t="str">
            <v>BG</v>
          </cell>
        </row>
        <row r="5">
          <cell r="A5">
            <v>2013</v>
          </cell>
          <cell r="C5" t="str">
            <v>CZ</v>
          </cell>
        </row>
        <row r="6">
          <cell r="A6">
            <v>2014</v>
          </cell>
          <cell r="C6" t="str">
            <v>DK</v>
          </cell>
        </row>
        <row r="7">
          <cell r="A7">
            <v>2015</v>
          </cell>
          <cell r="C7" t="str">
            <v>DE</v>
          </cell>
        </row>
        <row r="8">
          <cell r="A8">
            <v>2016</v>
          </cell>
          <cell r="C8" t="str">
            <v>EE</v>
          </cell>
        </row>
        <row r="9">
          <cell r="A9">
            <v>2017</v>
          </cell>
          <cell r="C9" t="str">
            <v>IE</v>
          </cell>
        </row>
        <row r="10">
          <cell r="A10">
            <v>2018</v>
          </cell>
          <cell r="C10" t="str">
            <v>EL</v>
          </cell>
        </row>
        <row r="11">
          <cell r="A11">
            <v>2019</v>
          </cell>
          <cell r="C11" t="str">
            <v>ES</v>
          </cell>
        </row>
        <row r="12">
          <cell r="A12">
            <v>2020</v>
          </cell>
          <cell r="C12" t="str">
            <v>FR</v>
          </cell>
        </row>
        <row r="13">
          <cell r="A13">
            <v>2021</v>
          </cell>
          <cell r="C13" t="str">
            <v>HR</v>
          </cell>
        </row>
        <row r="14">
          <cell r="A14">
            <v>2022</v>
          </cell>
          <cell r="C14" t="str">
            <v>IT</v>
          </cell>
        </row>
        <row r="15">
          <cell r="A15">
            <v>2023</v>
          </cell>
          <cell r="C15" t="str">
            <v>CY</v>
          </cell>
        </row>
        <row r="16">
          <cell r="A16">
            <v>2024</v>
          </cell>
          <cell r="C16" t="str">
            <v>LV</v>
          </cell>
        </row>
        <row r="17">
          <cell r="A17">
            <v>2025</v>
          </cell>
          <cell r="C17" t="str">
            <v>LT</v>
          </cell>
        </row>
        <row r="18">
          <cell r="C18" t="str">
            <v>LU</v>
          </cell>
        </row>
        <row r="19">
          <cell r="C19" t="str">
            <v>HU</v>
          </cell>
        </row>
        <row r="20">
          <cell r="C20" t="str">
            <v>MT</v>
          </cell>
        </row>
        <row r="21">
          <cell r="C21" t="str">
            <v>NL</v>
          </cell>
        </row>
        <row r="22">
          <cell r="C22" t="str">
            <v>AT</v>
          </cell>
        </row>
        <row r="23">
          <cell r="C23" t="str">
            <v>PL</v>
          </cell>
        </row>
        <row r="24">
          <cell r="C24" t="str">
            <v>PT</v>
          </cell>
        </row>
        <row r="25">
          <cell r="C25" t="str">
            <v>RO</v>
          </cell>
        </row>
        <row r="26">
          <cell r="C26" t="str">
            <v>SI</v>
          </cell>
        </row>
        <row r="27">
          <cell r="C27" t="str">
            <v>SK</v>
          </cell>
        </row>
        <row r="28">
          <cell r="C28" t="str">
            <v>FI</v>
          </cell>
        </row>
        <row r="29">
          <cell r="C29" t="str">
            <v>SE</v>
          </cell>
        </row>
        <row r="30">
          <cell r="C30" t="str">
            <v>UK</v>
          </cell>
        </row>
        <row r="31">
          <cell r="C31" t="str">
            <v>CH</v>
          </cell>
        </row>
        <row r="32">
          <cell r="C32" t="str">
            <v>IS</v>
          </cell>
        </row>
        <row r="33">
          <cell r="C33" t="str">
            <v>NO</v>
          </cell>
        </row>
        <row r="34">
          <cell r="C34" t="str">
            <v>AL</v>
          </cell>
        </row>
        <row r="35">
          <cell r="C35" t="str">
            <v>BA</v>
          </cell>
        </row>
        <row r="36">
          <cell r="C36" t="str">
            <v>ME</v>
          </cell>
        </row>
        <row r="37">
          <cell r="C37" t="str">
            <v>MK</v>
          </cell>
        </row>
        <row r="38">
          <cell r="C38" t="str">
            <v>RS</v>
          </cell>
        </row>
        <row r="39">
          <cell r="C39" t="str">
            <v>TR</v>
          </cell>
        </row>
        <row r="40">
          <cell r="C40" t="str">
            <v>LI</v>
          </cell>
        </row>
      </sheetData>
      <sheetData sheetId="2">
        <row r="2">
          <cell r="B2" t="str">
            <v>CY</v>
          </cell>
        </row>
      </sheetData>
      <sheetData sheetId="3" refreshError="1"/>
      <sheetData sheetId="4"/>
      <sheetData sheetId="5" refreshError="1"/>
      <sheetData sheetId="6"/>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readme"/>
      <sheetName val="T1_Guarantees"/>
      <sheetName val="T2_PPPs"/>
      <sheetName val="T3_NPLs"/>
      <sheetName val="CL"/>
      <sheetName val="Parameters"/>
      <sheetName val="VAL"/>
    </sheetNames>
    <sheetDataSet>
      <sheetData sheetId="0">
        <row r="1">
          <cell r="Z1" t="str">
            <v>AT</v>
          </cell>
        </row>
        <row r="2">
          <cell r="Z2" t="str">
            <v>BE</v>
          </cell>
        </row>
        <row r="3">
          <cell r="Z3" t="str">
            <v>DE</v>
          </cell>
        </row>
        <row r="4">
          <cell r="Z4" t="str">
            <v>ES</v>
          </cell>
        </row>
        <row r="5">
          <cell r="Z5" t="str">
            <v>CH</v>
          </cell>
        </row>
        <row r="6">
          <cell r="Z6" t="str">
            <v>XX</v>
          </cell>
        </row>
        <row r="9">
          <cell r="C9" t="str">
            <v>CY</v>
          </cell>
        </row>
      </sheetData>
      <sheetData sheetId="1"/>
      <sheetData sheetId="2">
        <row r="7">
          <cell r="C7" t="str">
            <v>General Government</v>
          </cell>
          <cell r="D7"/>
          <cell r="E7">
            <v>1424.9</v>
          </cell>
          <cell r="F7">
            <v>1521.6</v>
          </cell>
          <cell r="G7">
            <v>2806.5</v>
          </cell>
        </row>
        <row r="8">
          <cell r="C8" t="str">
            <v>One-off guarantees</v>
          </cell>
          <cell r="D8"/>
          <cell r="E8"/>
          <cell r="F8"/>
          <cell r="G8"/>
        </row>
        <row r="9">
          <cell r="C9"/>
          <cell r="D9" t="str">
            <v>Total stock of guarantees, excluding debt assumed by government</v>
          </cell>
          <cell r="E9">
            <v>1424.9</v>
          </cell>
          <cell r="F9">
            <v>1521.6</v>
          </cell>
          <cell r="G9">
            <v>2806.5</v>
          </cell>
        </row>
        <row r="10">
          <cell r="C10"/>
          <cell r="D10" t="str">
            <v>of which: public corporations</v>
          </cell>
          <cell r="E10">
            <v>799.3</v>
          </cell>
          <cell r="F10">
            <v>766.7</v>
          </cell>
          <cell r="G10">
            <v>1722.2</v>
          </cell>
        </row>
        <row r="11">
          <cell r="C11"/>
          <cell r="D11" t="str">
            <v>Memo item: financial corporations</v>
          </cell>
          <cell r="E11">
            <v>0</v>
          </cell>
          <cell r="F11">
            <v>0</v>
          </cell>
          <cell r="G11">
            <v>1015.8</v>
          </cell>
        </row>
        <row r="12">
          <cell r="C12" t="str">
            <v>Standardised guarantees</v>
          </cell>
          <cell r="D12"/>
          <cell r="E12"/>
          <cell r="F12"/>
          <cell r="G12"/>
        </row>
        <row r="13">
          <cell r="C13"/>
          <cell r="D13" t="str">
            <v>Total stock of government guarantees</v>
          </cell>
          <cell r="E13">
            <v>0</v>
          </cell>
          <cell r="F13">
            <v>0</v>
          </cell>
          <cell r="G13">
            <v>0</v>
          </cell>
        </row>
        <row r="14">
          <cell r="C14" t="str">
            <v>Central Government</v>
          </cell>
          <cell r="D14"/>
          <cell r="E14">
            <v>1424.9</v>
          </cell>
          <cell r="F14">
            <v>1521.6</v>
          </cell>
          <cell r="G14">
            <v>2806.5</v>
          </cell>
        </row>
        <row r="15">
          <cell r="C15" t="str">
            <v>One-off guarantees</v>
          </cell>
          <cell r="D15"/>
          <cell r="E15"/>
          <cell r="F15"/>
          <cell r="G15"/>
        </row>
        <row r="16">
          <cell r="C16"/>
          <cell r="D16" t="str">
            <v>Total stock of guarantees, excluding debt assumed by government</v>
          </cell>
          <cell r="E16">
            <v>1424.9</v>
          </cell>
          <cell r="F16">
            <v>1521.6</v>
          </cell>
          <cell r="G16">
            <v>2806.5</v>
          </cell>
        </row>
        <row r="17">
          <cell r="C17"/>
          <cell r="D17" t="str">
            <v>of which: public corporations</v>
          </cell>
          <cell r="E17">
            <v>799.3</v>
          </cell>
          <cell r="F17">
            <v>766.7</v>
          </cell>
          <cell r="G17">
            <v>1722.2</v>
          </cell>
        </row>
        <row r="18">
          <cell r="C18"/>
          <cell r="D18" t="str">
            <v>Memo item: financial corporations</v>
          </cell>
          <cell r="E18">
            <v>0</v>
          </cell>
          <cell r="F18">
            <v>0</v>
          </cell>
          <cell r="G18">
            <v>1015.8</v>
          </cell>
        </row>
        <row r="19">
          <cell r="C19" t="str">
            <v>Standardised guarantees</v>
          </cell>
          <cell r="D19"/>
          <cell r="E19"/>
          <cell r="F19"/>
          <cell r="G19"/>
        </row>
        <row r="20">
          <cell r="C20"/>
          <cell r="D20" t="str">
            <v>Total stock of government guarantees</v>
          </cell>
          <cell r="E20">
            <v>0</v>
          </cell>
          <cell r="F20">
            <v>0</v>
          </cell>
          <cell r="G20">
            <v>0</v>
          </cell>
        </row>
        <row r="21">
          <cell r="C21" t="str">
            <v>State Government</v>
          </cell>
          <cell r="D21"/>
          <cell r="E21" t="str">
            <v>M</v>
          </cell>
          <cell r="F21" t="str">
            <v>M</v>
          </cell>
          <cell r="G21" t="str">
            <v>M</v>
          </cell>
        </row>
        <row r="22">
          <cell r="C22" t="str">
            <v>One-off guarantees</v>
          </cell>
          <cell r="D22"/>
          <cell r="E22"/>
          <cell r="F22"/>
          <cell r="G22"/>
        </row>
        <row r="23">
          <cell r="C23"/>
          <cell r="D23" t="str">
            <v>Total stock of guarantees, excluding debt assumed by government</v>
          </cell>
          <cell r="E23" t="str">
            <v>M</v>
          </cell>
          <cell r="F23" t="str">
            <v>M</v>
          </cell>
          <cell r="G23" t="str">
            <v>M</v>
          </cell>
        </row>
        <row r="24">
          <cell r="C24"/>
          <cell r="D24" t="str">
            <v>of which: public corporations</v>
          </cell>
          <cell r="E24" t="str">
            <v>M</v>
          </cell>
          <cell r="F24" t="str">
            <v>M</v>
          </cell>
          <cell r="G24" t="str">
            <v>M</v>
          </cell>
        </row>
        <row r="25">
          <cell r="C25"/>
          <cell r="D25" t="str">
            <v>Memo item: financial corporations</v>
          </cell>
          <cell r="E25" t="str">
            <v>M</v>
          </cell>
          <cell r="F25" t="str">
            <v>M</v>
          </cell>
          <cell r="G25" t="str">
            <v>M</v>
          </cell>
        </row>
        <row r="26">
          <cell r="C26" t="str">
            <v>Standardised guarantees</v>
          </cell>
          <cell r="D26"/>
          <cell r="E26"/>
          <cell r="F26"/>
          <cell r="G26"/>
        </row>
        <row r="27">
          <cell r="C27"/>
          <cell r="D27" t="str">
            <v>Total stock of government guarantees</v>
          </cell>
          <cell r="E27" t="str">
            <v>M</v>
          </cell>
          <cell r="F27" t="str">
            <v>M</v>
          </cell>
          <cell r="G27" t="str">
            <v>M</v>
          </cell>
        </row>
        <row r="28">
          <cell r="C28" t="str">
            <v>Local Government</v>
          </cell>
          <cell r="D28"/>
          <cell r="E28">
            <v>0</v>
          </cell>
          <cell r="F28">
            <v>0</v>
          </cell>
          <cell r="G28">
            <v>0</v>
          </cell>
        </row>
        <row r="29">
          <cell r="C29" t="str">
            <v>One-off guarantees</v>
          </cell>
          <cell r="D29"/>
          <cell r="E29"/>
          <cell r="F29"/>
          <cell r="G29"/>
        </row>
        <row r="30">
          <cell r="C30"/>
          <cell r="D30" t="str">
            <v>Total stock of guarantees, excluding debt assumed by government</v>
          </cell>
          <cell r="E30">
            <v>0</v>
          </cell>
          <cell r="F30">
            <v>0</v>
          </cell>
          <cell r="G30">
            <v>0</v>
          </cell>
        </row>
        <row r="31">
          <cell r="C31"/>
          <cell r="D31" t="str">
            <v>of which: public corporations</v>
          </cell>
          <cell r="E31">
            <v>0</v>
          </cell>
          <cell r="F31">
            <v>0</v>
          </cell>
          <cell r="G31">
            <v>0</v>
          </cell>
        </row>
        <row r="32">
          <cell r="C32"/>
          <cell r="D32" t="str">
            <v>Memo item: financial corporations</v>
          </cell>
          <cell r="E32">
            <v>0</v>
          </cell>
          <cell r="F32">
            <v>0</v>
          </cell>
          <cell r="G32">
            <v>0</v>
          </cell>
        </row>
        <row r="33">
          <cell r="C33" t="str">
            <v>Standardised guarantees</v>
          </cell>
          <cell r="D33"/>
          <cell r="E33"/>
          <cell r="F33"/>
          <cell r="G33"/>
        </row>
        <row r="34">
          <cell r="C34"/>
          <cell r="D34" t="str">
            <v>Total stock of government guarantees</v>
          </cell>
          <cell r="E34">
            <v>0</v>
          </cell>
          <cell r="F34">
            <v>0</v>
          </cell>
          <cell r="G34">
            <v>0</v>
          </cell>
        </row>
      </sheetData>
      <sheetData sheetId="3"/>
      <sheetData sheetId="4"/>
      <sheetData sheetId="5"/>
      <sheetData sheetId="6"/>
      <sheetData sheetId="7"/>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5.bin"/><Relationship Id="rId1" Type="http://schemas.openxmlformats.org/officeDocument/2006/relationships/hyperlink" Target="https://www.treasury.gov.cy/treasury/treasurynew.nsf/All/83AAC46D28E1BC50C225841D002349FD?OpenDocumen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D65"/>
  <sheetViews>
    <sheetView tabSelected="1" zoomScaleNormal="100" workbookViewId="0"/>
  </sheetViews>
  <sheetFormatPr defaultRowHeight="15"/>
  <cols>
    <col min="1" max="1" width="3.7109375" customWidth="1"/>
    <col min="2" max="2" width="56.5703125" bestFit="1" customWidth="1"/>
    <col min="3" max="16" width="11.7109375" customWidth="1"/>
  </cols>
  <sheetData>
    <row r="1" spans="1:35" ht="15" customHeight="1">
      <c r="A1" s="2"/>
      <c r="B1" s="2"/>
      <c r="C1" s="2"/>
      <c r="D1" s="2"/>
      <c r="E1" s="2"/>
      <c r="F1" s="2"/>
      <c r="G1" s="2"/>
      <c r="H1" s="2"/>
      <c r="I1" s="2"/>
      <c r="J1" s="2"/>
      <c r="K1" s="2"/>
      <c r="L1" s="2"/>
      <c r="M1" s="2"/>
      <c r="N1" s="2"/>
      <c r="O1" s="2"/>
      <c r="P1" s="2"/>
    </row>
    <row r="2" spans="1:35" ht="30" customHeight="1">
      <c r="A2" s="5" t="s">
        <v>0</v>
      </c>
      <c r="B2" s="2"/>
      <c r="C2" s="6" t="str">
        <f>IFERROR(IF(VLOOKUP('[2]Cover page'!$C$9,'[2]Cover page'!$Z$1:$Z$6,1,0)='[2]Cover page'!$C$9,IF(COUNTIF([2]T1_Guarantees!C7:C34,"M")=0,"","check proper reporting of 'M' for "&amp;C4)),IF((COUNTIF(C6:C19,"M")+COUNTIF(C27:C33,"M"))=0,"","check proper reporting of 'M' for "&amp;C4))</f>
        <v/>
      </c>
      <c r="D2" s="6" t="str">
        <f>IFERROR(IF(VLOOKUP('[2]Cover page'!$C$9,'[2]Cover page'!$Z$1:$Z$6,1,0)='[2]Cover page'!$C$9,IF(COUNTIF([2]T1_Guarantees!D7:D34,"M")=0,"","check proper reporting of 'M' for "&amp;D4)),IF((COUNTIF(D6:D19,"M")+COUNTIF(D27:D33,"M"))=0,"","check proper reporting of 'M' for "&amp;D4))</f>
        <v/>
      </c>
      <c r="E2" s="6" t="str">
        <f>IFERROR(IF(VLOOKUP('[2]Cover page'!$C$9,'[2]Cover page'!$Z$1:$Z$6,1,0)='[2]Cover page'!$C$9,IF(COUNTIF([2]T1_Guarantees!E7:E34,"M")=0,"","check proper reporting of 'M' for "&amp;E4)),IF((COUNTIF(E6:E19,"M")+COUNTIF(E27:E33,"M"))=0,"","check proper reporting of 'M' for "&amp;E4))</f>
        <v/>
      </c>
      <c r="F2" s="6" t="str">
        <f>IFERROR(IF(VLOOKUP('[2]Cover page'!$C$9,'[2]Cover page'!$Z$1:$Z$6,1,0)='[2]Cover page'!$C$9,IF(COUNTIF([2]T1_Guarantees!F7:F34,"M")=0,"","check proper reporting of 'M' for "&amp;F4)),IF((COUNTIF(F6:F19,"M")+COUNTIF(F27:F33,"M"))=0,"","check proper reporting of 'M' for "&amp;F4))</f>
        <v/>
      </c>
      <c r="G2" s="6" t="str">
        <f>IFERROR(IF(VLOOKUP('[2]Cover page'!$C$9,'[2]Cover page'!$Z$1:$Z$6,1,0)='[2]Cover page'!$C$9,IF(COUNTIF([2]T1_Guarantees!G7:G34,"M")=0,"","check proper reporting of 'M' for "&amp;G4)),IF((COUNTIF(G6:G19,"M")+COUNTIF(G27:G33,"M"))=0,"","check proper reporting of 'M' for "&amp;G4))</f>
        <v/>
      </c>
      <c r="H2" s="6"/>
      <c r="I2" s="6"/>
      <c r="J2" s="6"/>
      <c r="K2" s="6"/>
      <c r="L2" s="6"/>
      <c r="M2" s="6"/>
      <c r="N2" s="6"/>
      <c r="O2" s="6"/>
      <c r="P2" s="6"/>
    </row>
    <row r="3" spans="1:35" ht="21" customHeight="1" thickBot="1">
      <c r="A3" s="2"/>
      <c r="B3" s="2"/>
      <c r="C3" s="2"/>
      <c r="D3" s="2"/>
      <c r="E3" s="2"/>
      <c r="F3" s="2"/>
      <c r="G3" s="2"/>
      <c r="H3" s="2"/>
      <c r="I3" s="13"/>
      <c r="J3" s="2"/>
      <c r="K3" s="14"/>
      <c r="L3" s="14"/>
      <c r="M3" s="14"/>
      <c r="N3" s="14"/>
      <c r="O3" s="14"/>
      <c r="P3" s="14" t="s">
        <v>87</v>
      </c>
    </row>
    <row r="4" spans="1:35" ht="15.75" thickBot="1">
      <c r="A4" s="15"/>
      <c r="B4" s="16"/>
      <c r="C4" s="17">
        <f>2010</f>
        <v>2010</v>
      </c>
      <c r="D4" s="17">
        <f>C4+1</f>
        <v>2011</v>
      </c>
      <c r="E4" s="17">
        <f>D4+1</f>
        <v>2012</v>
      </c>
      <c r="F4" s="17">
        <f>E4+1</f>
        <v>2013</v>
      </c>
      <c r="G4" s="17">
        <f>F4+1</f>
        <v>2014</v>
      </c>
      <c r="H4" s="18">
        <v>2015</v>
      </c>
      <c r="I4" s="19">
        <v>2016</v>
      </c>
      <c r="J4" s="18">
        <v>2017</v>
      </c>
      <c r="K4" s="18">
        <v>2018</v>
      </c>
      <c r="L4" s="18">
        <v>2019</v>
      </c>
      <c r="M4" s="18">
        <v>2020</v>
      </c>
      <c r="N4" s="18">
        <v>2021</v>
      </c>
      <c r="O4" s="19">
        <v>2022</v>
      </c>
      <c r="P4" s="19">
        <v>2023</v>
      </c>
    </row>
    <row r="5" spans="1:35" ht="15.75" thickBot="1">
      <c r="A5" s="20" t="s">
        <v>1</v>
      </c>
      <c r="B5" s="21"/>
      <c r="C5" s="21"/>
      <c r="D5" s="21"/>
      <c r="E5" s="21"/>
      <c r="F5" s="21"/>
      <c r="G5" s="21"/>
      <c r="H5" s="21"/>
      <c r="I5" s="21"/>
      <c r="J5" s="21"/>
      <c r="K5" s="21"/>
      <c r="L5" s="21"/>
      <c r="M5" s="21"/>
      <c r="N5" s="21"/>
      <c r="O5" s="22"/>
      <c r="P5" s="22"/>
    </row>
    <row r="6" spans="1:35">
      <c r="A6" s="23" t="s">
        <v>2</v>
      </c>
      <c r="B6" s="24"/>
      <c r="C6" s="120">
        <v>1424.9</v>
      </c>
      <c r="D6" s="120">
        <v>1521.6</v>
      </c>
      <c r="E6" s="120">
        <v>2806.5</v>
      </c>
      <c r="F6" s="120">
        <v>2872.2</v>
      </c>
      <c r="G6" s="120">
        <v>2828.4</v>
      </c>
      <c r="H6" s="120">
        <v>2734.9</v>
      </c>
      <c r="I6" s="120">
        <v>1698.3</v>
      </c>
      <c r="J6" s="120">
        <v>1693.7</v>
      </c>
      <c r="K6" s="120">
        <v>1555.6999999999998</v>
      </c>
      <c r="L6" s="120">
        <v>1006</v>
      </c>
      <c r="M6" s="120">
        <v>985.5</v>
      </c>
      <c r="N6" s="120">
        <v>958</v>
      </c>
      <c r="O6" s="121">
        <v>927</v>
      </c>
      <c r="P6" s="121">
        <v>898.09999999999968</v>
      </c>
      <c r="V6" s="238"/>
      <c r="W6" s="238"/>
      <c r="X6" s="238"/>
      <c r="Y6" s="238"/>
      <c r="AA6" s="238"/>
      <c r="AB6" s="238"/>
      <c r="AC6" s="238"/>
      <c r="AD6" s="238"/>
      <c r="AE6" s="238"/>
      <c r="AF6" s="238"/>
      <c r="AG6" s="238"/>
      <c r="AH6" s="238"/>
      <c r="AI6" s="238"/>
    </row>
    <row r="7" spans="1:35">
      <c r="A7" s="247" t="s">
        <v>3</v>
      </c>
      <c r="B7" s="247"/>
      <c r="C7" s="122"/>
      <c r="D7" s="122"/>
      <c r="E7" s="123"/>
      <c r="F7" s="123"/>
      <c r="G7" s="123"/>
      <c r="H7" s="122"/>
      <c r="I7" s="124"/>
      <c r="J7" s="122"/>
      <c r="K7" s="122"/>
      <c r="L7" s="122"/>
      <c r="M7" s="122"/>
      <c r="N7" s="122"/>
      <c r="O7" s="122"/>
      <c r="P7" s="122"/>
      <c r="V7" s="238"/>
      <c r="W7" s="238"/>
      <c r="X7" s="238"/>
      <c r="Y7" s="238"/>
      <c r="AA7" s="238"/>
      <c r="AB7" s="238"/>
      <c r="AC7" s="238"/>
      <c r="AD7" s="238"/>
      <c r="AE7" s="238"/>
      <c r="AF7" s="238"/>
      <c r="AG7" s="238"/>
      <c r="AH7" s="238"/>
      <c r="AI7" s="238"/>
    </row>
    <row r="8" spans="1:35">
      <c r="A8" s="25"/>
      <c r="B8" s="25" t="s">
        <v>4</v>
      </c>
      <c r="C8" s="125">
        <v>1424.9</v>
      </c>
      <c r="D8" s="125">
        <v>1521.6</v>
      </c>
      <c r="E8" s="126">
        <v>2806.5</v>
      </c>
      <c r="F8" s="126">
        <v>2872.2</v>
      </c>
      <c r="G8" s="126">
        <v>2721.8</v>
      </c>
      <c r="H8" s="126">
        <v>2682.8</v>
      </c>
      <c r="I8" s="126">
        <v>1649.2</v>
      </c>
      <c r="J8" s="126">
        <v>1648.5</v>
      </c>
      <c r="K8" s="126">
        <v>1555.6999999999998</v>
      </c>
      <c r="L8" s="126">
        <v>1006</v>
      </c>
      <c r="M8" s="126">
        <v>985.5</v>
      </c>
      <c r="N8" s="126">
        <v>958</v>
      </c>
      <c r="O8" s="126">
        <v>917</v>
      </c>
      <c r="P8" s="126">
        <v>890.09999999999968</v>
      </c>
      <c r="V8" s="238"/>
      <c r="W8" s="238"/>
      <c r="X8" s="238"/>
      <c r="Y8" s="238"/>
      <c r="AA8" s="238"/>
      <c r="AB8" s="238"/>
      <c r="AC8" s="238"/>
      <c r="AD8" s="238"/>
      <c r="AE8" s="238"/>
      <c r="AF8" s="238"/>
      <c r="AG8" s="238"/>
      <c r="AH8" s="238"/>
      <c r="AI8" s="238"/>
    </row>
    <row r="9" spans="1:35">
      <c r="A9" s="26"/>
      <c r="B9" s="27" t="s">
        <v>78</v>
      </c>
      <c r="C9" s="128">
        <v>799.3</v>
      </c>
      <c r="D9" s="128">
        <v>766.7</v>
      </c>
      <c r="E9" s="129">
        <v>1722.2</v>
      </c>
      <c r="F9" s="129">
        <v>819.6</v>
      </c>
      <c r="G9" s="129">
        <v>782.5</v>
      </c>
      <c r="H9" s="129">
        <v>673</v>
      </c>
      <c r="I9" s="130">
        <v>604.79999999999995</v>
      </c>
      <c r="J9" s="129">
        <v>517.4</v>
      </c>
      <c r="K9" s="129">
        <v>462.83</v>
      </c>
      <c r="L9" s="129">
        <v>413.7</v>
      </c>
      <c r="M9" s="129">
        <v>367.6</v>
      </c>
      <c r="N9" s="129">
        <v>323.60000000000002</v>
      </c>
      <c r="O9" s="129">
        <v>282.39999999999998</v>
      </c>
      <c r="P9" s="129">
        <v>254.1</v>
      </c>
      <c r="V9" s="238"/>
      <c r="W9" s="238"/>
      <c r="X9" s="238"/>
      <c r="Y9" s="238"/>
      <c r="AA9" s="238"/>
      <c r="AB9" s="238"/>
      <c r="AC9" s="238"/>
      <c r="AD9" s="238"/>
      <c r="AE9" s="238"/>
      <c r="AF9" s="238"/>
      <c r="AG9" s="238"/>
      <c r="AH9" s="238"/>
      <c r="AI9" s="238"/>
    </row>
    <row r="10" spans="1:35">
      <c r="A10" s="28"/>
      <c r="B10" s="29" t="s">
        <v>5</v>
      </c>
      <c r="C10" s="128">
        <v>0</v>
      </c>
      <c r="D10" s="128">
        <v>0</v>
      </c>
      <c r="E10" s="129">
        <v>1015.8</v>
      </c>
      <c r="F10" s="129">
        <v>1017</v>
      </c>
      <c r="G10" s="129">
        <v>1055</v>
      </c>
      <c r="H10" s="129">
        <v>1080.5999999999999</v>
      </c>
      <c r="I10" s="130">
        <v>179.7</v>
      </c>
      <c r="J10" s="129">
        <v>362</v>
      </c>
      <c r="K10" s="129">
        <v>482.6</v>
      </c>
      <c r="L10" s="129">
        <v>561.1</v>
      </c>
      <c r="M10" s="129">
        <v>547.29999999999995</v>
      </c>
      <c r="N10" s="129">
        <v>563</v>
      </c>
      <c r="O10" s="129">
        <v>456.2</v>
      </c>
      <c r="P10" s="129">
        <v>405</v>
      </c>
      <c r="V10" s="238"/>
      <c r="W10" s="238"/>
      <c r="X10" s="238"/>
      <c r="Y10" s="238"/>
      <c r="AA10" s="238"/>
      <c r="AB10" s="238"/>
      <c r="AC10" s="238"/>
      <c r="AD10" s="238"/>
      <c r="AE10" s="238"/>
      <c r="AF10" s="238"/>
      <c r="AG10" s="238"/>
      <c r="AH10" s="238"/>
      <c r="AI10" s="238"/>
    </row>
    <row r="11" spans="1:35">
      <c r="A11" s="247" t="s">
        <v>6</v>
      </c>
      <c r="B11" s="247"/>
      <c r="C11" s="131"/>
      <c r="D11" s="131"/>
      <c r="E11" s="123"/>
      <c r="F11" s="123"/>
      <c r="G11" s="123"/>
      <c r="H11" s="122"/>
      <c r="I11" s="124"/>
      <c r="J11" s="122"/>
      <c r="K11" s="122"/>
      <c r="L11" s="122"/>
      <c r="M11" s="122"/>
      <c r="N11" s="122"/>
      <c r="O11" s="122"/>
      <c r="P11" s="122"/>
      <c r="V11" s="238"/>
      <c r="W11" s="238"/>
      <c r="X11" s="238"/>
      <c r="Y11" s="238"/>
      <c r="AA11" s="238"/>
      <c r="AB11" s="238"/>
      <c r="AC11" s="238"/>
      <c r="AD11" s="238"/>
      <c r="AE11" s="238"/>
      <c r="AF11" s="238"/>
      <c r="AG11" s="238"/>
      <c r="AH11" s="238"/>
      <c r="AI11" s="238"/>
    </row>
    <row r="12" spans="1:35" ht="15.75" thickBot="1">
      <c r="A12" s="30"/>
      <c r="B12" s="30" t="s">
        <v>7</v>
      </c>
      <c r="C12" s="132">
        <v>0</v>
      </c>
      <c r="D12" s="132">
        <v>0</v>
      </c>
      <c r="E12" s="133">
        <v>0</v>
      </c>
      <c r="F12" s="133">
        <v>0</v>
      </c>
      <c r="G12" s="133">
        <v>106.6</v>
      </c>
      <c r="H12" s="134">
        <v>52.1</v>
      </c>
      <c r="I12" s="135">
        <v>49.1</v>
      </c>
      <c r="J12" s="134">
        <v>45.2</v>
      </c>
      <c r="K12" s="134">
        <v>0</v>
      </c>
      <c r="L12" s="134">
        <v>0</v>
      </c>
      <c r="M12" s="134">
        <v>0</v>
      </c>
      <c r="N12" s="134">
        <v>0</v>
      </c>
      <c r="O12" s="134">
        <v>10</v>
      </c>
      <c r="P12" s="134">
        <v>8</v>
      </c>
      <c r="V12" s="238"/>
      <c r="W12" s="238"/>
      <c r="X12" s="238"/>
      <c r="Y12" s="238"/>
      <c r="AA12" s="238"/>
      <c r="AB12" s="238"/>
      <c r="AC12" s="238"/>
      <c r="AD12" s="238"/>
      <c r="AE12" s="238"/>
      <c r="AF12" s="238"/>
      <c r="AG12" s="238"/>
      <c r="AH12" s="238"/>
      <c r="AI12" s="238"/>
    </row>
    <row r="13" spans="1:35">
      <c r="A13" s="23" t="s">
        <v>8</v>
      </c>
      <c r="B13" s="24"/>
      <c r="C13" s="120">
        <v>1424.9</v>
      </c>
      <c r="D13" s="120">
        <v>1521.6</v>
      </c>
      <c r="E13" s="120">
        <v>2806.5</v>
      </c>
      <c r="F13" s="120">
        <v>2872.2</v>
      </c>
      <c r="G13" s="120">
        <v>2828.4</v>
      </c>
      <c r="H13" s="120">
        <v>2734.9</v>
      </c>
      <c r="I13" s="120">
        <v>1698.3</v>
      </c>
      <c r="J13" s="120">
        <v>1693.7</v>
      </c>
      <c r="K13" s="120">
        <v>1555.6999999999998</v>
      </c>
      <c r="L13" s="120">
        <v>1006</v>
      </c>
      <c r="M13" s="120">
        <v>985.5</v>
      </c>
      <c r="N13" s="120">
        <v>958</v>
      </c>
      <c r="O13" s="121">
        <v>927</v>
      </c>
      <c r="P13" s="121">
        <v>898.09999999999968</v>
      </c>
      <c r="V13" s="238"/>
      <c r="W13" s="238"/>
      <c r="X13" s="238"/>
      <c r="Y13" s="238"/>
      <c r="AA13" s="238"/>
      <c r="AB13" s="238"/>
      <c r="AC13" s="238"/>
      <c r="AD13" s="238"/>
      <c r="AE13" s="238"/>
      <c r="AF13" s="238"/>
      <c r="AG13" s="238"/>
      <c r="AH13" s="238"/>
      <c r="AI13" s="238"/>
    </row>
    <row r="14" spans="1:35">
      <c r="A14" s="247" t="s">
        <v>3</v>
      </c>
      <c r="B14" s="247"/>
      <c r="C14" s="131"/>
      <c r="D14" s="131"/>
      <c r="E14" s="123"/>
      <c r="F14" s="123"/>
      <c r="G14" s="123"/>
      <c r="H14" s="122"/>
      <c r="I14" s="124"/>
      <c r="J14" s="122"/>
      <c r="K14" s="122"/>
      <c r="L14" s="122"/>
      <c r="M14" s="122"/>
      <c r="N14" s="122"/>
      <c r="O14" s="122"/>
      <c r="P14" s="122"/>
      <c r="V14" s="238"/>
      <c r="W14" s="238"/>
      <c r="X14" s="238"/>
      <c r="Y14" s="238"/>
      <c r="AA14" s="238"/>
      <c r="AB14" s="238"/>
      <c r="AC14" s="238"/>
      <c r="AD14" s="238"/>
      <c r="AE14" s="238"/>
      <c r="AF14" s="238"/>
      <c r="AG14" s="238"/>
      <c r="AH14" s="238"/>
      <c r="AI14" s="238"/>
    </row>
    <row r="15" spans="1:35">
      <c r="A15" s="25"/>
      <c r="B15" s="25" t="s">
        <v>4</v>
      </c>
      <c r="C15" s="125">
        <v>1424.9</v>
      </c>
      <c r="D15" s="125">
        <v>1521.6</v>
      </c>
      <c r="E15" s="126">
        <v>2806.5</v>
      </c>
      <c r="F15" s="126">
        <v>2872.2</v>
      </c>
      <c r="G15" s="126">
        <v>2721.8</v>
      </c>
      <c r="H15" s="126">
        <v>2682.8</v>
      </c>
      <c r="I15" s="126">
        <v>1649.2</v>
      </c>
      <c r="J15" s="126">
        <v>1648.5</v>
      </c>
      <c r="K15" s="126">
        <v>1555.6999999999998</v>
      </c>
      <c r="L15" s="126">
        <v>1006</v>
      </c>
      <c r="M15" s="126">
        <v>985.5</v>
      </c>
      <c r="N15" s="126">
        <v>958</v>
      </c>
      <c r="O15" s="126">
        <v>917</v>
      </c>
      <c r="P15" s="126">
        <v>890.09999999999968</v>
      </c>
      <c r="V15" s="238"/>
      <c r="W15" s="238"/>
      <c r="X15" s="238"/>
      <c r="Y15" s="238"/>
      <c r="AA15" s="238"/>
      <c r="AB15" s="238"/>
      <c r="AC15" s="238"/>
      <c r="AD15" s="238"/>
      <c r="AE15" s="238"/>
      <c r="AF15" s="238"/>
      <c r="AG15" s="238"/>
      <c r="AH15" s="238"/>
      <c r="AI15" s="238"/>
    </row>
    <row r="16" spans="1:35">
      <c r="A16" s="26"/>
      <c r="B16" s="27" t="s">
        <v>78</v>
      </c>
      <c r="C16" s="128">
        <v>799.3</v>
      </c>
      <c r="D16" s="128">
        <v>766.7</v>
      </c>
      <c r="E16" s="129">
        <v>1722.2</v>
      </c>
      <c r="F16" s="129">
        <v>819.6</v>
      </c>
      <c r="G16" s="129">
        <v>782.5</v>
      </c>
      <c r="H16" s="129">
        <v>673</v>
      </c>
      <c r="I16" s="130">
        <v>604.79999999999995</v>
      </c>
      <c r="J16" s="129">
        <v>517.4</v>
      </c>
      <c r="K16" s="129">
        <v>462.83</v>
      </c>
      <c r="L16" s="129">
        <v>413.7</v>
      </c>
      <c r="M16" s="129">
        <v>367.6</v>
      </c>
      <c r="N16" s="129">
        <v>323.60000000000002</v>
      </c>
      <c r="O16" s="129">
        <v>282.39999999999998</v>
      </c>
      <c r="P16" s="129">
        <v>254.1</v>
      </c>
      <c r="V16" s="238"/>
      <c r="W16" s="238"/>
      <c r="X16" s="238"/>
      <c r="Y16" s="238"/>
      <c r="AA16" s="238"/>
      <c r="AB16" s="238"/>
      <c r="AC16" s="238"/>
      <c r="AD16" s="238"/>
      <c r="AE16" s="238"/>
      <c r="AF16" s="238"/>
      <c r="AG16" s="238"/>
      <c r="AH16" s="238"/>
      <c r="AI16" s="238"/>
    </row>
    <row r="17" spans="1:35">
      <c r="A17" s="28"/>
      <c r="B17" s="29" t="s">
        <v>5</v>
      </c>
      <c r="C17" s="128">
        <v>0</v>
      </c>
      <c r="D17" s="128">
        <v>0</v>
      </c>
      <c r="E17" s="129">
        <v>1015.8</v>
      </c>
      <c r="F17" s="129">
        <v>1017</v>
      </c>
      <c r="G17" s="129">
        <v>1055</v>
      </c>
      <c r="H17" s="129">
        <v>1080.5999999999999</v>
      </c>
      <c r="I17" s="130">
        <v>179.7</v>
      </c>
      <c r="J17" s="129">
        <v>362</v>
      </c>
      <c r="K17" s="129">
        <v>482.6</v>
      </c>
      <c r="L17" s="129">
        <v>561.1</v>
      </c>
      <c r="M17" s="129">
        <v>547.29999999999995</v>
      </c>
      <c r="N17" s="129">
        <v>563</v>
      </c>
      <c r="O17" s="129">
        <v>456.2</v>
      </c>
      <c r="P17" s="129">
        <v>405</v>
      </c>
      <c r="V17" s="238"/>
      <c r="W17" s="238"/>
      <c r="X17" s="238"/>
      <c r="Y17" s="238"/>
      <c r="AA17" s="238"/>
      <c r="AB17" s="238"/>
      <c r="AC17" s="238"/>
      <c r="AD17" s="238"/>
      <c r="AE17" s="238"/>
      <c r="AF17" s="238"/>
      <c r="AG17" s="238"/>
      <c r="AH17" s="238"/>
      <c r="AI17" s="238"/>
    </row>
    <row r="18" spans="1:35">
      <c r="A18" s="247" t="s">
        <v>6</v>
      </c>
      <c r="B18" s="247"/>
      <c r="C18" s="131"/>
      <c r="D18" s="131"/>
      <c r="E18" s="123"/>
      <c r="F18" s="123"/>
      <c r="G18" s="123"/>
      <c r="H18" s="122"/>
      <c r="I18" s="124"/>
      <c r="J18" s="122"/>
      <c r="K18" s="122"/>
      <c r="L18" s="122"/>
      <c r="M18" s="122"/>
      <c r="N18" s="122"/>
      <c r="O18" s="122"/>
      <c r="P18" s="122"/>
      <c r="V18" s="238"/>
      <c r="W18" s="238"/>
      <c r="X18" s="238"/>
      <c r="Y18" s="238"/>
      <c r="AA18" s="238"/>
      <c r="AB18" s="238"/>
      <c r="AC18" s="238"/>
      <c r="AD18" s="238"/>
      <c r="AE18" s="238"/>
      <c r="AF18" s="238"/>
      <c r="AG18" s="238"/>
      <c r="AH18" s="238"/>
      <c r="AI18" s="238"/>
    </row>
    <row r="19" spans="1:35" ht="15.75" thickBot="1">
      <c r="A19" s="30"/>
      <c r="B19" s="30" t="s">
        <v>7</v>
      </c>
      <c r="C19" s="132">
        <v>0</v>
      </c>
      <c r="D19" s="132">
        <v>0</v>
      </c>
      <c r="E19" s="133">
        <v>0</v>
      </c>
      <c r="F19" s="133">
        <v>0</v>
      </c>
      <c r="G19" s="133">
        <v>106.6</v>
      </c>
      <c r="H19" s="134">
        <v>52.1</v>
      </c>
      <c r="I19" s="135">
        <v>49.1</v>
      </c>
      <c r="J19" s="134">
        <v>45.2</v>
      </c>
      <c r="K19" s="134">
        <v>0</v>
      </c>
      <c r="L19" s="134">
        <v>0</v>
      </c>
      <c r="M19" s="134">
        <v>0</v>
      </c>
      <c r="N19" s="134">
        <v>0</v>
      </c>
      <c r="O19" s="134">
        <v>10</v>
      </c>
      <c r="P19" s="134">
        <v>8</v>
      </c>
      <c r="V19" s="238"/>
      <c r="W19" s="238"/>
      <c r="X19" s="238"/>
      <c r="Y19" s="238"/>
      <c r="AA19" s="238"/>
      <c r="AB19" s="238"/>
      <c r="AC19" s="238"/>
      <c r="AD19" s="238"/>
      <c r="AE19" s="238"/>
      <c r="AF19" s="238"/>
      <c r="AG19" s="238"/>
      <c r="AH19" s="238"/>
      <c r="AI19" s="238"/>
    </row>
    <row r="20" spans="1:35">
      <c r="A20" s="23" t="s">
        <v>9</v>
      </c>
      <c r="B20" s="24"/>
      <c r="C20" s="120" t="s">
        <v>10</v>
      </c>
      <c r="D20" s="120" t="s">
        <v>10</v>
      </c>
      <c r="E20" s="121" t="s">
        <v>10</v>
      </c>
      <c r="F20" s="121" t="s">
        <v>10</v>
      </c>
      <c r="G20" s="121" t="s">
        <v>10</v>
      </c>
      <c r="H20" s="120" t="s">
        <v>10</v>
      </c>
      <c r="I20" s="120" t="s">
        <v>10</v>
      </c>
      <c r="J20" s="120" t="s">
        <v>10</v>
      </c>
      <c r="K20" s="120" t="s">
        <v>10</v>
      </c>
      <c r="L20" s="120" t="s">
        <v>10</v>
      </c>
      <c r="M20" s="120" t="s">
        <v>10</v>
      </c>
      <c r="N20" s="120" t="s">
        <v>10</v>
      </c>
      <c r="O20" s="121" t="s">
        <v>10</v>
      </c>
      <c r="P20" s="121" t="s">
        <v>10</v>
      </c>
      <c r="V20" s="238"/>
      <c r="W20" s="238"/>
      <c r="X20" s="238"/>
      <c r="Y20" s="238"/>
      <c r="AA20" s="238"/>
      <c r="AB20" s="238"/>
      <c r="AC20" s="238"/>
      <c r="AD20" s="238"/>
      <c r="AE20" s="238"/>
      <c r="AF20" s="238"/>
      <c r="AG20" s="238"/>
      <c r="AH20" s="238"/>
      <c r="AI20" s="238"/>
    </row>
    <row r="21" spans="1:35">
      <c r="A21" s="247" t="s">
        <v>3</v>
      </c>
      <c r="B21" s="247"/>
      <c r="C21" s="131"/>
      <c r="D21" s="131"/>
      <c r="E21" s="123"/>
      <c r="F21" s="123"/>
      <c r="G21" s="123"/>
      <c r="H21" s="122"/>
      <c r="I21" s="124"/>
      <c r="J21" s="122"/>
      <c r="K21" s="122"/>
      <c r="L21" s="122"/>
      <c r="M21" s="122"/>
      <c r="N21" s="122"/>
      <c r="O21" s="122"/>
      <c r="P21" s="122"/>
      <c r="V21" s="238"/>
      <c r="W21" s="238"/>
      <c r="X21" s="238"/>
      <c r="Y21" s="238"/>
      <c r="AA21" s="238"/>
      <c r="AB21" s="238"/>
      <c r="AC21" s="238"/>
      <c r="AD21" s="238"/>
      <c r="AE21" s="238"/>
      <c r="AF21" s="238"/>
      <c r="AG21" s="238"/>
      <c r="AH21" s="238"/>
      <c r="AI21" s="238"/>
    </row>
    <row r="22" spans="1:35">
      <c r="A22" s="25"/>
      <c r="B22" s="25" t="s">
        <v>4</v>
      </c>
      <c r="C22" s="125" t="s">
        <v>10</v>
      </c>
      <c r="D22" s="125" t="s">
        <v>10</v>
      </c>
      <c r="E22" s="126" t="s">
        <v>10</v>
      </c>
      <c r="F22" s="126" t="s">
        <v>10</v>
      </c>
      <c r="G22" s="126" t="s">
        <v>10</v>
      </c>
      <c r="H22" s="126" t="s">
        <v>10</v>
      </c>
      <c r="I22" s="127" t="s">
        <v>10</v>
      </c>
      <c r="J22" s="126" t="s">
        <v>10</v>
      </c>
      <c r="K22" s="126" t="s">
        <v>10</v>
      </c>
      <c r="L22" s="126" t="s">
        <v>10</v>
      </c>
      <c r="M22" s="126" t="s">
        <v>10</v>
      </c>
      <c r="N22" s="126" t="s">
        <v>10</v>
      </c>
      <c r="O22" s="126" t="s">
        <v>10</v>
      </c>
      <c r="P22" s="126" t="s">
        <v>10</v>
      </c>
      <c r="V22" s="238"/>
      <c r="W22" s="238"/>
      <c r="X22" s="238"/>
      <c r="Y22" s="238"/>
      <c r="AA22" s="238"/>
      <c r="AB22" s="238"/>
      <c r="AC22" s="238"/>
      <c r="AD22" s="238"/>
      <c r="AE22" s="238"/>
      <c r="AF22" s="238"/>
      <c r="AG22" s="238"/>
      <c r="AH22" s="238"/>
      <c r="AI22" s="238"/>
    </row>
    <row r="23" spans="1:35">
      <c r="A23" s="26"/>
      <c r="B23" s="27" t="s">
        <v>78</v>
      </c>
      <c r="C23" s="128" t="s">
        <v>10</v>
      </c>
      <c r="D23" s="128" t="s">
        <v>10</v>
      </c>
      <c r="E23" s="129" t="s">
        <v>10</v>
      </c>
      <c r="F23" s="129" t="s">
        <v>10</v>
      </c>
      <c r="G23" s="129" t="s">
        <v>10</v>
      </c>
      <c r="H23" s="129" t="s">
        <v>10</v>
      </c>
      <c r="I23" s="130" t="s">
        <v>10</v>
      </c>
      <c r="J23" s="129" t="s">
        <v>10</v>
      </c>
      <c r="K23" s="129" t="s">
        <v>10</v>
      </c>
      <c r="L23" s="129" t="s">
        <v>10</v>
      </c>
      <c r="M23" s="129" t="s">
        <v>10</v>
      </c>
      <c r="N23" s="129" t="s">
        <v>10</v>
      </c>
      <c r="O23" s="129" t="s">
        <v>10</v>
      </c>
      <c r="P23" s="129" t="s">
        <v>10</v>
      </c>
      <c r="V23" s="238"/>
      <c r="W23" s="238"/>
      <c r="X23" s="238"/>
      <c r="Y23" s="238"/>
      <c r="AA23" s="238"/>
      <c r="AB23" s="238"/>
      <c r="AC23" s="238"/>
      <c r="AD23" s="238"/>
      <c r="AE23" s="238"/>
      <c r="AF23" s="238"/>
      <c r="AG23" s="238"/>
      <c r="AH23" s="238"/>
      <c r="AI23" s="238"/>
    </row>
    <row r="24" spans="1:35">
      <c r="A24" s="28"/>
      <c r="B24" s="29" t="s">
        <v>5</v>
      </c>
      <c r="C24" s="128" t="s">
        <v>10</v>
      </c>
      <c r="D24" s="128" t="s">
        <v>10</v>
      </c>
      <c r="E24" s="129" t="s">
        <v>10</v>
      </c>
      <c r="F24" s="129" t="s">
        <v>10</v>
      </c>
      <c r="G24" s="129" t="s">
        <v>10</v>
      </c>
      <c r="H24" s="129" t="s">
        <v>10</v>
      </c>
      <c r="I24" s="130" t="s">
        <v>10</v>
      </c>
      <c r="J24" s="129" t="s">
        <v>10</v>
      </c>
      <c r="K24" s="129" t="s">
        <v>10</v>
      </c>
      <c r="L24" s="129" t="s">
        <v>10</v>
      </c>
      <c r="M24" s="129" t="s">
        <v>10</v>
      </c>
      <c r="N24" s="129" t="s">
        <v>10</v>
      </c>
      <c r="O24" s="129" t="s">
        <v>10</v>
      </c>
      <c r="P24" s="129" t="s">
        <v>10</v>
      </c>
      <c r="V24" s="238"/>
      <c r="W24" s="238"/>
      <c r="X24" s="238"/>
      <c r="Y24" s="238"/>
      <c r="AA24" s="238"/>
      <c r="AB24" s="238"/>
      <c r="AC24" s="238"/>
      <c r="AD24" s="238"/>
      <c r="AE24" s="238"/>
      <c r="AF24" s="238"/>
      <c r="AG24" s="238"/>
      <c r="AH24" s="238"/>
      <c r="AI24" s="238"/>
    </row>
    <row r="25" spans="1:35">
      <c r="A25" s="247" t="s">
        <v>6</v>
      </c>
      <c r="B25" s="247"/>
      <c r="C25" s="131"/>
      <c r="D25" s="131"/>
      <c r="E25" s="123"/>
      <c r="F25" s="123"/>
      <c r="G25" s="123"/>
      <c r="H25" s="122"/>
      <c r="I25" s="124"/>
      <c r="J25" s="122"/>
      <c r="K25" s="122"/>
      <c r="L25" s="122"/>
      <c r="M25" s="122"/>
      <c r="N25" s="122"/>
      <c r="O25" s="122"/>
      <c r="P25" s="122"/>
      <c r="V25" s="238"/>
      <c r="W25" s="238"/>
      <c r="X25" s="238"/>
      <c r="Y25" s="238"/>
      <c r="AA25" s="238"/>
      <c r="AB25" s="238"/>
      <c r="AC25" s="238"/>
      <c r="AD25" s="238"/>
      <c r="AE25" s="238"/>
      <c r="AF25" s="238"/>
      <c r="AG25" s="238"/>
      <c r="AH25" s="238"/>
      <c r="AI25" s="238"/>
    </row>
    <row r="26" spans="1:35" ht="15.75" thickBot="1">
      <c r="A26" s="30"/>
      <c r="B26" s="30" t="s">
        <v>7</v>
      </c>
      <c r="C26" s="132" t="s">
        <v>10</v>
      </c>
      <c r="D26" s="132" t="s">
        <v>10</v>
      </c>
      <c r="E26" s="133" t="s">
        <v>10</v>
      </c>
      <c r="F26" s="133" t="s">
        <v>10</v>
      </c>
      <c r="G26" s="133" t="s">
        <v>10</v>
      </c>
      <c r="H26" s="134" t="s">
        <v>10</v>
      </c>
      <c r="I26" s="135" t="s">
        <v>10</v>
      </c>
      <c r="J26" s="134" t="s">
        <v>10</v>
      </c>
      <c r="K26" s="134" t="s">
        <v>10</v>
      </c>
      <c r="L26" s="134" t="s">
        <v>10</v>
      </c>
      <c r="M26" s="134" t="s">
        <v>10</v>
      </c>
      <c r="N26" s="134" t="s">
        <v>10</v>
      </c>
      <c r="O26" s="134" t="s">
        <v>10</v>
      </c>
      <c r="P26" s="134" t="s">
        <v>10</v>
      </c>
      <c r="V26" s="238"/>
      <c r="W26" s="238"/>
      <c r="X26" s="238"/>
      <c r="Y26" s="238"/>
      <c r="AA26" s="238"/>
      <c r="AB26" s="238"/>
      <c r="AC26" s="238"/>
      <c r="AD26" s="238"/>
      <c r="AE26" s="238"/>
      <c r="AF26" s="238"/>
      <c r="AG26" s="238"/>
      <c r="AH26" s="238"/>
      <c r="AI26" s="238"/>
    </row>
    <row r="27" spans="1:35">
      <c r="A27" s="31" t="s">
        <v>11</v>
      </c>
      <c r="B27" s="32"/>
      <c r="C27" s="136">
        <v>0</v>
      </c>
      <c r="D27" s="136">
        <v>0</v>
      </c>
      <c r="E27" s="137">
        <v>0</v>
      </c>
      <c r="F27" s="137">
        <v>0</v>
      </c>
      <c r="G27" s="137">
        <v>0</v>
      </c>
      <c r="H27" s="136">
        <v>0</v>
      </c>
      <c r="I27" s="136">
        <v>0</v>
      </c>
      <c r="J27" s="136">
        <v>0</v>
      </c>
      <c r="K27" s="136">
        <v>0</v>
      </c>
      <c r="L27" s="136">
        <v>0</v>
      </c>
      <c r="M27" s="136">
        <v>0</v>
      </c>
      <c r="N27" s="136">
        <v>0</v>
      </c>
      <c r="O27" s="137">
        <v>0</v>
      </c>
      <c r="P27" s="137">
        <v>0</v>
      </c>
      <c r="V27" s="238"/>
      <c r="W27" s="238"/>
      <c r="X27" s="238"/>
      <c r="Y27" s="238"/>
      <c r="AA27" s="238"/>
      <c r="AB27" s="238"/>
      <c r="AC27" s="238"/>
      <c r="AD27" s="238"/>
      <c r="AE27" s="238"/>
      <c r="AF27" s="238"/>
      <c r="AG27" s="238"/>
      <c r="AH27" s="238"/>
      <c r="AI27" s="238"/>
    </row>
    <row r="28" spans="1:35">
      <c r="A28" s="248" t="s">
        <v>3</v>
      </c>
      <c r="B28" s="248"/>
      <c r="C28" s="138"/>
      <c r="D28" s="138"/>
      <c r="E28" s="139"/>
      <c r="F28" s="139"/>
      <c r="G28" s="139"/>
      <c r="H28" s="140"/>
      <c r="I28" s="141"/>
      <c r="J28" s="140"/>
      <c r="K28" s="140"/>
      <c r="L28" s="140"/>
      <c r="M28" s="140"/>
      <c r="N28" s="140"/>
      <c r="O28" s="140"/>
      <c r="P28" s="140"/>
      <c r="V28" s="238"/>
      <c r="W28" s="238"/>
      <c r="X28" s="238"/>
      <c r="Y28" s="238"/>
      <c r="AA28" s="238"/>
      <c r="AB28" s="238"/>
      <c r="AC28" s="238"/>
      <c r="AD28" s="238"/>
      <c r="AE28" s="238"/>
      <c r="AF28" s="238"/>
      <c r="AG28" s="238"/>
      <c r="AH28" s="238"/>
      <c r="AI28" s="238"/>
    </row>
    <row r="29" spans="1:35">
      <c r="A29" s="25"/>
      <c r="B29" s="25" t="s">
        <v>4</v>
      </c>
      <c r="C29" s="125">
        <v>0</v>
      </c>
      <c r="D29" s="125">
        <v>0</v>
      </c>
      <c r="E29" s="126">
        <v>0</v>
      </c>
      <c r="F29" s="126">
        <v>0</v>
      </c>
      <c r="G29" s="126">
        <v>0</v>
      </c>
      <c r="H29" s="126">
        <v>0</v>
      </c>
      <c r="I29" s="127">
        <v>0</v>
      </c>
      <c r="J29" s="126">
        <v>0</v>
      </c>
      <c r="K29" s="126">
        <v>0</v>
      </c>
      <c r="L29" s="126">
        <v>0</v>
      </c>
      <c r="M29" s="126">
        <v>0</v>
      </c>
      <c r="N29" s="126">
        <v>0</v>
      </c>
      <c r="O29" s="126">
        <v>0</v>
      </c>
      <c r="P29" s="126">
        <v>0</v>
      </c>
      <c r="V29" s="238"/>
      <c r="W29" s="238"/>
      <c r="X29" s="238"/>
      <c r="Y29" s="238"/>
      <c r="AA29" s="238"/>
      <c r="AB29" s="238"/>
      <c r="AC29" s="238"/>
      <c r="AD29" s="238"/>
      <c r="AE29" s="238"/>
      <c r="AF29" s="238"/>
      <c r="AG29" s="238"/>
      <c r="AH29" s="238"/>
      <c r="AI29" s="238"/>
    </row>
    <row r="30" spans="1:35">
      <c r="A30" s="26"/>
      <c r="B30" s="27" t="s">
        <v>78</v>
      </c>
      <c r="C30" s="128">
        <v>0</v>
      </c>
      <c r="D30" s="128">
        <v>0</v>
      </c>
      <c r="E30" s="129">
        <v>0</v>
      </c>
      <c r="F30" s="129">
        <v>0</v>
      </c>
      <c r="G30" s="129">
        <v>0</v>
      </c>
      <c r="H30" s="129">
        <v>0</v>
      </c>
      <c r="I30" s="130">
        <v>0</v>
      </c>
      <c r="J30" s="129">
        <v>0</v>
      </c>
      <c r="K30" s="129">
        <v>0</v>
      </c>
      <c r="L30" s="129">
        <v>0</v>
      </c>
      <c r="M30" s="129">
        <v>0</v>
      </c>
      <c r="N30" s="129">
        <v>0</v>
      </c>
      <c r="O30" s="129">
        <v>0</v>
      </c>
      <c r="P30" s="129">
        <v>0</v>
      </c>
      <c r="V30" s="238"/>
      <c r="W30" s="238"/>
      <c r="X30" s="238"/>
      <c r="Y30" s="238"/>
      <c r="AA30" s="238"/>
      <c r="AB30" s="238"/>
      <c r="AC30" s="238"/>
      <c r="AD30" s="238"/>
      <c r="AE30" s="238"/>
      <c r="AF30" s="238"/>
      <c r="AG30" s="238"/>
      <c r="AH30" s="238"/>
      <c r="AI30" s="238"/>
    </row>
    <row r="31" spans="1:35">
      <c r="A31" s="28"/>
      <c r="B31" s="29" t="s">
        <v>5</v>
      </c>
      <c r="C31" s="128">
        <v>0</v>
      </c>
      <c r="D31" s="128">
        <v>0</v>
      </c>
      <c r="E31" s="129">
        <v>0</v>
      </c>
      <c r="F31" s="129">
        <v>0</v>
      </c>
      <c r="G31" s="129">
        <v>0</v>
      </c>
      <c r="H31" s="129">
        <v>0</v>
      </c>
      <c r="I31" s="130">
        <v>0</v>
      </c>
      <c r="J31" s="129">
        <v>0</v>
      </c>
      <c r="K31" s="129">
        <v>0</v>
      </c>
      <c r="L31" s="129">
        <v>0</v>
      </c>
      <c r="M31" s="129">
        <v>0</v>
      </c>
      <c r="N31" s="129">
        <v>0</v>
      </c>
      <c r="O31" s="129">
        <v>0</v>
      </c>
      <c r="P31" s="129">
        <v>0</v>
      </c>
      <c r="V31" s="238"/>
      <c r="W31" s="238"/>
      <c r="X31" s="238"/>
      <c r="Y31" s="238"/>
      <c r="AA31" s="238"/>
      <c r="AB31" s="238"/>
      <c r="AC31" s="238"/>
      <c r="AD31" s="238"/>
      <c r="AE31" s="238"/>
      <c r="AF31" s="238"/>
      <c r="AG31" s="238"/>
      <c r="AH31" s="238"/>
      <c r="AI31" s="238"/>
    </row>
    <row r="32" spans="1:35">
      <c r="A32" s="248" t="s">
        <v>6</v>
      </c>
      <c r="B32" s="248"/>
      <c r="C32" s="138"/>
      <c r="D32" s="138"/>
      <c r="E32" s="139"/>
      <c r="F32" s="139"/>
      <c r="G32" s="139"/>
      <c r="H32" s="140"/>
      <c r="I32" s="141"/>
      <c r="J32" s="140"/>
      <c r="K32" s="140"/>
      <c r="L32" s="140"/>
      <c r="M32" s="140"/>
      <c r="N32" s="140"/>
      <c r="O32" s="140"/>
      <c r="P32" s="140"/>
      <c r="V32" s="238"/>
      <c r="W32" s="238"/>
      <c r="X32" s="238"/>
      <c r="Y32" s="238"/>
      <c r="AA32" s="238"/>
      <c r="AB32" s="238"/>
      <c r="AC32" s="238"/>
      <c r="AD32" s="238"/>
      <c r="AE32" s="238"/>
      <c r="AF32" s="238"/>
      <c r="AG32" s="238"/>
      <c r="AH32" s="238"/>
      <c r="AI32" s="238"/>
    </row>
    <row r="33" spans="1:56" ht="15.75" thickBot="1">
      <c r="A33" s="30"/>
      <c r="B33" s="30" t="s">
        <v>7</v>
      </c>
      <c r="C33" s="132">
        <v>0</v>
      </c>
      <c r="D33" s="132">
        <v>0</v>
      </c>
      <c r="E33" s="133">
        <v>0</v>
      </c>
      <c r="F33" s="133">
        <v>0</v>
      </c>
      <c r="G33" s="133">
        <v>0</v>
      </c>
      <c r="H33" s="134">
        <v>0</v>
      </c>
      <c r="I33" s="135">
        <v>0</v>
      </c>
      <c r="J33" s="134">
        <v>0</v>
      </c>
      <c r="K33" s="134">
        <v>0</v>
      </c>
      <c r="L33" s="134">
        <v>0</v>
      </c>
      <c r="M33" s="134">
        <v>0</v>
      </c>
      <c r="N33" s="134">
        <v>0</v>
      </c>
      <c r="O33" s="134">
        <v>0</v>
      </c>
      <c r="P33" s="134">
        <v>0</v>
      </c>
      <c r="V33" s="238"/>
      <c r="W33" s="238"/>
      <c r="X33" s="238"/>
      <c r="Y33" s="238"/>
      <c r="AA33" s="238"/>
      <c r="AB33" s="238"/>
      <c r="AC33" s="238"/>
      <c r="AD33" s="238"/>
      <c r="AE33" s="238"/>
      <c r="AF33" s="238"/>
      <c r="AG33" s="238"/>
      <c r="AH33" s="238"/>
      <c r="AI33" s="238"/>
    </row>
    <row r="34" spans="1:56">
      <c r="A34" s="33"/>
      <c r="B34" s="34"/>
      <c r="C34" s="35"/>
      <c r="D34" s="35"/>
      <c r="E34" s="35"/>
      <c r="F34" s="35"/>
      <c r="G34" s="35"/>
      <c r="H34" s="35"/>
      <c r="I34" s="35"/>
      <c r="J34" s="35"/>
      <c r="K34" s="35"/>
      <c r="L34" s="35"/>
      <c r="M34" s="35"/>
      <c r="N34" s="35"/>
      <c r="O34" s="35"/>
      <c r="P34" s="35"/>
    </row>
    <row r="35" spans="1:56" ht="15.75">
      <c r="A35" s="36" t="s">
        <v>12</v>
      </c>
      <c r="B35" s="37"/>
      <c r="C35" s="37"/>
      <c r="D35" s="37"/>
      <c r="E35" s="37"/>
      <c r="F35" s="37"/>
      <c r="G35" s="37"/>
      <c r="H35" s="37"/>
      <c r="I35" s="37"/>
      <c r="J35" s="37"/>
      <c r="K35" s="37"/>
      <c r="L35" s="37"/>
      <c r="M35" s="37"/>
      <c r="N35" s="37"/>
      <c r="O35" s="37"/>
      <c r="P35" s="37"/>
    </row>
    <row r="36" spans="1:56" ht="15.75">
      <c r="A36" s="38" t="str">
        <f>A5&amp;" (S.13&gt;=S.1311+S.1312+S.1313)"</f>
        <v>Outstanding amount of guarantees (S.13&gt;=S.1311+S.1312+S.1313)</v>
      </c>
      <c r="B36" s="39"/>
      <c r="C36" s="40" t="str">
        <f>IF(IF(ISTEXT(C6),0,C6)&gt;=SUM(IF(ISTEXT(C13),0,C13),IF(ISTEXT(C20),0,C20),IF(ISTEXT(C27),0,C27)),"OK","Check!")</f>
        <v>OK</v>
      </c>
      <c r="D36" s="40" t="str">
        <f>IF(IF(ISTEXT(D6),0,D6)&gt;=SUM(IF(ISTEXT(D13),0,D13),IF(ISTEXT(D20),0,D20),IF(ISTEXT(D27),0,D27)),"OK","Check!")</f>
        <v>OK</v>
      </c>
      <c r="E36" s="40" t="str">
        <f t="shared" ref="E36:G36" si="0">IF(IF(ISTEXT(E6),0,E6)&gt;=SUM(IF(ISTEXT(E13),0,E13),IF(ISTEXT(E20),0,E20),IF(ISTEXT(E27),0,E27)),"OK","Check!")</f>
        <v>OK</v>
      </c>
      <c r="F36" s="40" t="str">
        <f t="shared" si="0"/>
        <v>OK</v>
      </c>
      <c r="G36" s="40" t="str">
        <f t="shared" si="0"/>
        <v>OK</v>
      </c>
      <c r="H36" s="40" t="str">
        <f>IF(IF(ISTEXT(H6),0,H6)&gt;=SUM(IF(ISTEXT(H13),0,H13),IF(ISTEXT(H20),0,H20),IF(ISTEXT(H27),0,H27)),"OK","Check!")</f>
        <v>OK</v>
      </c>
      <c r="I36" s="40" t="str">
        <f t="shared" ref="I36:K36" si="1">IF(IF(ISTEXT(I6),0,I6)&gt;=SUM(IF(ISTEXT(I13),0,I13),IF(ISTEXT(I20),0,I20),IF(ISTEXT(I27),0,I27)),"OK","Check!")</f>
        <v>OK</v>
      </c>
      <c r="J36" s="40" t="str">
        <f t="shared" si="1"/>
        <v>OK</v>
      </c>
      <c r="K36" s="40" t="str">
        <f t="shared" si="1"/>
        <v>OK</v>
      </c>
      <c r="L36" s="40" t="str">
        <f t="shared" ref="L36:N36" si="2">IF(IF(ISTEXT(L6),0,L6)&gt;=SUM(IF(ISTEXT(L13),0,L13),IF(ISTEXT(L20),0,L20),IF(ISTEXT(L27),0,L27)),"OK","Check!")</f>
        <v>OK</v>
      </c>
      <c r="M36" s="40" t="str">
        <f t="shared" ref="M36" si="3">IF(IF(ISTEXT(M6),0,M6)&gt;=SUM(IF(ISTEXT(M13),0,M13),IF(ISTEXT(M20),0,M20),IF(ISTEXT(M27),0,M27)),"OK","Check!")</f>
        <v>OK</v>
      </c>
      <c r="N36" s="40" t="str">
        <f t="shared" si="2"/>
        <v>OK</v>
      </c>
      <c r="O36" s="40" t="str">
        <f t="shared" ref="O36:P36" si="4">IF(IF(ISTEXT(O6),0,O6)&gt;=SUM(IF(ISTEXT(O13),0,O13),IF(ISTEXT(O20),0,O20),IF(ISTEXT(O27),0,O27)),"OK","Check!")</f>
        <v>OK</v>
      </c>
      <c r="P36" s="40" t="str">
        <f t="shared" si="4"/>
        <v>OK</v>
      </c>
    </row>
    <row r="37" spans="1:56" ht="15.75">
      <c r="A37" s="38" t="str">
        <f>A7&amp;" - total stock"&amp;" (S.13&gt;=S.1311+S.1312+S.1313)"</f>
        <v>One-off guarantees - total stock (S.13&gt;=S.1311+S.1312+S.1313)</v>
      </c>
      <c r="B37" s="39"/>
      <c r="C37" s="40" t="str">
        <f>IF(IF(ISTEXT(C8),0,C8)&gt;=SUM(IF(ISTEXT(C15),0,C15),IF(ISTEXT(C22),0,C22),IF(ISTEXT(C29),0,C29)),"OK","Check!")</f>
        <v>OK</v>
      </c>
      <c r="D37" s="40" t="str">
        <f>IF(IF(ISTEXT(D8),0,D8)&gt;=SUM(IF(ISTEXT(D15),0,D15),IF(ISTEXT(D22),0,D22),IF(ISTEXT(D29),0,D29)),"OK","Check!")</f>
        <v>OK</v>
      </c>
      <c r="E37" s="40" t="str">
        <f t="shared" ref="E37:G37" si="5">IF(IF(ISTEXT(E8),0,E8)&gt;=SUM(IF(ISTEXT(E15),0,E15),IF(ISTEXT(E22),0,E22),IF(ISTEXT(E29),0,E29)),"OK","Check!")</f>
        <v>OK</v>
      </c>
      <c r="F37" s="40" t="str">
        <f t="shared" si="5"/>
        <v>OK</v>
      </c>
      <c r="G37" s="40" t="str">
        <f t="shared" si="5"/>
        <v>OK</v>
      </c>
      <c r="H37" s="40" t="str">
        <f>IF(IF(ISTEXT(H8),0,H8)&gt;=SUM(IF(ISTEXT(H15),0,H15),IF(ISTEXT(H22),0,H22),IF(ISTEXT(H29),0,H29)),"OK","Check!")</f>
        <v>OK</v>
      </c>
      <c r="I37" s="40" t="str">
        <f t="shared" ref="I37:K37" si="6">IF(IF(ISTEXT(I8),0,I8)&gt;=SUM(IF(ISTEXT(I15),0,I15),IF(ISTEXT(I22),0,I22),IF(ISTEXT(I29),0,I29)),"OK","Check!")</f>
        <v>OK</v>
      </c>
      <c r="J37" s="40" t="str">
        <f t="shared" si="6"/>
        <v>OK</v>
      </c>
      <c r="K37" s="40" t="str">
        <f t="shared" si="6"/>
        <v>OK</v>
      </c>
      <c r="L37" s="40" t="str">
        <f t="shared" ref="L37:N37" si="7">IF(IF(ISTEXT(L8),0,L8)&gt;=SUM(IF(ISTEXT(L15),0,L15),IF(ISTEXT(L22),0,L22),IF(ISTEXT(L29),0,L29)),"OK","Check!")</f>
        <v>OK</v>
      </c>
      <c r="M37" s="40" t="str">
        <f t="shared" ref="M37" si="8">IF(IF(ISTEXT(M8),0,M8)&gt;=SUM(IF(ISTEXT(M15),0,M15),IF(ISTEXT(M22),0,M22),IF(ISTEXT(M29),0,M29)),"OK","Check!")</f>
        <v>OK</v>
      </c>
      <c r="N37" s="40" t="str">
        <f t="shared" si="7"/>
        <v>OK</v>
      </c>
      <c r="O37" s="40" t="str">
        <f t="shared" ref="O37:P37" si="9">IF(IF(ISTEXT(O8),0,O8)&gt;=SUM(IF(ISTEXT(O15),0,O15),IF(ISTEXT(O22),0,O22),IF(ISTEXT(O29),0,O29)),"OK","Check!")</f>
        <v>OK</v>
      </c>
      <c r="P37" s="40" t="str">
        <f t="shared" si="9"/>
        <v>OK</v>
      </c>
    </row>
    <row r="38" spans="1:56" ht="16.5" thickBot="1">
      <c r="A38" s="38" t="str">
        <f>A11&amp;" - total stock"&amp;" (S.13&gt;=S.1311+S.1312+S.1313)"</f>
        <v>Standardised guarantees - total stock (S.13&gt;=S.1311+S.1312+S.1313)</v>
      </c>
      <c r="B38" s="39"/>
      <c r="C38" s="40" t="str">
        <f>IF(IF(ISTEXT(C12),0,C12)&gt;=SUM(IF(ISTEXT(C19),0,C19),IF(ISTEXT(C26),0,C26),IF(ISTEXT(C33),0,C33)),"OK","Check!")</f>
        <v>OK</v>
      </c>
      <c r="D38" s="40" t="str">
        <f>IF(IF(ISTEXT(D12),0,D12)&gt;=SUM(IF(ISTEXT(D19),0,D19),IF(ISTEXT(D26),0,D26),IF(ISTEXT(D33),0,D33)),"OK","Check!")</f>
        <v>OK</v>
      </c>
      <c r="E38" s="40" t="str">
        <f t="shared" ref="E38:G38" si="10">IF(IF(ISTEXT(E12),0,E12)&gt;=SUM(IF(ISTEXT(E19),0,E19),IF(ISTEXT(E26),0,E26),IF(ISTEXT(E33),0,E33)),"OK","Check!")</f>
        <v>OK</v>
      </c>
      <c r="F38" s="40" t="str">
        <f t="shared" si="10"/>
        <v>OK</v>
      </c>
      <c r="G38" s="40" t="str">
        <f t="shared" si="10"/>
        <v>OK</v>
      </c>
      <c r="H38" s="40" t="str">
        <f>IF(IF(ISTEXT(H12),0,H12)&gt;=SUM(IF(ISTEXT(H19),0,H19),IF(ISTEXT(H26),0,H26),IF(ISTEXT(H33),0,H33)),"OK","Check!")</f>
        <v>OK</v>
      </c>
      <c r="I38" s="40" t="str">
        <f t="shared" ref="I38:K38" si="11">IF(IF(ISTEXT(I12),0,I12)&gt;=SUM(IF(ISTEXT(I19),0,I19),IF(ISTEXT(I26),0,I26),IF(ISTEXT(I33),0,I33)),"OK","Check!")</f>
        <v>OK</v>
      </c>
      <c r="J38" s="40" t="str">
        <f t="shared" si="11"/>
        <v>OK</v>
      </c>
      <c r="K38" s="40" t="str">
        <f t="shared" si="11"/>
        <v>OK</v>
      </c>
      <c r="L38" s="40" t="str">
        <f t="shared" ref="L38:N38" si="12">IF(IF(ISTEXT(L12),0,L12)&gt;=SUM(IF(ISTEXT(L19),0,L19),IF(ISTEXT(L26),0,L26),IF(ISTEXT(L33),0,L33)),"OK","Check!")</f>
        <v>OK</v>
      </c>
      <c r="M38" s="40" t="str">
        <f t="shared" ref="M38" si="13">IF(IF(ISTEXT(M12),0,M12)&gt;=SUM(IF(ISTEXT(M19),0,M19),IF(ISTEXT(M26),0,M26),IF(ISTEXT(M33),0,M33)),"OK","Check!")</f>
        <v>OK</v>
      </c>
      <c r="N38" s="40" t="str">
        <f t="shared" si="12"/>
        <v>OK</v>
      </c>
      <c r="O38" s="40" t="str">
        <f t="shared" ref="O38:P38" si="14">IF(IF(ISTEXT(O12),0,O12)&gt;=SUM(IF(ISTEXT(O19),0,O19),IF(ISTEXT(O26),0,O26),IF(ISTEXT(O33),0,O33)),"OK","Check!")</f>
        <v>OK</v>
      </c>
      <c r="P38" s="40" t="str">
        <f t="shared" si="14"/>
        <v>OK</v>
      </c>
    </row>
    <row r="39" spans="1:56" ht="15" customHeight="1">
      <c r="A39" s="250" t="s">
        <v>13</v>
      </c>
      <c r="B39" s="251"/>
      <c r="C39" s="251"/>
      <c r="D39" s="251"/>
      <c r="E39" s="251"/>
      <c r="F39" s="251"/>
      <c r="G39" s="251"/>
      <c r="H39" s="251"/>
      <c r="I39" s="251"/>
      <c r="J39" s="251"/>
      <c r="K39" s="251"/>
      <c r="L39" s="251"/>
      <c r="M39" s="251"/>
      <c r="N39" s="251"/>
      <c r="O39" s="251"/>
      <c r="P39" s="252"/>
    </row>
    <row r="40" spans="1:56">
      <c r="A40" s="253"/>
      <c r="B40" s="254"/>
      <c r="C40" s="254"/>
      <c r="D40" s="254"/>
      <c r="E40" s="254"/>
      <c r="F40" s="254"/>
      <c r="G40" s="254"/>
      <c r="H40" s="254"/>
      <c r="I40" s="254"/>
      <c r="J40" s="254"/>
      <c r="K40" s="254"/>
      <c r="L40" s="254"/>
      <c r="M40" s="254"/>
      <c r="N40" s="254"/>
      <c r="O40" s="254"/>
      <c r="P40" s="255"/>
    </row>
    <row r="41" spans="1:56" ht="15.75" thickBot="1">
      <c r="A41" s="256"/>
      <c r="B41" s="257"/>
      <c r="C41" s="257"/>
      <c r="D41" s="257"/>
      <c r="E41" s="257"/>
      <c r="F41" s="257"/>
      <c r="G41" s="257"/>
      <c r="H41" s="257"/>
      <c r="I41" s="257"/>
      <c r="J41" s="257"/>
      <c r="K41" s="257"/>
      <c r="L41" s="257"/>
      <c r="M41" s="257"/>
      <c r="N41" s="257"/>
      <c r="O41" s="257"/>
      <c r="P41" s="258"/>
    </row>
    <row r="42" spans="1:56">
      <c r="A42" s="2"/>
      <c r="B42" s="2"/>
      <c r="C42" s="37"/>
      <c r="D42" s="37"/>
      <c r="E42" s="37"/>
      <c r="F42" s="37"/>
      <c r="G42" s="37"/>
      <c r="H42" s="37"/>
      <c r="I42" s="37"/>
      <c r="J42" s="37"/>
      <c r="K42" s="37"/>
      <c r="L42" s="37"/>
      <c r="M42" s="37"/>
      <c r="N42" s="37"/>
      <c r="O42" s="37"/>
      <c r="P42" s="37"/>
    </row>
    <row r="43" spans="1:56" ht="20.25" customHeight="1">
      <c r="A43" s="41" t="s">
        <v>14</v>
      </c>
      <c r="B43" s="34"/>
      <c r="C43" s="35"/>
      <c r="D43" s="35"/>
      <c r="E43" s="35"/>
      <c r="F43" s="35"/>
      <c r="G43" s="35"/>
      <c r="H43" s="35"/>
      <c r="I43" s="35"/>
      <c r="J43" s="35"/>
      <c r="K43" s="35"/>
      <c r="L43" s="35"/>
      <c r="M43" s="35"/>
      <c r="N43" s="35"/>
      <c r="O43" s="35"/>
      <c r="P43" s="35"/>
      <c r="Q43" s="42"/>
      <c r="R43" s="42"/>
      <c r="S43" s="42"/>
      <c r="T43" s="42"/>
      <c r="BD43" s="43"/>
    </row>
    <row r="44" spans="1:56" ht="27" customHeight="1">
      <c r="A44" s="246" t="s">
        <v>79</v>
      </c>
      <c r="B44" s="246"/>
      <c r="C44" s="246"/>
      <c r="D44" s="246"/>
      <c r="E44" s="246"/>
      <c r="F44" s="246"/>
      <c r="G44" s="246"/>
      <c r="H44" s="246"/>
      <c r="I44" s="246"/>
      <c r="J44" s="246"/>
      <c r="K44" s="246"/>
      <c r="L44" s="246"/>
      <c r="M44" s="246"/>
      <c r="N44" s="246"/>
      <c r="O44" s="85"/>
      <c r="P44" s="85"/>
      <c r="Q44" s="44"/>
      <c r="R44" s="44"/>
      <c r="S44" s="44"/>
      <c r="T44" s="44"/>
      <c r="BD44" s="43"/>
    </row>
    <row r="45" spans="1:56" s="46" customFormat="1" ht="50.25" customHeight="1">
      <c r="A45" s="249" t="s">
        <v>80</v>
      </c>
      <c r="B45" s="249"/>
      <c r="C45" s="249"/>
      <c r="D45" s="249"/>
      <c r="E45" s="249"/>
      <c r="F45" s="249"/>
      <c r="G45" s="249"/>
      <c r="H45" s="249"/>
      <c r="I45" s="249"/>
      <c r="J45" s="249"/>
      <c r="K45" s="249"/>
      <c r="L45" s="249"/>
      <c r="M45" s="249"/>
      <c r="N45" s="249"/>
      <c r="O45" s="145"/>
      <c r="P45" s="145"/>
      <c r="Q45" s="45"/>
      <c r="R45" s="45"/>
      <c r="S45" s="45"/>
      <c r="T45" s="45"/>
      <c r="BD45" s="47"/>
    </row>
    <row r="46" spans="1:56" s="46" customFormat="1" ht="74.25" customHeight="1">
      <c r="A46" s="246" t="s">
        <v>81</v>
      </c>
      <c r="B46" s="246"/>
      <c r="C46" s="246"/>
      <c r="D46" s="246"/>
      <c r="E46" s="246"/>
      <c r="F46" s="246"/>
      <c r="G46" s="246"/>
      <c r="H46" s="246"/>
      <c r="I46" s="246"/>
      <c r="J46" s="246"/>
      <c r="K46" s="246"/>
      <c r="L46" s="246"/>
      <c r="M46" s="246"/>
      <c r="N46" s="246"/>
      <c r="O46" s="85"/>
      <c r="P46" s="85"/>
      <c r="Q46" s="44"/>
      <c r="R46" s="44"/>
      <c r="S46" s="44"/>
      <c r="T46" s="44"/>
      <c r="BD46" s="47"/>
    </row>
    <row r="47" spans="1:56" s="46" customFormat="1" ht="72" customHeight="1">
      <c r="A47" s="246" t="s">
        <v>82</v>
      </c>
      <c r="B47" s="246"/>
      <c r="C47" s="246"/>
      <c r="D47" s="246"/>
      <c r="E47" s="246"/>
      <c r="F47" s="246"/>
      <c r="G47" s="246"/>
      <c r="H47" s="246"/>
      <c r="I47" s="246"/>
      <c r="J47" s="246"/>
      <c r="K47" s="246"/>
      <c r="L47" s="246"/>
      <c r="M47" s="246"/>
      <c r="N47" s="246"/>
      <c r="O47" s="85"/>
      <c r="P47" s="85"/>
      <c r="Q47" s="44"/>
      <c r="R47" s="44"/>
      <c r="S47" s="44"/>
      <c r="T47" s="44"/>
      <c r="BD47" s="47"/>
    </row>
    <row r="48" spans="1:56" s="46" customFormat="1" ht="24.75" customHeight="1">
      <c r="A48" s="48" t="s">
        <v>15</v>
      </c>
      <c r="B48" s="13"/>
      <c r="C48" s="13"/>
      <c r="D48" s="13"/>
      <c r="E48" s="13"/>
      <c r="F48" s="13"/>
      <c r="G48" s="13"/>
      <c r="H48" s="13"/>
      <c r="I48" s="13"/>
      <c r="J48" s="13"/>
      <c r="K48" s="13"/>
      <c r="L48" s="13"/>
      <c r="M48" s="13"/>
      <c r="N48" s="13"/>
      <c r="O48" s="13"/>
      <c r="P48" s="13"/>
      <c r="BD48" s="47"/>
    </row>
    <row r="49" spans="1:16">
      <c r="A49" s="13"/>
      <c r="B49" s="13"/>
      <c r="C49" s="13"/>
      <c r="D49" s="13"/>
      <c r="E49" s="13"/>
      <c r="F49" s="13"/>
      <c r="G49" s="13"/>
      <c r="H49" s="13"/>
      <c r="I49" s="13"/>
      <c r="J49" s="13"/>
      <c r="K49" s="13"/>
      <c r="L49" s="13"/>
      <c r="M49" s="13"/>
      <c r="N49" s="13"/>
      <c r="O49" s="13"/>
      <c r="P49" s="13"/>
    </row>
    <row r="50" spans="1:16">
      <c r="A50" s="46"/>
      <c r="B50" s="46"/>
      <c r="C50" s="46"/>
      <c r="D50" s="46"/>
      <c r="E50" s="46"/>
      <c r="F50" s="46"/>
      <c r="G50" s="46"/>
      <c r="H50" s="46"/>
      <c r="I50" s="46"/>
      <c r="J50" s="46"/>
      <c r="K50" s="46"/>
      <c r="L50" s="46"/>
      <c r="M50" s="46"/>
      <c r="N50" s="46"/>
      <c r="O50" s="46"/>
      <c r="P50" s="46"/>
    </row>
    <row r="52" spans="1:16">
      <c r="D52" s="49"/>
      <c r="E52" s="49"/>
      <c r="F52" s="49"/>
      <c r="G52" s="49"/>
    </row>
    <row r="53" spans="1:16">
      <c r="G53" s="50"/>
    </row>
    <row r="54" spans="1:16">
      <c r="C54" s="25"/>
      <c r="D54" s="42"/>
      <c r="E54" s="42"/>
      <c r="F54" s="42"/>
      <c r="G54" s="42"/>
    </row>
    <row r="59" spans="1:16">
      <c r="C59" s="46"/>
      <c r="D59" s="46"/>
      <c r="E59" s="46"/>
      <c r="F59" s="46"/>
      <c r="G59" s="46"/>
    </row>
    <row r="61" spans="1:16">
      <c r="C61" s="46"/>
      <c r="D61" s="46"/>
      <c r="E61" s="46"/>
      <c r="F61" s="46"/>
      <c r="G61" s="46"/>
    </row>
    <row r="62" spans="1:16">
      <c r="C62" s="46"/>
      <c r="D62" s="46"/>
      <c r="E62" s="46"/>
      <c r="F62" s="46"/>
      <c r="G62" s="46"/>
    </row>
    <row r="63" spans="1:16">
      <c r="C63" s="46"/>
      <c r="D63" s="46"/>
      <c r="E63" s="46"/>
      <c r="F63" s="46"/>
      <c r="G63" s="46"/>
    </row>
    <row r="64" spans="1:16">
      <c r="C64" s="46"/>
      <c r="D64" s="46"/>
      <c r="E64" s="46"/>
      <c r="F64" s="46"/>
      <c r="G64" s="46"/>
    </row>
    <row r="65" spans="3:7">
      <c r="C65" s="46"/>
      <c r="D65" s="46"/>
      <c r="E65" s="46"/>
      <c r="F65" s="46"/>
      <c r="G65" s="46"/>
    </row>
  </sheetData>
  <mergeCells count="13">
    <mergeCell ref="A47:N47"/>
    <mergeCell ref="A7:B7"/>
    <mergeCell ref="A11:B11"/>
    <mergeCell ref="A14:B14"/>
    <mergeCell ref="A18:B18"/>
    <mergeCell ref="A21:B21"/>
    <mergeCell ref="A25:B25"/>
    <mergeCell ref="A28:B28"/>
    <mergeCell ref="A32:B32"/>
    <mergeCell ref="A44:N44"/>
    <mergeCell ref="A45:N45"/>
    <mergeCell ref="A46:N46"/>
    <mergeCell ref="A39:P41"/>
  </mergeCells>
  <conditionalFormatting sqref="C2:P2">
    <cfRule type="cellIs" dxfId="7" priority="1" operator="notEqual">
      <formula>""</formula>
    </cfRule>
  </conditionalFormatting>
  <conditionalFormatting sqref="C36:P38">
    <cfRule type="cellIs" dxfId="6" priority="2" operator="notEqual">
      <formula>"OK"</formula>
    </cfRule>
  </conditionalFormatting>
  <pageMargins left="0.31496062992125984" right="0.15748031496062992" top="0.51181102362204722" bottom="0.39370078740157483" header="0.31496062992125984" footer="0.31496062992125984"/>
  <pageSetup paperSize="9" scale="57"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A46"/>
  <sheetViews>
    <sheetView zoomScaleNormal="100" workbookViewId="0"/>
  </sheetViews>
  <sheetFormatPr defaultRowHeight="15"/>
  <cols>
    <col min="1" max="1" width="41.85546875" customWidth="1" collapsed="1"/>
    <col min="2" max="15" width="12.7109375" customWidth="1"/>
  </cols>
  <sheetData>
    <row r="1" spans="1:27" ht="15" customHeight="1">
      <c r="A1" s="2"/>
      <c r="B1" s="2"/>
      <c r="C1" s="2"/>
      <c r="D1" s="2"/>
      <c r="E1" s="2"/>
      <c r="F1" s="2"/>
      <c r="G1" s="2"/>
      <c r="H1" s="2"/>
      <c r="I1" s="2"/>
      <c r="J1" s="2"/>
      <c r="K1" s="2"/>
      <c r="L1" s="2"/>
      <c r="M1" s="2"/>
      <c r="N1" s="2"/>
      <c r="O1" s="2"/>
    </row>
    <row r="2" spans="1:27" ht="30" customHeight="1">
      <c r="A2" s="5" t="s">
        <v>16</v>
      </c>
      <c r="B2" s="2"/>
      <c r="C2" s="6"/>
      <c r="D2" s="6"/>
      <c r="E2" s="6"/>
      <c r="F2" s="6"/>
      <c r="G2" s="6"/>
      <c r="H2" s="6"/>
      <c r="I2" s="6"/>
      <c r="J2" s="6"/>
      <c r="K2" s="6"/>
      <c r="L2" s="6"/>
      <c r="M2" s="6"/>
      <c r="N2" s="6"/>
      <c r="O2" s="6"/>
    </row>
    <row r="3" spans="1:27" ht="21" customHeight="1" thickBot="1">
      <c r="A3" s="2"/>
      <c r="B3" s="2"/>
      <c r="C3" s="2"/>
      <c r="D3" s="2"/>
      <c r="E3" s="2"/>
      <c r="F3" s="2"/>
      <c r="G3" s="2"/>
      <c r="H3" s="2"/>
      <c r="I3" s="13"/>
      <c r="J3" s="51"/>
      <c r="K3" s="51"/>
      <c r="L3" s="51"/>
      <c r="M3" s="51"/>
      <c r="O3" s="51" t="s">
        <v>88</v>
      </c>
    </row>
    <row r="4" spans="1:27" ht="24.75" customHeight="1" thickBot="1">
      <c r="A4" s="52"/>
      <c r="B4" s="53">
        <v>2010</v>
      </c>
      <c r="C4" s="54">
        <v>2011</v>
      </c>
      <c r="D4" s="54">
        <v>2012</v>
      </c>
      <c r="E4" s="54">
        <v>2013</v>
      </c>
      <c r="F4" s="54">
        <v>2014</v>
      </c>
      <c r="G4" s="54">
        <v>2015</v>
      </c>
      <c r="H4" s="54">
        <v>2016</v>
      </c>
      <c r="I4" s="54">
        <v>2017</v>
      </c>
      <c r="J4" s="54">
        <v>2018</v>
      </c>
      <c r="K4" s="54">
        <v>2019</v>
      </c>
      <c r="L4" s="54">
        <v>2020</v>
      </c>
      <c r="M4" s="54">
        <v>2021</v>
      </c>
      <c r="N4" s="54">
        <v>2022</v>
      </c>
      <c r="O4" s="55">
        <v>2023</v>
      </c>
    </row>
    <row r="5" spans="1:27" ht="41.25" customHeight="1" thickBot="1">
      <c r="A5" s="56" t="s">
        <v>17</v>
      </c>
      <c r="B5" s="58"/>
      <c r="C5" s="58"/>
      <c r="D5" s="58"/>
      <c r="E5" s="58"/>
      <c r="F5" s="58"/>
      <c r="G5" s="58"/>
      <c r="H5" s="58"/>
      <c r="I5" s="58"/>
      <c r="J5" s="58"/>
      <c r="K5" s="58"/>
      <c r="L5" s="58"/>
      <c r="M5" s="58"/>
      <c r="N5" s="58"/>
      <c r="O5" s="59"/>
    </row>
    <row r="6" spans="1:27" ht="15.75" thickBot="1">
      <c r="A6" s="60" t="s">
        <v>2</v>
      </c>
      <c r="B6" s="63">
        <v>23.1</v>
      </c>
      <c r="C6" s="63">
        <v>21.6</v>
      </c>
      <c r="D6" s="63">
        <v>21.8</v>
      </c>
      <c r="E6" s="63">
        <v>19.100000000000001</v>
      </c>
      <c r="F6" s="63">
        <v>23.3</v>
      </c>
      <c r="G6" s="63">
        <v>21.7</v>
      </c>
      <c r="H6" s="63">
        <v>20.3</v>
      </c>
      <c r="I6" s="63">
        <v>19</v>
      </c>
      <c r="J6" s="63">
        <v>18.399999999999999</v>
      </c>
      <c r="K6" s="63">
        <v>18.100000000000001</v>
      </c>
      <c r="L6" s="63">
        <v>16.5</v>
      </c>
      <c r="M6" s="63">
        <v>16</v>
      </c>
      <c r="N6" s="63">
        <v>16.399999999999999</v>
      </c>
      <c r="O6" s="64">
        <v>16</v>
      </c>
    </row>
    <row r="7" spans="1:27" ht="15.75" thickBot="1">
      <c r="A7" s="65" t="s">
        <v>18</v>
      </c>
      <c r="B7" s="66"/>
      <c r="C7" s="67"/>
      <c r="D7" s="67"/>
      <c r="E7" s="67"/>
      <c r="F7" s="67"/>
      <c r="G7" s="67"/>
      <c r="H7" s="67"/>
      <c r="I7" s="67"/>
      <c r="J7" s="67"/>
      <c r="K7" s="67"/>
      <c r="L7" s="67"/>
      <c r="M7" s="67"/>
      <c r="N7" s="67"/>
      <c r="O7" s="68"/>
    </row>
    <row r="8" spans="1:27">
      <c r="A8" s="69" t="s">
        <v>8</v>
      </c>
      <c r="B8" s="72">
        <v>23.1</v>
      </c>
      <c r="C8" s="62">
        <v>21.6</v>
      </c>
      <c r="D8" s="62">
        <v>21.8</v>
      </c>
      <c r="E8" s="62">
        <v>19.100000000000001</v>
      </c>
      <c r="F8" s="62">
        <v>23.3</v>
      </c>
      <c r="G8" s="62">
        <v>21.7</v>
      </c>
      <c r="H8" s="62">
        <v>20.3</v>
      </c>
      <c r="I8" s="62">
        <v>19</v>
      </c>
      <c r="J8" s="62">
        <v>18.399999999999999</v>
      </c>
      <c r="K8" s="62">
        <v>18.100000000000001</v>
      </c>
      <c r="L8" s="62">
        <v>16.5</v>
      </c>
      <c r="M8" s="62">
        <v>16</v>
      </c>
      <c r="N8" s="62">
        <v>16.399999999999999</v>
      </c>
      <c r="O8" s="73">
        <v>16</v>
      </c>
    </row>
    <row r="9" spans="1:27">
      <c r="A9" s="74" t="s">
        <v>9</v>
      </c>
      <c r="B9" s="76" t="s">
        <v>10</v>
      </c>
      <c r="C9" s="75" t="s">
        <v>10</v>
      </c>
      <c r="D9" s="75" t="s">
        <v>10</v>
      </c>
      <c r="E9" s="75" t="s">
        <v>10</v>
      </c>
      <c r="F9" s="75" t="s">
        <v>10</v>
      </c>
      <c r="G9" s="75" t="s">
        <v>10</v>
      </c>
      <c r="H9" s="75" t="s">
        <v>10</v>
      </c>
      <c r="I9" s="75" t="s">
        <v>10</v>
      </c>
      <c r="J9" s="75" t="s">
        <v>10</v>
      </c>
      <c r="K9" s="75" t="s">
        <v>10</v>
      </c>
      <c r="L9" s="75" t="s">
        <v>10</v>
      </c>
      <c r="M9" s="75" t="s">
        <v>10</v>
      </c>
      <c r="N9" s="75" t="s">
        <v>10</v>
      </c>
      <c r="O9" s="71" t="s">
        <v>10</v>
      </c>
    </row>
    <row r="10" spans="1:27">
      <c r="A10" s="74" t="s">
        <v>11</v>
      </c>
      <c r="B10" s="76">
        <v>0</v>
      </c>
      <c r="C10" s="75">
        <v>0</v>
      </c>
      <c r="D10" s="75">
        <v>0</v>
      </c>
      <c r="E10" s="75">
        <v>0</v>
      </c>
      <c r="F10" s="75">
        <v>0</v>
      </c>
      <c r="G10" s="75">
        <v>0</v>
      </c>
      <c r="H10" s="75">
        <v>0</v>
      </c>
      <c r="I10" s="75">
        <v>0</v>
      </c>
      <c r="J10" s="75">
        <v>0</v>
      </c>
      <c r="K10" s="75">
        <v>0</v>
      </c>
      <c r="L10" s="75">
        <v>0</v>
      </c>
      <c r="M10" s="75">
        <v>0</v>
      </c>
      <c r="N10" s="75">
        <v>0</v>
      </c>
      <c r="O10" s="77">
        <v>0</v>
      </c>
    </row>
    <row r="11" spans="1:27" ht="15.75" thickBot="1">
      <c r="A11" s="78" t="s">
        <v>19</v>
      </c>
      <c r="B11" s="80">
        <v>0</v>
      </c>
      <c r="C11" s="81">
        <v>0</v>
      </c>
      <c r="D11" s="81">
        <v>0</v>
      </c>
      <c r="E11" s="81">
        <v>0</v>
      </c>
      <c r="F11" s="81">
        <v>0</v>
      </c>
      <c r="G11" s="81">
        <v>0</v>
      </c>
      <c r="H11" s="81">
        <v>0</v>
      </c>
      <c r="I11" s="81">
        <v>0</v>
      </c>
      <c r="J11" s="81">
        <v>0</v>
      </c>
      <c r="K11" s="81">
        <v>0</v>
      </c>
      <c r="L11" s="81">
        <v>0</v>
      </c>
      <c r="M11" s="81">
        <v>0</v>
      </c>
      <c r="N11" s="81">
        <v>0</v>
      </c>
      <c r="O11" s="82">
        <v>0</v>
      </c>
    </row>
    <row r="12" spans="1:27">
      <c r="A12" s="83"/>
      <c r="B12" s="2"/>
      <c r="C12" s="2"/>
      <c r="D12" s="2"/>
      <c r="E12" s="2"/>
      <c r="F12" s="2"/>
      <c r="G12" s="2"/>
      <c r="H12" s="2"/>
      <c r="I12" s="2"/>
      <c r="J12" s="2"/>
      <c r="K12" s="2"/>
      <c r="L12" s="2"/>
      <c r="M12" s="2"/>
      <c r="N12" s="2"/>
      <c r="O12" s="2"/>
    </row>
    <row r="13" spans="1:27" ht="15.75">
      <c r="A13" s="95" t="s">
        <v>20</v>
      </c>
      <c r="B13" s="37"/>
      <c r="C13" s="37"/>
      <c r="D13" s="37"/>
      <c r="E13" s="37"/>
      <c r="F13" s="37"/>
      <c r="G13" s="37"/>
      <c r="H13" s="37"/>
      <c r="I13" s="37"/>
      <c r="J13" s="37"/>
      <c r="K13" s="37"/>
      <c r="L13" s="37"/>
      <c r="M13" s="37"/>
      <c r="N13" s="37"/>
      <c r="O13" s="37"/>
      <c r="P13" s="238"/>
      <c r="Q13" s="238"/>
      <c r="R13" s="238"/>
      <c r="S13" s="238"/>
      <c r="T13" s="238"/>
      <c r="U13" s="238"/>
      <c r="V13" s="238"/>
      <c r="W13" s="238"/>
      <c r="X13" s="238"/>
      <c r="Y13" s="238"/>
      <c r="Z13" s="238"/>
      <c r="AA13" s="238"/>
    </row>
    <row r="14" spans="1:27" ht="23.25" thickBot="1">
      <c r="A14" s="84" t="str">
        <f>A5&amp;"                           
(S.13-(S.1311+S.1312+S.1313+S.1314)=0"</f>
        <v>Adjusted capital value of off-balance PPPs                           
(S.13-(S.1311+S.1312+S.1313+S.1314)=0</v>
      </c>
      <c r="B14" s="40">
        <f t="shared" ref="B14:G14" si="0">IF(ISTEXT(B6),0,B6)-SUM(IF(ISTEXT(B8),0,B8),IF(ISTEXT(B9),0,B9),IF(ISTEXT(B10),0,B10),IF(ISTEXT(B11),0,B11))</f>
        <v>0</v>
      </c>
      <c r="C14" s="40">
        <f t="shared" si="0"/>
        <v>0</v>
      </c>
      <c r="D14" s="40">
        <f t="shared" si="0"/>
        <v>0</v>
      </c>
      <c r="E14" s="40">
        <f t="shared" si="0"/>
        <v>0</v>
      </c>
      <c r="F14" s="40">
        <f t="shared" si="0"/>
        <v>0</v>
      </c>
      <c r="G14" s="40">
        <f t="shared" si="0"/>
        <v>0</v>
      </c>
      <c r="H14" s="40">
        <f>IF(ISTEXT(H6),0,H6)-SUM(IF(ISTEXT(H8),0,H8),IF(ISTEXT(H9),0,H9),IF(ISTEXT(H10),0,H10),IF(ISTEXT(H11),0,H11))</f>
        <v>0</v>
      </c>
      <c r="I14" s="40">
        <f>IF(ISTEXT(I6),0,I6)-SUM(IF(ISTEXT(I8),0,I8),IF(ISTEXT(I9),0,I9),IF(ISTEXT(I10),0,I10),IF(ISTEXT(I11),0,I11))</f>
        <v>0</v>
      </c>
      <c r="J14" s="40">
        <f>IF(ISTEXT(J6),0,J6)-SUM(IF(ISTEXT(J8),0,J8),IF(ISTEXT(J9),0,J9),IF(ISTEXT(J10),0,J10),IF(ISTEXT(J11),0,J11))</f>
        <v>0</v>
      </c>
      <c r="K14" s="40">
        <f>IF(ISTEXT(K6),0,K6)-SUM(IF(ISTEXT(K8),0,K8),IF(ISTEXT(K9),0,K9),IF(ISTEXT(K10),0,K10),IF(ISTEXT(K11),0,K11))</f>
        <v>0</v>
      </c>
      <c r="L14" s="40">
        <f t="shared" ref="L14:M14" si="1">IF(ISTEXT(L6),0,L6)-SUM(IF(ISTEXT(L8),0,L8),IF(ISTEXT(L9),0,L9),IF(ISTEXT(L10),0,L10),IF(ISTEXT(L11),0,L11))</f>
        <v>0</v>
      </c>
      <c r="M14" s="40">
        <f t="shared" si="1"/>
        <v>0</v>
      </c>
      <c r="N14" s="40">
        <f t="shared" ref="N14" si="2">IF(ISTEXT(N6),0,N6)-SUM(IF(ISTEXT(N8),0,N8),IF(ISTEXT(N9),0,N9),IF(ISTEXT(N10),0,N10),IF(ISTEXT(N11),0,N11))</f>
        <v>0</v>
      </c>
      <c r="O14" s="40"/>
      <c r="P14" s="238"/>
      <c r="Q14" s="238"/>
      <c r="R14" s="238"/>
      <c r="S14" s="238"/>
      <c r="T14" s="238"/>
      <c r="U14" s="238"/>
      <c r="V14" s="238"/>
      <c r="W14" s="238"/>
      <c r="X14" s="238"/>
      <c r="Y14" s="238"/>
      <c r="Z14" s="238"/>
      <c r="AA14" s="238"/>
    </row>
    <row r="15" spans="1:27">
      <c r="A15" s="259" t="s">
        <v>13</v>
      </c>
      <c r="B15" s="260"/>
      <c r="C15" s="260"/>
      <c r="D15" s="260"/>
      <c r="E15" s="260"/>
      <c r="F15" s="260"/>
      <c r="G15" s="260"/>
      <c r="H15" s="260"/>
      <c r="I15" s="260"/>
      <c r="J15" s="260"/>
      <c r="K15" s="260"/>
      <c r="L15" s="260"/>
      <c r="M15" s="260"/>
      <c r="N15" s="260"/>
      <c r="O15" s="261"/>
      <c r="P15" s="238"/>
      <c r="Q15" s="238"/>
      <c r="R15" s="238"/>
      <c r="S15" s="238"/>
      <c r="T15" s="238"/>
      <c r="U15" s="238"/>
      <c r="V15" s="238"/>
      <c r="W15" s="238"/>
      <c r="X15" s="238"/>
      <c r="Y15" s="238"/>
      <c r="Z15" s="238"/>
      <c r="AA15" s="238"/>
    </row>
    <row r="16" spans="1:27">
      <c r="A16" s="262"/>
      <c r="B16" s="263"/>
      <c r="C16" s="263"/>
      <c r="D16" s="263"/>
      <c r="E16" s="263"/>
      <c r="F16" s="263"/>
      <c r="G16" s="263"/>
      <c r="H16" s="263"/>
      <c r="I16" s="263"/>
      <c r="J16" s="263"/>
      <c r="K16" s="263"/>
      <c r="L16" s="263"/>
      <c r="M16" s="263"/>
      <c r="N16" s="263"/>
      <c r="O16" s="264"/>
      <c r="P16" s="238"/>
      <c r="Q16" s="238"/>
      <c r="R16" s="238"/>
      <c r="S16" s="238"/>
      <c r="T16" s="238"/>
      <c r="U16" s="238"/>
      <c r="V16" s="238"/>
      <c r="W16" s="238"/>
      <c r="X16" s="238"/>
      <c r="Y16" s="238"/>
      <c r="Z16" s="238"/>
      <c r="AA16" s="238"/>
    </row>
    <row r="17" spans="1:27">
      <c r="A17" s="262"/>
      <c r="B17" s="263"/>
      <c r="C17" s="263"/>
      <c r="D17" s="263"/>
      <c r="E17" s="263"/>
      <c r="F17" s="263"/>
      <c r="G17" s="263"/>
      <c r="H17" s="263"/>
      <c r="I17" s="263"/>
      <c r="J17" s="263"/>
      <c r="K17" s="263"/>
      <c r="L17" s="263"/>
      <c r="M17" s="263"/>
      <c r="N17" s="263"/>
      <c r="O17" s="264"/>
      <c r="P17" s="238"/>
      <c r="Q17" s="238"/>
      <c r="R17" s="238"/>
      <c r="S17" s="238"/>
      <c r="T17" s="238"/>
      <c r="U17" s="238"/>
      <c r="V17" s="238"/>
      <c r="W17" s="238"/>
      <c r="X17" s="238"/>
      <c r="Y17" s="238"/>
      <c r="Z17" s="238"/>
      <c r="AA17" s="238"/>
    </row>
    <row r="18" spans="1:27" ht="15.75" thickBot="1">
      <c r="A18" s="265"/>
      <c r="B18" s="266"/>
      <c r="C18" s="266"/>
      <c r="D18" s="266"/>
      <c r="E18" s="266"/>
      <c r="F18" s="266"/>
      <c r="G18" s="266"/>
      <c r="H18" s="266"/>
      <c r="I18" s="266"/>
      <c r="J18" s="266"/>
      <c r="K18" s="266"/>
      <c r="L18" s="266"/>
      <c r="M18" s="266"/>
      <c r="N18" s="266"/>
      <c r="O18" s="267"/>
      <c r="P18" s="238"/>
      <c r="Q18" s="238"/>
      <c r="R18" s="238"/>
      <c r="S18" s="238"/>
      <c r="T18" s="238"/>
      <c r="U18" s="238"/>
      <c r="V18" s="238"/>
      <c r="W18" s="238"/>
      <c r="X18" s="238"/>
      <c r="Y18" s="238"/>
      <c r="Z18" s="238"/>
      <c r="AA18" s="238"/>
    </row>
    <row r="19" spans="1:27">
      <c r="A19" s="85"/>
      <c r="B19" s="85"/>
      <c r="C19" s="85"/>
      <c r="D19" s="85"/>
      <c r="E19" s="85"/>
      <c r="F19" s="85"/>
      <c r="G19" s="85"/>
      <c r="H19" s="85"/>
      <c r="I19" s="85"/>
      <c r="J19" s="85"/>
      <c r="K19" s="85"/>
      <c r="L19" s="85"/>
      <c r="M19" s="85"/>
      <c r="N19" s="85"/>
      <c r="O19" s="2"/>
    </row>
    <row r="20" spans="1:27" ht="20.25" customHeight="1">
      <c r="A20" s="86" t="s">
        <v>14</v>
      </c>
      <c r="B20" s="86"/>
      <c r="C20" s="86"/>
      <c r="D20" s="86"/>
      <c r="E20" s="86"/>
      <c r="F20" s="86"/>
      <c r="G20" s="2"/>
      <c r="H20" s="2"/>
      <c r="I20" s="2"/>
      <c r="J20" s="2"/>
      <c r="K20" s="2"/>
      <c r="L20" s="2"/>
      <c r="M20" s="2"/>
      <c r="N20" s="2"/>
      <c r="O20" s="44"/>
    </row>
    <row r="21" spans="1:27" ht="31.5" customHeight="1">
      <c r="A21" s="246" t="s">
        <v>83</v>
      </c>
      <c r="B21" s="246"/>
      <c r="C21" s="246"/>
      <c r="D21" s="246"/>
      <c r="E21" s="246"/>
      <c r="F21" s="246"/>
      <c r="G21" s="246"/>
      <c r="H21" s="246"/>
      <c r="I21" s="246"/>
      <c r="J21" s="246"/>
      <c r="K21" s="246"/>
      <c r="L21" s="246"/>
      <c r="M21" s="246"/>
      <c r="N21" s="44"/>
      <c r="O21" s="2"/>
      <c r="P21" s="44"/>
    </row>
    <row r="22" spans="1:27" ht="21.75" customHeight="1">
      <c r="A22" s="48" t="s">
        <v>15</v>
      </c>
      <c r="B22" s="13"/>
      <c r="C22" s="13"/>
      <c r="D22" s="13"/>
      <c r="E22" s="13"/>
      <c r="F22" s="13"/>
      <c r="G22" s="2"/>
      <c r="H22" s="2"/>
      <c r="I22" s="2"/>
      <c r="J22" s="2"/>
      <c r="K22" s="2"/>
      <c r="L22" s="2"/>
      <c r="M22" s="2"/>
      <c r="N22" s="2"/>
      <c r="O22" s="2"/>
    </row>
    <row r="23" spans="1:27" ht="15.75">
      <c r="A23" s="87"/>
      <c r="B23" s="87"/>
      <c r="C23" s="87"/>
      <c r="D23" s="87"/>
      <c r="E23" s="87"/>
      <c r="F23" s="87"/>
      <c r="G23" s="2"/>
      <c r="H23" s="2"/>
      <c r="I23" s="2"/>
      <c r="J23" s="2"/>
      <c r="K23" s="2"/>
      <c r="L23" s="2"/>
      <c r="M23" s="2"/>
      <c r="N23" s="2"/>
      <c r="O23" s="2"/>
    </row>
    <row r="24" spans="1:27">
      <c r="A24" s="88"/>
      <c r="B24" s="88"/>
      <c r="C24" s="88"/>
      <c r="D24" s="88"/>
      <c r="E24" s="88"/>
      <c r="F24" s="88"/>
      <c r="G24" s="88"/>
      <c r="H24" s="88"/>
      <c r="I24" s="88"/>
      <c r="J24" s="88"/>
      <c r="K24" s="88"/>
      <c r="L24" s="88"/>
      <c r="M24" s="88"/>
      <c r="N24" s="88"/>
    </row>
    <row r="25" spans="1:27">
      <c r="A25" s="88"/>
      <c r="B25" s="88"/>
      <c r="C25" s="88"/>
      <c r="D25" s="88"/>
      <c r="E25" s="88"/>
      <c r="F25" s="88"/>
      <c r="G25" s="88"/>
      <c r="H25" s="88"/>
      <c r="I25" s="88"/>
      <c r="J25" s="88"/>
      <c r="K25" s="88"/>
      <c r="L25" s="88"/>
      <c r="M25" s="88"/>
      <c r="N25" s="88"/>
    </row>
    <row r="30" spans="1:27">
      <c r="A30" s="46"/>
      <c r="B30" s="88"/>
      <c r="C30" s="88"/>
      <c r="D30" s="88"/>
      <c r="E30" s="88"/>
      <c r="F30" s="88"/>
    </row>
    <row r="31" spans="1:27">
      <c r="A31" s="46"/>
      <c r="B31" s="50"/>
      <c r="C31" s="50"/>
      <c r="D31" s="50"/>
      <c r="E31" s="50"/>
      <c r="F31" s="50"/>
    </row>
    <row r="32" spans="1:27">
      <c r="A32" s="46"/>
      <c r="B32" s="46"/>
    </row>
    <row r="33" spans="1:6">
      <c r="A33" s="46"/>
      <c r="B33" s="46"/>
      <c r="C33" s="46"/>
      <c r="D33" s="46"/>
      <c r="E33" s="46"/>
      <c r="F33" s="46"/>
    </row>
    <row r="34" spans="1:6">
      <c r="A34" s="46"/>
      <c r="B34" s="46"/>
    </row>
    <row r="35" spans="1:6" ht="15.75">
      <c r="B35" s="89"/>
    </row>
    <row r="36" spans="1:6">
      <c r="B36" s="88"/>
      <c r="C36" s="88"/>
      <c r="D36" s="88"/>
      <c r="E36" s="88"/>
      <c r="F36" s="88"/>
    </row>
    <row r="37" spans="1:6">
      <c r="B37" s="88"/>
      <c r="C37" s="88"/>
      <c r="D37" s="88"/>
      <c r="E37" s="88"/>
      <c r="F37" s="88"/>
    </row>
    <row r="42" spans="1:6">
      <c r="B42" s="46"/>
    </row>
    <row r="43" spans="1:6">
      <c r="B43" s="46"/>
    </row>
    <row r="44" spans="1:6">
      <c r="B44" s="46"/>
    </row>
    <row r="45" spans="1:6">
      <c r="B45" s="46"/>
    </row>
    <row r="46" spans="1:6">
      <c r="B46" s="46"/>
    </row>
  </sheetData>
  <mergeCells count="2">
    <mergeCell ref="A21:M21"/>
    <mergeCell ref="A15:O18"/>
  </mergeCells>
  <conditionalFormatting sqref="B14:O14">
    <cfRule type="cellIs" dxfId="5" priority="4" operator="notBetween">
      <formula>-1</formula>
      <formula>1</formula>
    </cfRule>
  </conditionalFormatting>
  <conditionalFormatting sqref="C2:O2">
    <cfRule type="cellIs" dxfId="4" priority="1" operator="notEqual">
      <formula>""</formula>
    </cfRule>
  </conditionalFormatting>
  <pageMargins left="0.51181102362204722" right="0.27559055118110237" top="0.74803149606299213" bottom="0.74803149606299213" header="0.31496062992125984" footer="0.31496062992125984"/>
  <pageSetup paperSize="9" scale="63"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B53"/>
  <sheetViews>
    <sheetView zoomScaleNormal="100" workbookViewId="0"/>
  </sheetViews>
  <sheetFormatPr defaultRowHeight="15"/>
  <cols>
    <col min="1" max="1" width="51.85546875" customWidth="1" collapsed="1"/>
    <col min="2" max="15" width="12.7109375" customWidth="1"/>
  </cols>
  <sheetData>
    <row r="1" spans="1:28" ht="15" customHeight="1">
      <c r="A1" s="2"/>
      <c r="B1" s="2"/>
      <c r="C1" s="2"/>
      <c r="D1" s="2"/>
      <c r="E1" s="2"/>
      <c r="F1" s="2"/>
      <c r="G1" s="2"/>
      <c r="H1" s="2"/>
      <c r="I1" s="2"/>
      <c r="J1" s="2"/>
      <c r="K1" s="2"/>
      <c r="L1" s="2"/>
      <c r="M1" s="2"/>
      <c r="N1" s="2"/>
      <c r="O1" s="2"/>
    </row>
    <row r="2" spans="1:28" ht="30" customHeight="1">
      <c r="A2" s="5" t="s">
        <v>21</v>
      </c>
      <c r="B2" s="2"/>
      <c r="C2" s="6"/>
      <c r="D2" s="6"/>
      <c r="E2" s="6"/>
      <c r="F2" s="6"/>
      <c r="G2" s="6"/>
      <c r="H2" s="6"/>
      <c r="I2" s="6"/>
      <c r="J2" s="6"/>
      <c r="K2" s="6"/>
      <c r="L2" s="6"/>
      <c r="M2" s="6"/>
      <c r="N2" s="6"/>
      <c r="O2" s="6"/>
    </row>
    <row r="3" spans="1:28" ht="21" customHeight="1" thickBot="1">
      <c r="A3" s="2"/>
      <c r="B3" s="2"/>
      <c r="C3" s="2"/>
      <c r="D3" s="2"/>
      <c r="E3" s="2"/>
      <c r="F3" s="2"/>
      <c r="G3" s="2"/>
      <c r="H3" s="2"/>
      <c r="I3" s="13"/>
      <c r="J3" s="51"/>
      <c r="K3" s="51"/>
      <c r="L3" s="51"/>
      <c r="M3" s="51"/>
      <c r="N3" s="51"/>
      <c r="O3" s="51" t="s">
        <v>87</v>
      </c>
    </row>
    <row r="4" spans="1:28" ht="15.75" thickBot="1">
      <c r="A4" s="52"/>
      <c r="B4" s="53">
        <v>2010</v>
      </c>
      <c r="C4" s="54">
        <v>2011</v>
      </c>
      <c r="D4" s="54">
        <v>2012</v>
      </c>
      <c r="E4" s="54">
        <v>2013</v>
      </c>
      <c r="F4" s="54">
        <v>2014</v>
      </c>
      <c r="G4" s="54">
        <v>2015</v>
      </c>
      <c r="H4" s="54">
        <v>2016</v>
      </c>
      <c r="I4" s="54">
        <v>2017</v>
      </c>
      <c r="J4" s="54">
        <v>2018</v>
      </c>
      <c r="K4" s="54">
        <v>2019</v>
      </c>
      <c r="L4" s="54">
        <v>2020</v>
      </c>
      <c r="M4" s="54">
        <v>2021</v>
      </c>
      <c r="N4" s="54">
        <v>2022</v>
      </c>
      <c r="O4" s="55">
        <v>2023</v>
      </c>
    </row>
    <row r="5" spans="1:28" ht="15.75" thickBot="1">
      <c r="A5" s="20" t="s">
        <v>22</v>
      </c>
      <c r="B5" s="57"/>
      <c r="C5" s="90"/>
      <c r="D5" s="90"/>
      <c r="E5" s="90"/>
      <c r="F5" s="58"/>
      <c r="G5" s="90"/>
      <c r="H5" s="90"/>
      <c r="I5" s="90"/>
      <c r="J5" s="90"/>
      <c r="K5" s="90"/>
      <c r="L5" s="90"/>
      <c r="M5" s="90"/>
      <c r="N5" s="90"/>
      <c r="O5" s="59"/>
    </row>
    <row r="6" spans="1:28" ht="15.75" thickBot="1">
      <c r="A6" s="60" t="s">
        <v>23</v>
      </c>
      <c r="B6" s="100">
        <v>0</v>
      </c>
      <c r="C6" s="101">
        <v>0</v>
      </c>
      <c r="D6" s="101">
        <v>0</v>
      </c>
      <c r="E6" s="101">
        <v>0</v>
      </c>
      <c r="F6" s="102">
        <v>0</v>
      </c>
      <c r="G6" s="101">
        <v>0</v>
      </c>
      <c r="H6" s="101">
        <v>0</v>
      </c>
      <c r="I6" s="101">
        <v>0</v>
      </c>
      <c r="J6" s="101">
        <v>6795.1</v>
      </c>
      <c r="K6" s="101">
        <v>5995.5</v>
      </c>
      <c r="L6" s="101">
        <v>5400.2</v>
      </c>
      <c r="M6" s="101">
        <v>4820.3999999999996</v>
      </c>
      <c r="N6" s="101">
        <v>4276.3</v>
      </c>
      <c r="O6" s="103">
        <v>3694.9</v>
      </c>
    </row>
    <row r="7" spans="1:28" ht="15.75" thickBot="1">
      <c r="A7" s="65" t="s">
        <v>24</v>
      </c>
      <c r="B7" s="104"/>
      <c r="C7" s="105"/>
      <c r="D7" s="105"/>
      <c r="E7" s="105"/>
      <c r="F7" s="106"/>
      <c r="G7" s="105"/>
      <c r="H7" s="105"/>
      <c r="I7" s="105"/>
      <c r="J7" s="105"/>
      <c r="K7" s="105"/>
      <c r="L7" s="105"/>
      <c r="M7" s="105"/>
      <c r="N7" s="105"/>
      <c r="O7" s="107"/>
    </row>
    <row r="8" spans="1:28">
      <c r="A8" s="74" t="s">
        <v>8</v>
      </c>
      <c r="B8" s="91">
        <v>0</v>
      </c>
      <c r="C8" s="61">
        <v>0</v>
      </c>
      <c r="D8" s="61">
        <v>0</v>
      </c>
      <c r="E8" s="61">
        <v>0</v>
      </c>
      <c r="F8" s="62">
        <v>0</v>
      </c>
      <c r="G8" s="61">
        <v>0</v>
      </c>
      <c r="H8" s="61">
        <v>0</v>
      </c>
      <c r="I8" s="61">
        <v>0</v>
      </c>
      <c r="J8" s="61">
        <v>6795.1</v>
      </c>
      <c r="K8" s="61">
        <v>5995.5</v>
      </c>
      <c r="L8" s="61">
        <v>5400.2</v>
      </c>
      <c r="M8" s="61">
        <v>4820.3999999999996</v>
      </c>
      <c r="N8" s="61">
        <v>4276.3</v>
      </c>
      <c r="O8" s="73">
        <v>3694.9</v>
      </c>
    </row>
    <row r="9" spans="1:28">
      <c r="A9" s="74" t="s">
        <v>9</v>
      </c>
      <c r="B9" s="92" t="s">
        <v>10</v>
      </c>
      <c r="C9" s="70" t="s">
        <v>10</v>
      </c>
      <c r="D9" s="70" t="s">
        <v>10</v>
      </c>
      <c r="E9" s="70" t="s">
        <v>10</v>
      </c>
      <c r="F9" s="75" t="s">
        <v>10</v>
      </c>
      <c r="G9" s="70" t="s">
        <v>10</v>
      </c>
      <c r="H9" s="70" t="s">
        <v>10</v>
      </c>
      <c r="I9" s="70" t="s">
        <v>10</v>
      </c>
      <c r="J9" s="70" t="s">
        <v>10</v>
      </c>
      <c r="K9" s="70" t="s">
        <v>10</v>
      </c>
      <c r="L9" s="70" t="s">
        <v>10</v>
      </c>
      <c r="M9" s="70" t="s">
        <v>10</v>
      </c>
      <c r="N9" s="70" t="s">
        <v>10</v>
      </c>
      <c r="O9" s="77" t="s">
        <v>10</v>
      </c>
    </row>
    <row r="10" spans="1:28">
      <c r="A10" s="74" t="s">
        <v>11</v>
      </c>
      <c r="B10" s="92">
        <v>0</v>
      </c>
      <c r="C10" s="70">
        <v>0</v>
      </c>
      <c r="D10" s="70">
        <v>0</v>
      </c>
      <c r="E10" s="70">
        <v>0</v>
      </c>
      <c r="F10" s="75">
        <v>0</v>
      </c>
      <c r="G10" s="70">
        <v>0</v>
      </c>
      <c r="H10" s="70">
        <v>0</v>
      </c>
      <c r="I10" s="70">
        <v>0</v>
      </c>
      <c r="J10" s="70">
        <v>0</v>
      </c>
      <c r="K10" s="70">
        <v>0</v>
      </c>
      <c r="L10" s="70">
        <v>0</v>
      </c>
      <c r="M10" s="70">
        <v>0</v>
      </c>
      <c r="N10" s="70">
        <v>0</v>
      </c>
      <c r="O10" s="77">
        <v>0</v>
      </c>
    </row>
    <row r="11" spans="1:28" ht="15.75" thickBot="1">
      <c r="A11" s="78" t="s">
        <v>19</v>
      </c>
      <c r="B11" s="93">
        <v>0</v>
      </c>
      <c r="C11" s="79">
        <v>0</v>
      </c>
      <c r="D11" s="79">
        <v>0</v>
      </c>
      <c r="E11" s="79">
        <v>0</v>
      </c>
      <c r="F11" s="81">
        <v>0</v>
      </c>
      <c r="G11" s="79">
        <v>0</v>
      </c>
      <c r="H11" s="79">
        <v>0</v>
      </c>
      <c r="I11" s="79">
        <v>0</v>
      </c>
      <c r="J11" s="79">
        <v>0</v>
      </c>
      <c r="K11" s="79">
        <v>0</v>
      </c>
      <c r="L11" s="79">
        <v>0</v>
      </c>
      <c r="M11" s="79">
        <v>0</v>
      </c>
      <c r="N11" s="79">
        <v>0</v>
      </c>
      <c r="O11" s="94">
        <v>0</v>
      </c>
    </row>
    <row r="12" spans="1:28">
      <c r="A12" s="83"/>
      <c r="B12" s="2"/>
      <c r="C12" s="2"/>
      <c r="D12" s="2"/>
      <c r="E12" s="2"/>
      <c r="F12" s="2"/>
      <c r="G12" s="2"/>
      <c r="H12" s="2"/>
      <c r="I12" s="2"/>
      <c r="J12" s="2"/>
      <c r="K12" s="2"/>
      <c r="L12" s="2"/>
      <c r="M12" s="2"/>
      <c r="N12" s="2"/>
      <c r="O12" s="2"/>
    </row>
    <row r="13" spans="1:28" ht="15.75">
      <c r="A13" s="95" t="s">
        <v>20</v>
      </c>
      <c r="B13" s="108"/>
      <c r="C13" s="37"/>
      <c r="D13" s="37"/>
      <c r="E13" s="37"/>
      <c r="F13" s="37"/>
      <c r="G13" s="37"/>
      <c r="H13" s="37"/>
      <c r="I13" s="37"/>
      <c r="J13" s="37"/>
      <c r="K13" s="37"/>
      <c r="L13" s="37"/>
      <c r="M13" s="37"/>
      <c r="N13" s="37"/>
      <c r="O13" s="37"/>
    </row>
    <row r="14" spans="1:28" ht="27.75" customHeight="1" thickBot="1">
      <c r="A14" s="84" t="str">
        <f>A5&amp;" (S.13&lt;=S.1311+S.1312+S.1313+S.1314)"</f>
        <v>Stock of non-performing loans provided by government (S.13&lt;=S.1311+S.1312+S.1313+S.1314)</v>
      </c>
      <c r="B14" s="40" t="str">
        <f>IF(IF(ISTEXT(B6),0,B6)&lt;=SUM(IF(ISTEXT(B8),0,B8),IF(ISTEXT(B9),0,B9),IF(ISTEXT(B10),0,B10),IF(ISTEXT(B11),0,B11)),"OK","Check!")</f>
        <v>OK</v>
      </c>
      <c r="C14" s="40" t="str">
        <f>IF(IF(ISTEXT(C6),0,C6)&lt;=SUM(IF(ISTEXT(C8),0,C8),IF(ISTEXT(C9),0,C9),IF(ISTEXT(C10),0,C10),IF(ISTEXT(C11),0,C11)),"OK","Check!")</f>
        <v>OK</v>
      </c>
      <c r="D14" s="40" t="str">
        <f t="shared" ref="D14:F14" si="0">IF(IF(ISTEXT(D6),0,D6)&lt;=SUM(IF(ISTEXT(D8),0,D8),IF(ISTEXT(D9),0,D9),IF(ISTEXT(D10),0,D10),IF(ISTEXT(D11),0,D11)),"OK","Check!")</f>
        <v>OK</v>
      </c>
      <c r="E14" s="40" t="str">
        <f t="shared" si="0"/>
        <v>OK</v>
      </c>
      <c r="F14" s="40" t="str">
        <f t="shared" si="0"/>
        <v>OK</v>
      </c>
      <c r="G14" s="40" t="str">
        <f>IF(IF(ISTEXT(G6),0,G6)&lt;=SUM(IF(ISTEXT(G8),0,G8),IF(ISTEXT(G9),0,G9),IF(ISTEXT(G10),0,G10),IF(ISTEXT(G11),0,G11)),"OK","Check!")</f>
        <v>OK</v>
      </c>
      <c r="H14" s="40" t="str">
        <f t="shared" ref="H14:J14" si="1">IF(IF(ISTEXT(H6),0,H6)&lt;=SUM(IF(ISTEXT(H8),0,H8),IF(ISTEXT(H9),0,H9),IF(ISTEXT(H10),0,H10),IF(ISTEXT(H11),0,H11)),"OK","Check!")</f>
        <v>OK</v>
      </c>
      <c r="I14" s="40" t="str">
        <f t="shared" si="1"/>
        <v>OK</v>
      </c>
      <c r="J14" s="40" t="str">
        <f t="shared" si="1"/>
        <v>OK</v>
      </c>
      <c r="K14" s="40" t="str">
        <f t="shared" ref="K14:M14" si="2">IF(IF(ISTEXT(K6),0,K6)&lt;=SUM(IF(ISTEXT(K8),0,K8),IF(ISTEXT(K9),0,K9),IF(ISTEXT(K10),0,K10),IF(ISTEXT(K11),0,K11)),"OK","Check!")</f>
        <v>OK</v>
      </c>
      <c r="L14" s="40" t="str">
        <f>IF(IF(ISTEXT(L6),0,L6)&lt;=SUM(IF(ISTEXT(L8),0,L8),IF(ISTEXT(L9),0,L9),IF(ISTEXT(L10),0,L10),IF(ISTEXT(L11),0,L11)),"OK","Check!")</f>
        <v>OK</v>
      </c>
      <c r="M14" s="40" t="str">
        <f t="shared" si="2"/>
        <v>OK</v>
      </c>
      <c r="N14" s="40" t="str">
        <f t="shared" ref="N14:O14" si="3">IF(IF(ISTEXT(N6),0,N6)&lt;=SUM(IF(ISTEXT(N8),0,N8),IF(ISTEXT(N9),0,N9),IF(ISTEXT(N10),0,N10),IF(ISTEXT(N11),0,N11)),"OK","Check!")</f>
        <v>OK</v>
      </c>
      <c r="O14" s="40" t="str">
        <f t="shared" si="3"/>
        <v>OK</v>
      </c>
    </row>
    <row r="15" spans="1:28" ht="15" customHeight="1">
      <c r="A15" s="250" t="s">
        <v>85</v>
      </c>
      <c r="B15" s="251"/>
      <c r="C15" s="251"/>
      <c r="D15" s="251"/>
      <c r="E15" s="251"/>
      <c r="F15" s="251"/>
      <c r="G15" s="251"/>
      <c r="H15" s="251"/>
      <c r="I15" s="251"/>
      <c r="J15" s="251"/>
      <c r="K15" s="251"/>
      <c r="L15" s="251"/>
      <c r="M15" s="251"/>
      <c r="N15" s="251"/>
      <c r="O15" s="252"/>
      <c r="P15" s="238"/>
      <c r="Q15" s="238"/>
      <c r="R15" s="238"/>
      <c r="S15" s="238"/>
      <c r="T15" s="238"/>
      <c r="U15" s="238"/>
      <c r="V15" s="238"/>
      <c r="W15" s="238"/>
      <c r="X15" s="238"/>
      <c r="Y15" s="238"/>
      <c r="Z15" s="238"/>
      <c r="AA15" s="238"/>
      <c r="AB15" s="238"/>
    </row>
    <row r="16" spans="1:28">
      <c r="A16" s="253"/>
      <c r="B16" s="254"/>
      <c r="C16" s="254"/>
      <c r="D16" s="254"/>
      <c r="E16" s="254"/>
      <c r="F16" s="254"/>
      <c r="G16" s="254"/>
      <c r="H16" s="254"/>
      <c r="I16" s="254"/>
      <c r="J16" s="254"/>
      <c r="K16" s="254"/>
      <c r="L16" s="254"/>
      <c r="M16" s="254"/>
      <c r="N16" s="254"/>
      <c r="O16" s="255"/>
      <c r="P16" s="238"/>
      <c r="Q16" s="238"/>
      <c r="R16" s="238"/>
      <c r="S16" s="238"/>
      <c r="T16" s="238"/>
      <c r="U16" s="238"/>
      <c r="V16" s="238"/>
      <c r="W16" s="238"/>
      <c r="X16" s="238"/>
      <c r="Y16" s="238"/>
      <c r="Z16" s="238"/>
      <c r="AA16" s="238"/>
      <c r="AB16" s="238"/>
    </row>
    <row r="17" spans="1:28">
      <c r="A17" s="253"/>
      <c r="B17" s="254"/>
      <c r="C17" s="254"/>
      <c r="D17" s="254"/>
      <c r="E17" s="254"/>
      <c r="F17" s="254"/>
      <c r="G17" s="254"/>
      <c r="H17" s="254"/>
      <c r="I17" s="254"/>
      <c r="J17" s="254"/>
      <c r="K17" s="254"/>
      <c r="L17" s="254"/>
      <c r="M17" s="254"/>
      <c r="N17" s="254"/>
      <c r="O17" s="255"/>
      <c r="P17" s="238"/>
      <c r="Q17" s="238"/>
      <c r="R17" s="238"/>
      <c r="S17" s="238"/>
      <c r="T17" s="238"/>
      <c r="U17" s="238"/>
      <c r="V17" s="238"/>
      <c r="W17" s="238"/>
      <c r="X17" s="238"/>
      <c r="Y17" s="238"/>
      <c r="Z17" s="238"/>
      <c r="AA17" s="238"/>
      <c r="AB17" s="238"/>
    </row>
    <row r="18" spans="1:28" ht="15.75" thickBot="1">
      <c r="A18" s="256"/>
      <c r="B18" s="257"/>
      <c r="C18" s="257"/>
      <c r="D18" s="257"/>
      <c r="E18" s="257"/>
      <c r="F18" s="257"/>
      <c r="G18" s="257"/>
      <c r="H18" s="257"/>
      <c r="I18" s="257"/>
      <c r="J18" s="257"/>
      <c r="K18" s="257"/>
      <c r="L18" s="257"/>
      <c r="M18" s="257"/>
      <c r="N18" s="257"/>
      <c r="O18" s="258"/>
      <c r="P18" s="238"/>
      <c r="Q18" s="238"/>
      <c r="R18" s="238"/>
      <c r="S18" s="238"/>
      <c r="T18" s="238"/>
      <c r="U18" s="238"/>
      <c r="V18" s="238"/>
      <c r="W18" s="238"/>
      <c r="X18" s="238"/>
      <c r="Y18" s="238"/>
      <c r="Z18" s="238"/>
      <c r="AA18" s="238"/>
      <c r="AB18" s="238"/>
    </row>
    <row r="19" spans="1:28">
      <c r="A19" s="85"/>
      <c r="B19" s="85"/>
      <c r="C19" s="85"/>
      <c r="D19" s="85"/>
      <c r="E19" s="85"/>
      <c r="F19" s="85"/>
      <c r="G19" s="85"/>
      <c r="H19" s="85"/>
      <c r="I19" s="85"/>
      <c r="J19" s="85"/>
      <c r="K19" s="85"/>
      <c r="L19" s="85"/>
      <c r="M19" s="85"/>
      <c r="N19" s="85"/>
      <c r="O19" s="85"/>
      <c r="P19" s="238"/>
      <c r="Q19" s="238"/>
      <c r="R19" s="238"/>
      <c r="S19" s="238"/>
      <c r="T19" s="238"/>
      <c r="U19" s="238"/>
      <c r="V19" s="238"/>
      <c r="W19" s="238"/>
      <c r="X19" s="238"/>
      <c r="Y19" s="238"/>
      <c r="Z19" s="238"/>
      <c r="AA19" s="238"/>
      <c r="AB19" s="238"/>
    </row>
    <row r="20" spans="1:28">
      <c r="A20" s="39"/>
      <c r="B20" s="39"/>
      <c r="C20" s="39"/>
      <c r="D20" s="39"/>
      <c r="E20" s="39"/>
      <c r="F20" s="39"/>
      <c r="G20" s="39"/>
      <c r="H20" s="39"/>
      <c r="I20" s="39"/>
      <c r="J20" s="39"/>
      <c r="K20" s="39"/>
      <c r="L20" s="39"/>
      <c r="M20" s="39"/>
      <c r="N20" s="39"/>
      <c r="O20" s="39"/>
      <c r="P20" s="238"/>
      <c r="Q20" s="238"/>
      <c r="R20" s="238"/>
      <c r="S20" s="238"/>
      <c r="T20" s="238"/>
      <c r="U20" s="238"/>
      <c r="V20" s="238"/>
      <c r="W20" s="238"/>
      <c r="X20" s="238"/>
      <c r="Y20" s="238"/>
      <c r="Z20" s="238"/>
      <c r="AA20" s="238"/>
      <c r="AB20" s="238"/>
    </row>
    <row r="21" spans="1:28">
      <c r="A21" s="96" t="s">
        <v>14</v>
      </c>
      <c r="B21" s="96"/>
      <c r="C21" s="96"/>
      <c r="D21" s="96"/>
      <c r="E21" s="96"/>
      <c r="F21" s="96"/>
      <c r="G21" s="2"/>
      <c r="H21" s="2"/>
      <c r="I21" s="2"/>
      <c r="J21" s="2"/>
      <c r="K21" s="2"/>
      <c r="L21" s="2"/>
      <c r="M21" s="2"/>
      <c r="N21" s="2"/>
      <c r="O21" s="2"/>
    </row>
    <row r="22" spans="1:28" ht="44.25" customHeight="1">
      <c r="A22" s="268" t="s">
        <v>84</v>
      </c>
      <c r="B22" s="268"/>
      <c r="C22" s="268"/>
      <c r="D22" s="268"/>
      <c r="E22" s="268"/>
      <c r="F22" s="268"/>
      <c r="G22" s="268"/>
      <c r="H22" s="268"/>
      <c r="I22" s="268"/>
      <c r="J22" s="268"/>
      <c r="K22" s="268"/>
      <c r="L22" s="268"/>
      <c r="M22" s="268"/>
    </row>
    <row r="23" spans="1:28" ht="21.75" customHeight="1">
      <c r="A23" s="48" t="s">
        <v>15</v>
      </c>
      <c r="B23" s="13"/>
      <c r="C23" s="13"/>
      <c r="D23" s="13"/>
      <c r="E23" s="13"/>
      <c r="F23" s="13"/>
      <c r="G23" s="2"/>
      <c r="H23" s="2"/>
      <c r="I23" s="2"/>
      <c r="J23" s="2"/>
      <c r="K23" s="2"/>
      <c r="L23" s="2"/>
      <c r="M23" s="2"/>
      <c r="N23" s="2"/>
      <c r="O23" s="2"/>
    </row>
    <row r="24" spans="1:28" ht="15.75">
      <c r="A24" s="87"/>
      <c r="B24" s="87"/>
      <c r="C24" s="87"/>
      <c r="D24" s="87"/>
      <c r="E24" s="87"/>
      <c r="F24" s="87"/>
      <c r="G24" s="2"/>
      <c r="H24" s="2"/>
      <c r="I24" s="2"/>
      <c r="J24" s="2"/>
      <c r="K24" s="2"/>
      <c r="L24" s="2"/>
      <c r="M24" s="2"/>
      <c r="N24" s="2"/>
      <c r="O24" s="2"/>
    </row>
    <row r="25" spans="1:28">
      <c r="A25" s="88"/>
      <c r="B25" s="88"/>
      <c r="C25" s="88"/>
      <c r="D25" s="88"/>
      <c r="E25" s="88"/>
      <c r="F25" s="88"/>
      <c r="G25" s="88"/>
      <c r="H25" s="88"/>
      <c r="I25" s="88"/>
      <c r="J25" s="88"/>
      <c r="K25" s="88"/>
      <c r="L25" s="88"/>
      <c r="M25" s="88"/>
      <c r="N25" s="88"/>
      <c r="O25" s="88"/>
    </row>
    <row r="28" spans="1:28">
      <c r="B28" s="88"/>
      <c r="C28" s="88"/>
      <c r="D28" s="88"/>
      <c r="E28" s="88"/>
    </row>
    <row r="29" spans="1:28">
      <c r="B29" s="50"/>
      <c r="C29" s="50"/>
      <c r="D29" s="50"/>
      <c r="E29" s="50"/>
      <c r="F29" s="50"/>
    </row>
    <row r="30" spans="1:28">
      <c r="B30" s="97"/>
    </row>
    <row r="31" spans="1:28">
      <c r="A31" s="98"/>
      <c r="B31" s="98"/>
      <c r="C31" s="98"/>
      <c r="D31" s="98"/>
      <c r="E31" s="99"/>
    </row>
    <row r="32" spans="1:28">
      <c r="A32" s="98"/>
      <c r="B32" s="98"/>
      <c r="C32" s="98"/>
      <c r="D32" s="98"/>
      <c r="E32" s="98"/>
      <c r="F32" s="98"/>
    </row>
    <row r="33" spans="1:5">
      <c r="A33" s="98"/>
      <c r="B33" s="46"/>
    </row>
    <row r="34" spans="1:5" ht="15.75">
      <c r="A34" s="98"/>
      <c r="B34" s="89"/>
    </row>
    <row r="35" spans="1:5">
      <c r="A35" s="98"/>
      <c r="B35" s="88"/>
      <c r="C35" s="88"/>
      <c r="D35" s="88"/>
      <c r="E35" s="88"/>
    </row>
    <row r="36" spans="1:5">
      <c r="A36" s="98"/>
    </row>
    <row r="37" spans="1:5">
      <c r="A37" s="98"/>
    </row>
    <row r="38" spans="1:5">
      <c r="A38" s="98"/>
    </row>
    <row r="39" spans="1:5">
      <c r="A39" s="98"/>
    </row>
    <row r="40" spans="1:5">
      <c r="A40" s="98"/>
    </row>
    <row r="41" spans="1:5">
      <c r="A41" s="98"/>
      <c r="B41" s="98"/>
    </row>
    <row r="42" spans="1:5">
      <c r="A42" s="98"/>
      <c r="B42" s="98"/>
    </row>
    <row r="43" spans="1:5">
      <c r="A43" s="98"/>
      <c r="B43" s="98"/>
    </row>
    <row r="44" spans="1:5">
      <c r="B44" s="98"/>
    </row>
    <row r="45" spans="1:5">
      <c r="B45" s="98"/>
    </row>
    <row r="46" spans="1:5">
      <c r="B46" s="98"/>
    </row>
    <row r="47" spans="1:5">
      <c r="B47" s="98"/>
    </row>
    <row r="48" spans="1:5">
      <c r="B48" s="98"/>
    </row>
    <row r="49" spans="2:2">
      <c r="B49" s="98"/>
    </row>
    <row r="50" spans="2:2">
      <c r="B50" s="98"/>
    </row>
    <row r="51" spans="2:2">
      <c r="B51" s="98"/>
    </row>
    <row r="52" spans="2:2">
      <c r="B52" s="98"/>
    </row>
    <row r="53" spans="2:2">
      <c r="B53" s="98"/>
    </row>
  </sheetData>
  <mergeCells count="2">
    <mergeCell ref="A22:M22"/>
    <mergeCell ref="A15:O18"/>
  </mergeCells>
  <conditionalFormatting sqref="B14:O14">
    <cfRule type="cellIs" dxfId="3" priority="2" operator="equal">
      <formula>"Check!"</formula>
    </cfRule>
  </conditionalFormatting>
  <conditionalFormatting sqref="C2:O2">
    <cfRule type="cellIs" dxfId="2" priority="1" operator="notEqual">
      <formula>""</formula>
    </cfRule>
  </conditionalFormatting>
  <pageMargins left="0.70866141732283472" right="0.70866141732283472" top="0.74803149606299213" bottom="0.74803149606299213" header="0.31496062992125984" footer="0.31496062992125984"/>
  <pageSetup paperSize="9" scale="56"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5E9070-3438-47F6-A07C-D801DD613C0B}">
  <dimension ref="A2:O55"/>
  <sheetViews>
    <sheetView view="pageBreakPreview" zoomScale="60" zoomScaleNormal="90" workbookViewId="0"/>
  </sheetViews>
  <sheetFormatPr defaultRowHeight="15"/>
  <cols>
    <col min="2" max="2" width="90.85546875" bestFit="1" customWidth="1"/>
    <col min="3" max="3" width="15.28515625" bestFit="1" customWidth="1"/>
    <col min="5" max="5" width="14.42578125" bestFit="1" customWidth="1"/>
    <col min="6" max="6" width="13.28515625" customWidth="1"/>
    <col min="9" max="9" width="11.7109375" customWidth="1"/>
    <col min="13" max="15" width="24.28515625" customWidth="1"/>
  </cols>
  <sheetData>
    <row r="2" spans="1:15" ht="30" customHeight="1">
      <c r="A2" s="5" t="s">
        <v>76</v>
      </c>
      <c r="B2" s="2"/>
      <c r="C2" s="6"/>
      <c r="D2" s="6"/>
      <c r="E2" s="6"/>
      <c r="F2" s="6"/>
      <c r="G2" s="6"/>
      <c r="H2" s="6"/>
      <c r="I2" s="6"/>
      <c r="J2" s="6"/>
      <c r="K2" s="2"/>
      <c r="L2" s="2"/>
      <c r="M2" s="2"/>
      <c r="N2" s="2"/>
      <c r="O2" s="2"/>
    </row>
    <row r="3" spans="1:15" s="7" customFormat="1" ht="19.5" customHeight="1" thickBot="1">
      <c r="A3" s="109" t="s">
        <v>77</v>
      </c>
      <c r="B3" s="110"/>
      <c r="C3" s="111"/>
      <c r="D3" s="112"/>
      <c r="E3" s="113"/>
      <c r="F3" s="113"/>
      <c r="G3" s="114"/>
      <c r="H3" s="114"/>
      <c r="I3" s="114"/>
      <c r="J3" s="115"/>
      <c r="K3" s="116"/>
      <c r="L3" s="117"/>
      <c r="M3" s="116"/>
      <c r="N3" s="116"/>
      <c r="O3" s="118"/>
    </row>
    <row r="4" spans="1:15">
      <c r="B4" s="142"/>
      <c r="C4" s="147"/>
      <c r="D4" s="147"/>
      <c r="E4" s="148"/>
      <c r="F4" s="278" t="s">
        <v>25</v>
      </c>
      <c r="G4" s="146" t="s">
        <v>26</v>
      </c>
      <c r="H4" s="149"/>
      <c r="I4" s="149"/>
      <c r="J4" s="149"/>
      <c r="K4" s="149"/>
      <c r="L4" s="149"/>
      <c r="M4" s="149"/>
      <c r="N4" s="149"/>
      <c r="O4" s="150"/>
    </row>
    <row r="5" spans="1:15">
      <c r="B5" s="151" t="s">
        <v>27</v>
      </c>
      <c r="C5" s="152" t="s">
        <v>28</v>
      </c>
      <c r="D5" s="153"/>
      <c r="E5" s="154"/>
      <c r="F5" s="279"/>
      <c r="G5" s="155" t="s">
        <v>29</v>
      </c>
      <c r="H5" s="149"/>
      <c r="I5" s="149"/>
      <c r="J5" s="149"/>
      <c r="K5" s="149"/>
      <c r="L5" s="149"/>
      <c r="M5" s="149"/>
      <c r="N5" s="149"/>
      <c r="O5" s="150"/>
    </row>
    <row r="6" spans="1:15">
      <c r="B6" s="156"/>
      <c r="C6" s="157"/>
      <c r="D6" s="153"/>
      <c r="E6" s="154"/>
      <c r="F6" s="279"/>
      <c r="G6" s="155" t="s">
        <v>30</v>
      </c>
      <c r="H6" s="153"/>
      <c r="I6" s="153"/>
      <c r="J6" s="153"/>
      <c r="K6" s="153"/>
      <c r="L6" s="153"/>
      <c r="M6" s="153"/>
      <c r="N6" s="153"/>
      <c r="O6" s="154"/>
    </row>
    <row r="7" spans="1:15">
      <c r="B7" s="158" t="s">
        <v>31</v>
      </c>
      <c r="C7" s="152">
        <v>2023</v>
      </c>
      <c r="D7" s="153"/>
      <c r="E7" s="154"/>
      <c r="F7" s="279"/>
      <c r="G7" s="155" t="s">
        <v>32</v>
      </c>
      <c r="H7" s="159"/>
      <c r="I7" s="159"/>
      <c r="J7" s="159"/>
      <c r="K7" s="159"/>
      <c r="L7" s="159"/>
      <c r="M7" s="159"/>
      <c r="N7" s="159"/>
      <c r="O7" s="160"/>
    </row>
    <row r="8" spans="1:15">
      <c r="B8" s="156"/>
      <c r="C8" s="157"/>
      <c r="D8" s="153"/>
      <c r="E8" s="154"/>
      <c r="F8" s="279"/>
      <c r="G8" s="161" t="s">
        <v>33</v>
      </c>
      <c r="H8" s="159"/>
      <c r="I8" s="159"/>
      <c r="J8" s="159"/>
      <c r="K8" s="159"/>
      <c r="L8" s="159"/>
      <c r="M8" s="159"/>
      <c r="N8" s="159"/>
      <c r="O8" s="160"/>
    </row>
    <row r="9" spans="1:15" ht="27.75" customHeight="1">
      <c r="B9" s="156" t="s">
        <v>34</v>
      </c>
      <c r="C9" s="162">
        <v>45653</v>
      </c>
      <c r="D9" s="143" t="s">
        <v>35</v>
      </c>
      <c r="E9" s="163"/>
      <c r="F9" s="279"/>
      <c r="G9" s="269" t="s">
        <v>36</v>
      </c>
      <c r="H9" s="270"/>
      <c r="I9" s="270"/>
      <c r="J9" s="270"/>
      <c r="K9" s="270"/>
      <c r="L9" s="270"/>
      <c r="M9" s="270"/>
      <c r="N9" s="270"/>
      <c r="O9" s="271"/>
    </row>
    <row r="10" spans="1:15">
      <c r="B10" s="156"/>
      <c r="C10" s="143"/>
      <c r="D10" s="143"/>
      <c r="E10" s="163"/>
      <c r="F10" s="279"/>
      <c r="G10" s="155" t="s">
        <v>37</v>
      </c>
      <c r="H10" s="159"/>
      <c r="I10" s="159"/>
      <c r="J10" s="159"/>
      <c r="K10" s="159"/>
      <c r="L10" s="159"/>
      <c r="M10" s="159"/>
      <c r="N10" s="159"/>
      <c r="O10" s="160"/>
    </row>
    <row r="11" spans="1:15">
      <c r="B11" s="156"/>
      <c r="C11" s="143"/>
      <c r="D11" s="143"/>
      <c r="E11" s="163"/>
      <c r="F11" s="279"/>
      <c r="G11" s="155" t="s">
        <v>38</v>
      </c>
      <c r="H11" s="159"/>
      <c r="I11" s="159"/>
      <c r="J11" s="159"/>
      <c r="K11" s="159"/>
      <c r="L11" s="159"/>
      <c r="M11" s="159"/>
      <c r="N11" s="159"/>
      <c r="O11" s="160"/>
    </row>
    <row r="12" spans="1:15">
      <c r="B12" s="156"/>
      <c r="C12" s="143"/>
      <c r="D12" s="143"/>
      <c r="E12" s="163"/>
      <c r="F12" s="279"/>
      <c r="G12" s="155" t="s">
        <v>110</v>
      </c>
      <c r="H12" s="159"/>
      <c r="I12" s="159"/>
      <c r="J12" s="159"/>
      <c r="K12" s="159"/>
      <c r="L12" s="159"/>
      <c r="M12" s="159"/>
      <c r="N12" s="159"/>
      <c r="O12" s="160"/>
    </row>
    <row r="13" spans="1:15">
      <c r="B13" s="158" t="s">
        <v>39</v>
      </c>
      <c r="C13" s="143"/>
      <c r="D13" s="143"/>
      <c r="E13" s="144"/>
      <c r="F13" s="279"/>
      <c r="G13" s="161" t="s">
        <v>40</v>
      </c>
      <c r="H13" s="159"/>
      <c r="I13" s="159"/>
      <c r="J13" s="159"/>
      <c r="K13" s="159"/>
      <c r="L13" s="159"/>
      <c r="M13" s="159"/>
      <c r="N13" s="159"/>
      <c r="O13" s="160"/>
    </row>
    <row r="14" spans="1:15" ht="15.75" thickBot="1">
      <c r="B14" s="156" t="s">
        <v>41</v>
      </c>
      <c r="C14" s="143"/>
      <c r="D14" s="143"/>
      <c r="E14" s="144"/>
      <c r="F14" s="279"/>
      <c r="G14" s="161" t="s">
        <v>42</v>
      </c>
      <c r="H14" s="159"/>
      <c r="I14" s="159"/>
      <c r="J14" s="159"/>
      <c r="K14" s="159"/>
      <c r="L14" s="159"/>
      <c r="M14" s="159"/>
      <c r="N14" s="159"/>
      <c r="O14" s="160"/>
    </row>
    <row r="15" spans="1:15" ht="36" customHeight="1">
      <c r="B15" s="272" t="s">
        <v>93</v>
      </c>
      <c r="C15" s="273"/>
      <c r="D15" s="273"/>
      <c r="E15" s="274"/>
      <c r="F15" s="279"/>
      <c r="G15" s="164" t="s">
        <v>43</v>
      </c>
      <c r="H15" s="165"/>
      <c r="I15" s="165"/>
      <c r="J15" s="165"/>
      <c r="K15" s="165"/>
      <c r="L15" s="165"/>
      <c r="M15" s="165"/>
      <c r="N15" s="165"/>
      <c r="O15" s="166"/>
    </row>
    <row r="16" spans="1:15" ht="15.75" thickBot="1">
      <c r="B16" s="167"/>
      <c r="C16" s="168"/>
      <c r="D16" s="168"/>
      <c r="E16" s="169"/>
      <c r="F16" s="279"/>
      <c r="G16" s="165"/>
      <c r="H16" s="165"/>
      <c r="I16" s="165"/>
      <c r="J16" s="165"/>
      <c r="K16" s="165"/>
      <c r="L16" s="165"/>
      <c r="M16" s="165"/>
      <c r="N16" s="165"/>
      <c r="O16" s="166"/>
    </row>
    <row r="17" spans="1:15" ht="27.75" customHeight="1">
      <c r="B17" s="272" t="s">
        <v>109</v>
      </c>
      <c r="C17" s="273"/>
      <c r="D17" s="273"/>
      <c r="E17" s="274"/>
      <c r="F17" s="279"/>
      <c r="G17" s="165"/>
      <c r="H17" s="165"/>
      <c r="I17" s="165"/>
      <c r="J17" s="165"/>
      <c r="K17" s="165"/>
      <c r="L17" s="165"/>
      <c r="M17" s="165"/>
      <c r="N17" s="165"/>
      <c r="O17" s="166"/>
    </row>
    <row r="18" spans="1:15" ht="15.75" thickBot="1">
      <c r="B18" s="167"/>
      <c r="C18" s="168"/>
      <c r="D18" s="168"/>
      <c r="E18" s="169"/>
      <c r="F18" s="281"/>
      <c r="G18" s="170"/>
      <c r="H18" s="171"/>
      <c r="I18" s="171"/>
      <c r="J18" s="171"/>
      <c r="K18" s="171"/>
      <c r="L18" s="171"/>
      <c r="M18" s="171"/>
      <c r="N18" s="171"/>
      <c r="O18" s="172"/>
    </row>
    <row r="19" spans="1:15" ht="58.5" customHeight="1" thickBot="1">
      <c r="B19" s="275" t="s">
        <v>89</v>
      </c>
      <c r="C19" s="276"/>
      <c r="D19" s="276"/>
      <c r="E19" s="277"/>
      <c r="F19" s="173" t="s">
        <v>44</v>
      </c>
      <c r="G19" s="174" t="s">
        <v>45</v>
      </c>
      <c r="H19" s="174"/>
      <c r="I19" s="174"/>
      <c r="J19" s="174"/>
      <c r="K19" s="174"/>
      <c r="L19" s="174"/>
      <c r="M19" s="174"/>
      <c r="N19" s="174"/>
      <c r="O19" s="174"/>
    </row>
    <row r="20" spans="1:15" ht="15.75" thickBot="1">
      <c r="B20" s="174"/>
      <c r="C20" s="174"/>
      <c r="D20" s="174"/>
      <c r="E20" s="174"/>
      <c r="F20" s="278" t="s">
        <v>46</v>
      </c>
      <c r="G20" s="175"/>
      <c r="H20" s="176"/>
      <c r="I20" s="176"/>
      <c r="J20" s="176"/>
      <c r="K20" s="176"/>
      <c r="L20" s="176"/>
      <c r="M20" s="176"/>
      <c r="N20" s="176"/>
      <c r="O20" s="177"/>
    </row>
    <row r="21" spans="1:15">
      <c r="B21" s="178" t="s">
        <v>47</v>
      </c>
      <c r="C21" s="179"/>
      <c r="D21" s="179"/>
      <c r="E21" s="180"/>
      <c r="F21" s="279"/>
      <c r="G21" s="181"/>
      <c r="H21" s="182"/>
      <c r="I21" s="182"/>
      <c r="J21" s="182"/>
      <c r="K21" s="182"/>
      <c r="L21" s="182"/>
      <c r="M21" s="182"/>
      <c r="N21" s="182"/>
      <c r="O21" s="183"/>
    </row>
    <row r="22" spans="1:15">
      <c r="B22" s="184"/>
      <c r="C22" s="182"/>
      <c r="D22" s="182"/>
      <c r="E22" s="183"/>
      <c r="F22" s="279"/>
      <c r="G22" s="181"/>
      <c r="H22" s="182"/>
      <c r="I22" s="182"/>
      <c r="J22" s="182"/>
      <c r="K22" s="182"/>
      <c r="L22" s="182"/>
      <c r="M22" s="182"/>
      <c r="N22" s="182"/>
      <c r="O22" s="183"/>
    </row>
    <row r="23" spans="1:15">
      <c r="B23" s="184"/>
      <c r="C23" s="182"/>
      <c r="D23" s="182"/>
      <c r="E23" s="183"/>
      <c r="F23" s="279"/>
      <c r="G23" s="181"/>
      <c r="H23" s="182"/>
      <c r="I23" s="182"/>
      <c r="J23" s="182"/>
      <c r="K23" s="182"/>
      <c r="L23" s="182"/>
      <c r="M23" s="182"/>
      <c r="N23" s="182"/>
      <c r="O23" s="183"/>
    </row>
    <row r="24" spans="1:15">
      <c r="B24" s="184"/>
      <c r="C24" s="182"/>
      <c r="D24" s="182"/>
      <c r="E24" s="183"/>
      <c r="F24" s="279"/>
      <c r="G24" s="181"/>
      <c r="H24" s="182"/>
      <c r="I24" s="182"/>
      <c r="J24" s="182"/>
      <c r="K24" s="182"/>
      <c r="L24" s="182"/>
      <c r="M24" s="182"/>
      <c r="N24" s="182"/>
      <c r="O24" s="183"/>
    </row>
    <row r="25" spans="1:15" ht="15.75" thickBot="1">
      <c r="B25" s="185"/>
      <c r="C25" s="186"/>
      <c r="D25" s="186"/>
      <c r="E25" s="187"/>
      <c r="F25" s="280"/>
      <c r="G25" s="188"/>
      <c r="H25" s="186"/>
      <c r="I25" s="186"/>
      <c r="J25" s="186"/>
      <c r="K25" s="186"/>
      <c r="L25" s="186"/>
      <c r="M25" s="186"/>
      <c r="N25" s="186"/>
      <c r="O25" s="187"/>
    </row>
    <row r="26" spans="1:15" ht="24.75" customHeight="1" thickBot="1">
      <c r="B26" s="287" t="s">
        <v>111</v>
      </c>
      <c r="C26" s="288"/>
      <c r="D26" s="288"/>
      <c r="E26" s="288"/>
      <c r="F26" s="288"/>
      <c r="G26" s="289"/>
      <c r="H26" s="285" t="s">
        <v>112</v>
      </c>
      <c r="I26" s="286"/>
      <c r="J26" s="282" t="s">
        <v>48</v>
      </c>
      <c r="K26" s="283"/>
      <c r="L26" s="283"/>
      <c r="M26" s="283"/>
      <c r="N26" s="283"/>
      <c r="O26" s="284"/>
    </row>
    <row r="27" spans="1:15" ht="15.75" customHeight="1" thickBot="1">
      <c r="B27" s="292" t="s">
        <v>49</v>
      </c>
      <c r="C27" s="301" t="s">
        <v>50</v>
      </c>
      <c r="D27" s="290" t="s">
        <v>113</v>
      </c>
      <c r="E27" s="309" t="s">
        <v>114</v>
      </c>
      <c r="F27" s="294" t="s">
        <v>115</v>
      </c>
      <c r="G27" s="307" t="s">
        <v>116</v>
      </c>
      <c r="H27" s="303" t="s">
        <v>117</v>
      </c>
      <c r="I27" s="305" t="s">
        <v>118</v>
      </c>
      <c r="J27" s="296" t="s">
        <v>119</v>
      </c>
      <c r="K27" s="296" t="s">
        <v>51</v>
      </c>
      <c r="L27" s="296" t="s">
        <v>120</v>
      </c>
      <c r="M27" s="298" t="s">
        <v>121</v>
      </c>
      <c r="N27" s="299"/>
      <c r="O27" s="300"/>
    </row>
    <row r="28" spans="1:15" ht="18" customHeight="1">
      <c r="B28" s="293"/>
      <c r="C28" s="302"/>
      <c r="D28" s="291"/>
      <c r="E28" s="310"/>
      <c r="F28" s="295"/>
      <c r="G28" s="308"/>
      <c r="H28" s="304"/>
      <c r="I28" s="306"/>
      <c r="J28" s="297"/>
      <c r="K28" s="297"/>
      <c r="L28" s="297"/>
      <c r="M28" s="189" t="s">
        <v>52</v>
      </c>
      <c r="N28" s="190" t="s">
        <v>53</v>
      </c>
      <c r="O28" s="234" t="s">
        <v>54</v>
      </c>
    </row>
    <row r="29" spans="1:15" ht="15.75" thickBot="1">
      <c r="B29" s="191" t="s">
        <v>55</v>
      </c>
      <c r="C29" s="192">
        <v>1</v>
      </c>
      <c r="D29" s="192">
        <v>2</v>
      </c>
      <c r="E29" s="192">
        <v>3</v>
      </c>
      <c r="F29" s="192">
        <v>4</v>
      </c>
      <c r="G29" s="193">
        <v>5</v>
      </c>
      <c r="H29" s="8">
        <v>6</v>
      </c>
      <c r="I29" s="9">
        <v>7</v>
      </c>
      <c r="J29" s="194">
        <v>8</v>
      </c>
      <c r="K29" s="195">
        <v>9</v>
      </c>
      <c r="L29" s="196">
        <v>10</v>
      </c>
      <c r="M29" s="195">
        <v>11</v>
      </c>
      <c r="N29" s="233">
        <v>12</v>
      </c>
      <c r="O29" s="235">
        <v>13</v>
      </c>
    </row>
    <row r="30" spans="1:15" ht="23.25" thickBot="1">
      <c r="A30" s="231" t="s">
        <v>56</v>
      </c>
      <c r="B30" s="197" t="s">
        <v>57</v>
      </c>
      <c r="C30" s="198"/>
      <c r="D30" s="198"/>
      <c r="E30" s="198"/>
      <c r="F30" s="198"/>
      <c r="G30" s="199"/>
      <c r="H30" s="10"/>
      <c r="I30" s="10"/>
      <c r="J30" s="200"/>
      <c r="K30" s="201"/>
      <c r="L30" s="202"/>
      <c r="M30" s="201"/>
      <c r="N30" s="232"/>
      <c r="O30" s="202"/>
    </row>
    <row r="31" spans="1:15">
      <c r="A31" s="11">
        <v>1</v>
      </c>
      <c r="B31" s="241" t="s">
        <v>58</v>
      </c>
      <c r="C31" s="203">
        <v>151428</v>
      </c>
      <c r="D31" s="203">
        <v>61</v>
      </c>
      <c r="E31" s="204" t="s">
        <v>59</v>
      </c>
      <c r="F31" s="205" t="s">
        <v>60</v>
      </c>
      <c r="G31" s="206" t="s">
        <v>61</v>
      </c>
      <c r="H31" s="119">
        <v>232.37299999999999</v>
      </c>
      <c r="I31" s="12"/>
      <c r="J31" s="239">
        <v>65.244</v>
      </c>
      <c r="K31" s="207" t="s">
        <v>91</v>
      </c>
      <c r="L31" s="208">
        <v>2148</v>
      </c>
      <c r="M31" s="209">
        <v>118.02644899289029</v>
      </c>
      <c r="N31" s="209">
        <v>126.12410114467119</v>
      </c>
      <c r="O31" s="212">
        <v>129.72988849304937</v>
      </c>
    </row>
    <row r="32" spans="1:15">
      <c r="A32" s="11">
        <f>A31+1</f>
        <v>2</v>
      </c>
      <c r="B32" s="242" t="s">
        <v>94</v>
      </c>
      <c r="C32" s="210">
        <v>130013</v>
      </c>
      <c r="D32" s="210">
        <v>64</v>
      </c>
      <c r="E32" s="204" t="s">
        <v>59</v>
      </c>
      <c r="F32" s="205" t="s">
        <v>60</v>
      </c>
      <c r="G32" s="206" t="s">
        <v>61</v>
      </c>
      <c r="H32" s="119">
        <v>0.79332100000000005</v>
      </c>
      <c r="I32" s="12"/>
      <c r="J32" s="239">
        <v>-0.52513900000000002</v>
      </c>
      <c r="K32" s="207" t="s">
        <v>91</v>
      </c>
      <c r="L32" s="208">
        <v>5</v>
      </c>
      <c r="M32" s="211">
        <v>29.825160642998949</v>
      </c>
      <c r="N32" s="209">
        <v>23.03528545287287</v>
      </c>
      <c r="O32" s="212">
        <v>45.535339772480931</v>
      </c>
    </row>
    <row r="33" spans="1:15">
      <c r="A33" s="11">
        <f>A32+1</f>
        <v>3</v>
      </c>
      <c r="B33" s="242" t="s">
        <v>95</v>
      </c>
      <c r="C33" s="210" t="s">
        <v>106</v>
      </c>
      <c r="D33" s="210">
        <v>61</v>
      </c>
      <c r="E33" s="204" t="s">
        <v>92</v>
      </c>
      <c r="F33" s="205" t="s">
        <v>60</v>
      </c>
      <c r="G33" s="206" t="s">
        <v>61</v>
      </c>
      <c r="H33" s="119">
        <v>4.2876611000000004E-3</v>
      </c>
      <c r="I33" s="12"/>
      <c r="J33" s="239">
        <v>2.6052035000000001E-2</v>
      </c>
      <c r="K33" s="207" t="s">
        <v>91</v>
      </c>
      <c r="L33" s="208">
        <v>0</v>
      </c>
      <c r="M33" s="211">
        <v>86.74576723103587</v>
      </c>
      <c r="N33" s="209">
        <v>93.886320345546096</v>
      </c>
      <c r="O33" s="212">
        <v>90.820637803351829</v>
      </c>
    </row>
    <row r="34" spans="1:15">
      <c r="A34" s="11">
        <f t="shared" ref="A34:A54" si="0">A33+1</f>
        <v>4</v>
      </c>
      <c r="B34" s="242" t="s">
        <v>96</v>
      </c>
      <c r="C34" s="210">
        <v>150681</v>
      </c>
      <c r="D34" s="210">
        <v>61</v>
      </c>
      <c r="E34" s="204" t="s">
        <v>59</v>
      </c>
      <c r="F34" s="205" t="s">
        <v>60</v>
      </c>
      <c r="G34" s="206" t="s">
        <v>61</v>
      </c>
      <c r="H34" s="119">
        <v>1.1032280000000001</v>
      </c>
      <c r="I34" s="12"/>
      <c r="J34" s="239">
        <v>0.71867700000000001</v>
      </c>
      <c r="K34" s="207" t="s">
        <v>91</v>
      </c>
      <c r="L34" s="208">
        <v>91</v>
      </c>
      <c r="M34" s="211">
        <v>109.20521601019996</v>
      </c>
      <c r="N34" s="209">
        <v>107.94498616354376</v>
      </c>
      <c r="O34" s="212">
        <v>108.13907501621493</v>
      </c>
    </row>
    <row r="35" spans="1:15">
      <c r="A35" s="11">
        <f t="shared" si="0"/>
        <v>5</v>
      </c>
      <c r="B35" s="242" t="s">
        <v>97</v>
      </c>
      <c r="C35" s="210">
        <v>148708</v>
      </c>
      <c r="D35" s="210">
        <v>61</v>
      </c>
      <c r="E35" s="204" t="s">
        <v>59</v>
      </c>
      <c r="F35" s="205" t="s">
        <v>60</v>
      </c>
      <c r="G35" s="206" t="s">
        <v>61</v>
      </c>
      <c r="H35" s="119">
        <v>0.22084500000000001</v>
      </c>
      <c r="I35" s="12"/>
      <c r="J35" s="239">
        <v>-2.0300000000000001E-3</v>
      </c>
      <c r="K35" s="207" t="s">
        <v>91</v>
      </c>
      <c r="L35" s="208">
        <v>5</v>
      </c>
      <c r="M35" s="211">
        <v>117.78057790991025</v>
      </c>
      <c r="N35" s="209">
        <v>125.27783062240401</v>
      </c>
      <c r="O35" s="212">
        <v>121.88731487709366</v>
      </c>
    </row>
    <row r="36" spans="1:15">
      <c r="A36" s="11">
        <f t="shared" si="0"/>
        <v>6</v>
      </c>
      <c r="B36" s="242" t="s">
        <v>98</v>
      </c>
      <c r="C36" s="210" t="s">
        <v>107</v>
      </c>
      <c r="D36" s="210">
        <v>61</v>
      </c>
      <c r="E36" s="204" t="s">
        <v>92</v>
      </c>
      <c r="F36" s="205" t="s">
        <v>60</v>
      </c>
      <c r="G36" s="206" t="s">
        <v>61</v>
      </c>
      <c r="H36" s="119">
        <v>8.5484000000000004E-2</v>
      </c>
      <c r="I36" s="12"/>
      <c r="J36" s="239">
        <v>4.1849999999999998E-2</v>
      </c>
      <c r="K36" s="207" t="s">
        <v>91</v>
      </c>
      <c r="L36" s="208">
        <v>6</v>
      </c>
      <c r="M36" s="211">
        <v>103.17904018285951</v>
      </c>
      <c r="N36" s="209">
        <v>101.67696601994855</v>
      </c>
      <c r="O36" s="212">
        <v>98.823881699157326</v>
      </c>
    </row>
    <row r="37" spans="1:15">
      <c r="A37" s="11">
        <f t="shared" si="0"/>
        <v>7</v>
      </c>
      <c r="B37" s="243" t="s">
        <v>62</v>
      </c>
      <c r="C37" s="210">
        <v>151414</v>
      </c>
      <c r="D37" s="210">
        <v>35</v>
      </c>
      <c r="E37" s="204" t="s">
        <v>59</v>
      </c>
      <c r="F37" s="205" t="s">
        <v>60</v>
      </c>
      <c r="G37" s="206" t="s">
        <v>61</v>
      </c>
      <c r="H37" s="119">
        <v>1160.3819999999998</v>
      </c>
      <c r="I37" s="12"/>
      <c r="J37" s="239">
        <v>61.262</v>
      </c>
      <c r="K37" s="207" t="s">
        <v>91</v>
      </c>
      <c r="L37" s="208">
        <v>2223</v>
      </c>
      <c r="M37" s="211">
        <v>102.84991776955974</v>
      </c>
      <c r="N37" s="209">
        <v>101.47971360381862</v>
      </c>
      <c r="O37" s="212">
        <v>95.021224200648817</v>
      </c>
    </row>
    <row r="38" spans="1:15">
      <c r="A38" s="11">
        <f t="shared" si="0"/>
        <v>8</v>
      </c>
      <c r="B38" s="242" t="s">
        <v>102</v>
      </c>
      <c r="C38" s="210" t="s">
        <v>108</v>
      </c>
      <c r="D38" s="210">
        <v>70</v>
      </c>
      <c r="E38" s="204" t="s">
        <v>59</v>
      </c>
      <c r="F38" s="205" t="s">
        <v>60</v>
      </c>
      <c r="G38" s="206" t="s">
        <v>61</v>
      </c>
      <c r="H38" s="119">
        <v>0.13012299999999999</v>
      </c>
      <c r="I38" s="12"/>
      <c r="J38" s="239">
        <v>-1.6720000000000001E-3</v>
      </c>
      <c r="K38" s="207" t="s">
        <v>91</v>
      </c>
      <c r="L38" s="208">
        <v>0</v>
      </c>
      <c r="M38" s="211">
        <v>0</v>
      </c>
      <c r="N38" s="209">
        <v>0</v>
      </c>
      <c r="O38" s="212">
        <v>17.896716384889103</v>
      </c>
    </row>
    <row r="39" spans="1:15">
      <c r="A39" s="11">
        <f t="shared" si="0"/>
        <v>9</v>
      </c>
      <c r="B39" s="243" t="s">
        <v>63</v>
      </c>
      <c r="C39" s="210">
        <v>151408</v>
      </c>
      <c r="D39" s="210">
        <v>52</v>
      </c>
      <c r="E39" s="213" t="s">
        <v>59</v>
      </c>
      <c r="F39" s="214" t="s">
        <v>60</v>
      </c>
      <c r="G39" s="215" t="s">
        <v>61</v>
      </c>
      <c r="H39" s="119">
        <v>7.627955</v>
      </c>
      <c r="I39" s="12"/>
      <c r="J39" s="239">
        <v>13.513063000000001</v>
      </c>
      <c r="K39" s="207" t="s">
        <v>91</v>
      </c>
      <c r="L39" s="208">
        <v>155</v>
      </c>
      <c r="M39" s="211">
        <v>150.36812130525007</v>
      </c>
      <c r="N39" s="209">
        <v>155.34973140469165</v>
      </c>
      <c r="O39" s="212">
        <v>147.45280117260421</v>
      </c>
    </row>
    <row r="40" spans="1:15">
      <c r="A40" s="11">
        <f t="shared" si="0"/>
        <v>10</v>
      </c>
      <c r="B40" s="243" t="s">
        <v>65</v>
      </c>
      <c r="C40" s="210">
        <v>151430</v>
      </c>
      <c r="D40" s="210">
        <v>36</v>
      </c>
      <c r="E40" s="213" t="s">
        <v>59</v>
      </c>
      <c r="F40" s="214" t="s">
        <v>64</v>
      </c>
      <c r="G40" s="215" t="s">
        <v>61</v>
      </c>
      <c r="H40" s="119">
        <v>27.233273000000001</v>
      </c>
      <c r="I40" s="12"/>
      <c r="J40" s="239">
        <v>6.6405479999999999</v>
      </c>
      <c r="K40" s="207" t="s">
        <v>91</v>
      </c>
      <c r="L40" s="208">
        <v>151</v>
      </c>
      <c r="M40" s="211">
        <v>120.35079988047619</v>
      </c>
      <c r="N40" s="209">
        <v>111.8341518660414</v>
      </c>
      <c r="O40" s="212">
        <v>115.90635009627988</v>
      </c>
    </row>
    <row r="41" spans="1:15">
      <c r="A41" s="11">
        <f t="shared" si="0"/>
        <v>11</v>
      </c>
      <c r="B41" s="243" t="s">
        <v>66</v>
      </c>
      <c r="C41" s="210">
        <v>550803</v>
      </c>
      <c r="D41" s="210">
        <v>36</v>
      </c>
      <c r="E41" s="213" t="s">
        <v>59</v>
      </c>
      <c r="F41" s="214" t="s">
        <v>64</v>
      </c>
      <c r="G41" s="215" t="s">
        <v>61</v>
      </c>
      <c r="H41" s="119">
        <v>38.453018999999998</v>
      </c>
      <c r="I41" s="12"/>
      <c r="J41" s="239">
        <v>4.8541930000000004</v>
      </c>
      <c r="K41" s="207" t="s">
        <v>91</v>
      </c>
      <c r="L41" s="208">
        <v>89</v>
      </c>
      <c r="M41" s="211">
        <v>116.5413463777116</v>
      </c>
      <c r="N41" s="209">
        <v>118.36205270702629</v>
      </c>
      <c r="O41" s="212">
        <v>123.58253075174517</v>
      </c>
    </row>
    <row r="42" spans="1:15">
      <c r="A42" s="11">
        <f>A41+1</f>
        <v>12</v>
      </c>
      <c r="B42" s="243" t="s">
        <v>67</v>
      </c>
      <c r="C42" s="210">
        <v>450603</v>
      </c>
      <c r="D42" s="210">
        <v>36</v>
      </c>
      <c r="E42" s="213" t="s">
        <v>59</v>
      </c>
      <c r="F42" s="214" t="s">
        <v>64</v>
      </c>
      <c r="G42" s="215" t="s">
        <v>61</v>
      </c>
      <c r="H42" s="119">
        <v>8.0401099999999985</v>
      </c>
      <c r="I42" s="12"/>
      <c r="J42" s="239">
        <v>-1.02732</v>
      </c>
      <c r="K42" s="207" t="s">
        <v>91</v>
      </c>
      <c r="L42" s="208">
        <v>112</v>
      </c>
      <c r="M42" s="211">
        <v>91.681879157557361</v>
      </c>
      <c r="N42" s="209">
        <v>97.374789914823012</v>
      </c>
      <c r="O42" s="212">
        <v>155.83337341601558</v>
      </c>
    </row>
    <row r="43" spans="1:15">
      <c r="A43" s="11">
        <f>A42+1</f>
        <v>13</v>
      </c>
      <c r="B43" s="243" t="s">
        <v>68</v>
      </c>
      <c r="C43" s="210">
        <v>124523</v>
      </c>
      <c r="D43" s="210">
        <v>66</v>
      </c>
      <c r="E43" s="213" t="s">
        <v>69</v>
      </c>
      <c r="F43" s="214" t="s">
        <v>60</v>
      </c>
      <c r="G43" s="215" t="s">
        <v>61</v>
      </c>
      <c r="H43" s="119">
        <v>6.5420880000000006</v>
      </c>
      <c r="I43" s="12"/>
      <c r="J43" s="239">
        <v>-0.63636899999999996</v>
      </c>
      <c r="K43" s="207" t="s">
        <v>91</v>
      </c>
      <c r="L43" s="208">
        <v>60</v>
      </c>
      <c r="M43" s="211">
        <v>85.521785686163369</v>
      </c>
      <c r="N43" s="209">
        <v>72.738469022440128</v>
      </c>
      <c r="O43" s="212">
        <v>71.963216478186553</v>
      </c>
    </row>
    <row r="44" spans="1:15">
      <c r="A44" s="11">
        <f>A43+1</f>
        <v>14</v>
      </c>
      <c r="B44" s="243" t="s">
        <v>70</v>
      </c>
      <c r="C44" s="210">
        <v>151407</v>
      </c>
      <c r="D44" s="210">
        <v>64</v>
      </c>
      <c r="E44" s="213" t="s">
        <v>69</v>
      </c>
      <c r="F44" s="214" t="s">
        <v>60</v>
      </c>
      <c r="G44" s="215" t="s">
        <v>71</v>
      </c>
      <c r="H44" s="119">
        <v>788.47</v>
      </c>
      <c r="I44" s="12"/>
      <c r="J44" s="239">
        <v>12.502000000000001</v>
      </c>
      <c r="K44" s="207" t="s">
        <v>91</v>
      </c>
      <c r="L44" s="208">
        <v>89</v>
      </c>
      <c r="M44" s="211">
        <v>203.09837335398916</v>
      </c>
      <c r="N44" s="209">
        <v>191.28414998340892</v>
      </c>
      <c r="O44" s="212">
        <v>186.12816370490037</v>
      </c>
    </row>
    <row r="45" spans="1:15">
      <c r="A45" s="11">
        <f>A44+1</f>
        <v>15</v>
      </c>
      <c r="B45" s="243" t="s">
        <v>72</v>
      </c>
      <c r="C45" s="210">
        <v>124518</v>
      </c>
      <c r="D45" s="210">
        <v>66</v>
      </c>
      <c r="E45" s="213" t="s">
        <v>69</v>
      </c>
      <c r="F45" s="214" t="s">
        <v>60</v>
      </c>
      <c r="G45" s="215" t="s">
        <v>61</v>
      </c>
      <c r="H45" s="119">
        <v>22.594435000000001</v>
      </c>
      <c r="I45" s="12"/>
      <c r="J45" s="239">
        <v>0.29499500000000001</v>
      </c>
      <c r="K45" s="207" t="s">
        <v>91</v>
      </c>
      <c r="L45" s="208">
        <v>199</v>
      </c>
      <c r="M45" s="211">
        <v>75.960614776199904</v>
      </c>
      <c r="N45" s="209">
        <v>83.977377249068383</v>
      </c>
      <c r="O45" s="212">
        <v>99.02381194224445</v>
      </c>
    </row>
    <row r="46" spans="1:15">
      <c r="A46" s="11">
        <f>A45+1</f>
        <v>16</v>
      </c>
      <c r="B46" s="243" t="s">
        <v>73</v>
      </c>
      <c r="C46" s="210">
        <v>151423</v>
      </c>
      <c r="D46" s="210">
        <v>41</v>
      </c>
      <c r="E46" s="213" t="s">
        <v>59</v>
      </c>
      <c r="F46" s="214" t="s">
        <v>60</v>
      </c>
      <c r="G46" s="215" t="s">
        <v>61</v>
      </c>
      <c r="H46" s="119">
        <v>48.679012</v>
      </c>
      <c r="I46" s="12"/>
      <c r="J46" s="239">
        <v>0.93828800000000001</v>
      </c>
      <c r="K46" s="207" t="s">
        <v>91</v>
      </c>
      <c r="L46" s="208">
        <v>32</v>
      </c>
      <c r="M46" s="211">
        <v>120.011865230754</v>
      </c>
      <c r="N46" s="209">
        <v>176.39247244191677</v>
      </c>
      <c r="O46" s="212">
        <v>275.20529174884769</v>
      </c>
    </row>
    <row r="47" spans="1:15">
      <c r="A47" s="11">
        <f t="shared" si="0"/>
        <v>17</v>
      </c>
      <c r="B47" s="243" t="s">
        <v>74</v>
      </c>
      <c r="C47" s="210">
        <v>130004</v>
      </c>
      <c r="D47" s="210">
        <v>71</v>
      </c>
      <c r="E47" s="213" t="s">
        <v>59</v>
      </c>
      <c r="F47" s="214" t="s">
        <v>60</v>
      </c>
      <c r="G47" s="215" t="s">
        <v>61</v>
      </c>
      <c r="H47" s="119">
        <v>0.24585899999999999</v>
      </c>
      <c r="I47" s="12"/>
      <c r="J47" s="239">
        <v>0.35987199999999986</v>
      </c>
      <c r="K47" s="207" t="s">
        <v>91</v>
      </c>
      <c r="L47" s="208">
        <v>16</v>
      </c>
      <c r="M47" s="211">
        <v>125.08664943437367</v>
      </c>
      <c r="N47" s="209">
        <v>94.980335132074629</v>
      </c>
      <c r="O47" s="212">
        <v>108.67696504251323</v>
      </c>
    </row>
    <row r="48" spans="1:15">
      <c r="A48" s="11">
        <f t="shared" si="0"/>
        <v>18</v>
      </c>
      <c r="B48" s="243" t="s">
        <v>75</v>
      </c>
      <c r="C48" s="210">
        <v>127258</v>
      </c>
      <c r="D48" s="210">
        <v>16</v>
      </c>
      <c r="E48" s="213" t="s">
        <v>59</v>
      </c>
      <c r="F48" s="214" t="s">
        <v>60</v>
      </c>
      <c r="G48" s="215" t="s">
        <v>61</v>
      </c>
      <c r="H48" s="119">
        <v>5.6627470000000004</v>
      </c>
      <c r="I48" s="12"/>
      <c r="J48" s="239">
        <v>-0.68434200000000001</v>
      </c>
      <c r="K48" s="207" t="s">
        <v>90</v>
      </c>
      <c r="L48" s="208">
        <v>36</v>
      </c>
      <c r="M48" s="211">
        <v>88.676961673574525</v>
      </c>
      <c r="N48" s="209">
        <v>99.96660229244948</v>
      </c>
      <c r="O48" s="212">
        <v>102.5157879079249</v>
      </c>
    </row>
    <row r="49" spans="1:15">
      <c r="A49" s="11">
        <f t="shared" si="0"/>
        <v>19</v>
      </c>
      <c r="B49" s="242" t="s">
        <v>103</v>
      </c>
      <c r="C49" s="210">
        <v>127258</v>
      </c>
      <c r="D49" s="210">
        <v>16</v>
      </c>
      <c r="E49" s="213" t="s">
        <v>59</v>
      </c>
      <c r="F49" s="214" t="s">
        <v>60</v>
      </c>
      <c r="G49" s="215" t="s">
        <v>61</v>
      </c>
      <c r="H49" s="119">
        <v>5.4289999999999998E-3</v>
      </c>
      <c r="I49" s="12"/>
      <c r="J49" s="239">
        <v>-1.9841000000000001E-2</v>
      </c>
      <c r="K49" s="207" t="s">
        <v>90</v>
      </c>
      <c r="L49" s="208">
        <v>0</v>
      </c>
      <c r="M49" s="211">
        <v>94.522151751515793</v>
      </c>
      <c r="N49" s="209">
        <v>99.816499033026432</v>
      </c>
      <c r="O49" s="212">
        <v>107.39208149818336</v>
      </c>
    </row>
    <row r="50" spans="1:15">
      <c r="A50" s="11">
        <f t="shared" si="0"/>
        <v>20</v>
      </c>
      <c r="B50" s="242" t="s">
        <v>104</v>
      </c>
      <c r="C50" s="210">
        <v>127258</v>
      </c>
      <c r="D50" s="210">
        <v>16</v>
      </c>
      <c r="E50" s="204" t="s">
        <v>59</v>
      </c>
      <c r="F50" s="205" t="s">
        <v>60</v>
      </c>
      <c r="G50" s="206" t="s">
        <v>61</v>
      </c>
      <c r="H50" s="119">
        <v>0.28710799999999997</v>
      </c>
      <c r="I50" s="12"/>
      <c r="J50" s="239">
        <v>-2.4618999999999999E-2</v>
      </c>
      <c r="K50" s="207" t="s">
        <v>90</v>
      </c>
      <c r="L50" s="208">
        <v>0</v>
      </c>
      <c r="M50" s="211">
        <v>87.083656989140806</v>
      </c>
      <c r="N50" s="209">
        <v>100.55826844397519</v>
      </c>
      <c r="O50" s="212">
        <v>108.32486636921854</v>
      </c>
    </row>
    <row r="51" spans="1:15">
      <c r="A51" s="11">
        <f t="shared" si="0"/>
        <v>21</v>
      </c>
      <c r="B51" s="244" t="s">
        <v>99</v>
      </c>
      <c r="C51" s="210">
        <v>143304</v>
      </c>
      <c r="D51" s="210">
        <v>35</v>
      </c>
      <c r="E51" s="213" t="s">
        <v>59</v>
      </c>
      <c r="F51" s="214" t="s">
        <v>60</v>
      </c>
      <c r="G51" s="215" t="s">
        <v>61</v>
      </c>
      <c r="H51" s="119">
        <v>0.56653699999999996</v>
      </c>
      <c r="I51" s="12"/>
      <c r="J51" s="239">
        <v>33.209099999999999</v>
      </c>
      <c r="K51" s="207" t="s">
        <v>91</v>
      </c>
      <c r="L51" s="208">
        <v>19</v>
      </c>
      <c r="M51" s="211">
        <v>15.250598858027972</v>
      </c>
      <c r="N51" s="209">
        <v>34.758655068465032</v>
      </c>
      <c r="O51" s="212">
        <v>35.487158452482362</v>
      </c>
    </row>
    <row r="52" spans="1:15">
      <c r="A52" s="11">
        <f t="shared" si="0"/>
        <v>22</v>
      </c>
      <c r="B52" s="242" t="s">
        <v>100</v>
      </c>
      <c r="C52" s="210">
        <v>143304</v>
      </c>
      <c r="D52" s="210">
        <v>52</v>
      </c>
      <c r="E52" s="204" t="s">
        <v>59</v>
      </c>
      <c r="F52" s="205" t="s">
        <v>60</v>
      </c>
      <c r="G52" s="206" t="s">
        <v>61</v>
      </c>
      <c r="H52" s="119">
        <v>263.00302099999999</v>
      </c>
      <c r="I52" s="12"/>
      <c r="J52" s="239">
        <v>-1.444202</v>
      </c>
      <c r="K52" s="207" t="s">
        <v>91</v>
      </c>
      <c r="L52" s="208">
        <v>0</v>
      </c>
      <c r="M52" s="211">
        <v>0</v>
      </c>
      <c r="N52" s="209">
        <v>0</v>
      </c>
      <c r="O52" s="212">
        <v>0</v>
      </c>
    </row>
    <row r="53" spans="1:15">
      <c r="A53" s="11">
        <f t="shared" si="0"/>
        <v>23</v>
      </c>
      <c r="B53" s="243" t="s">
        <v>101</v>
      </c>
      <c r="C53" s="210">
        <v>153983</v>
      </c>
      <c r="D53" s="210">
        <v>9</v>
      </c>
      <c r="E53" s="204" t="s">
        <v>59</v>
      </c>
      <c r="F53" s="205" t="s">
        <v>60</v>
      </c>
      <c r="G53" s="206" t="s">
        <v>61</v>
      </c>
      <c r="H53" s="119">
        <v>0.16277800000000001</v>
      </c>
      <c r="I53" s="12"/>
      <c r="J53" s="239">
        <v>-1.4903169999999999</v>
      </c>
      <c r="K53" s="207" t="s">
        <v>91</v>
      </c>
      <c r="L53" s="208">
        <v>10</v>
      </c>
      <c r="M53" s="211">
        <v>0.8296238087431731</v>
      </c>
      <c r="N53" s="209">
        <v>2.1691408007197479</v>
      </c>
      <c r="O53" s="212">
        <v>8.2548931159400887</v>
      </c>
    </row>
    <row r="54" spans="1:15">
      <c r="A54" s="11">
        <f t="shared" si="0"/>
        <v>24</v>
      </c>
      <c r="B54" s="243" t="s">
        <v>105</v>
      </c>
      <c r="C54" s="210">
        <v>153917</v>
      </c>
      <c r="D54" s="210">
        <v>35</v>
      </c>
      <c r="E54" s="204" t="s">
        <v>59</v>
      </c>
      <c r="F54" s="205" t="s">
        <v>60</v>
      </c>
      <c r="G54" s="206" t="s">
        <v>61</v>
      </c>
      <c r="H54" s="119">
        <v>12.239139</v>
      </c>
      <c r="I54" s="12"/>
      <c r="J54" s="240">
        <v>-1.1940919999999999</v>
      </c>
      <c r="K54" s="207" t="s">
        <v>91</v>
      </c>
      <c r="L54" s="216">
        <v>2</v>
      </c>
      <c r="M54" s="217">
        <v>73.69563149221338</v>
      </c>
      <c r="N54" s="218">
        <v>96.471806381409806</v>
      </c>
      <c r="O54" s="219">
        <v>83.155681266513525</v>
      </c>
    </row>
    <row r="55" spans="1:15" ht="15.75" thickBot="1">
      <c r="B55" s="220"/>
      <c r="C55" s="221"/>
      <c r="D55" s="221"/>
      <c r="E55" s="222"/>
      <c r="F55" s="223"/>
      <c r="G55" s="224"/>
      <c r="H55" s="236"/>
      <c r="I55" s="237"/>
      <c r="J55" s="225"/>
      <c r="K55" s="226"/>
      <c r="L55" s="227"/>
      <c r="M55" s="228"/>
      <c r="N55" s="229"/>
      <c r="O55" s="230"/>
    </row>
  </sheetData>
  <sheetProtection formatCells="0" formatColumns="0" formatRows="0" insertColumns="0" insertRows="0" insertHyperlinks="0" deleteColumns="0" deleteRows="0" sort="0" autoFilter="0" pivotTables="0"/>
  <mergeCells count="21">
    <mergeCell ref="J26:O26"/>
    <mergeCell ref="H26:I26"/>
    <mergeCell ref="B26:G26"/>
    <mergeCell ref="D27:D28"/>
    <mergeCell ref="B27:B28"/>
    <mergeCell ref="F27:F28"/>
    <mergeCell ref="J27:J28"/>
    <mergeCell ref="M27:O27"/>
    <mergeCell ref="K27:K28"/>
    <mergeCell ref="L27:L28"/>
    <mergeCell ref="C27:C28"/>
    <mergeCell ref="H27:H28"/>
    <mergeCell ref="I27:I28"/>
    <mergeCell ref="G27:G28"/>
    <mergeCell ref="E27:E28"/>
    <mergeCell ref="G9:O9"/>
    <mergeCell ref="B15:E15"/>
    <mergeCell ref="B17:E17"/>
    <mergeCell ref="B19:E19"/>
    <mergeCell ref="F20:F25"/>
    <mergeCell ref="F4:F18"/>
  </mergeCells>
  <phoneticPr fontId="62" type="noConversion"/>
  <conditionalFormatting sqref="C2:J2">
    <cfRule type="cellIs" dxfId="1" priority="2" operator="notEqual">
      <formula>""</formula>
    </cfRule>
  </conditionalFormatting>
  <conditionalFormatting sqref="H31:H55">
    <cfRule type="cellIs" dxfId="0" priority="1" operator="lessThan">
      <formula>0</formula>
    </cfRule>
  </conditionalFormatting>
  <pageMargins left="0.23622047244094491" right="0.23622047244094491" top="0.74803149606299213" bottom="0.74803149606299213" header="0.31496062992125984" footer="0.31496062992125984"/>
  <pageSetup paperSize="9" scale="52" orientation="landscape" r:id="rId1"/>
  <colBreaks count="1" manualBreakCount="1">
    <brk id="12"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pageSetUpPr fitToPage="1"/>
  </sheetPr>
  <dimension ref="A2:J88"/>
  <sheetViews>
    <sheetView zoomScale="110" zoomScaleNormal="110" workbookViewId="0"/>
  </sheetViews>
  <sheetFormatPr defaultRowHeight="15"/>
  <cols>
    <col min="1" max="5" width="14.42578125" customWidth="1"/>
    <col min="6" max="6" width="9.28515625" customWidth="1"/>
    <col min="7" max="7" width="9.7109375" customWidth="1"/>
  </cols>
  <sheetData>
    <row r="2" spans="1:10" ht="19.5" customHeight="1">
      <c r="A2" s="1" t="s">
        <v>123</v>
      </c>
      <c r="J2" s="245"/>
    </row>
    <row r="3" spans="1:10" ht="10.5" customHeight="1" thickBot="1">
      <c r="A3" s="1"/>
    </row>
    <row r="4" spans="1:10" ht="18.75" customHeight="1">
      <c r="A4" s="318" t="s">
        <v>86</v>
      </c>
      <c r="B4" s="319"/>
      <c r="C4" s="319"/>
      <c r="D4" s="319"/>
      <c r="E4" s="319"/>
      <c r="F4" s="319"/>
      <c r="G4" s="320"/>
    </row>
    <row r="5" spans="1:10" ht="33" customHeight="1">
      <c r="A5" s="321" t="s">
        <v>122</v>
      </c>
      <c r="B5" s="322"/>
      <c r="C5" s="322"/>
      <c r="D5" s="322"/>
      <c r="E5" s="322"/>
      <c r="F5" s="322"/>
      <c r="G5" s="323"/>
    </row>
    <row r="6" spans="1:10" ht="36" customHeight="1">
      <c r="A6" s="311" t="s">
        <v>124</v>
      </c>
      <c r="B6" s="312"/>
      <c r="C6" s="312"/>
      <c r="D6" s="312"/>
      <c r="E6" s="312"/>
      <c r="F6" s="312"/>
      <c r="G6" s="313"/>
    </row>
    <row r="7" spans="1:10">
      <c r="A7" s="314"/>
      <c r="B7" s="312"/>
      <c r="C7" s="312"/>
      <c r="D7" s="312"/>
      <c r="E7" s="312"/>
      <c r="F7" s="312"/>
      <c r="G7" s="313"/>
    </row>
    <row r="8" spans="1:10">
      <c r="A8" s="314"/>
      <c r="B8" s="312"/>
      <c r="C8" s="312"/>
      <c r="D8" s="312"/>
      <c r="E8" s="312"/>
      <c r="F8" s="312"/>
      <c r="G8" s="313"/>
    </row>
    <row r="9" spans="1:10" ht="22.5" customHeight="1" thickBot="1">
      <c r="A9" s="315"/>
      <c r="B9" s="316"/>
      <c r="C9" s="316"/>
      <c r="D9" s="316"/>
      <c r="E9" s="316"/>
      <c r="F9" s="316"/>
      <c r="G9" s="317"/>
    </row>
    <row r="10" spans="1:10">
      <c r="A10" s="2"/>
      <c r="B10" s="2"/>
      <c r="C10" s="2"/>
      <c r="D10" s="2"/>
      <c r="E10" s="2"/>
      <c r="F10" s="2"/>
      <c r="G10" s="2"/>
    </row>
    <row r="11" spans="1:10" ht="15" customHeight="1">
      <c r="A11" s="2"/>
      <c r="B11" s="3"/>
      <c r="C11" s="2"/>
      <c r="D11" s="2"/>
      <c r="E11" s="2"/>
      <c r="F11" s="2"/>
      <c r="G11" s="2"/>
    </row>
    <row r="12" spans="1:10" ht="15.75" customHeight="1">
      <c r="A12" s="2"/>
      <c r="B12" s="2"/>
      <c r="C12" s="2"/>
      <c r="D12" s="2"/>
      <c r="E12" s="2"/>
      <c r="F12" s="2"/>
      <c r="G12" s="2"/>
    </row>
    <row r="13" spans="1:10" ht="15" customHeight="1">
      <c r="A13" s="2"/>
      <c r="B13" s="2"/>
      <c r="C13" s="2"/>
      <c r="D13" s="2"/>
      <c r="E13" s="2"/>
      <c r="F13" s="2"/>
      <c r="G13" s="2"/>
    </row>
    <row r="14" spans="1:10">
      <c r="A14" s="2"/>
      <c r="B14" s="2"/>
      <c r="C14" s="2"/>
      <c r="D14" s="2"/>
      <c r="E14" s="2"/>
      <c r="F14" s="2"/>
      <c r="G14" s="2"/>
    </row>
    <row r="15" spans="1:10">
      <c r="A15" s="2"/>
      <c r="B15" s="2"/>
      <c r="C15" s="2"/>
      <c r="D15" s="2"/>
      <c r="E15" s="2"/>
      <c r="F15" s="2"/>
      <c r="G15" s="2"/>
    </row>
    <row r="16" spans="1:10">
      <c r="A16" s="2"/>
      <c r="B16" s="2"/>
      <c r="C16" s="2"/>
      <c r="D16" s="2"/>
      <c r="E16" s="2"/>
      <c r="F16" s="2"/>
      <c r="G16" s="2"/>
    </row>
    <row r="17" spans="1:7">
      <c r="A17" s="2"/>
      <c r="B17" s="2"/>
      <c r="C17" s="2"/>
      <c r="D17" s="2"/>
      <c r="E17" s="2"/>
      <c r="F17" s="2"/>
      <c r="G17" s="2"/>
    </row>
    <row r="18" spans="1:7">
      <c r="A18" s="2"/>
      <c r="B18" s="2"/>
      <c r="C18" s="2"/>
      <c r="D18" s="2"/>
      <c r="E18" s="2"/>
      <c r="F18" s="2"/>
      <c r="G18" s="2"/>
    </row>
    <row r="19" spans="1:7" ht="15" customHeight="1">
      <c r="A19" s="2"/>
      <c r="B19" s="2"/>
      <c r="C19" s="2"/>
      <c r="D19" s="2"/>
      <c r="E19" s="2"/>
      <c r="F19" s="2"/>
      <c r="G19" s="2"/>
    </row>
    <row r="20" spans="1:7" ht="15" customHeight="1">
      <c r="A20" s="2"/>
      <c r="B20" s="2"/>
      <c r="C20" s="2"/>
      <c r="D20" s="2"/>
      <c r="E20" s="2"/>
      <c r="F20" s="2"/>
      <c r="G20" s="2"/>
    </row>
    <row r="21" spans="1:7">
      <c r="A21" s="2"/>
      <c r="B21" s="2"/>
      <c r="C21" s="2"/>
      <c r="D21" s="2"/>
      <c r="E21" s="2"/>
      <c r="F21" s="2"/>
      <c r="G21" s="2"/>
    </row>
    <row r="22" spans="1:7" ht="15" customHeight="1">
      <c r="A22" s="2"/>
      <c r="B22" s="2"/>
      <c r="C22" s="2"/>
      <c r="D22" s="2"/>
      <c r="E22" s="2"/>
      <c r="F22" s="2"/>
      <c r="G22" s="2"/>
    </row>
    <row r="23" spans="1:7">
      <c r="A23" s="2"/>
      <c r="B23" s="2"/>
      <c r="C23" s="2"/>
      <c r="D23" s="2"/>
      <c r="E23" s="2"/>
      <c r="F23" s="2"/>
      <c r="G23" s="2"/>
    </row>
    <row r="24" spans="1:7">
      <c r="A24" s="2"/>
      <c r="B24" s="2"/>
      <c r="C24" s="2"/>
      <c r="D24" s="2"/>
      <c r="E24" s="2"/>
      <c r="F24" s="2"/>
      <c r="G24" s="2"/>
    </row>
    <row r="25" spans="1:7">
      <c r="A25" s="2"/>
      <c r="B25" s="2"/>
      <c r="C25" s="2"/>
      <c r="D25" s="2"/>
      <c r="E25" s="2"/>
      <c r="F25" s="2"/>
      <c r="G25" s="2"/>
    </row>
    <row r="26" spans="1:7">
      <c r="A26" s="2"/>
      <c r="B26" s="2"/>
      <c r="C26" s="2"/>
      <c r="D26" s="2"/>
      <c r="E26" s="2"/>
      <c r="F26" s="2"/>
      <c r="G26" s="2"/>
    </row>
    <row r="27" spans="1:7">
      <c r="A27" s="2"/>
      <c r="B27" s="2"/>
      <c r="C27" s="2"/>
      <c r="D27" s="2"/>
      <c r="E27" s="2"/>
      <c r="F27" s="2"/>
      <c r="G27" s="2"/>
    </row>
    <row r="28" spans="1:7" ht="15" customHeight="1">
      <c r="A28" s="2"/>
      <c r="B28" s="2"/>
      <c r="C28" s="2"/>
      <c r="D28" s="2"/>
      <c r="E28" s="2"/>
      <c r="F28" s="2"/>
      <c r="G28" s="2"/>
    </row>
    <row r="29" spans="1:7" ht="15" customHeight="1">
      <c r="A29" s="2"/>
      <c r="B29" s="2"/>
      <c r="C29" s="2"/>
      <c r="D29" s="2"/>
      <c r="E29" s="2"/>
      <c r="F29" s="2"/>
      <c r="G29" s="2"/>
    </row>
    <row r="30" spans="1:7" ht="15" customHeight="1">
      <c r="A30" s="2"/>
      <c r="B30" s="2"/>
      <c r="C30" s="2"/>
      <c r="D30" s="2"/>
      <c r="E30" s="2"/>
      <c r="F30" s="2"/>
      <c r="G30" s="2"/>
    </row>
    <row r="31" spans="1:7">
      <c r="A31" s="2"/>
      <c r="B31" s="2"/>
      <c r="C31" s="2"/>
      <c r="D31" s="2"/>
      <c r="E31" s="2"/>
      <c r="F31" s="2"/>
      <c r="G31" s="2"/>
    </row>
    <row r="32" spans="1:7" ht="15" customHeight="1">
      <c r="A32" s="2"/>
      <c r="B32" s="2"/>
      <c r="C32" s="2"/>
      <c r="D32" s="2"/>
      <c r="E32" s="2"/>
      <c r="F32" s="2"/>
      <c r="G32" s="2"/>
    </row>
    <row r="33" spans="1:7">
      <c r="A33" s="2"/>
      <c r="B33" s="2"/>
      <c r="C33" s="2"/>
      <c r="D33" s="2"/>
      <c r="E33" s="2"/>
      <c r="F33" s="2"/>
      <c r="G33" s="2"/>
    </row>
    <row r="34" spans="1:7">
      <c r="A34" s="2"/>
      <c r="B34" s="2"/>
      <c r="C34" s="2"/>
      <c r="D34" s="2"/>
      <c r="E34" s="2"/>
      <c r="F34" s="2"/>
      <c r="G34" s="2"/>
    </row>
    <row r="35" spans="1:7">
      <c r="A35" s="2"/>
      <c r="B35" s="2"/>
      <c r="C35" s="2"/>
      <c r="D35" s="2"/>
      <c r="E35" s="2"/>
      <c r="F35" s="2"/>
      <c r="G35" s="2"/>
    </row>
    <row r="36" spans="1:7">
      <c r="A36" s="2"/>
      <c r="B36" s="2"/>
      <c r="C36" s="2"/>
      <c r="D36" s="2"/>
      <c r="E36" s="2"/>
      <c r="F36" s="2"/>
      <c r="G36" s="2"/>
    </row>
    <row r="37" spans="1:7">
      <c r="A37" s="2"/>
      <c r="B37" s="2"/>
      <c r="C37" s="2"/>
      <c r="D37" s="2"/>
      <c r="E37" s="2"/>
      <c r="F37" s="2"/>
      <c r="G37" s="2"/>
    </row>
    <row r="38" spans="1:7">
      <c r="A38" s="2"/>
      <c r="B38" s="2"/>
      <c r="C38" s="2"/>
      <c r="D38" s="2"/>
      <c r="E38" s="2"/>
      <c r="F38" s="2"/>
      <c r="G38" s="2"/>
    </row>
    <row r="39" spans="1:7">
      <c r="A39" s="2"/>
      <c r="B39" s="2"/>
      <c r="C39" s="2"/>
      <c r="D39" s="2"/>
      <c r="E39" s="2"/>
      <c r="F39" s="2"/>
      <c r="G39" s="2"/>
    </row>
    <row r="40" spans="1:7">
      <c r="A40" s="2"/>
      <c r="B40" s="2"/>
      <c r="C40" s="2"/>
      <c r="D40" s="2"/>
      <c r="E40" s="2"/>
      <c r="F40" s="2"/>
      <c r="G40" s="2"/>
    </row>
    <row r="41" spans="1:7">
      <c r="A41" s="2"/>
      <c r="B41" s="2"/>
      <c r="C41" s="2"/>
      <c r="D41" s="2"/>
      <c r="E41" s="2"/>
      <c r="F41" s="2"/>
      <c r="G41" s="2"/>
    </row>
    <row r="42" spans="1:7">
      <c r="A42" s="2"/>
      <c r="B42" s="2"/>
      <c r="C42" s="2"/>
      <c r="D42" s="2"/>
      <c r="E42" s="2"/>
      <c r="F42" s="2"/>
      <c r="G42" s="2"/>
    </row>
    <row r="43" spans="1:7">
      <c r="A43" s="2"/>
      <c r="B43" s="2"/>
      <c r="C43" s="2"/>
      <c r="D43" s="2"/>
      <c r="E43" s="2"/>
      <c r="F43" s="2"/>
      <c r="G43" s="2"/>
    </row>
    <row r="44" spans="1:7">
      <c r="A44" s="2"/>
      <c r="B44" s="2"/>
      <c r="C44" s="2"/>
      <c r="D44" s="2"/>
      <c r="E44" s="2"/>
      <c r="F44" s="2"/>
      <c r="G44" s="2"/>
    </row>
    <row r="45" spans="1:7">
      <c r="A45" s="2"/>
      <c r="B45" s="2"/>
      <c r="C45" s="2"/>
      <c r="D45" s="2"/>
      <c r="E45" s="2"/>
      <c r="F45" s="2"/>
      <c r="G45" s="2"/>
    </row>
    <row r="46" spans="1:7" ht="15" customHeight="1">
      <c r="A46" s="2"/>
      <c r="B46" s="2"/>
      <c r="C46" s="2"/>
      <c r="D46" s="2"/>
      <c r="E46" s="2"/>
      <c r="F46" s="2"/>
      <c r="G46" s="2"/>
    </row>
    <row r="47" spans="1:7" ht="15" customHeight="1">
      <c r="A47" s="2"/>
      <c r="B47" s="2"/>
      <c r="C47" s="2"/>
      <c r="D47" s="2"/>
      <c r="E47" s="2"/>
      <c r="F47" s="2"/>
      <c r="G47" s="2"/>
    </row>
    <row r="48" spans="1:7" ht="15" customHeight="1">
      <c r="A48" s="2"/>
      <c r="B48" s="2"/>
      <c r="C48" s="2"/>
      <c r="D48" s="2"/>
      <c r="E48" s="2"/>
      <c r="F48" s="2"/>
      <c r="G48" s="2"/>
    </row>
    <row r="49" spans="1:7">
      <c r="A49" s="2"/>
      <c r="B49" s="2"/>
      <c r="C49" s="2"/>
      <c r="D49" s="2"/>
      <c r="E49" s="2"/>
      <c r="F49" s="2"/>
      <c r="G49" s="2"/>
    </row>
    <row r="50" spans="1:7">
      <c r="A50" s="2"/>
      <c r="B50" s="2"/>
      <c r="C50" s="2"/>
      <c r="D50" s="2"/>
      <c r="E50" s="2"/>
      <c r="F50" s="2"/>
      <c r="G50" s="2"/>
    </row>
    <row r="51" spans="1:7" ht="15" customHeight="1">
      <c r="A51" s="2"/>
      <c r="B51" s="2"/>
      <c r="C51" s="2"/>
      <c r="D51" s="2"/>
      <c r="E51" s="2"/>
      <c r="F51" s="2"/>
      <c r="G51" s="2"/>
    </row>
    <row r="52" spans="1:7">
      <c r="A52" s="2"/>
      <c r="B52" s="2"/>
      <c r="C52" s="2"/>
      <c r="D52" s="2"/>
      <c r="E52" s="2"/>
      <c r="F52" s="2"/>
      <c r="G52" s="2"/>
    </row>
    <row r="53" spans="1:7">
      <c r="A53" s="2"/>
      <c r="B53" s="2"/>
      <c r="C53" s="2"/>
      <c r="D53" s="2"/>
      <c r="E53" s="2"/>
      <c r="F53" s="2"/>
      <c r="G53" s="2"/>
    </row>
    <row r="54" spans="1:7">
      <c r="A54" s="2"/>
      <c r="B54" s="2"/>
      <c r="C54" s="2"/>
      <c r="D54" s="2"/>
      <c r="E54" s="2"/>
      <c r="F54" s="2"/>
      <c r="G54" s="2"/>
    </row>
    <row r="55" spans="1:7">
      <c r="A55" s="2"/>
      <c r="B55" s="2"/>
      <c r="C55" s="2"/>
      <c r="D55" s="2"/>
      <c r="E55" s="2"/>
      <c r="F55" s="2"/>
      <c r="G55" s="2"/>
    </row>
    <row r="56" spans="1:7">
      <c r="A56" s="2"/>
      <c r="B56" s="2"/>
      <c r="C56" s="2"/>
      <c r="D56" s="2"/>
      <c r="E56" s="2"/>
      <c r="F56" s="2"/>
      <c r="G56" s="2"/>
    </row>
    <row r="57" spans="1:7" ht="15" customHeight="1">
      <c r="A57" s="2"/>
      <c r="B57" s="2"/>
      <c r="C57" s="2"/>
      <c r="D57" s="2"/>
      <c r="E57" s="2"/>
      <c r="F57" s="2"/>
      <c r="G57" s="2"/>
    </row>
    <row r="58" spans="1:7" ht="15" customHeight="1">
      <c r="A58" s="2"/>
      <c r="B58" s="2"/>
      <c r="C58" s="2"/>
      <c r="D58" s="2"/>
      <c r="E58" s="2"/>
      <c r="F58" s="2"/>
      <c r="G58" s="2"/>
    </row>
    <row r="59" spans="1:7" ht="15" customHeight="1">
      <c r="A59" s="2"/>
      <c r="B59" s="2"/>
      <c r="C59" s="2"/>
      <c r="D59" s="2"/>
      <c r="E59" s="2"/>
      <c r="F59" s="2"/>
      <c r="G59" s="2"/>
    </row>
    <row r="60" spans="1:7">
      <c r="A60" s="2"/>
      <c r="B60" s="2"/>
      <c r="C60" s="2"/>
      <c r="D60" s="2"/>
      <c r="E60" s="2"/>
      <c r="F60" s="2"/>
      <c r="G60" s="2"/>
    </row>
    <row r="61" spans="1:7" ht="15" customHeight="1">
      <c r="A61" s="2"/>
      <c r="B61" s="2"/>
      <c r="C61" s="2"/>
      <c r="D61" s="2"/>
      <c r="E61" s="2"/>
      <c r="F61" s="2"/>
      <c r="G61" s="2"/>
    </row>
    <row r="62" spans="1:7">
      <c r="A62" s="4"/>
      <c r="B62" s="2"/>
      <c r="C62" s="2"/>
      <c r="D62" s="2"/>
      <c r="E62" s="2"/>
      <c r="F62" s="2"/>
      <c r="G62" s="2"/>
    </row>
    <row r="63" spans="1:7">
      <c r="A63" s="4"/>
      <c r="B63" s="2"/>
      <c r="C63" s="2"/>
      <c r="D63" s="2"/>
      <c r="E63" s="2"/>
      <c r="F63" s="2"/>
      <c r="G63" s="2"/>
    </row>
    <row r="64" spans="1:7">
      <c r="A64" s="2"/>
      <c r="B64" s="2"/>
      <c r="C64" s="2"/>
      <c r="D64" s="2"/>
      <c r="E64" s="2"/>
      <c r="F64" s="2"/>
      <c r="G64" s="2"/>
    </row>
    <row r="65" spans="1:7">
      <c r="A65" s="4"/>
      <c r="B65" s="2"/>
      <c r="C65" s="2"/>
      <c r="D65" s="2"/>
      <c r="E65" s="2"/>
      <c r="F65" s="2"/>
      <c r="G65" s="2"/>
    </row>
    <row r="66" spans="1:7">
      <c r="A66" s="4"/>
      <c r="B66" s="2"/>
      <c r="C66" s="2"/>
      <c r="D66" s="2"/>
      <c r="E66" s="2"/>
      <c r="F66" s="2"/>
      <c r="G66" s="2"/>
    </row>
    <row r="67" spans="1:7">
      <c r="A67" s="2"/>
      <c r="B67" s="2"/>
      <c r="C67" s="2"/>
      <c r="D67" s="2"/>
      <c r="E67" s="2"/>
      <c r="F67" s="2"/>
      <c r="G67" s="2"/>
    </row>
    <row r="68" spans="1:7">
      <c r="A68" s="2"/>
      <c r="B68" s="2"/>
      <c r="C68" s="2"/>
      <c r="D68" s="2"/>
      <c r="E68" s="2"/>
      <c r="F68" s="2"/>
      <c r="G68" s="2"/>
    </row>
    <row r="69" spans="1:7">
      <c r="A69" s="2"/>
      <c r="B69" s="2"/>
      <c r="C69" s="2"/>
      <c r="D69" s="2"/>
      <c r="E69" s="2"/>
      <c r="F69" s="2"/>
      <c r="G69" s="2"/>
    </row>
    <row r="70" spans="1:7">
      <c r="A70" s="2"/>
      <c r="B70" s="2"/>
      <c r="C70" s="2"/>
      <c r="D70" s="2"/>
      <c r="E70" s="2"/>
      <c r="F70" s="2"/>
      <c r="G70" s="2"/>
    </row>
    <row r="71" spans="1:7">
      <c r="A71" s="2"/>
      <c r="B71" s="2"/>
      <c r="C71" s="2"/>
      <c r="D71" s="2"/>
      <c r="E71" s="2"/>
      <c r="F71" s="2"/>
      <c r="G71" s="2"/>
    </row>
    <row r="72" spans="1:7">
      <c r="A72" s="2"/>
      <c r="B72" s="2"/>
      <c r="C72" s="2"/>
      <c r="D72" s="2"/>
      <c r="E72" s="2"/>
      <c r="F72" s="2"/>
      <c r="G72" s="2"/>
    </row>
    <row r="73" spans="1:7">
      <c r="A73" s="2"/>
      <c r="B73" s="2"/>
      <c r="C73" s="2"/>
      <c r="D73" s="2"/>
      <c r="E73" s="2"/>
      <c r="F73" s="2"/>
      <c r="G73" s="2"/>
    </row>
    <row r="74" spans="1:7">
      <c r="A74" s="2"/>
      <c r="B74" s="2"/>
      <c r="C74" s="2"/>
      <c r="D74" s="2"/>
      <c r="E74" s="2"/>
      <c r="F74" s="2"/>
      <c r="G74" s="2"/>
    </row>
    <row r="75" spans="1:7">
      <c r="A75" s="2"/>
      <c r="B75" s="2"/>
      <c r="C75" s="2"/>
      <c r="D75" s="2"/>
      <c r="E75" s="2"/>
      <c r="F75" s="2"/>
      <c r="G75" s="2"/>
    </row>
    <row r="76" spans="1:7">
      <c r="A76" s="2"/>
      <c r="B76" s="2"/>
      <c r="C76" s="2"/>
      <c r="D76" s="2"/>
      <c r="E76" s="2"/>
      <c r="F76" s="2"/>
      <c r="G76" s="2"/>
    </row>
    <row r="77" spans="1:7">
      <c r="A77" s="2"/>
      <c r="B77" s="2"/>
      <c r="C77" s="2"/>
      <c r="D77" s="2"/>
      <c r="E77" s="2"/>
      <c r="F77" s="2"/>
      <c r="G77" s="2"/>
    </row>
    <row r="78" spans="1:7">
      <c r="A78" s="2"/>
      <c r="B78" s="2"/>
      <c r="C78" s="2"/>
      <c r="D78" s="2"/>
      <c r="E78" s="2"/>
      <c r="F78" s="2"/>
      <c r="G78" s="2"/>
    </row>
    <row r="79" spans="1:7">
      <c r="A79" s="2"/>
      <c r="B79" s="2"/>
      <c r="C79" s="2"/>
      <c r="D79" s="2"/>
      <c r="E79" s="2"/>
      <c r="F79" s="2"/>
      <c r="G79" s="2"/>
    </row>
    <row r="80" spans="1:7">
      <c r="A80" s="2"/>
      <c r="B80" s="2"/>
      <c r="C80" s="2"/>
      <c r="D80" s="2"/>
      <c r="E80" s="2"/>
      <c r="F80" s="2"/>
      <c r="G80" s="2"/>
    </row>
    <row r="81" spans="1:7">
      <c r="A81" s="2"/>
      <c r="B81" s="2"/>
      <c r="C81" s="2"/>
      <c r="D81" s="2"/>
      <c r="E81" s="2"/>
      <c r="F81" s="2"/>
      <c r="G81" s="2"/>
    </row>
    <row r="82" spans="1:7">
      <c r="A82" s="2"/>
      <c r="B82" s="2"/>
      <c r="C82" s="2"/>
      <c r="D82" s="2"/>
      <c r="E82" s="2"/>
      <c r="F82" s="2"/>
      <c r="G82" s="2"/>
    </row>
    <row r="83" spans="1:7">
      <c r="A83" s="2"/>
      <c r="B83" s="2"/>
      <c r="C83" s="2"/>
      <c r="D83" s="2"/>
      <c r="E83" s="2"/>
      <c r="F83" s="2"/>
      <c r="G83" s="2"/>
    </row>
    <row r="84" spans="1:7">
      <c r="A84" s="2"/>
      <c r="B84" s="2"/>
      <c r="C84" s="2"/>
      <c r="D84" s="2"/>
      <c r="E84" s="2"/>
      <c r="F84" s="2"/>
      <c r="G84" s="2"/>
    </row>
    <row r="85" spans="1:7">
      <c r="A85" s="2"/>
      <c r="B85" s="2"/>
      <c r="C85" s="2"/>
      <c r="D85" s="2"/>
      <c r="E85" s="2"/>
      <c r="F85" s="2"/>
      <c r="G85" s="2"/>
    </row>
    <row r="86" spans="1:7">
      <c r="A86" s="2"/>
      <c r="B86" s="2"/>
      <c r="C86" s="2"/>
      <c r="D86" s="2"/>
      <c r="E86" s="2"/>
      <c r="F86" s="2"/>
      <c r="G86" s="2"/>
    </row>
    <row r="87" spans="1:7">
      <c r="A87" s="2"/>
      <c r="B87" s="2"/>
      <c r="C87" s="2"/>
      <c r="D87" s="2"/>
      <c r="E87" s="2"/>
      <c r="F87" s="2"/>
      <c r="G87" s="2"/>
    </row>
    <row r="88" spans="1:7">
      <c r="A88" s="2"/>
      <c r="B88" s="2"/>
      <c r="C88" s="2"/>
      <c r="D88" s="2"/>
      <c r="E88" s="2"/>
      <c r="F88" s="2"/>
      <c r="G88" s="2"/>
    </row>
  </sheetData>
  <mergeCells count="3">
    <mergeCell ref="A6:G9"/>
    <mergeCell ref="A4:G4"/>
    <mergeCell ref="A5:G5"/>
  </mergeCells>
  <hyperlinks>
    <hyperlink ref="A5" r:id="rId1" xr:uid="{58EBE1D7-5F63-4002-97DD-F757DCF02867}"/>
  </hyperlinks>
  <pageMargins left="0.55118110236220474" right="0.19685039370078741" top="0.51181102362204722" bottom="0.43307086614173229" header="0.31496062992125984" footer="0.19685039370078741"/>
  <pageSetup paperSize="9" fitToHeight="0" orientation="portrait"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h n Q s V v G O R 0 C l A A A A 9 g A A A B I A H A B D b 2 5 m a W c v U G F j a 2 F n Z S 5 4 b W w g o h g A K K A U A A A A A A A A A A A A A A A A A A A A A A A A A A A A h Y + 9 D o I w G E V f h X S n f y b G k I 8 y O L h I Y j Q x r k 2 p 0 A j F 0 G J 5 N w c f y V c Q o 6 i b 4 z 3 3 D P f e r z f I h q a O L r p z p r U p Y p i i S F v V F s a W K e r 9 M V 6 g T M B G q p M s d T T K 1 i W D K 1 J U e X 9 O C A k h 4 D D D b V c S T i k j h 3 y 9 U 5 V u J P r I 5 r 8 c G + u 8 t E o j A f v X G M E x Y w z P K c c U y A Q h N / Y r 8 H H v s / 2 B s O x r 3 3 d a 6 D p e b Y F M E c j 7 g 3 g A U E s D B B Q A A g A I A I Z 0 L F 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G d C x W K I p H u A 4 A A A A R A A A A E w A c A E Z v c m 1 1 b G F z L 1 N l Y 3 R p b 2 4 x L m 0 g o h g A K K A U A A A A A A A A A A A A A A A A A A A A A A A A A A A A K 0 5 N L s n M z 1 M I h t C G 1 g B Q S w E C L Q A U A A I A C A C G d C x W 8 Y 5 H Q K U A A A D 2 A A A A E g A A A A A A A A A A A A A A A A A A A A A A Q 2 9 u Z m l n L 1 B h Y 2 t h Z 2 U u e G 1 s U E s B A i 0 A F A A C A A g A h n Q s V g / K 6 a u k A A A A 6 Q A A A B M A A A A A A A A A A A A A A A A A 8 Q A A A F t D b 2 5 0 Z W 5 0 X 1 R 5 c G V z X S 5 4 b W x Q S w E C L Q A U A A I A C A C G d C x 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b k q j x o 9 0 J 0 O d 7 3 A 2 k C l J k A A A A A A C A A A A A A A D Z g A A w A A A A B A A A A B g Y t R w n 4 0 v z K Y C n h 0 d G 8 f 9 A A A A A A S A A A C g A A A A E A A A A I y D X G 2 y i K M 6 N h q m K V c A 0 R x Q A A A A f l o N V 6 + + 7 Q U Z f i h / 2 c 0 8 U / m M y J / 9 y G 9 k O a p B w g 0 L j B Q 8 G U z 3 h C v + v N / Q f c l y 0 L k s Y O B A B / L Z 5 3 S S E X Q 8 5 F 9 0 W 2 8 6 Y 0 9 J M g b n t w S B w N / / H J k U A A A A o 5 R V d F s s E 1 k s i Q v Y p 7 d 4 L W J x V P I = < / D a t a M a s h u p > 
</file>

<file path=customXml/itemProps1.xml><?xml version="1.0" encoding="utf-8"?>
<ds:datastoreItem xmlns:ds="http://schemas.openxmlformats.org/officeDocument/2006/customXml" ds:itemID="{46DF5228-FE2B-4295-99E5-6CA2A5E8D05B}">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5</vt:i4>
      </vt:variant>
    </vt:vector>
  </HeadingPairs>
  <TitlesOfParts>
    <vt:vector size="10" baseType="lpstr">
      <vt:lpstr>T1_Guarantees</vt:lpstr>
      <vt:lpstr>T2_PPPs</vt:lpstr>
      <vt:lpstr>T3_NPLs</vt:lpstr>
      <vt:lpstr>T4_Liabilities of Public corp.</vt:lpstr>
      <vt:lpstr>T5_Participation of GG in corp.</vt:lpstr>
      <vt:lpstr>T1_Guarantees!Print_Area</vt:lpstr>
      <vt:lpstr>T2_PPPs!Print_Area</vt:lpstr>
      <vt:lpstr>T3_NPLs!Print_Area</vt:lpstr>
      <vt:lpstr>'T5_Participation of GG in corp.'!Print_Area</vt:lpstr>
      <vt:lpstr>'T5_Participation of GG in corp.'!Print_Titles</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Antigoni</dc:creator>
  <cp:lastModifiedBy>Theodoulou  George</cp:lastModifiedBy>
  <cp:lastPrinted>2025-01-20T09:57:17Z</cp:lastPrinted>
  <dcterms:created xsi:type="dcterms:W3CDTF">2020-01-30T08:42:43Z</dcterms:created>
  <dcterms:modified xsi:type="dcterms:W3CDTF">2025-01-20T09:57:23Z</dcterms:modified>
</cp:coreProperties>
</file>