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5440" windowHeight="15720"/>
  </bookViews>
  <sheets>
    <sheet name="T1_Guarantees" sheetId="1" r:id="rId1"/>
    <sheet name="T2_PPPs" sheetId="3" r:id="rId2"/>
    <sheet name="T3_NPLs" sheetId="2" r:id="rId3"/>
  </sheets>
  <externalReferences>
    <externalReference r:id="rId4"/>
    <externalReference r:id="rId5"/>
  </externalReferences>
  <definedNames>
    <definedName name="Country">[1]Input!$C$3:$C$40</definedName>
    <definedName name="CountryCode">[1]readme!$B$2</definedName>
    <definedName name="_xlnm.Print_Area" localSheetId="0">T1_Guarantees!$A$1:$K$49</definedName>
    <definedName name="_xlnm.Print_Area" localSheetId="1">T2_PPPs!$A$1:$J$23</definedName>
    <definedName name="_xlnm.Print_Area" localSheetId="2">T3_NPLs!$A$1:$J$24</definedName>
    <definedName name="RefVintage">#REF!</definedName>
    <definedName name="YEARSS">[1]Input!$A$2:$A$17</definedName>
  </definedNames>
  <calcPr calcId="145621"/>
</workbook>
</file>

<file path=xl/calcChain.xml><?xml version="1.0" encoding="utf-8"?>
<calcChain xmlns="http://schemas.openxmlformats.org/spreadsheetml/2006/main">
  <c r="P14" i="2" l="1"/>
  <c r="Q38" i="1"/>
  <c r="Q37" i="1"/>
  <c r="Q36" i="1"/>
  <c r="O14" i="2"/>
  <c r="P38" i="1" l="1"/>
  <c r="P37" i="1"/>
  <c r="P36" i="1"/>
  <c r="N14" i="2" l="1"/>
  <c r="O38" i="1"/>
  <c r="O37" i="1"/>
  <c r="O36" i="1"/>
  <c r="N14" i="3"/>
  <c r="L14" i="2" l="1"/>
  <c r="L14" i="3"/>
  <c r="M14" i="3"/>
  <c r="M36" i="1"/>
  <c r="M37" i="1"/>
  <c r="M38" i="1"/>
  <c r="A14" i="3"/>
  <c r="B14" i="2"/>
  <c r="M14" i="2" l="1"/>
  <c r="N38" i="1" l="1"/>
  <c r="N37" i="1"/>
  <c r="N36" i="1"/>
  <c r="K14" i="2" l="1"/>
  <c r="K14" i="3"/>
  <c r="L38" i="1" l="1"/>
  <c r="L37" i="1"/>
  <c r="L36" i="1"/>
  <c r="J14" i="3"/>
  <c r="F14" i="2" l="1"/>
  <c r="E14" i="2"/>
  <c r="D14" i="2"/>
  <c r="C14" i="2"/>
  <c r="B14" i="3"/>
  <c r="C14" i="3"/>
  <c r="D14" i="3"/>
  <c r="E14" i="3"/>
  <c r="F14" i="3"/>
  <c r="G14" i="3"/>
  <c r="H14" i="3"/>
  <c r="I14" i="3"/>
  <c r="G38" i="1"/>
  <c r="F38" i="1"/>
  <c r="E38" i="1"/>
  <c r="D38" i="1"/>
  <c r="C38" i="1"/>
  <c r="G37" i="1"/>
  <c r="F37" i="1"/>
  <c r="E37" i="1"/>
  <c r="D37" i="1"/>
  <c r="C37" i="1"/>
  <c r="G36" i="1"/>
  <c r="F36" i="1"/>
  <c r="E36" i="1"/>
  <c r="D36" i="1"/>
  <c r="C36" i="1"/>
  <c r="C4" i="1"/>
  <c r="D4" i="1" s="1"/>
  <c r="E4" i="1" s="1"/>
  <c r="F4" i="1" s="1"/>
  <c r="G4" i="1" s="1"/>
  <c r="G2" i="1"/>
  <c r="F2" i="1"/>
  <c r="E2" i="1"/>
  <c r="D2" i="1"/>
  <c r="C2" i="1"/>
  <c r="J14" i="2" l="1"/>
  <c r="I14" i="2"/>
  <c r="H14" i="2"/>
  <c r="G14" i="2"/>
  <c r="A14" i="2"/>
  <c r="K38" i="1"/>
  <c r="J38" i="1"/>
  <c r="I38" i="1"/>
  <c r="H38" i="1"/>
  <c r="A38" i="1"/>
  <c r="K37" i="1"/>
  <c r="J37" i="1"/>
  <c r="I37" i="1"/>
  <c r="H37" i="1"/>
  <c r="A37" i="1"/>
  <c r="A36" i="1"/>
  <c r="K36" i="1"/>
  <c r="J36" i="1"/>
  <c r="I36" i="1"/>
  <c r="H36" i="1"/>
</calcChain>
</file>

<file path=xl/sharedStrings.xml><?xml version="1.0" encoding="utf-8"?>
<sst xmlns="http://schemas.openxmlformats.org/spreadsheetml/2006/main" count="172" uniqueCount="35">
  <si>
    <t>Table 1. Government guarantees</t>
  </si>
  <si>
    <t>Outstanding amount of guarantees</t>
  </si>
  <si>
    <t>General Government</t>
  </si>
  <si>
    <t>One-off guarantees</t>
  </si>
  <si>
    <t>Total stock of guarantees, excluding debt assumed by government</t>
  </si>
  <si>
    <t>Memo item: financial corporations</t>
  </si>
  <si>
    <t>Standardised guarantees</t>
  </si>
  <si>
    <t>Total stock of government guarantees</t>
  </si>
  <si>
    <t>Central Government</t>
  </si>
  <si>
    <t>State Government</t>
  </si>
  <si>
    <t>M</t>
  </si>
  <si>
    <t>Local Government</t>
  </si>
  <si>
    <t>VERTICAL CHECKS</t>
  </si>
  <si>
    <t>Comments:</t>
  </si>
  <si>
    <t>Notes to the table:</t>
  </si>
  <si>
    <t>Data are to be reported at nominal value.</t>
  </si>
  <si>
    <t>Table 2. Total outstanding liabilities related to PPPs recorded off-balance sheet of government</t>
  </si>
  <si>
    <t>Adjusted capital value of off-balance PPPs</t>
  </si>
  <si>
    <t>By sub-sector:</t>
  </si>
  <si>
    <t>Social Security Funds</t>
  </si>
  <si>
    <t>VERTICAL CHECK</t>
  </si>
  <si>
    <t>Table 3. Non-performing loans of General Government</t>
  </si>
  <si>
    <t>Stock of non-performing loans provided by government</t>
  </si>
  <si>
    <t>General Government (consolidated)</t>
  </si>
  <si>
    <t>By subsector:</t>
  </si>
  <si>
    <r>
      <rPr>
        <i/>
        <sz val="10"/>
        <color theme="1"/>
        <rFont val="Calibri"/>
        <family val="2"/>
        <charset val="161"/>
        <scheme val="minor"/>
      </rPr>
      <t xml:space="preserve">of which: </t>
    </r>
    <r>
      <rPr>
        <sz val="10"/>
        <color theme="1"/>
        <rFont val="Calibri"/>
        <family val="2"/>
        <charset val="161"/>
        <scheme val="minor"/>
      </rPr>
      <t>public corporations</t>
    </r>
  </si>
  <si>
    <r>
      <rPr>
        <b/>
        <sz val="10"/>
        <color theme="1"/>
        <rFont val="Calibri"/>
        <family val="2"/>
        <charset val="161"/>
        <scheme val="minor"/>
      </rPr>
      <t>One-off guarantees:</t>
    </r>
    <r>
      <rPr>
        <sz val="10"/>
        <color theme="1"/>
        <rFont val="Calibri"/>
        <family val="2"/>
        <charset val="161"/>
        <scheme val="minor"/>
      </rPr>
      <t xml:space="preserve"> A one-off guarantee is defined as individual, and guarantors are not able to make a reliable estimate of the risk of calls. One-off guarantees are linked to debt instruments (e.g. loans, bonds).</t>
    </r>
  </si>
  <si>
    <r>
      <rPr>
        <b/>
        <sz val="10"/>
        <color rgb="FF000000"/>
        <rFont val="Calibri"/>
        <family val="2"/>
        <charset val="161"/>
        <scheme val="minor"/>
      </rPr>
      <t>Standardised guarantees:</t>
    </r>
    <r>
      <rPr>
        <sz val="10"/>
        <color rgb="FF000000"/>
        <rFont val="Calibri"/>
        <family val="2"/>
        <charset val="161"/>
        <scheme val="minor"/>
      </rPr>
      <t xml:space="preserve"> Standardised guarantees</t>
    </r>
    <r>
      <rPr>
        <b/>
        <sz val="10"/>
        <color rgb="FF000000"/>
        <rFont val="Calibri"/>
        <family val="2"/>
        <charset val="161"/>
        <scheme val="minor"/>
      </rPr>
      <t xml:space="preserve"> </t>
    </r>
    <r>
      <rPr>
        <sz val="10"/>
        <color rgb="FF000000"/>
        <rFont val="Calibri"/>
        <family val="2"/>
        <charset val="161"/>
        <scheme val="minor"/>
      </rPr>
      <t>are guarantees that are issued in large numbers, usually for fairly small amounts, along identical lines. There are three parties involved in these arrangements- the borrower, the lender and the guarantor. Either the borrower or the lender may contract with the guarantor to repay the lender if the borrower defaults. It is not possible to estimate precisely the risk of each loan being in default but it is possible to estimate how many, out of a large number of such loans, will default. Examples are mortgage loan guarantees, student loan guarantees, etc.</t>
    </r>
  </si>
  <si>
    <r>
      <rPr>
        <b/>
        <sz val="10"/>
        <color theme="1"/>
        <rFont val="Calibri"/>
        <family val="2"/>
        <charset val="161"/>
        <scheme val="minor"/>
      </rPr>
      <t xml:space="preserve">Data do not include: </t>
    </r>
    <r>
      <rPr>
        <sz val="10"/>
        <color theme="1"/>
        <rFont val="Calibri"/>
        <family val="2"/>
        <charset val="161"/>
        <scheme val="minor"/>
      </rPr>
      <t xml:space="preserve">
- Government guarantees issued within the guarantee mechanism under the Framework Agreement of the European Financial Stability Facility (EFSF)
- Derivative-type guarantees, that is guarantees that meet the definition of a financial derivative 
- Deposit insurance guarantees and comparable schemes
- Government guarantees issued on events which occurrence is very difficult to cover via commercial insurance (earth quakes, large scale flooding, nuclear accidents, certain art exhibitions, etc).
</t>
    </r>
  </si>
  <si>
    <r>
      <rPr>
        <b/>
        <sz val="10"/>
        <color theme="1"/>
        <rFont val="Calibri"/>
        <family val="2"/>
        <charset val="161"/>
        <scheme val="minor"/>
      </rPr>
      <t xml:space="preserve">Other notes: </t>
    </r>
    <r>
      <rPr>
        <sz val="10"/>
        <color theme="1"/>
        <rFont val="Calibri"/>
        <family val="2"/>
        <charset val="161"/>
        <scheme val="minor"/>
      </rPr>
      <t xml:space="preserve">
- Data for social security funds are not requested.
- Guarantees provided only to units classified outside general government are to be reported.     
- Stocks of guaranteed debt do not include stocks of debt already assumed by government, as recorded in ESA accounts.
- The terminology of the table follows the ESA 2010.</t>
    </r>
  </si>
  <si>
    <r>
      <rPr>
        <b/>
        <sz val="10"/>
        <color theme="1"/>
        <rFont val="Calibri"/>
        <family val="2"/>
        <charset val="161"/>
        <scheme val="minor"/>
      </rPr>
      <t>Adjusted capital value:</t>
    </r>
    <r>
      <rPr>
        <sz val="10"/>
        <color theme="1"/>
        <rFont val="Calibri"/>
        <family val="2"/>
        <charset val="161"/>
        <scheme val="minor"/>
      </rPr>
      <t xml:space="preserve"> Initial contractual capital value in the contract is progressively reduced over time by the amount of the "economic depreciation" which is calculated on the basis of estimates or actual data. The adjusted capital value reflects the current value of the asset at the time of reporting. The amount is deemed to reflect the GFCF and debt impact in case that government would have to take over the assets during the life of the contract.  </t>
    </r>
  </si>
  <si>
    <r>
      <rPr>
        <b/>
        <sz val="10"/>
        <rFont val="Calibri"/>
        <family val="2"/>
        <charset val="161"/>
        <scheme val="minor"/>
      </rPr>
      <t>Non-performing loans (government assets):</t>
    </r>
    <r>
      <rPr>
        <sz val="10"/>
        <rFont val="Calibri"/>
        <family val="2"/>
        <charset val="161"/>
        <scheme val="minor"/>
      </rPr>
      <t xml:space="preserve"> A loan is non-performing when payments of interest or principal are past due by 90 days or more, or interest payments equal to 90 days or more have been capitalized, refinanced, or delayed by agreement, or payments are less than 90 days overdue, but there are other good reasons (such as a debtor filing for bankruptcy) to doubt that payments will be made in full (ESA 2010, § 7.101).</t>
    </r>
  </si>
  <si>
    <t>(€ mn)</t>
  </si>
  <si>
    <t xml:space="preserve"> (€ mn)</t>
  </si>
  <si>
    <r>
      <rPr>
        <b/>
        <u/>
        <sz val="10"/>
        <color theme="1"/>
        <rFont val="Calibri"/>
        <family val="2"/>
        <charset val="161"/>
        <scheme val="minor"/>
      </rPr>
      <t xml:space="preserve">Comments: </t>
    </r>
    <r>
      <rPr>
        <sz val="10"/>
        <color theme="1"/>
        <rFont val="Calibri"/>
        <family val="2"/>
        <charset val="161"/>
        <scheme val="minor"/>
      </rPr>
      <t xml:space="preserve">
The amount of Non-performing loans for 2018 onwards is due to the inclusion of KEDIPES in the General Government as of September 2018.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</si>
</sst>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0;\-#,##0.00;_-* &quot;-&quot;??_-;_-@_-"/>
    <numFmt numFmtId="166" formatCode="0.0"/>
    <numFmt numFmtId="167" formatCode="_-* #,##0.00\ _z_ł_-;\-* #,##0.00\ _z_ł_-;_-* &quot;-&quot;??\ _z_ł_-;_-@_-"/>
  </numFmts>
  <fonts count="55" x14ac:knownFonts="1">
    <font>
      <sz val="11"/>
      <color theme="1"/>
      <name val="Calibri"/>
      <family val="2"/>
      <charset val="161"/>
      <scheme val="minor"/>
    </font>
    <font>
      <sz val="11"/>
      <color theme="1"/>
      <name val="Calibri"/>
      <family val="2"/>
      <scheme val="minor"/>
    </font>
    <font>
      <sz val="10"/>
      <name val="Arial"/>
      <family val="2"/>
    </font>
    <font>
      <sz val="10"/>
      <name val="Arial"/>
      <family val="2"/>
      <charset val="161"/>
    </font>
    <font>
      <sz val="8"/>
      <name val="Arial"/>
      <family val="2"/>
    </font>
    <font>
      <b/>
      <sz val="14"/>
      <color theme="1"/>
      <name val="Calibri"/>
      <family val="2"/>
      <charset val="161"/>
      <scheme val="minor"/>
    </font>
    <font>
      <sz val="11"/>
      <color theme="1"/>
      <name val="Calibri"/>
      <family val="2"/>
      <scheme val="minor"/>
    </font>
    <font>
      <sz val="11"/>
      <color theme="0"/>
      <name val="Calibri"/>
      <family val="2"/>
      <scheme val="minor"/>
    </font>
    <font>
      <sz val="11"/>
      <color rgb="FF9C0006"/>
      <name val="Calibri"/>
      <family val="2"/>
      <scheme val="minor"/>
    </font>
    <font>
      <sz val="10"/>
      <color rgb="FF9C0006"/>
      <name val="Times New Roman"/>
      <family val="2"/>
    </font>
    <font>
      <b/>
      <sz val="11"/>
      <color rgb="FFFA7D00"/>
      <name val="Calibri"/>
      <family val="2"/>
      <scheme val="minor"/>
    </font>
    <font>
      <b/>
      <sz val="11"/>
      <color theme="0"/>
      <name val="Calibri"/>
      <family val="2"/>
      <scheme val="minor"/>
    </font>
    <font>
      <sz val="11"/>
      <color theme="1"/>
      <name val="Calibri"/>
      <family val="2"/>
      <charset val="238"/>
      <scheme val="minor"/>
    </font>
    <font>
      <i/>
      <sz val="11"/>
      <color rgb="FF7F7F7F"/>
      <name val="Calibri"/>
      <family val="2"/>
      <scheme val="minor"/>
    </font>
    <font>
      <sz val="11"/>
      <color rgb="FF006100"/>
      <name val="Calibri"/>
      <family val="2"/>
      <scheme val="minor"/>
    </font>
    <font>
      <sz val="10"/>
      <color rgb="FF006100"/>
      <name val="Times New Roman"/>
      <family val="2"/>
    </font>
    <font>
      <b/>
      <sz val="15"/>
      <color theme="3"/>
      <name val="Calibri"/>
      <family val="2"/>
      <scheme val="minor"/>
    </font>
    <font>
      <b/>
      <sz val="13"/>
      <color theme="3"/>
      <name val="Calibri"/>
      <family val="2"/>
      <scheme val="minor"/>
    </font>
    <font>
      <b/>
      <sz val="11"/>
      <color theme="3"/>
      <name val="Calibri"/>
      <family val="2"/>
      <scheme val="minor"/>
    </font>
    <font>
      <u/>
      <sz val="8"/>
      <color indexed="12"/>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rgb="FF9C6500"/>
      <name val="Times New Roman"/>
      <family val="2"/>
    </font>
    <font>
      <sz val="10"/>
      <color theme="1"/>
      <name val="Times New Roman"/>
      <family val="2"/>
    </font>
    <font>
      <sz val="11"/>
      <color theme="1"/>
      <name val="Arial"/>
      <family val="2"/>
    </font>
    <font>
      <sz val="10"/>
      <name val="Times New Roman"/>
      <family val="1"/>
    </font>
    <font>
      <sz val="12"/>
      <name val="Arial"/>
      <family val="2"/>
    </font>
    <font>
      <sz val="11"/>
      <color indexed="8"/>
      <name val="Calibri"/>
      <family val="2"/>
    </font>
    <font>
      <sz val="10"/>
      <name val="Arial"/>
      <family val="2"/>
      <charset val="161"/>
    </font>
    <font>
      <b/>
      <sz val="11"/>
      <color rgb="FF3F3F3F"/>
      <name val="Calibri"/>
      <family val="2"/>
      <scheme val="minor"/>
    </font>
    <font>
      <sz val="10"/>
      <color indexed="8"/>
      <name val="Arial"/>
      <family val="2"/>
    </font>
    <font>
      <b/>
      <sz val="11"/>
      <color theme="1"/>
      <name val="Calibri"/>
      <family val="2"/>
      <scheme val="minor"/>
    </font>
    <font>
      <sz val="11"/>
      <color rgb="FFFF0000"/>
      <name val="Calibri"/>
      <family val="2"/>
      <scheme val="minor"/>
    </font>
    <font>
      <b/>
      <sz val="11"/>
      <color theme="1"/>
      <name val="Calibri"/>
      <family val="2"/>
      <charset val="161"/>
      <scheme val="minor"/>
    </font>
    <font>
      <sz val="10"/>
      <color theme="1"/>
      <name val="Calibri"/>
      <family val="2"/>
      <charset val="161"/>
      <scheme val="minor"/>
    </font>
    <font>
      <sz val="10"/>
      <name val="Calibri"/>
      <family val="2"/>
      <charset val="161"/>
      <scheme val="minor"/>
    </font>
    <font>
      <sz val="11"/>
      <color theme="0" tint="-0.249977111117893"/>
      <name val="Calibri"/>
      <family val="2"/>
      <charset val="161"/>
      <scheme val="minor"/>
    </font>
    <font>
      <b/>
      <sz val="10"/>
      <name val="Calibri"/>
      <family val="2"/>
      <charset val="161"/>
      <scheme val="minor"/>
    </font>
    <font>
      <b/>
      <sz val="10"/>
      <color theme="1"/>
      <name val="Calibri"/>
      <family val="2"/>
      <charset val="161"/>
      <scheme val="minor"/>
    </font>
    <font>
      <i/>
      <sz val="10"/>
      <color theme="1"/>
      <name val="Calibri"/>
      <family val="2"/>
      <charset val="161"/>
      <scheme val="minor"/>
    </font>
    <font>
      <sz val="12"/>
      <color indexed="10"/>
      <name val="Calibri"/>
      <family val="2"/>
      <charset val="161"/>
      <scheme val="minor"/>
    </font>
    <font>
      <sz val="8"/>
      <color indexed="8"/>
      <name val="Calibri"/>
      <family val="2"/>
      <charset val="161"/>
      <scheme val="minor"/>
    </font>
    <font>
      <sz val="12"/>
      <name val="Calibri"/>
      <family val="2"/>
      <charset val="161"/>
      <scheme val="minor"/>
    </font>
    <font>
      <b/>
      <u/>
      <sz val="10"/>
      <color theme="1"/>
      <name val="Calibri"/>
      <family val="2"/>
      <charset val="161"/>
      <scheme val="minor"/>
    </font>
    <font>
      <sz val="10"/>
      <color rgb="FF000000"/>
      <name val="Calibri"/>
      <family val="2"/>
      <charset val="161"/>
      <scheme val="minor"/>
    </font>
    <font>
      <b/>
      <sz val="10"/>
      <color rgb="FF000000"/>
      <name val="Calibri"/>
      <family val="2"/>
      <charset val="161"/>
      <scheme val="minor"/>
    </font>
    <font>
      <sz val="10"/>
      <color theme="0" tint="-0.249977111117893"/>
      <name val="Calibri"/>
      <family val="2"/>
      <charset val="161"/>
      <scheme val="minor"/>
    </font>
    <font>
      <b/>
      <sz val="11"/>
      <name val="Calibri"/>
      <family val="2"/>
      <charset val="161"/>
      <scheme val="minor"/>
    </font>
    <font>
      <i/>
      <sz val="12"/>
      <name val="Calibri"/>
      <family val="2"/>
      <charset val="161"/>
      <scheme val="minor"/>
    </font>
    <font>
      <sz val="10"/>
      <name val="Arial"/>
      <family val="2"/>
    </font>
    <font>
      <sz val="11"/>
      <name val="Arial"/>
      <family val="2"/>
    </font>
    <font>
      <sz val="11"/>
      <color indexed="8"/>
      <name val="Calibri"/>
      <family val="2"/>
      <scheme val="minor"/>
    </font>
    <font>
      <sz val="11"/>
      <color theme="1"/>
      <name val="Calibri"/>
      <family val="2"/>
      <charset val="161"/>
      <scheme val="minor"/>
    </font>
    <font>
      <sz val="10"/>
      <name val="Times New Roman"/>
      <family val="1"/>
      <charset val="238"/>
    </font>
  </fonts>
  <fills count="36">
    <fill>
      <patternFill patternType="none"/>
    </fill>
    <fill>
      <patternFill patternType="gray125"/>
    </fill>
    <fill>
      <patternFill patternType="solid">
        <fgColor theme="0" tint="-0.14999847407452621"/>
        <bgColor indexed="64"/>
      </patternFill>
    </fill>
    <fill>
      <patternFill patternType="solid">
        <fgColor indexed="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9">
    <border>
      <left/>
      <right/>
      <top/>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dotted">
        <color indexed="64"/>
      </bottom>
      <diagonal/>
    </border>
    <border>
      <left style="medium">
        <color indexed="64"/>
      </left>
      <right style="medium">
        <color indexed="64"/>
      </right>
      <top/>
      <bottom style="dotted">
        <color indexed="64"/>
      </bottom>
      <diagonal/>
    </border>
    <border>
      <left style="thin">
        <color indexed="64"/>
      </left>
      <right/>
      <top style="medium">
        <color indexed="64"/>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s>
  <cellStyleXfs count="154">
    <xf numFmtId="0" fontId="0" fillId="0" borderId="0"/>
    <xf numFmtId="43" fontId="2" fillId="0" borderId="0" applyFont="0" applyFill="0" applyBorder="0" applyAlignment="0" applyProtection="0"/>
    <xf numFmtId="0" fontId="2" fillId="0" borderId="0"/>
    <xf numFmtId="0" fontId="3" fillId="0" borderId="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8" fillId="6" borderId="0" applyNumberFormat="0" applyBorder="0" applyAlignment="0" applyProtection="0"/>
    <xf numFmtId="0" fontId="9" fillId="6" borderId="0" applyNumberFormat="0" applyBorder="0" applyAlignment="0" applyProtection="0"/>
    <xf numFmtId="0" fontId="10" fillId="9" borderId="40" applyNumberFormat="0" applyAlignment="0" applyProtection="0"/>
    <xf numFmtId="0" fontId="11" fillId="10" borderId="43" applyNumberFormat="0" applyAlignment="0" applyProtection="0"/>
    <xf numFmtId="167" fontId="12" fillId="0" borderId="0" applyFont="0" applyFill="0" applyBorder="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5" borderId="0" applyNumberFormat="0" applyBorder="0" applyAlignment="0" applyProtection="0"/>
    <xf numFmtId="0" fontId="16" fillId="0" borderId="37" applyNumberFormat="0" applyFill="0" applyAlignment="0" applyProtection="0"/>
    <xf numFmtId="0" fontId="17" fillId="0" borderId="38" applyNumberFormat="0" applyFill="0" applyAlignment="0" applyProtection="0"/>
    <xf numFmtId="0" fontId="18" fillId="0" borderId="39"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20" fillId="8" borderId="40" applyNumberFormat="0" applyAlignment="0" applyProtection="0"/>
    <xf numFmtId="0" fontId="21" fillId="0" borderId="42" applyNumberFormat="0" applyFill="0" applyAlignment="0" applyProtection="0"/>
    <xf numFmtId="0" fontId="22" fillId="7" borderId="0" applyNumberFormat="0" applyBorder="0" applyAlignment="0" applyProtection="0"/>
    <xf numFmtId="0" fontId="23" fillId="7"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4" fillId="0" borderId="0"/>
    <xf numFmtId="0" fontId="4" fillId="0" borderId="0"/>
    <xf numFmtId="0" fontId="4" fillId="0" borderId="0"/>
    <xf numFmtId="0" fontId="6" fillId="0" borderId="0"/>
    <xf numFmtId="0" fontId="6" fillId="0" borderId="0"/>
    <xf numFmtId="0" fontId="4" fillId="0" borderId="0"/>
    <xf numFmtId="0" fontId="2" fillId="0" borderId="0"/>
    <xf numFmtId="0" fontId="2" fillId="0" borderId="0"/>
    <xf numFmtId="0" fontId="24" fillId="0" borderId="0"/>
    <xf numFmtId="0" fontId="4" fillId="0" borderId="0"/>
    <xf numFmtId="0" fontId="25" fillId="0" borderId="0"/>
    <xf numFmtId="0" fontId="26" fillId="0" borderId="0"/>
    <xf numFmtId="0" fontId="2" fillId="0" borderId="0"/>
    <xf numFmtId="0" fontId="27" fillId="0" borderId="0"/>
    <xf numFmtId="0" fontId="12" fillId="0" borderId="0"/>
    <xf numFmtId="0" fontId="2" fillId="0" borderId="0"/>
    <xf numFmtId="0" fontId="2" fillId="0" borderId="0"/>
    <xf numFmtId="0" fontId="28" fillId="0" borderId="0"/>
    <xf numFmtId="0" fontId="6" fillId="0" borderId="0"/>
    <xf numFmtId="0" fontId="28" fillId="0" borderId="0"/>
    <xf numFmtId="0" fontId="28" fillId="0" borderId="0"/>
    <xf numFmtId="0" fontId="6" fillId="0" borderId="0"/>
    <xf numFmtId="0" fontId="28" fillId="0" borderId="0"/>
    <xf numFmtId="0" fontId="28" fillId="0" borderId="0"/>
    <xf numFmtId="0" fontId="2" fillId="0" borderId="0"/>
    <xf numFmtId="0" fontId="29" fillId="0" borderId="0"/>
    <xf numFmtId="0" fontId="28" fillId="0" borderId="0"/>
    <xf numFmtId="0" fontId="6" fillId="0" borderId="0"/>
    <xf numFmtId="0" fontId="28" fillId="0" borderId="0"/>
    <xf numFmtId="0" fontId="28" fillId="0" borderId="0"/>
    <xf numFmtId="0" fontId="28" fillId="0" borderId="0"/>
    <xf numFmtId="0" fontId="6" fillId="0" borderId="0"/>
    <xf numFmtId="0" fontId="28" fillId="0" borderId="0"/>
    <xf numFmtId="0" fontId="28" fillId="0" borderId="0"/>
    <xf numFmtId="0" fontId="6" fillId="0" borderId="0"/>
    <xf numFmtId="0" fontId="28" fillId="0" borderId="0"/>
    <xf numFmtId="0" fontId="28" fillId="0" borderId="0"/>
    <xf numFmtId="0" fontId="28" fillId="0" borderId="0"/>
    <xf numFmtId="0" fontId="28" fillId="0" borderId="0"/>
    <xf numFmtId="0" fontId="6" fillId="0" borderId="0"/>
    <xf numFmtId="0" fontId="28" fillId="0" borderId="0"/>
    <xf numFmtId="0" fontId="28"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2"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11" borderId="44" applyNumberFormat="0" applyFont="0" applyAlignment="0" applyProtection="0"/>
    <xf numFmtId="0" fontId="30" fillId="9" borderId="41" applyNumberFormat="0" applyAlignment="0" applyProtection="0"/>
    <xf numFmtId="9" fontId="12" fillId="0" borderId="0" applyFont="0" applyFill="0" applyBorder="0" applyAlignment="0" applyProtection="0"/>
    <xf numFmtId="9" fontId="29" fillId="0" borderId="0" applyFont="0" applyFill="0" applyBorder="0" applyAlignment="0" applyProtection="0"/>
    <xf numFmtId="0" fontId="31" fillId="0" borderId="0">
      <alignment vertical="top"/>
    </xf>
    <xf numFmtId="0" fontId="32" fillId="0" borderId="45" applyNumberFormat="0" applyFill="0" applyAlignment="0" applyProtection="0"/>
    <xf numFmtId="0" fontId="33"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51" fillId="0" borderId="0"/>
    <xf numFmtId="0" fontId="27" fillId="0" borderId="0"/>
    <xf numFmtId="0" fontId="51" fillId="0" borderId="0"/>
    <xf numFmtId="0" fontId="51" fillId="0" borderId="0"/>
    <xf numFmtId="0" fontId="50" fillId="0" borderId="0"/>
    <xf numFmtId="0" fontId="52" fillId="0" borderId="0"/>
    <xf numFmtId="0" fontId="2" fillId="0" borderId="0"/>
    <xf numFmtId="43" fontId="53" fillId="0" borderId="0" applyFont="0" applyFill="0" applyBorder="0" applyAlignment="0" applyProtection="0"/>
    <xf numFmtId="43" fontId="2" fillId="0" borderId="0" applyFont="0" applyFill="0" applyBorder="0" applyAlignment="0" applyProtection="0"/>
    <xf numFmtId="0" fontId="2" fillId="0" borderId="0"/>
  </cellStyleXfs>
  <cellXfs count="138">
    <xf numFmtId="0" fontId="0" fillId="0" borderId="0" xfId="0"/>
    <xf numFmtId="0" fontId="0" fillId="4" borderId="0" xfId="0" applyFill="1"/>
    <xf numFmtId="0" fontId="5" fillId="4" borderId="0" xfId="0" applyFont="1" applyFill="1" applyAlignment="1">
      <alignment vertical="center"/>
    </xf>
    <xf numFmtId="3" fontId="37" fillId="4" borderId="0" xfId="0" applyNumberFormat="1" applyFont="1" applyFill="1" applyAlignment="1">
      <alignment horizontal="center" vertical="center" wrapText="1"/>
    </xf>
    <xf numFmtId="0" fontId="35" fillId="4" borderId="0" xfId="0" applyFont="1" applyFill="1"/>
    <xf numFmtId="0" fontId="35" fillId="4" borderId="0" xfId="0" applyFont="1" applyFill="1" applyAlignment="1">
      <alignment horizontal="right"/>
    </xf>
    <xf numFmtId="0" fontId="35" fillId="4" borderId="24" xfId="0" applyFont="1" applyFill="1" applyBorder="1" applyAlignment="1">
      <alignment horizontal="center" vertical="center"/>
    </xf>
    <xf numFmtId="0" fontId="35" fillId="0" borderId="29" xfId="0" applyFont="1" applyBorder="1" applyAlignment="1">
      <alignment horizontal="center" vertical="center"/>
    </xf>
    <xf numFmtId="0" fontId="34" fillId="0" borderId="3"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2" fontId="34" fillId="2" borderId="1" xfId="0" applyNumberFormat="1" applyFont="1" applyFill="1" applyBorder="1" applyAlignment="1">
      <alignment horizontal="left" vertical="center"/>
    </xf>
    <xf numFmtId="2" fontId="34" fillId="2" borderId="5" xfId="0" applyNumberFormat="1" applyFont="1" applyFill="1" applyBorder="1" applyAlignment="1">
      <alignment horizontal="left" vertical="center"/>
    </xf>
    <xf numFmtId="2" fontId="34" fillId="2" borderId="3" xfId="0" applyNumberFormat="1" applyFont="1" applyFill="1" applyBorder="1" applyAlignment="1">
      <alignment horizontal="left" vertical="center"/>
    </xf>
    <xf numFmtId="0" fontId="34" fillId="0" borderId="5" xfId="0" applyFont="1" applyBorder="1" applyAlignment="1">
      <alignment horizontal="left" vertical="center"/>
    </xf>
    <xf numFmtId="0" fontId="0" fillId="0" borderId="5" xfId="0" applyBorder="1" applyAlignment="1">
      <alignment horizontal="center" vertical="center" wrapText="1"/>
    </xf>
    <xf numFmtId="0" fontId="35" fillId="0" borderId="0" xfId="0" applyFont="1" applyAlignment="1">
      <alignment vertical="center" wrapText="1"/>
    </xf>
    <xf numFmtId="0" fontId="35" fillId="0" borderId="9" xfId="0" applyFont="1" applyBorder="1" applyAlignment="1">
      <alignment vertical="center" wrapText="1"/>
    </xf>
    <xf numFmtId="0" fontId="35" fillId="0" borderId="10" xfId="0" applyFont="1" applyBorder="1" applyAlignment="1">
      <alignment horizontal="left" vertical="center" wrapText="1" indent="2"/>
    </xf>
    <xf numFmtId="0" fontId="40" fillId="0" borderId="9" xfId="0" applyFont="1" applyBorder="1" applyAlignment="1">
      <alignment vertical="center" wrapText="1"/>
    </xf>
    <xf numFmtId="0" fontId="40" fillId="0" borderId="10" xfId="0" applyFont="1" applyBorder="1" applyAlignment="1">
      <alignment horizontal="left" vertical="center" wrapText="1" indent="2"/>
    </xf>
    <xf numFmtId="0" fontId="35" fillId="0" borderId="12" xfId="0" applyFont="1" applyBorder="1" applyAlignment="1">
      <alignment vertical="center" wrapText="1"/>
    </xf>
    <xf numFmtId="0" fontId="34" fillId="0" borderId="14" xfId="0" applyFont="1" applyBorder="1" applyAlignment="1">
      <alignment horizontal="left" vertical="center"/>
    </xf>
    <xf numFmtId="0" fontId="0" fillId="0" borderId="14" xfId="0" applyBorder="1" applyAlignment="1">
      <alignment horizontal="center" vertical="center" wrapText="1"/>
    </xf>
    <xf numFmtId="0" fontId="35" fillId="4" borderId="19" xfId="0" applyFont="1" applyFill="1" applyBorder="1" applyAlignment="1">
      <alignment vertical="center" wrapText="1"/>
    </xf>
    <xf numFmtId="0" fontId="35" fillId="4" borderId="0" xfId="0" applyFont="1" applyFill="1" applyAlignment="1">
      <alignment vertical="center" wrapText="1"/>
    </xf>
    <xf numFmtId="0" fontId="35" fillId="4" borderId="0" xfId="0" applyFont="1" applyFill="1" applyAlignment="1">
      <alignment horizontal="center" vertical="center"/>
    </xf>
    <xf numFmtId="0" fontId="41" fillId="4" borderId="20" xfId="0" applyFont="1" applyFill="1" applyBorder="1"/>
    <xf numFmtId="0" fontId="35" fillId="4" borderId="0" xfId="0" applyFont="1" applyFill="1" applyAlignment="1" applyProtection="1">
      <alignment horizontal="left" vertical="top" wrapText="1"/>
      <protection locked="0"/>
    </xf>
    <xf numFmtId="0" fontId="42" fillId="4" borderId="20" xfId="0" applyFont="1" applyFill="1" applyBorder="1" applyAlignment="1">
      <alignment horizontal="left"/>
    </xf>
    <xf numFmtId="0" fontId="35" fillId="4" borderId="0" xfId="0" applyFont="1" applyFill="1" applyAlignment="1" applyProtection="1">
      <alignment vertical="top"/>
      <protection locked="0"/>
    </xf>
    <xf numFmtId="165" fontId="43" fillId="4" borderId="0" xfId="1" applyNumberFormat="1" applyFont="1" applyFill="1" applyBorder="1" applyAlignment="1" applyProtection="1">
      <alignment horizontal="center"/>
    </xf>
    <xf numFmtId="0" fontId="44" fillId="4" borderId="0" xfId="0" applyFont="1" applyFill="1" applyAlignment="1">
      <alignment vertical="center"/>
    </xf>
    <xf numFmtId="0" fontId="35" fillId="0" borderId="0" xfId="0" applyFont="1" applyAlignment="1">
      <alignment horizontal="center" vertical="center"/>
    </xf>
    <xf numFmtId="0" fontId="37" fillId="0" borderId="0" xfId="0" applyFont="1"/>
    <xf numFmtId="0" fontId="35" fillId="0" borderId="0" xfId="0" applyFont="1" applyAlignment="1">
      <alignment vertical="top" wrapText="1"/>
    </xf>
    <xf numFmtId="0" fontId="45" fillId="0" borderId="0" xfId="0" applyFont="1" applyAlignment="1">
      <alignment vertical="top" wrapText="1"/>
    </xf>
    <xf numFmtId="0" fontId="35" fillId="0" borderId="0" xfId="0" applyFont="1"/>
    <xf numFmtId="0" fontId="47" fillId="0" borderId="0" xfId="0" applyFont="1"/>
    <xf numFmtId="0" fontId="39" fillId="4" borderId="0" xfId="0" applyFont="1" applyFill="1"/>
    <xf numFmtId="0" fontId="35" fillId="0" borderId="0" xfId="0" applyFont="1" applyAlignment="1" applyProtection="1">
      <alignment horizontal="left" vertical="top" wrapText="1"/>
      <protection locked="0"/>
    </xf>
    <xf numFmtId="0" fontId="35" fillId="0" borderId="0" xfId="0" applyFont="1" applyAlignment="1" applyProtection="1">
      <alignment vertical="top"/>
      <protection locked="0"/>
    </xf>
    <xf numFmtId="0" fontId="0" fillId="4" borderId="0" xfId="0" applyFill="1" applyAlignment="1">
      <alignment horizontal="right"/>
    </xf>
    <xf numFmtId="0" fontId="35" fillId="0" borderId="24" xfId="0" applyFont="1" applyBorder="1" applyAlignment="1">
      <alignment horizontal="center" vertical="center"/>
    </xf>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2" fontId="34" fillId="2" borderId="21" xfId="0" applyNumberFormat="1" applyFont="1" applyFill="1" applyBorder="1" applyAlignment="1">
      <alignment horizontal="left" vertical="center"/>
    </xf>
    <xf numFmtId="2" fontId="34" fillId="2" borderId="0" xfId="0" applyNumberFormat="1" applyFont="1" applyFill="1" applyAlignment="1">
      <alignment horizontal="left" vertical="center"/>
    </xf>
    <xf numFmtId="0" fontId="35" fillId="2" borderId="12" xfId="0" applyFont="1" applyFill="1" applyBorder="1"/>
    <xf numFmtId="0" fontId="35" fillId="2" borderId="2" xfId="0" applyFont="1" applyFill="1" applyBorder="1"/>
    <xf numFmtId="0" fontId="39" fillId="0" borderId="28" xfId="0" applyFont="1" applyBorder="1" applyAlignment="1">
      <alignment horizontal="left" vertical="center" indent="1"/>
    </xf>
    <xf numFmtId="164" fontId="48" fillId="0" borderId="51" xfId="2" applyNumberFormat="1" applyFont="1" applyBorder="1" applyAlignment="1" applyProtection="1">
      <alignment horizontal="center" vertical="center" wrapText="1"/>
      <protection locked="0"/>
    </xf>
    <xf numFmtId="164" fontId="48" fillId="0" borderId="31" xfId="2" applyNumberFormat="1" applyFont="1" applyBorder="1" applyAlignment="1" applyProtection="1">
      <alignment horizontal="center" vertical="center" wrapText="1"/>
      <protection locked="0"/>
    </xf>
    <xf numFmtId="164" fontId="48" fillId="0" borderId="26" xfId="2" applyNumberFormat="1" applyFont="1" applyBorder="1" applyAlignment="1" applyProtection="1">
      <alignment horizontal="center" vertical="center" wrapText="1"/>
      <protection locked="0"/>
    </xf>
    <xf numFmtId="164" fontId="48" fillId="0" borderId="29" xfId="2" applyNumberFormat="1" applyFont="1" applyBorder="1" applyAlignment="1" applyProtection="1">
      <alignment horizontal="center" vertical="center" wrapText="1"/>
      <protection locked="0"/>
    </xf>
    <xf numFmtId="0" fontId="40" fillId="2" borderId="8" xfId="0" applyFont="1" applyFill="1" applyBorder="1" applyAlignment="1">
      <alignment horizontal="left" vertical="center" indent="2"/>
    </xf>
    <xf numFmtId="164" fontId="34" fillId="2" borderId="21" xfId="0" applyNumberFormat="1" applyFont="1" applyFill="1" applyBorder="1" applyAlignment="1" applyProtection="1">
      <alignment horizontal="center" vertical="center" wrapText="1"/>
      <protection locked="0"/>
    </xf>
    <xf numFmtId="164" fontId="48" fillId="2" borderId="30" xfId="2" applyNumberFormat="1" applyFont="1" applyFill="1" applyBorder="1" applyAlignment="1" applyProtection="1">
      <alignment horizontal="center" vertical="center" wrapText="1"/>
      <protection locked="0"/>
    </xf>
    <xf numFmtId="164" fontId="48" fillId="2" borderId="2" xfId="2" applyNumberFormat="1" applyFont="1" applyFill="1" applyBorder="1" applyAlignment="1" applyProtection="1">
      <alignment horizontal="center" vertical="center" wrapText="1"/>
      <protection locked="0"/>
    </xf>
    <xf numFmtId="0" fontId="39" fillId="0" borderId="16" xfId="0" applyFont="1" applyBorder="1" applyAlignment="1">
      <alignment horizontal="left" vertical="center" indent="3"/>
    </xf>
    <xf numFmtId="164" fontId="48" fillId="0" borderId="52" xfId="2" applyNumberFormat="1" applyFont="1" applyBorder="1" applyAlignment="1" applyProtection="1">
      <alignment horizontal="center" vertical="center" wrapText="1"/>
      <protection locked="0"/>
    </xf>
    <xf numFmtId="164" fontId="48" fillId="0" borderId="36" xfId="2" applyNumberFormat="1" applyFont="1" applyBorder="1" applyAlignment="1" applyProtection="1">
      <alignment horizontal="center" vertical="center" wrapText="1"/>
      <protection locked="0"/>
    </xf>
    <xf numFmtId="164" fontId="34" fillId="0" borderId="15" xfId="0" applyNumberFormat="1" applyFont="1" applyBorder="1" applyAlignment="1" applyProtection="1">
      <alignment horizontal="center" vertical="center" wrapText="1"/>
      <protection locked="0"/>
    </xf>
    <xf numFmtId="164" fontId="48" fillId="0" borderId="32" xfId="2" applyNumberFormat="1" applyFont="1" applyBorder="1" applyAlignment="1" applyProtection="1">
      <alignment horizontal="center" vertical="center" wrapText="1"/>
      <protection locked="0"/>
    </xf>
    <xf numFmtId="0" fontId="39" fillId="0" borderId="11" xfId="0" applyFont="1" applyBorder="1" applyAlignment="1">
      <alignment horizontal="left" vertical="center" indent="3"/>
    </xf>
    <xf numFmtId="164" fontId="48" fillId="0" borderId="33" xfId="2" applyNumberFormat="1" applyFont="1" applyBorder="1" applyAlignment="1" applyProtection="1">
      <alignment horizontal="center" vertical="center" wrapText="1"/>
      <protection locked="0"/>
    </xf>
    <xf numFmtId="164" fontId="34" fillId="0" borderId="9" xfId="0" applyNumberFormat="1" applyFont="1" applyBorder="1" applyAlignment="1" applyProtection="1">
      <alignment horizontal="center" vertical="center" wrapText="1"/>
      <protection locked="0"/>
    </xf>
    <xf numFmtId="164" fontId="48" fillId="0" borderId="34" xfId="2" applyNumberFormat="1" applyFont="1" applyBorder="1" applyAlignment="1" applyProtection="1">
      <alignment horizontal="center" vertical="center" wrapText="1"/>
      <protection locked="0"/>
    </xf>
    <xf numFmtId="0" fontId="39" fillId="0" borderId="13" xfId="0" applyFont="1" applyBorder="1" applyAlignment="1">
      <alignment horizontal="left" vertical="center" indent="3"/>
    </xf>
    <xf numFmtId="164" fontId="48" fillId="0" borderId="53" xfId="2" applyNumberFormat="1" applyFont="1" applyBorder="1" applyAlignment="1" applyProtection="1">
      <alignment horizontal="center" vertical="center" wrapText="1"/>
      <protection locked="0"/>
    </xf>
    <xf numFmtId="164" fontId="34" fillId="0" borderId="22" xfId="0" applyNumberFormat="1" applyFont="1" applyBorder="1" applyAlignment="1" applyProtection="1">
      <alignment horizontal="center" vertical="center"/>
      <protection locked="0"/>
    </xf>
    <xf numFmtId="164" fontId="34" fillId="0" borderId="35" xfId="0" applyNumberFormat="1" applyFont="1" applyBorder="1" applyAlignment="1" applyProtection="1">
      <alignment horizontal="center" vertical="center"/>
      <protection locked="0"/>
    </xf>
    <xf numFmtId="164" fontId="34" fillId="0" borderId="23" xfId="0" applyNumberFormat="1" applyFont="1" applyBorder="1" applyAlignment="1" applyProtection="1">
      <alignment horizontal="center" vertical="center"/>
      <protection locked="0"/>
    </xf>
    <xf numFmtId="0" fontId="0" fillId="4" borderId="19" xfId="0" applyFill="1" applyBorder="1"/>
    <xf numFmtId="0" fontId="42" fillId="4" borderId="20" xfId="0" applyFont="1" applyFill="1" applyBorder="1" applyAlignment="1">
      <alignment horizontal="left" vertical="center" wrapText="1"/>
    </xf>
    <xf numFmtId="0" fontId="35" fillId="4" borderId="0" xfId="0" applyFont="1" applyFill="1" applyAlignment="1">
      <alignment horizontal="left" vertical="top" wrapText="1"/>
    </xf>
    <xf numFmtId="0" fontId="44" fillId="4" borderId="0" xfId="0" applyFont="1" applyFill="1"/>
    <xf numFmtId="0" fontId="49" fillId="4" borderId="0" xfId="0" applyFont="1" applyFill="1"/>
    <xf numFmtId="0" fontId="35" fillId="0" borderId="0" xfId="0" applyFont="1" applyAlignment="1">
      <alignment horizontal="left" vertical="top" wrapText="1"/>
    </xf>
    <xf numFmtId="0" fontId="49" fillId="0" borderId="0" xfId="0" applyFont="1"/>
    <xf numFmtId="0" fontId="35" fillId="2" borderId="0" xfId="0" applyFont="1" applyFill="1"/>
    <xf numFmtId="164" fontId="48" fillId="0" borderId="54" xfId="2" applyNumberFormat="1" applyFont="1" applyBorder="1" applyAlignment="1" applyProtection="1">
      <alignment horizontal="center" vertical="center" wrapText="1"/>
      <protection locked="0"/>
    </xf>
    <xf numFmtId="164" fontId="48" fillId="0" borderId="55" xfId="2" applyNumberFormat="1" applyFont="1" applyBorder="1" applyAlignment="1" applyProtection="1">
      <alignment horizontal="center" vertical="center" wrapText="1"/>
      <protection locked="0"/>
    </xf>
    <xf numFmtId="164" fontId="48" fillId="0" borderId="56" xfId="2" applyNumberFormat="1" applyFont="1" applyBorder="1" applyAlignment="1" applyProtection="1">
      <alignment horizontal="center" vertical="center" wrapText="1"/>
      <protection locked="0"/>
    </xf>
    <xf numFmtId="164" fontId="48" fillId="0" borderId="57" xfId="2" applyNumberFormat="1" applyFont="1" applyBorder="1" applyAlignment="1" applyProtection="1">
      <alignment horizontal="center" vertical="center" wrapText="1"/>
      <protection locked="0"/>
    </xf>
    <xf numFmtId="0" fontId="41" fillId="4" borderId="20" xfId="0" applyFont="1" applyFill="1" applyBorder="1" applyAlignment="1">
      <alignment horizontal="left"/>
    </xf>
    <xf numFmtId="0" fontId="44" fillId="4" borderId="0" xfId="0" applyFont="1" applyFill="1" applyAlignment="1">
      <alignment horizontal="left" vertical="top"/>
    </xf>
    <xf numFmtId="0" fontId="35" fillId="0" borderId="0" xfId="0" applyFont="1" applyAlignment="1">
      <alignment horizontal="left" vertical="top"/>
    </xf>
    <xf numFmtId="0" fontId="35" fillId="0" borderId="0" xfId="0" applyFont="1" applyAlignment="1">
      <alignment vertical="top"/>
    </xf>
    <xf numFmtId="0" fontId="36" fillId="0" borderId="0" xfId="0" applyFont="1" applyAlignment="1">
      <alignment horizontal="left" vertical="top" wrapText="1"/>
    </xf>
    <xf numFmtId="164" fontId="48" fillId="0" borderId="46" xfId="2" applyNumberFormat="1" applyFont="1" applyBorder="1" applyAlignment="1" applyProtection="1">
      <alignment horizontal="center" vertical="center" wrapText="1"/>
      <protection locked="0"/>
    </xf>
    <xf numFmtId="164" fontId="48" fillId="0" borderId="58" xfId="2" applyNumberFormat="1" applyFont="1" applyBorder="1" applyAlignment="1" applyProtection="1">
      <alignment horizontal="center" vertical="center" wrapText="1"/>
      <protection locked="0"/>
    </xf>
    <xf numFmtId="164" fontId="48" fillId="0" borderId="47" xfId="2" applyNumberFormat="1" applyFont="1" applyBorder="1" applyAlignment="1" applyProtection="1">
      <alignment horizontal="center" vertical="center" wrapText="1"/>
      <protection locked="0"/>
    </xf>
    <xf numFmtId="164" fontId="48" fillId="0" borderId="3" xfId="2" applyNumberFormat="1" applyFont="1" applyBorder="1" applyAlignment="1" applyProtection="1">
      <alignment horizontal="center" vertical="center" wrapText="1"/>
      <protection locked="0"/>
    </xf>
    <xf numFmtId="164" fontId="48" fillId="2" borderId="25" xfId="2" applyNumberFormat="1" applyFont="1" applyFill="1" applyBorder="1" applyAlignment="1" applyProtection="1">
      <alignment horizontal="center" vertical="center" wrapText="1"/>
      <protection locked="0"/>
    </xf>
    <xf numFmtId="164" fontId="48" fillId="2" borderId="48" xfId="2" applyNumberFormat="1" applyFont="1" applyFill="1" applyBorder="1" applyAlignment="1" applyProtection="1">
      <alignment horizontal="center" vertical="center" wrapText="1"/>
      <protection locked="0"/>
    </xf>
    <xf numFmtId="164" fontId="48" fillId="2" borderId="26" xfId="2" applyNumberFormat="1" applyFont="1" applyFill="1" applyBorder="1" applyAlignment="1" applyProtection="1">
      <alignment horizontal="center" vertical="center" wrapText="1"/>
      <protection locked="0"/>
    </xf>
    <xf numFmtId="164" fontId="48" fillId="2" borderId="29" xfId="2" applyNumberFormat="1" applyFont="1" applyFill="1" applyBorder="1" applyAlignment="1" applyProtection="1">
      <alignment horizontal="center" vertical="center" wrapText="1"/>
      <protection locked="0"/>
    </xf>
    <xf numFmtId="0" fontId="41" fillId="4" borderId="0" xfId="0" applyFont="1" applyFill="1" applyAlignment="1">
      <alignment horizontal="left"/>
    </xf>
    <xf numFmtId="164" fontId="38" fillId="3" borderId="1" xfId="1" applyNumberFormat="1" applyFont="1" applyFill="1" applyBorder="1" applyAlignment="1" applyProtection="1">
      <alignment horizontal="right" indent="2"/>
    </xf>
    <xf numFmtId="164" fontId="38" fillId="3" borderId="4" xfId="1" applyNumberFormat="1" applyFont="1" applyFill="1" applyBorder="1" applyAlignment="1" applyProtection="1">
      <alignment horizontal="right" indent="2"/>
    </xf>
    <xf numFmtId="164" fontId="39" fillId="2" borderId="7" xfId="0" applyNumberFormat="1" applyFont="1" applyFill="1" applyBorder="1" applyAlignment="1">
      <alignment horizontal="right" vertical="center" indent="2"/>
    </xf>
    <xf numFmtId="164" fontId="39" fillId="2" borderId="49" xfId="0" applyNumberFormat="1" applyFont="1" applyFill="1" applyBorder="1" applyAlignment="1">
      <alignment horizontal="right" vertical="center" indent="2"/>
    </xf>
    <xf numFmtId="164" fontId="39" fillId="2" borderId="6" xfId="0" applyNumberFormat="1" applyFont="1" applyFill="1" applyBorder="1" applyAlignment="1">
      <alignment horizontal="right" vertical="center" indent="2"/>
    </xf>
    <xf numFmtId="164" fontId="36" fillId="0" borderId="8" xfId="0" applyNumberFormat="1" applyFont="1" applyBorder="1" applyAlignment="1" applyProtection="1">
      <alignment horizontal="right" vertical="center" indent="2"/>
      <protection locked="0"/>
    </xf>
    <xf numFmtId="164" fontId="35" fillId="0" borderId="8" xfId="0" applyNumberFormat="1" applyFont="1" applyBorder="1" applyAlignment="1" applyProtection="1">
      <alignment horizontal="right" vertical="center" indent="2"/>
      <protection locked="0"/>
    </xf>
    <xf numFmtId="164" fontId="35" fillId="0" borderId="0" xfId="0" applyNumberFormat="1" applyFont="1" applyAlignment="1" applyProtection="1">
      <alignment horizontal="right" vertical="center" indent="2"/>
      <protection locked="0"/>
    </xf>
    <xf numFmtId="164" fontId="36" fillId="0" borderId="11" xfId="0" applyNumberFormat="1" applyFont="1" applyBorder="1" applyAlignment="1" applyProtection="1">
      <alignment horizontal="right" vertical="center" indent="2"/>
      <protection locked="0"/>
    </xf>
    <xf numFmtId="164" fontId="35" fillId="0" borderId="11" xfId="0" applyNumberFormat="1" applyFont="1" applyBorder="1" applyAlignment="1" applyProtection="1">
      <alignment horizontal="right" vertical="center" indent="2"/>
      <protection locked="0"/>
    </xf>
    <xf numFmtId="164" fontId="35" fillId="0" borderId="10" xfId="0" applyNumberFormat="1" applyFont="1" applyBorder="1" applyAlignment="1" applyProtection="1">
      <alignment horizontal="right" vertical="center" indent="2"/>
      <protection locked="0"/>
    </xf>
    <xf numFmtId="164" fontId="38" fillId="2" borderId="7" xfId="0" applyNumberFormat="1" applyFont="1" applyFill="1" applyBorder="1" applyAlignment="1">
      <alignment horizontal="right" vertical="center" indent="2"/>
    </xf>
    <xf numFmtId="164" fontId="36" fillId="0" borderId="13" xfId="0" applyNumberFormat="1" applyFont="1" applyBorder="1" applyAlignment="1" applyProtection="1">
      <alignment horizontal="right" vertical="center" indent="2"/>
      <protection locked="0"/>
    </xf>
    <xf numFmtId="164" fontId="35" fillId="0" borderId="23" xfId="0" applyNumberFormat="1" applyFont="1" applyBorder="1" applyAlignment="1" applyProtection="1">
      <alignment horizontal="right" vertical="center" indent="2"/>
      <protection locked="0"/>
    </xf>
    <xf numFmtId="164" fontId="35" fillId="0" borderId="13" xfId="0" applyNumberFormat="1" applyFont="1" applyBorder="1" applyAlignment="1" applyProtection="1">
      <alignment horizontal="right" vertical="center" indent="2"/>
      <protection locked="0"/>
    </xf>
    <xf numFmtId="164" fontId="35" fillId="0" borderId="12" xfId="0" applyNumberFormat="1" applyFont="1" applyBorder="1" applyAlignment="1" applyProtection="1">
      <alignment horizontal="right" vertical="center" indent="2"/>
      <protection locked="0"/>
    </xf>
    <xf numFmtId="164" fontId="38" fillId="3" borderId="15" xfId="1" applyNumberFormat="1" applyFont="1" applyFill="1" applyBorder="1" applyAlignment="1" applyProtection="1">
      <alignment horizontal="right" indent="2"/>
    </xf>
    <xf numFmtId="164" fontId="38" fillId="3" borderId="16" xfId="1" applyNumberFormat="1" applyFont="1" applyFill="1" applyBorder="1" applyAlignment="1" applyProtection="1">
      <alignment horizontal="right" indent="2"/>
    </xf>
    <xf numFmtId="164" fontId="38" fillId="2" borderId="18" xfId="0" applyNumberFormat="1" applyFont="1" applyFill="1" applyBorder="1" applyAlignment="1">
      <alignment horizontal="right" vertical="center" indent="2"/>
    </xf>
    <xf numFmtId="164" fontId="39" fillId="2" borderId="50" xfId="0" applyNumberFormat="1" applyFont="1" applyFill="1" applyBorder="1" applyAlignment="1">
      <alignment horizontal="right" vertical="center" indent="2"/>
    </xf>
    <xf numFmtId="164" fontId="39" fillId="2" borderId="18" xfId="0" applyNumberFormat="1" applyFont="1" applyFill="1" applyBorder="1" applyAlignment="1">
      <alignment horizontal="right" vertical="center" indent="2"/>
    </xf>
    <xf numFmtId="164" fontId="39" fillId="2" borderId="17" xfId="0" applyNumberFormat="1" applyFont="1" applyFill="1" applyBorder="1" applyAlignment="1">
      <alignment horizontal="right" vertical="center" indent="2"/>
    </xf>
    <xf numFmtId="0" fontId="45" fillId="4" borderId="0" xfId="0" applyFont="1" applyFill="1" applyAlignment="1">
      <alignment horizontal="left" vertical="top" wrapText="1"/>
    </xf>
    <xf numFmtId="164" fontId="0" fillId="0" borderId="0" xfId="0" applyNumberFormat="1"/>
    <xf numFmtId="164" fontId="0" fillId="4" borderId="0" xfId="0" applyNumberFormat="1" applyFill="1"/>
    <xf numFmtId="164" fontId="35" fillId="4" borderId="0" xfId="0" applyNumberFormat="1" applyFont="1" applyFill="1" applyAlignment="1" applyProtection="1">
      <alignment horizontal="left" vertical="top" wrapText="1"/>
      <protection locked="0"/>
    </xf>
    <xf numFmtId="164" fontId="54" fillId="0" borderId="0" xfId="151" applyNumberFormat="1" applyFont="1" applyFill="1" applyBorder="1" applyProtection="1">
      <protection locked="0"/>
    </xf>
    <xf numFmtId="164" fontId="54" fillId="0" borderId="0" xfId="151" applyNumberFormat="1" applyFont="1" applyFill="1" applyBorder="1" applyAlignment="1" applyProtection="1">
      <alignment horizontal="center"/>
      <protection locked="0"/>
    </xf>
    <xf numFmtId="166" fontId="54" fillId="0" borderId="0" xfId="153" applyNumberFormat="1" applyFont="1" applyProtection="1">
      <protection locked="0"/>
    </xf>
    <xf numFmtId="0" fontId="35" fillId="4" borderId="0" xfId="0" applyFont="1" applyFill="1" applyAlignment="1">
      <alignment horizontal="left" vertical="top" wrapText="1"/>
    </xf>
    <xf numFmtId="0" fontId="39" fillId="2" borderId="6" xfId="0" applyFont="1" applyFill="1" applyBorder="1" applyAlignment="1">
      <alignment vertical="center" wrapText="1"/>
    </xf>
    <xf numFmtId="0" fontId="39" fillId="2" borderId="17" xfId="0" applyFont="1" applyFill="1" applyBorder="1" applyAlignment="1">
      <alignment vertical="center" wrapText="1"/>
    </xf>
    <xf numFmtId="0" fontId="45" fillId="4" borderId="0" xfId="0" applyFont="1" applyFill="1" applyAlignment="1">
      <alignment horizontal="left" vertical="top" wrapText="1"/>
    </xf>
    <xf numFmtId="0" fontId="35" fillId="0" borderId="21" xfId="0" applyFont="1" applyBorder="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4" borderId="21" xfId="0" applyFont="1" applyFill="1" applyBorder="1" applyAlignment="1" applyProtection="1">
      <alignment horizontal="left" vertical="top" wrapText="1"/>
      <protection locked="0"/>
    </xf>
    <xf numFmtId="0" fontId="35" fillId="4" borderId="0" xfId="0" applyFont="1" applyFill="1" applyAlignment="1" applyProtection="1">
      <alignment horizontal="left" vertical="top" wrapText="1"/>
      <protection locked="0"/>
    </xf>
    <xf numFmtId="0" fontId="36" fillId="4" borderId="0" xfId="0" applyFont="1" applyFill="1" applyAlignment="1">
      <alignment horizontal="left" vertical="top" wrapText="1"/>
    </xf>
  </cellXfs>
  <cellStyles count="154">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Bad 3" xfId="29"/>
    <cellStyle name="Calculation 2" xfId="30"/>
    <cellStyle name="Check Cell 2" xfId="31"/>
    <cellStyle name="Comma" xfId="151" builtinId="3"/>
    <cellStyle name="Comma 2" xfId="1"/>
    <cellStyle name="Comma 2 2" xfId="140"/>
    <cellStyle name="Comma 3" xfId="32"/>
    <cellStyle name="Comma 4" xfId="141"/>
    <cellStyle name="Erotin 2" xfId="152"/>
    <cellStyle name="Explanatory Text 2" xfId="33"/>
    <cellStyle name="Good 2" xfId="34"/>
    <cellStyle name="Good 3" xfId="35"/>
    <cellStyle name="Heading 1 2" xfId="36"/>
    <cellStyle name="Heading 2 2" xfId="37"/>
    <cellStyle name="Heading 3 2" xfId="38"/>
    <cellStyle name="Heading 4 2" xfId="39"/>
    <cellStyle name="Hyperlink 2" xfId="40"/>
    <cellStyle name="Input 2" xfId="41"/>
    <cellStyle name="Linked Cell 2" xfId="42"/>
    <cellStyle name="Neutral 2" xfId="43"/>
    <cellStyle name="Neutral 3" xfId="44"/>
    <cellStyle name="Normal" xfId="0" builtinId="0"/>
    <cellStyle name="Normal 10" xfId="45"/>
    <cellStyle name="Normal 10 2" xfId="46"/>
    <cellStyle name="Normal 10 2 2" xfId="47"/>
    <cellStyle name="Normal 10 2 2 2" xfId="48"/>
    <cellStyle name="Normal 10 2 3" xfId="49"/>
    <cellStyle name="Normal 10 2_Sheet1" xfId="143"/>
    <cellStyle name="Normal 10 3" xfId="50"/>
    <cellStyle name="Normal 10 3 2" xfId="51"/>
    <cellStyle name="Normal 10 4" xfId="52"/>
    <cellStyle name="Normal 10 5" xfId="53"/>
    <cellStyle name="Normal 10_Sheet1" xfId="142"/>
    <cellStyle name="Normal 11" xfId="54"/>
    <cellStyle name="Normal 11 2" xfId="55"/>
    <cellStyle name="Normal 12" xfId="56"/>
    <cellStyle name="Normal 12 2" xfId="57"/>
    <cellStyle name="Normal 13" xfId="58"/>
    <cellStyle name="Normal 14" xfId="59"/>
    <cellStyle name="Normal 15" xfId="60"/>
    <cellStyle name="Normal 16" xfId="61"/>
    <cellStyle name="Normal 17" xfId="62"/>
    <cellStyle name="Normal 17 2" xfId="63"/>
    <cellStyle name="Normal 17 3" xfId="64"/>
    <cellStyle name="Normal 18" xfId="65"/>
    <cellStyle name="Normal 19" xfId="66"/>
    <cellStyle name="Normal 2" xfId="2"/>
    <cellStyle name="Normal 2 2" xfId="67"/>
    <cellStyle name="Normal 2 3" xfId="68"/>
    <cellStyle name="Normal 2 4" xfId="69"/>
    <cellStyle name="Normal 2_Sheet1" xfId="144"/>
    <cellStyle name="Normal 20" xfId="3"/>
    <cellStyle name="Normal 3" xfId="70"/>
    <cellStyle name="Normal 3 2" xfId="71"/>
    <cellStyle name="Normal 3 2 2" xfId="72"/>
    <cellStyle name="Normal 3 3" xfId="73"/>
    <cellStyle name="Normal 3 3 2" xfId="74"/>
    <cellStyle name="Normal 3 3 3" xfId="75"/>
    <cellStyle name="Normal 3 3 4" xfId="76"/>
    <cellStyle name="Normal 3 4" xfId="77"/>
    <cellStyle name="Normal 3 5" xfId="78"/>
    <cellStyle name="Normal 3 6" xfId="79"/>
    <cellStyle name="Normal 3 7" xfId="80"/>
    <cellStyle name="Normal 3_Sheet1" xfId="145"/>
    <cellStyle name="Normal 4" xfId="81"/>
    <cellStyle name="Normal 4 2" xfId="82"/>
    <cellStyle name="Normal 4 2 2" xfId="83"/>
    <cellStyle name="Normal 4 2 3" xfId="84"/>
    <cellStyle name="Normal 4 2 4" xfId="85"/>
    <cellStyle name="Normal 4 2_Sheet1" xfId="147"/>
    <cellStyle name="Normal 4 3" xfId="86"/>
    <cellStyle name="Normal 4 3 2" xfId="87"/>
    <cellStyle name="Normal 4 3 3" xfId="88"/>
    <cellStyle name="Normal 4 3 4" xfId="89"/>
    <cellStyle name="Normal 4 4" xfId="90"/>
    <cellStyle name="Normal 4 5" xfId="91"/>
    <cellStyle name="Normal 4 6" xfId="92"/>
    <cellStyle name="Normal 4 7" xfId="93"/>
    <cellStyle name="Normal 4_Sheet1" xfId="146"/>
    <cellStyle name="Normal 5" xfId="94"/>
    <cellStyle name="Normal 5 2" xfId="95"/>
    <cellStyle name="Normal 5 3" xfId="96"/>
    <cellStyle name="Normal 5 4" xfId="97"/>
    <cellStyle name="Normal 5_Sheet1" xfId="148"/>
    <cellStyle name="Normal 6" xfId="98"/>
    <cellStyle name="Normal 6 2" xfId="99"/>
    <cellStyle name="Normal 6_Sheet1" xfId="149"/>
    <cellStyle name="Normal 7" xfId="100"/>
    <cellStyle name="Normal 7 2" xfId="101"/>
    <cellStyle name="Normal 7 2 2" xfId="102"/>
    <cellStyle name="Normal 7 2 2 2" xfId="103"/>
    <cellStyle name="Normal 7 2 3" xfId="104"/>
    <cellStyle name="Normal 7 2 4" xfId="105"/>
    <cellStyle name="Normal 7 2 5" xfId="106"/>
    <cellStyle name="Normal 7 3" xfId="107"/>
    <cellStyle name="Normal 7 3 2" xfId="108"/>
    <cellStyle name="Normal 7 4" xfId="109"/>
    <cellStyle name="Normal 7 5" xfId="110"/>
    <cellStyle name="Normal 7 6" xfId="111"/>
    <cellStyle name="Normal 7 7" xfId="112"/>
    <cellStyle name="Normal 7_Sheet1" xfId="150"/>
    <cellStyle name="Normal 8" xfId="113"/>
    <cellStyle name="Normal 8 2" xfId="114"/>
    <cellStyle name="Normal 8 2 2" xfId="115"/>
    <cellStyle name="Normal 8 2 2 2" xfId="116"/>
    <cellStyle name="Normal 8 2 3" xfId="117"/>
    <cellStyle name="Normal 8 3" xfId="118"/>
    <cellStyle name="Normal 8 3 2" xfId="119"/>
    <cellStyle name="Normal 8 4" xfId="120"/>
    <cellStyle name="Normal 8 5" xfId="121"/>
    <cellStyle name="Normal 8 6" xfId="122"/>
    <cellStyle name="Normal 9" xfId="123"/>
    <cellStyle name="Normal 9 2" xfId="124"/>
    <cellStyle name="Normal 9 2 2" xfId="125"/>
    <cellStyle name="Normal 9 2 2 2" xfId="126"/>
    <cellStyle name="Normal 9 2 3" xfId="127"/>
    <cellStyle name="Normal 9 3" xfId="128"/>
    <cellStyle name="Normal 9 3 2" xfId="129"/>
    <cellStyle name="Normal 9 4" xfId="130"/>
    <cellStyle name="Normal 9 5" xfId="131"/>
    <cellStyle name="Normal 9 6" xfId="132"/>
    <cellStyle name="Normal_T1_Guarantees" xfId="153"/>
    <cellStyle name="Note 2" xfId="133"/>
    <cellStyle name="Output 2" xfId="134"/>
    <cellStyle name="Percent 2" xfId="135"/>
    <cellStyle name="Percent 3" xfId="136"/>
    <cellStyle name="Style 1" xfId="137"/>
    <cellStyle name="Total 2" xfId="138"/>
    <cellStyle name="Warning Text 2" xfId="139"/>
  </cellStyles>
  <dxfs count="6">
    <dxf>
      <font>
        <color rgb="FFFF0000"/>
      </font>
      <fill>
        <patternFill patternType="gray125">
          <fgColor rgb="FFFFFF00"/>
          <bgColor rgb="FFFFC000"/>
        </patternFill>
      </fill>
      <border>
        <left style="thin">
          <color rgb="FFFF0000"/>
        </left>
        <right style="thin">
          <color rgb="FFFF0000"/>
        </right>
        <top style="thin">
          <color rgb="FFFF0000"/>
        </top>
        <bottom style="thin">
          <color rgb="FFFF0000"/>
        </bottom>
        <vertical/>
        <horizontal/>
      </border>
    </dxf>
    <dxf>
      <fill>
        <gradientFill type="path" degree="180" left="0.5" right="0.5" top="0.5" bottom="0.5">
          <stop position="0">
            <color theme="0"/>
          </stop>
          <stop position="1">
            <color rgb="FFFF0000"/>
          </stop>
        </gradientFill>
      </fill>
    </dxf>
    <dxf>
      <font>
        <color rgb="FFFF0000"/>
      </font>
      <fill>
        <patternFill patternType="gray125">
          <fgColor rgb="FFFFFF00"/>
          <bgColor rgb="FFFFC000"/>
        </patternFill>
      </fill>
      <border>
        <left style="thin">
          <color rgb="FFFF0000"/>
        </left>
        <right style="thin">
          <color rgb="FFFF0000"/>
        </right>
        <top style="thin">
          <color rgb="FFFF0000"/>
        </top>
        <bottom style="thin">
          <color rgb="FFFF0000"/>
        </bottom>
        <vertical/>
        <horizontal/>
      </border>
    </dxf>
    <dxf>
      <fill>
        <gradientFill type="path" degree="180" left="0.5" right="0.5" top="0.5" bottom="0.5">
          <stop position="0">
            <color theme="0"/>
          </stop>
          <stop position="1">
            <color rgb="FFFF0000"/>
          </stop>
        </gradientFill>
      </fill>
    </dxf>
    <dxf>
      <fill>
        <gradientFill type="path" degree="180" left="0.5" right="0.5" top="0.5" bottom="0.5">
          <stop position="0">
            <color theme="0"/>
          </stop>
          <stop position="1">
            <color rgb="FFFF0000"/>
          </stop>
        </gradientFill>
      </fill>
    </dxf>
    <dxf>
      <font>
        <color rgb="FFFF0000"/>
      </font>
      <fill>
        <patternFill patternType="gray125">
          <fgColor rgb="FFFFFF00"/>
          <bgColor rgb="FFFFC00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ofstatpantichr\gfs\ALL%20FILES%2003.05.2017%20-%20(now13.10.17)\INTERNET\INTERNET_2018\Questionnaire%20on%20government%20controlled%20units%20classified%20outside%20general%20govern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FSTATPantichr\GFS\GFS\ALL%20FILES%2003.05.2017%20-%20(now13.10.17)\TRANSMISSIONS\YEAR%202020\2020.01.08%20=%20Contingent%20liabilities\Annex_4-Suppl_EDPquest_cont.liab-potent.oblig-2019-HISTO_L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sheetName val="Input"/>
      <sheetName val="readme"/>
      <sheetName val="Instructions"/>
      <sheetName val="Public corporations"/>
      <sheetName val="pivot_table-REFRESH!"/>
      <sheetName val="Code_Validation"/>
      <sheetName val="Liab-MNAC_PC_GDP"/>
      <sheetName val="Questionnaire on government con"/>
    </sheetNames>
    <sheetDataSet>
      <sheetData sheetId="0">
        <row r="2">
          <cell r="AI2">
            <v>1995</v>
          </cell>
        </row>
      </sheetData>
      <sheetData sheetId="1">
        <row r="2">
          <cell r="A2">
            <v>2010</v>
          </cell>
        </row>
        <row r="3">
          <cell r="A3">
            <v>2011</v>
          </cell>
          <cell r="C3" t="str">
            <v>BE</v>
          </cell>
        </row>
        <row r="4">
          <cell r="A4">
            <v>2012</v>
          </cell>
          <cell r="C4" t="str">
            <v>BG</v>
          </cell>
        </row>
        <row r="5">
          <cell r="A5">
            <v>2013</v>
          </cell>
          <cell r="C5" t="str">
            <v>CZ</v>
          </cell>
        </row>
        <row r="6">
          <cell r="A6">
            <v>2014</v>
          </cell>
          <cell r="C6" t="str">
            <v>DK</v>
          </cell>
        </row>
        <row r="7">
          <cell r="A7">
            <v>2015</v>
          </cell>
          <cell r="C7" t="str">
            <v>DE</v>
          </cell>
        </row>
        <row r="8">
          <cell r="A8">
            <v>2016</v>
          </cell>
          <cell r="C8" t="str">
            <v>EE</v>
          </cell>
        </row>
        <row r="9">
          <cell r="A9">
            <v>2017</v>
          </cell>
          <cell r="C9" t="str">
            <v>IE</v>
          </cell>
        </row>
        <row r="10">
          <cell r="A10">
            <v>2018</v>
          </cell>
          <cell r="C10" t="str">
            <v>EL</v>
          </cell>
        </row>
        <row r="11">
          <cell r="A11">
            <v>2019</v>
          </cell>
          <cell r="C11" t="str">
            <v>ES</v>
          </cell>
        </row>
        <row r="12">
          <cell r="A12">
            <v>2020</v>
          </cell>
          <cell r="C12" t="str">
            <v>FR</v>
          </cell>
        </row>
        <row r="13">
          <cell r="A13">
            <v>2021</v>
          </cell>
          <cell r="C13" t="str">
            <v>HR</v>
          </cell>
        </row>
        <row r="14">
          <cell r="A14">
            <v>2022</v>
          </cell>
          <cell r="C14" t="str">
            <v>IT</v>
          </cell>
        </row>
        <row r="15">
          <cell r="A15">
            <v>2023</v>
          </cell>
          <cell r="C15" t="str">
            <v>CY</v>
          </cell>
        </row>
        <row r="16">
          <cell r="A16">
            <v>2024</v>
          </cell>
          <cell r="C16" t="str">
            <v>LV</v>
          </cell>
        </row>
        <row r="17">
          <cell r="A17">
            <v>2025</v>
          </cell>
          <cell r="C17" t="str">
            <v>LT</v>
          </cell>
        </row>
        <row r="18">
          <cell r="C18" t="str">
            <v>LU</v>
          </cell>
        </row>
        <row r="19">
          <cell r="C19" t="str">
            <v>HU</v>
          </cell>
        </row>
        <row r="20">
          <cell r="C20" t="str">
            <v>MT</v>
          </cell>
        </row>
        <row r="21">
          <cell r="C21" t="str">
            <v>NL</v>
          </cell>
        </row>
        <row r="22">
          <cell r="C22" t="str">
            <v>AT</v>
          </cell>
        </row>
        <row r="23">
          <cell r="C23" t="str">
            <v>PL</v>
          </cell>
        </row>
        <row r="24">
          <cell r="C24" t="str">
            <v>PT</v>
          </cell>
        </row>
        <row r="25">
          <cell r="C25" t="str">
            <v>RO</v>
          </cell>
        </row>
        <row r="26">
          <cell r="C26" t="str">
            <v>SI</v>
          </cell>
        </row>
        <row r="27">
          <cell r="C27" t="str">
            <v>SK</v>
          </cell>
        </row>
        <row r="28">
          <cell r="C28" t="str">
            <v>FI</v>
          </cell>
        </row>
        <row r="29">
          <cell r="C29" t="str">
            <v>SE</v>
          </cell>
        </row>
        <row r="30">
          <cell r="C30" t="str">
            <v>UK</v>
          </cell>
        </row>
        <row r="31">
          <cell r="C31" t="str">
            <v>CH</v>
          </cell>
        </row>
        <row r="32">
          <cell r="C32" t="str">
            <v>IS</v>
          </cell>
        </row>
        <row r="33">
          <cell r="C33" t="str">
            <v>NO</v>
          </cell>
        </row>
        <row r="34">
          <cell r="C34" t="str">
            <v>AL</v>
          </cell>
        </row>
        <row r="35">
          <cell r="C35" t="str">
            <v>BA</v>
          </cell>
        </row>
        <row r="36">
          <cell r="C36" t="str">
            <v>ME</v>
          </cell>
        </row>
        <row r="37">
          <cell r="C37" t="str">
            <v>MK</v>
          </cell>
        </row>
        <row r="38">
          <cell r="C38" t="str">
            <v>RS</v>
          </cell>
        </row>
        <row r="39">
          <cell r="C39" t="str">
            <v>TR</v>
          </cell>
        </row>
        <row r="40">
          <cell r="C40" t="str">
            <v>LI</v>
          </cell>
        </row>
      </sheetData>
      <sheetData sheetId="2">
        <row r="2">
          <cell r="B2" t="str">
            <v>CY</v>
          </cell>
        </row>
      </sheetData>
      <sheetData sheetId="3" refreshError="1"/>
      <sheetData sheetId="4"/>
      <sheetData sheetId="5" refreshError="1"/>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adme"/>
      <sheetName val="T1_Guarantees"/>
      <sheetName val="T2_PPPs"/>
      <sheetName val="T3_NPLs"/>
      <sheetName val="CL"/>
      <sheetName val="Parameters"/>
      <sheetName val="VAL"/>
    </sheetNames>
    <sheetDataSet>
      <sheetData sheetId="0">
        <row r="1">
          <cell r="Z1" t="str">
            <v>AT</v>
          </cell>
        </row>
        <row r="2">
          <cell r="Z2" t="str">
            <v>BE</v>
          </cell>
        </row>
        <row r="3">
          <cell r="Z3" t="str">
            <v>DE</v>
          </cell>
        </row>
        <row r="4">
          <cell r="Z4" t="str">
            <v>ES</v>
          </cell>
        </row>
        <row r="5">
          <cell r="Z5" t="str">
            <v>CH</v>
          </cell>
        </row>
        <row r="6">
          <cell r="Z6" t="str">
            <v>XX</v>
          </cell>
        </row>
        <row r="9">
          <cell r="C9" t="str">
            <v>CY</v>
          </cell>
        </row>
      </sheetData>
      <sheetData sheetId="1"/>
      <sheetData sheetId="2">
        <row r="7">
          <cell r="C7" t="str">
            <v>General Government</v>
          </cell>
          <cell r="D7">
            <v>0</v>
          </cell>
          <cell r="E7">
            <v>1424.9</v>
          </cell>
          <cell r="F7">
            <v>1521.6</v>
          </cell>
          <cell r="G7">
            <v>2806.5</v>
          </cell>
        </row>
        <row r="8">
          <cell r="C8" t="str">
            <v>One-off guarantees</v>
          </cell>
          <cell r="D8">
            <v>0</v>
          </cell>
          <cell r="E8">
            <v>0</v>
          </cell>
          <cell r="F8">
            <v>0</v>
          </cell>
          <cell r="G8">
            <v>0</v>
          </cell>
        </row>
        <row r="9">
          <cell r="C9">
            <v>0</v>
          </cell>
          <cell r="D9" t="str">
            <v>Total stock of guarantees, excluding debt assumed by government</v>
          </cell>
          <cell r="E9">
            <v>1424.9</v>
          </cell>
          <cell r="F9">
            <v>1521.6</v>
          </cell>
          <cell r="G9">
            <v>2806.5</v>
          </cell>
        </row>
        <row r="10">
          <cell r="C10">
            <v>0</v>
          </cell>
          <cell r="D10" t="str">
            <v>of which: public corporations</v>
          </cell>
          <cell r="E10">
            <v>799.3</v>
          </cell>
          <cell r="F10">
            <v>766.7</v>
          </cell>
          <cell r="G10">
            <v>1722.2</v>
          </cell>
        </row>
        <row r="11">
          <cell r="C11">
            <v>0</v>
          </cell>
          <cell r="D11" t="str">
            <v>Memo item: financial corporations</v>
          </cell>
          <cell r="E11">
            <v>0</v>
          </cell>
          <cell r="F11">
            <v>0</v>
          </cell>
          <cell r="G11">
            <v>1015.8</v>
          </cell>
        </row>
        <row r="12">
          <cell r="C12" t="str">
            <v>Standardised guarantees</v>
          </cell>
          <cell r="D12">
            <v>0</v>
          </cell>
          <cell r="E12">
            <v>0</v>
          </cell>
          <cell r="F12">
            <v>0</v>
          </cell>
          <cell r="G12">
            <v>0</v>
          </cell>
        </row>
        <row r="13">
          <cell r="C13">
            <v>0</v>
          </cell>
          <cell r="D13" t="str">
            <v>Total stock of government guarantees</v>
          </cell>
          <cell r="E13">
            <v>0</v>
          </cell>
          <cell r="F13">
            <v>0</v>
          </cell>
          <cell r="G13">
            <v>0</v>
          </cell>
        </row>
        <row r="14">
          <cell r="C14" t="str">
            <v>Central Government</v>
          </cell>
          <cell r="D14">
            <v>0</v>
          </cell>
          <cell r="E14">
            <v>1424.9</v>
          </cell>
          <cell r="F14">
            <v>1521.6</v>
          </cell>
          <cell r="G14">
            <v>2806.5</v>
          </cell>
        </row>
        <row r="15">
          <cell r="C15" t="str">
            <v>One-off guarantees</v>
          </cell>
          <cell r="D15">
            <v>0</v>
          </cell>
          <cell r="E15">
            <v>0</v>
          </cell>
          <cell r="F15">
            <v>0</v>
          </cell>
          <cell r="G15">
            <v>0</v>
          </cell>
        </row>
        <row r="16">
          <cell r="C16">
            <v>0</v>
          </cell>
          <cell r="D16" t="str">
            <v>Total stock of guarantees, excluding debt assumed by government</v>
          </cell>
          <cell r="E16">
            <v>1424.9</v>
          </cell>
          <cell r="F16">
            <v>1521.6</v>
          </cell>
          <cell r="G16">
            <v>2806.5</v>
          </cell>
        </row>
        <row r="17">
          <cell r="C17">
            <v>0</v>
          </cell>
          <cell r="D17" t="str">
            <v>of which: public corporations</v>
          </cell>
          <cell r="E17">
            <v>799.3</v>
          </cell>
          <cell r="F17">
            <v>766.7</v>
          </cell>
          <cell r="G17">
            <v>1722.2</v>
          </cell>
        </row>
        <row r="18">
          <cell r="C18">
            <v>0</v>
          </cell>
          <cell r="D18" t="str">
            <v>Memo item: financial corporations</v>
          </cell>
          <cell r="E18">
            <v>0</v>
          </cell>
          <cell r="F18">
            <v>0</v>
          </cell>
          <cell r="G18">
            <v>1015.8</v>
          </cell>
        </row>
        <row r="19">
          <cell r="C19" t="str">
            <v>Standardised guarantees</v>
          </cell>
          <cell r="D19">
            <v>0</v>
          </cell>
          <cell r="E19">
            <v>0</v>
          </cell>
          <cell r="F19">
            <v>0</v>
          </cell>
          <cell r="G19">
            <v>0</v>
          </cell>
        </row>
        <row r="20">
          <cell r="C20">
            <v>0</v>
          </cell>
          <cell r="D20" t="str">
            <v>Total stock of government guarantees</v>
          </cell>
          <cell r="E20">
            <v>0</v>
          </cell>
          <cell r="F20">
            <v>0</v>
          </cell>
          <cell r="G20">
            <v>0</v>
          </cell>
        </row>
        <row r="21">
          <cell r="C21" t="str">
            <v>State Government</v>
          </cell>
          <cell r="D21">
            <v>0</v>
          </cell>
          <cell r="E21" t="str">
            <v>M</v>
          </cell>
          <cell r="F21" t="str">
            <v>M</v>
          </cell>
          <cell r="G21" t="str">
            <v>M</v>
          </cell>
        </row>
        <row r="22">
          <cell r="C22" t="str">
            <v>One-off guarantees</v>
          </cell>
          <cell r="D22">
            <v>0</v>
          </cell>
          <cell r="E22">
            <v>0</v>
          </cell>
          <cell r="F22">
            <v>0</v>
          </cell>
          <cell r="G22">
            <v>0</v>
          </cell>
        </row>
        <row r="23">
          <cell r="C23">
            <v>0</v>
          </cell>
          <cell r="D23" t="str">
            <v>Total stock of guarantees, excluding debt assumed by government</v>
          </cell>
          <cell r="E23" t="str">
            <v>M</v>
          </cell>
          <cell r="F23" t="str">
            <v>M</v>
          </cell>
          <cell r="G23" t="str">
            <v>M</v>
          </cell>
        </row>
        <row r="24">
          <cell r="C24">
            <v>0</v>
          </cell>
          <cell r="D24" t="str">
            <v>of which: public corporations</v>
          </cell>
          <cell r="E24" t="str">
            <v>M</v>
          </cell>
          <cell r="F24" t="str">
            <v>M</v>
          </cell>
          <cell r="G24" t="str">
            <v>M</v>
          </cell>
        </row>
        <row r="25">
          <cell r="C25">
            <v>0</v>
          </cell>
          <cell r="D25" t="str">
            <v>Memo item: financial corporations</v>
          </cell>
          <cell r="E25" t="str">
            <v>M</v>
          </cell>
          <cell r="F25" t="str">
            <v>M</v>
          </cell>
          <cell r="G25" t="str">
            <v>M</v>
          </cell>
        </row>
        <row r="26">
          <cell r="C26" t="str">
            <v>Standardised guarantees</v>
          </cell>
          <cell r="D26">
            <v>0</v>
          </cell>
          <cell r="E26">
            <v>0</v>
          </cell>
          <cell r="F26">
            <v>0</v>
          </cell>
          <cell r="G26">
            <v>0</v>
          </cell>
        </row>
        <row r="27">
          <cell r="C27">
            <v>0</v>
          </cell>
          <cell r="D27" t="str">
            <v>Total stock of government guarantees</v>
          </cell>
          <cell r="E27" t="str">
            <v>M</v>
          </cell>
          <cell r="F27" t="str">
            <v>M</v>
          </cell>
          <cell r="G27" t="str">
            <v>M</v>
          </cell>
        </row>
        <row r="28">
          <cell r="C28" t="str">
            <v>Local Government</v>
          </cell>
          <cell r="D28">
            <v>0</v>
          </cell>
          <cell r="E28">
            <v>0</v>
          </cell>
          <cell r="F28">
            <v>0</v>
          </cell>
          <cell r="G28">
            <v>0</v>
          </cell>
        </row>
        <row r="29">
          <cell r="C29" t="str">
            <v>One-off guarantees</v>
          </cell>
          <cell r="D29">
            <v>0</v>
          </cell>
          <cell r="E29">
            <v>0</v>
          </cell>
          <cell r="F29">
            <v>0</v>
          </cell>
          <cell r="G29">
            <v>0</v>
          </cell>
        </row>
        <row r="30">
          <cell r="C30">
            <v>0</v>
          </cell>
          <cell r="D30" t="str">
            <v>Total stock of guarantees, excluding debt assumed by government</v>
          </cell>
          <cell r="E30">
            <v>0</v>
          </cell>
          <cell r="F30">
            <v>0</v>
          </cell>
          <cell r="G30">
            <v>0</v>
          </cell>
        </row>
        <row r="31">
          <cell r="C31">
            <v>0</v>
          </cell>
          <cell r="D31" t="str">
            <v>of which: public corporations</v>
          </cell>
          <cell r="E31">
            <v>0</v>
          </cell>
          <cell r="F31">
            <v>0</v>
          </cell>
          <cell r="G31">
            <v>0</v>
          </cell>
        </row>
        <row r="32">
          <cell r="C32">
            <v>0</v>
          </cell>
          <cell r="D32" t="str">
            <v>Memo item: financial corporations</v>
          </cell>
          <cell r="E32">
            <v>0</v>
          </cell>
          <cell r="F32">
            <v>0</v>
          </cell>
          <cell r="G32">
            <v>0</v>
          </cell>
        </row>
        <row r="33">
          <cell r="C33" t="str">
            <v>Standardised guarantees</v>
          </cell>
          <cell r="D33">
            <v>0</v>
          </cell>
          <cell r="E33">
            <v>0</v>
          </cell>
          <cell r="F33">
            <v>0</v>
          </cell>
          <cell r="G33">
            <v>0</v>
          </cell>
        </row>
        <row r="34">
          <cell r="C34">
            <v>0</v>
          </cell>
          <cell r="D34" t="str">
            <v>Total stock of government guarantees</v>
          </cell>
          <cell r="E34">
            <v>0</v>
          </cell>
          <cell r="F34">
            <v>0</v>
          </cell>
          <cell r="G34">
            <v>0</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5"/>
  <sheetViews>
    <sheetView tabSelected="1" workbookViewId="0"/>
  </sheetViews>
  <sheetFormatPr defaultRowHeight="15" x14ac:dyDescent="0.25"/>
  <cols>
    <col min="1" max="1" width="3.7109375" customWidth="1"/>
    <col min="2" max="2" width="56.5703125" bestFit="1" customWidth="1"/>
    <col min="3" max="17" width="11.7109375" customWidth="1"/>
  </cols>
  <sheetData>
    <row r="1" spans="1:43" ht="15" customHeight="1" x14ac:dyDescent="0.25">
      <c r="A1" s="1"/>
      <c r="B1" s="1"/>
      <c r="C1" s="1"/>
      <c r="D1" s="1"/>
      <c r="E1" s="1"/>
      <c r="F1" s="1"/>
      <c r="G1" s="1"/>
      <c r="H1" s="1"/>
      <c r="I1" s="1"/>
      <c r="J1" s="1"/>
      <c r="K1" s="1"/>
      <c r="L1" s="1"/>
      <c r="M1" s="1"/>
      <c r="N1" s="1"/>
      <c r="O1" s="1"/>
      <c r="P1" s="1"/>
      <c r="Q1" s="1"/>
    </row>
    <row r="2" spans="1:43" ht="30" customHeight="1" x14ac:dyDescent="0.25">
      <c r="A2" s="2" t="s">
        <v>0</v>
      </c>
      <c r="B2" s="1"/>
      <c r="C2" s="3" t="str">
        <f>IFERROR(IF(VLOOKUP('[2]Cover page'!$C$9,'[2]Cover page'!$Z$1:$Z$6,1,0)='[2]Cover page'!$C$9,IF(COUNTIF([2]T1_Guarantees!C7:C34,"M")=0,"","check proper reporting of 'M' for "&amp;C4)),IF((COUNTIF(C6:C19,"M")+COUNTIF(C27:C33,"M"))=0,"","check proper reporting of 'M' for "&amp;C4))</f>
        <v/>
      </c>
      <c r="D2" s="3" t="str">
        <f>IFERROR(IF(VLOOKUP('[2]Cover page'!$C$9,'[2]Cover page'!$Z$1:$Z$6,1,0)='[2]Cover page'!$C$9,IF(COUNTIF([2]T1_Guarantees!D7:D34,"M")=0,"","check proper reporting of 'M' for "&amp;D4)),IF((COUNTIF(D6:D19,"M")+COUNTIF(D27:D33,"M"))=0,"","check proper reporting of 'M' for "&amp;D4))</f>
        <v/>
      </c>
      <c r="E2" s="3" t="str">
        <f>IFERROR(IF(VLOOKUP('[2]Cover page'!$C$9,'[2]Cover page'!$Z$1:$Z$6,1,0)='[2]Cover page'!$C$9,IF(COUNTIF([2]T1_Guarantees!E7:E34,"M")=0,"","check proper reporting of 'M' for "&amp;E4)),IF((COUNTIF(E6:E19,"M")+COUNTIF(E27:E33,"M"))=0,"","check proper reporting of 'M' for "&amp;E4))</f>
        <v/>
      </c>
      <c r="F2" s="3" t="str">
        <f>IFERROR(IF(VLOOKUP('[2]Cover page'!$C$9,'[2]Cover page'!$Z$1:$Z$6,1,0)='[2]Cover page'!$C$9,IF(COUNTIF([2]T1_Guarantees!F7:F34,"M")=0,"","check proper reporting of 'M' for "&amp;F4)),IF((COUNTIF(F6:F19,"M")+COUNTIF(F27:F33,"M"))=0,"","check proper reporting of 'M' for "&amp;F4))</f>
        <v/>
      </c>
      <c r="G2" s="3" t="str">
        <f>IFERROR(IF(VLOOKUP('[2]Cover page'!$C$9,'[2]Cover page'!$Z$1:$Z$6,1,0)='[2]Cover page'!$C$9,IF(COUNTIF([2]T1_Guarantees!G7:G34,"M")=0,"","check proper reporting of 'M' for "&amp;G4)),IF((COUNTIF(G6:G19,"M")+COUNTIF(G27:G33,"M"))=0,"","check proper reporting of 'M' for "&amp;G4))</f>
        <v/>
      </c>
      <c r="H2" s="3"/>
      <c r="I2" s="3"/>
      <c r="J2" s="3"/>
      <c r="K2" s="3"/>
      <c r="L2" s="3"/>
      <c r="M2" s="3"/>
      <c r="N2" s="3"/>
      <c r="O2" s="3"/>
      <c r="P2" s="3"/>
      <c r="Q2" s="3"/>
    </row>
    <row r="3" spans="1:43" ht="21" customHeight="1" thickBot="1" x14ac:dyDescent="0.3">
      <c r="A3" s="1"/>
      <c r="B3" s="1"/>
      <c r="C3" s="1"/>
      <c r="D3" s="1"/>
      <c r="E3" s="1"/>
      <c r="F3" s="1"/>
      <c r="G3" s="1"/>
      <c r="H3" s="1"/>
      <c r="I3" s="4"/>
      <c r="J3" s="1"/>
      <c r="K3" s="5"/>
      <c r="L3" s="5"/>
      <c r="M3" s="5"/>
      <c r="N3" s="5"/>
      <c r="O3" s="5"/>
      <c r="P3" s="5"/>
      <c r="Q3" s="5" t="s">
        <v>32</v>
      </c>
    </row>
    <row r="4" spans="1:43" ht="15.75" thickBot="1" x14ac:dyDescent="0.3">
      <c r="A4" s="6"/>
      <c r="B4" s="7"/>
      <c r="C4" s="8">
        <f>2010</f>
        <v>2010</v>
      </c>
      <c r="D4" s="8">
        <f>C4+1</f>
        <v>2011</v>
      </c>
      <c r="E4" s="8">
        <f>D4+1</f>
        <v>2012</v>
      </c>
      <c r="F4" s="8">
        <f>E4+1</f>
        <v>2013</v>
      </c>
      <c r="G4" s="8">
        <f>F4+1</f>
        <v>2014</v>
      </c>
      <c r="H4" s="9">
        <v>2015</v>
      </c>
      <c r="I4" s="10">
        <v>2016</v>
      </c>
      <c r="J4" s="9">
        <v>2017</v>
      </c>
      <c r="K4" s="9">
        <v>2018</v>
      </c>
      <c r="L4" s="9">
        <v>2019</v>
      </c>
      <c r="M4" s="9">
        <v>2020</v>
      </c>
      <c r="N4" s="9">
        <v>2021</v>
      </c>
      <c r="O4" s="9">
        <v>2022</v>
      </c>
      <c r="P4" s="9">
        <v>2023</v>
      </c>
      <c r="Q4" s="10">
        <v>2024</v>
      </c>
    </row>
    <row r="5" spans="1:43" ht="15.75" thickBot="1" x14ac:dyDescent="0.3">
      <c r="A5" s="11" t="s">
        <v>1</v>
      </c>
      <c r="B5" s="12"/>
      <c r="C5" s="12"/>
      <c r="D5" s="12"/>
      <c r="E5" s="12"/>
      <c r="F5" s="12"/>
      <c r="G5" s="12"/>
      <c r="H5" s="12"/>
      <c r="I5" s="12"/>
      <c r="J5" s="12"/>
      <c r="K5" s="12"/>
      <c r="L5" s="12"/>
      <c r="M5" s="12"/>
      <c r="N5" s="12"/>
      <c r="O5" s="12"/>
      <c r="P5" s="12"/>
      <c r="Q5" s="13"/>
    </row>
    <row r="6" spans="1:43" x14ac:dyDescent="0.25">
      <c r="A6" s="14" t="s">
        <v>2</v>
      </c>
      <c r="B6" s="15"/>
      <c r="C6" s="100">
        <v>1424.9</v>
      </c>
      <c r="D6" s="100">
        <v>1521.6</v>
      </c>
      <c r="E6" s="100">
        <v>2806.5</v>
      </c>
      <c r="F6" s="100">
        <v>2872.2</v>
      </c>
      <c r="G6" s="100">
        <v>2828.4</v>
      </c>
      <c r="H6" s="100">
        <v>2734.9</v>
      </c>
      <c r="I6" s="100">
        <v>1698.3</v>
      </c>
      <c r="J6" s="100">
        <v>1693.7</v>
      </c>
      <c r="K6" s="100">
        <v>1555.6999999999998</v>
      </c>
      <c r="L6" s="100">
        <v>1006</v>
      </c>
      <c r="M6" s="100">
        <v>985.5</v>
      </c>
      <c r="N6" s="100">
        <v>958</v>
      </c>
      <c r="O6" s="100">
        <v>927</v>
      </c>
      <c r="P6" s="100">
        <v>898.09999999999968</v>
      </c>
      <c r="Q6" s="101">
        <v>816.60000000000014</v>
      </c>
      <c r="V6" s="123"/>
      <c r="W6" s="123"/>
      <c r="X6" s="123"/>
      <c r="Y6" s="123"/>
      <c r="Z6" s="123"/>
      <c r="AA6" s="123"/>
      <c r="AB6" s="123"/>
      <c r="AC6" s="123"/>
      <c r="AD6" s="123"/>
      <c r="AE6" s="123"/>
      <c r="AF6" s="123"/>
      <c r="AG6" s="123"/>
      <c r="AH6" s="123"/>
      <c r="AI6" s="123"/>
      <c r="AJ6" s="123"/>
      <c r="AK6" s="123"/>
      <c r="AL6" s="123"/>
      <c r="AM6" s="123"/>
      <c r="AN6" s="123"/>
      <c r="AO6" s="123"/>
      <c r="AP6" s="123"/>
      <c r="AQ6" s="123"/>
    </row>
    <row r="7" spans="1:43" x14ac:dyDescent="0.25">
      <c r="A7" s="130" t="s">
        <v>3</v>
      </c>
      <c r="B7" s="130"/>
      <c r="C7" s="102"/>
      <c r="D7" s="102"/>
      <c r="E7" s="103"/>
      <c r="F7" s="103"/>
      <c r="G7" s="103"/>
      <c r="H7" s="102"/>
      <c r="I7" s="104"/>
      <c r="J7" s="102"/>
      <c r="K7" s="102"/>
      <c r="L7" s="102"/>
      <c r="M7" s="102"/>
      <c r="N7" s="102"/>
      <c r="O7" s="102"/>
      <c r="P7" s="102"/>
      <c r="Q7" s="102"/>
      <c r="V7" s="123"/>
      <c r="W7" s="123"/>
      <c r="X7" s="123"/>
      <c r="Y7" s="123"/>
      <c r="Z7" s="123"/>
      <c r="AA7" s="123"/>
      <c r="AB7" s="123"/>
      <c r="AC7" s="123"/>
      <c r="AD7" s="123"/>
      <c r="AE7" s="123"/>
      <c r="AF7" s="123"/>
      <c r="AG7" s="123"/>
      <c r="AH7" s="123"/>
      <c r="AI7" s="123"/>
      <c r="AJ7" s="123"/>
      <c r="AK7" s="123"/>
      <c r="AL7" s="123"/>
      <c r="AM7" s="123"/>
      <c r="AN7" s="123"/>
      <c r="AO7" s="123"/>
      <c r="AP7" s="123"/>
      <c r="AQ7" s="123"/>
    </row>
    <row r="8" spans="1:43" x14ac:dyDescent="0.25">
      <c r="A8" s="16"/>
      <c r="B8" s="16" t="s">
        <v>4</v>
      </c>
      <c r="C8" s="105">
        <v>1424.9</v>
      </c>
      <c r="D8" s="105">
        <v>1521.6</v>
      </c>
      <c r="E8" s="106">
        <v>2806.5</v>
      </c>
      <c r="F8" s="106">
        <v>2872.2</v>
      </c>
      <c r="G8" s="106">
        <v>2721.8</v>
      </c>
      <c r="H8" s="106">
        <v>2682.8</v>
      </c>
      <c r="I8" s="106">
        <v>1649.2</v>
      </c>
      <c r="J8" s="106">
        <v>1648.5</v>
      </c>
      <c r="K8" s="106">
        <v>1555.6999999999998</v>
      </c>
      <c r="L8" s="106">
        <v>1006</v>
      </c>
      <c r="M8" s="106">
        <v>985.5</v>
      </c>
      <c r="N8" s="106">
        <v>958</v>
      </c>
      <c r="O8" s="106">
        <v>917</v>
      </c>
      <c r="P8" s="106">
        <v>890.09999999999968</v>
      </c>
      <c r="Q8" s="106">
        <v>813.60000000000014</v>
      </c>
      <c r="S8" s="126"/>
      <c r="T8" s="126"/>
      <c r="U8" s="127"/>
      <c r="V8" s="126"/>
      <c r="W8" s="123"/>
      <c r="X8" s="123"/>
      <c r="Y8" s="123"/>
      <c r="Z8" s="123"/>
      <c r="AA8" s="123"/>
      <c r="AB8" s="123"/>
      <c r="AC8" s="123"/>
      <c r="AD8" s="123"/>
      <c r="AE8" s="123"/>
      <c r="AF8" s="123"/>
      <c r="AG8" s="123"/>
      <c r="AH8" s="123"/>
      <c r="AI8" s="123"/>
      <c r="AJ8" s="123"/>
      <c r="AK8" s="123"/>
      <c r="AL8" s="123"/>
      <c r="AM8" s="123"/>
      <c r="AN8" s="123"/>
      <c r="AO8" s="123"/>
      <c r="AP8" s="123"/>
      <c r="AQ8" s="123"/>
    </row>
    <row r="9" spans="1:43" x14ac:dyDescent="0.25">
      <c r="A9" s="17"/>
      <c r="B9" s="18" t="s">
        <v>25</v>
      </c>
      <c r="C9" s="108">
        <v>799.3</v>
      </c>
      <c r="D9" s="108">
        <v>766.7</v>
      </c>
      <c r="E9" s="109">
        <v>1722.2</v>
      </c>
      <c r="F9" s="109">
        <v>819.6</v>
      </c>
      <c r="G9" s="109">
        <v>782.5</v>
      </c>
      <c r="H9" s="109">
        <v>673</v>
      </c>
      <c r="I9" s="110">
        <v>604.79999999999995</v>
      </c>
      <c r="J9" s="109">
        <v>517.4</v>
      </c>
      <c r="K9" s="109">
        <v>462.83</v>
      </c>
      <c r="L9" s="109">
        <v>413.7</v>
      </c>
      <c r="M9" s="109">
        <v>367.6</v>
      </c>
      <c r="N9" s="109">
        <v>323.60000000000002</v>
      </c>
      <c r="O9" s="109">
        <v>282.39999999999998</v>
      </c>
      <c r="P9" s="109">
        <v>254.1</v>
      </c>
      <c r="Q9" s="109">
        <v>226.8</v>
      </c>
      <c r="S9" s="126"/>
      <c r="T9" s="126"/>
      <c r="U9" s="127"/>
      <c r="V9" s="128"/>
      <c r="W9" s="123"/>
      <c r="X9" s="123"/>
      <c r="Y9" s="123"/>
      <c r="Z9" s="123"/>
      <c r="AA9" s="123"/>
      <c r="AB9" s="123"/>
      <c r="AC9" s="123"/>
      <c r="AD9" s="123"/>
      <c r="AE9" s="123"/>
      <c r="AF9" s="123"/>
      <c r="AG9" s="123"/>
      <c r="AH9" s="123"/>
      <c r="AI9" s="123"/>
      <c r="AJ9" s="123"/>
      <c r="AK9" s="123"/>
      <c r="AL9" s="123"/>
      <c r="AM9" s="123"/>
      <c r="AN9" s="123"/>
      <c r="AO9" s="123"/>
      <c r="AP9" s="123"/>
      <c r="AQ9" s="123"/>
    </row>
    <row r="10" spans="1:43" x14ac:dyDescent="0.25">
      <c r="A10" s="19"/>
      <c r="B10" s="20" t="s">
        <v>5</v>
      </c>
      <c r="C10" s="108">
        <v>0</v>
      </c>
      <c r="D10" s="108">
        <v>0</v>
      </c>
      <c r="E10" s="109">
        <v>1015.8</v>
      </c>
      <c r="F10" s="109">
        <v>1017</v>
      </c>
      <c r="G10" s="109">
        <v>1055</v>
      </c>
      <c r="H10" s="109">
        <v>1080.5999999999999</v>
      </c>
      <c r="I10" s="110">
        <v>179.7</v>
      </c>
      <c r="J10" s="109">
        <v>362</v>
      </c>
      <c r="K10" s="109">
        <v>482.6</v>
      </c>
      <c r="L10" s="109">
        <v>561.1</v>
      </c>
      <c r="M10" s="109">
        <v>547.29999999999995</v>
      </c>
      <c r="N10" s="109">
        <v>563</v>
      </c>
      <c r="O10" s="109">
        <v>456.2</v>
      </c>
      <c r="P10" s="109">
        <v>405</v>
      </c>
      <c r="Q10" s="109">
        <v>348.3</v>
      </c>
      <c r="S10" s="126"/>
      <c r="T10" s="126"/>
      <c r="U10" s="126"/>
      <c r="V10" s="128"/>
      <c r="W10" s="123"/>
      <c r="X10" s="123"/>
      <c r="Y10" s="123"/>
      <c r="Z10" s="123"/>
      <c r="AA10" s="123"/>
      <c r="AB10" s="123"/>
      <c r="AC10" s="123"/>
      <c r="AD10" s="123"/>
      <c r="AE10" s="123"/>
      <c r="AF10" s="123"/>
      <c r="AG10" s="123"/>
      <c r="AH10" s="123"/>
      <c r="AI10" s="123"/>
      <c r="AJ10" s="123"/>
      <c r="AK10" s="123"/>
      <c r="AL10" s="123"/>
      <c r="AM10" s="123"/>
      <c r="AN10" s="123"/>
      <c r="AO10" s="123"/>
      <c r="AP10" s="123"/>
      <c r="AQ10" s="123"/>
    </row>
    <row r="11" spans="1:43" x14ac:dyDescent="0.25">
      <c r="A11" s="130" t="s">
        <v>6</v>
      </c>
      <c r="B11" s="130"/>
      <c r="C11" s="111"/>
      <c r="D11" s="111"/>
      <c r="E11" s="103"/>
      <c r="F11" s="103"/>
      <c r="G11" s="103"/>
      <c r="H11" s="102"/>
      <c r="I11" s="104"/>
      <c r="J11" s="102"/>
      <c r="K11" s="102"/>
      <c r="L11" s="102"/>
      <c r="M11" s="102"/>
      <c r="N11" s="102"/>
      <c r="O11" s="102"/>
      <c r="P11" s="102"/>
      <c r="Q11" s="102"/>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row>
    <row r="12" spans="1:43" ht="15.75" thickBot="1" x14ac:dyDescent="0.3">
      <c r="A12" s="21"/>
      <c r="B12" s="21" t="s">
        <v>7</v>
      </c>
      <c r="C12" s="112">
        <v>0</v>
      </c>
      <c r="D12" s="112">
        <v>0</v>
      </c>
      <c r="E12" s="113">
        <v>0</v>
      </c>
      <c r="F12" s="113">
        <v>0</v>
      </c>
      <c r="G12" s="113">
        <v>106.6</v>
      </c>
      <c r="H12" s="114">
        <v>52.1</v>
      </c>
      <c r="I12" s="115">
        <v>49.1</v>
      </c>
      <c r="J12" s="114">
        <v>45.2</v>
      </c>
      <c r="K12" s="114">
        <v>0</v>
      </c>
      <c r="L12" s="114">
        <v>0</v>
      </c>
      <c r="M12" s="114">
        <v>0</v>
      </c>
      <c r="N12" s="114">
        <v>0</v>
      </c>
      <c r="O12" s="114">
        <v>10</v>
      </c>
      <c r="P12" s="114">
        <v>8</v>
      </c>
      <c r="Q12" s="114">
        <v>3</v>
      </c>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row>
    <row r="13" spans="1:43" x14ac:dyDescent="0.25">
      <c r="A13" s="14" t="s">
        <v>8</v>
      </c>
      <c r="B13" s="15"/>
      <c r="C13" s="100">
        <v>1424.9</v>
      </c>
      <c r="D13" s="100">
        <v>1521.6</v>
      </c>
      <c r="E13" s="100">
        <v>2806.5</v>
      </c>
      <c r="F13" s="100">
        <v>2872.2</v>
      </c>
      <c r="G13" s="100">
        <v>2828.4</v>
      </c>
      <c r="H13" s="100">
        <v>2734.9</v>
      </c>
      <c r="I13" s="100">
        <v>1698.3</v>
      </c>
      <c r="J13" s="100">
        <v>1693.7</v>
      </c>
      <c r="K13" s="100">
        <v>1555.6999999999998</v>
      </c>
      <c r="L13" s="100">
        <v>1006</v>
      </c>
      <c r="M13" s="100">
        <v>985.5</v>
      </c>
      <c r="N13" s="100">
        <v>958</v>
      </c>
      <c r="O13" s="100">
        <v>927</v>
      </c>
      <c r="P13" s="100">
        <v>898.09999999999968</v>
      </c>
      <c r="Q13" s="101">
        <v>816.60000000000014</v>
      </c>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row>
    <row r="14" spans="1:43" x14ac:dyDescent="0.25">
      <c r="A14" s="130" t="s">
        <v>3</v>
      </c>
      <c r="B14" s="130"/>
      <c r="C14" s="111"/>
      <c r="D14" s="111"/>
      <c r="E14" s="103"/>
      <c r="F14" s="103"/>
      <c r="G14" s="103"/>
      <c r="H14" s="102"/>
      <c r="I14" s="104"/>
      <c r="J14" s="102"/>
      <c r="K14" s="102"/>
      <c r="L14" s="102"/>
      <c r="M14" s="102"/>
      <c r="N14" s="102"/>
      <c r="O14" s="102"/>
      <c r="P14" s="102"/>
      <c r="Q14" s="102"/>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row>
    <row r="15" spans="1:43" x14ac:dyDescent="0.25">
      <c r="A15" s="16"/>
      <c r="B15" s="16" t="s">
        <v>4</v>
      </c>
      <c r="C15" s="105">
        <v>1424.9</v>
      </c>
      <c r="D15" s="105">
        <v>1521.6</v>
      </c>
      <c r="E15" s="106">
        <v>2806.5</v>
      </c>
      <c r="F15" s="106">
        <v>2872.2</v>
      </c>
      <c r="G15" s="106">
        <v>2721.8</v>
      </c>
      <c r="H15" s="106">
        <v>2682.8</v>
      </c>
      <c r="I15" s="106">
        <v>1649.2</v>
      </c>
      <c r="J15" s="106">
        <v>1648.5</v>
      </c>
      <c r="K15" s="106">
        <v>1555.6999999999998</v>
      </c>
      <c r="L15" s="106">
        <v>1006</v>
      </c>
      <c r="M15" s="106">
        <v>985.5</v>
      </c>
      <c r="N15" s="106">
        <v>958</v>
      </c>
      <c r="O15" s="106">
        <v>917</v>
      </c>
      <c r="P15" s="106">
        <v>890.09999999999968</v>
      </c>
      <c r="Q15" s="106">
        <v>813.60000000000014</v>
      </c>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row>
    <row r="16" spans="1:43" x14ac:dyDescent="0.25">
      <c r="A16" s="17"/>
      <c r="B16" s="18" t="s">
        <v>25</v>
      </c>
      <c r="C16" s="108">
        <v>799.3</v>
      </c>
      <c r="D16" s="108">
        <v>766.7</v>
      </c>
      <c r="E16" s="109">
        <v>1722.2</v>
      </c>
      <c r="F16" s="109">
        <v>819.6</v>
      </c>
      <c r="G16" s="109">
        <v>782.5</v>
      </c>
      <c r="H16" s="109">
        <v>673</v>
      </c>
      <c r="I16" s="110">
        <v>604.79999999999995</v>
      </c>
      <c r="J16" s="109">
        <v>517.4</v>
      </c>
      <c r="K16" s="109">
        <v>462.83</v>
      </c>
      <c r="L16" s="109">
        <v>413.7</v>
      </c>
      <c r="M16" s="109">
        <v>367.6</v>
      </c>
      <c r="N16" s="109">
        <v>323.60000000000002</v>
      </c>
      <c r="O16" s="109">
        <v>282.39999999999998</v>
      </c>
      <c r="P16" s="109">
        <v>254.1</v>
      </c>
      <c r="Q16" s="109">
        <v>226.8</v>
      </c>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row>
    <row r="17" spans="1:43" x14ac:dyDescent="0.25">
      <c r="A17" s="19"/>
      <c r="B17" s="20" t="s">
        <v>5</v>
      </c>
      <c r="C17" s="108">
        <v>0</v>
      </c>
      <c r="D17" s="108">
        <v>0</v>
      </c>
      <c r="E17" s="109">
        <v>1015.8</v>
      </c>
      <c r="F17" s="109">
        <v>1017</v>
      </c>
      <c r="G17" s="109">
        <v>1055</v>
      </c>
      <c r="H17" s="109">
        <v>1080.5999999999999</v>
      </c>
      <c r="I17" s="110">
        <v>179.7</v>
      </c>
      <c r="J17" s="109">
        <v>362</v>
      </c>
      <c r="K17" s="109">
        <v>482.6</v>
      </c>
      <c r="L17" s="109">
        <v>561.1</v>
      </c>
      <c r="M17" s="109">
        <v>547.29999999999995</v>
      </c>
      <c r="N17" s="109">
        <v>563</v>
      </c>
      <c r="O17" s="109">
        <v>456.2</v>
      </c>
      <c r="P17" s="109">
        <v>405</v>
      </c>
      <c r="Q17" s="109">
        <v>348.3</v>
      </c>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row>
    <row r="18" spans="1:43" x14ac:dyDescent="0.25">
      <c r="A18" s="130" t="s">
        <v>6</v>
      </c>
      <c r="B18" s="130"/>
      <c r="C18" s="111"/>
      <c r="D18" s="111"/>
      <c r="E18" s="103"/>
      <c r="F18" s="103"/>
      <c r="G18" s="103"/>
      <c r="H18" s="102"/>
      <c r="I18" s="104"/>
      <c r="J18" s="102"/>
      <c r="K18" s="102"/>
      <c r="L18" s="102"/>
      <c r="M18" s="102"/>
      <c r="N18" s="102"/>
      <c r="O18" s="102"/>
      <c r="P18" s="102"/>
      <c r="Q18" s="102"/>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row>
    <row r="19" spans="1:43" ht="15.75" thickBot="1" x14ac:dyDescent="0.3">
      <c r="A19" s="21"/>
      <c r="B19" s="21" t="s">
        <v>7</v>
      </c>
      <c r="C19" s="112">
        <v>0</v>
      </c>
      <c r="D19" s="112">
        <v>0</v>
      </c>
      <c r="E19" s="113">
        <v>0</v>
      </c>
      <c r="F19" s="113">
        <v>0</v>
      </c>
      <c r="G19" s="113">
        <v>106.6</v>
      </c>
      <c r="H19" s="114">
        <v>52.1</v>
      </c>
      <c r="I19" s="115">
        <v>49.1</v>
      </c>
      <c r="J19" s="114">
        <v>45.2</v>
      </c>
      <c r="K19" s="114">
        <v>0</v>
      </c>
      <c r="L19" s="114">
        <v>0</v>
      </c>
      <c r="M19" s="114">
        <v>0</v>
      </c>
      <c r="N19" s="114">
        <v>0</v>
      </c>
      <c r="O19" s="114">
        <v>10</v>
      </c>
      <c r="P19" s="114">
        <v>8</v>
      </c>
      <c r="Q19" s="114">
        <v>3</v>
      </c>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row>
    <row r="20" spans="1:43" x14ac:dyDescent="0.25">
      <c r="A20" s="14" t="s">
        <v>9</v>
      </c>
      <c r="B20" s="15"/>
      <c r="C20" s="100" t="s">
        <v>10</v>
      </c>
      <c r="D20" s="100" t="s">
        <v>10</v>
      </c>
      <c r="E20" s="101" t="s">
        <v>10</v>
      </c>
      <c r="F20" s="101" t="s">
        <v>10</v>
      </c>
      <c r="G20" s="101" t="s">
        <v>10</v>
      </c>
      <c r="H20" s="100" t="s">
        <v>10</v>
      </c>
      <c r="I20" s="100" t="s">
        <v>10</v>
      </c>
      <c r="J20" s="100" t="s">
        <v>10</v>
      </c>
      <c r="K20" s="100" t="s">
        <v>10</v>
      </c>
      <c r="L20" s="100" t="s">
        <v>10</v>
      </c>
      <c r="M20" s="100" t="s">
        <v>10</v>
      </c>
      <c r="N20" s="100" t="s">
        <v>10</v>
      </c>
      <c r="O20" s="100" t="s">
        <v>10</v>
      </c>
      <c r="P20" s="100" t="s">
        <v>10</v>
      </c>
      <c r="Q20" s="101" t="s">
        <v>10</v>
      </c>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row>
    <row r="21" spans="1:43" x14ac:dyDescent="0.25">
      <c r="A21" s="130" t="s">
        <v>3</v>
      </c>
      <c r="B21" s="130"/>
      <c r="C21" s="111"/>
      <c r="D21" s="111"/>
      <c r="E21" s="103"/>
      <c r="F21" s="103"/>
      <c r="G21" s="103"/>
      <c r="H21" s="102"/>
      <c r="I21" s="104"/>
      <c r="J21" s="102"/>
      <c r="K21" s="102"/>
      <c r="L21" s="102"/>
      <c r="M21" s="102"/>
      <c r="N21" s="102"/>
      <c r="O21" s="102"/>
      <c r="P21" s="102"/>
      <c r="Q21" s="102"/>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row>
    <row r="22" spans="1:43" x14ac:dyDescent="0.25">
      <c r="A22" s="16"/>
      <c r="B22" s="16" t="s">
        <v>4</v>
      </c>
      <c r="C22" s="105" t="s">
        <v>10</v>
      </c>
      <c r="D22" s="105" t="s">
        <v>10</v>
      </c>
      <c r="E22" s="106" t="s">
        <v>10</v>
      </c>
      <c r="F22" s="106" t="s">
        <v>10</v>
      </c>
      <c r="G22" s="106" t="s">
        <v>10</v>
      </c>
      <c r="H22" s="106" t="s">
        <v>10</v>
      </c>
      <c r="I22" s="107" t="s">
        <v>10</v>
      </c>
      <c r="J22" s="106" t="s">
        <v>10</v>
      </c>
      <c r="K22" s="106" t="s">
        <v>10</v>
      </c>
      <c r="L22" s="106" t="s">
        <v>10</v>
      </c>
      <c r="M22" s="106" t="s">
        <v>10</v>
      </c>
      <c r="N22" s="106" t="s">
        <v>10</v>
      </c>
      <c r="O22" s="106" t="s">
        <v>10</v>
      </c>
      <c r="P22" s="106" t="s">
        <v>10</v>
      </c>
      <c r="Q22" s="106" t="s">
        <v>10</v>
      </c>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row>
    <row r="23" spans="1:43" x14ac:dyDescent="0.25">
      <c r="A23" s="17"/>
      <c r="B23" s="18" t="s">
        <v>25</v>
      </c>
      <c r="C23" s="108" t="s">
        <v>10</v>
      </c>
      <c r="D23" s="108" t="s">
        <v>10</v>
      </c>
      <c r="E23" s="109" t="s">
        <v>10</v>
      </c>
      <c r="F23" s="109" t="s">
        <v>10</v>
      </c>
      <c r="G23" s="109" t="s">
        <v>10</v>
      </c>
      <c r="H23" s="109" t="s">
        <v>10</v>
      </c>
      <c r="I23" s="110" t="s">
        <v>10</v>
      </c>
      <c r="J23" s="109" t="s">
        <v>10</v>
      </c>
      <c r="K23" s="109" t="s">
        <v>10</v>
      </c>
      <c r="L23" s="109" t="s">
        <v>10</v>
      </c>
      <c r="M23" s="109" t="s">
        <v>10</v>
      </c>
      <c r="N23" s="109" t="s">
        <v>10</v>
      </c>
      <c r="O23" s="109" t="s">
        <v>10</v>
      </c>
      <c r="P23" s="109" t="s">
        <v>10</v>
      </c>
      <c r="Q23" s="109" t="s">
        <v>10</v>
      </c>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row>
    <row r="24" spans="1:43" x14ac:dyDescent="0.25">
      <c r="A24" s="19"/>
      <c r="B24" s="20" t="s">
        <v>5</v>
      </c>
      <c r="C24" s="108" t="s">
        <v>10</v>
      </c>
      <c r="D24" s="108" t="s">
        <v>10</v>
      </c>
      <c r="E24" s="109" t="s">
        <v>10</v>
      </c>
      <c r="F24" s="109" t="s">
        <v>10</v>
      </c>
      <c r="G24" s="109" t="s">
        <v>10</v>
      </c>
      <c r="H24" s="109" t="s">
        <v>10</v>
      </c>
      <c r="I24" s="110" t="s">
        <v>10</v>
      </c>
      <c r="J24" s="109" t="s">
        <v>10</v>
      </c>
      <c r="K24" s="109" t="s">
        <v>10</v>
      </c>
      <c r="L24" s="109" t="s">
        <v>10</v>
      </c>
      <c r="M24" s="109" t="s">
        <v>10</v>
      </c>
      <c r="N24" s="109" t="s">
        <v>10</v>
      </c>
      <c r="O24" s="109" t="s">
        <v>10</v>
      </c>
      <c r="P24" s="109" t="s">
        <v>10</v>
      </c>
      <c r="Q24" s="109" t="s">
        <v>10</v>
      </c>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row>
    <row r="25" spans="1:43" x14ac:dyDescent="0.25">
      <c r="A25" s="130" t="s">
        <v>6</v>
      </c>
      <c r="B25" s="130"/>
      <c r="C25" s="111"/>
      <c r="D25" s="111"/>
      <c r="E25" s="103"/>
      <c r="F25" s="103"/>
      <c r="G25" s="103"/>
      <c r="H25" s="102"/>
      <c r="I25" s="104"/>
      <c r="J25" s="102"/>
      <c r="K25" s="102"/>
      <c r="L25" s="102"/>
      <c r="M25" s="102"/>
      <c r="N25" s="102"/>
      <c r="O25" s="102"/>
      <c r="P25" s="102"/>
      <c r="Q25" s="102"/>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row>
    <row r="26" spans="1:43" ht="15.75" thickBot="1" x14ac:dyDescent="0.3">
      <c r="A26" s="21"/>
      <c r="B26" s="21" t="s">
        <v>7</v>
      </c>
      <c r="C26" s="112" t="s">
        <v>10</v>
      </c>
      <c r="D26" s="112" t="s">
        <v>10</v>
      </c>
      <c r="E26" s="113" t="s">
        <v>10</v>
      </c>
      <c r="F26" s="113" t="s">
        <v>10</v>
      </c>
      <c r="G26" s="113" t="s">
        <v>10</v>
      </c>
      <c r="H26" s="114" t="s">
        <v>10</v>
      </c>
      <c r="I26" s="115" t="s">
        <v>10</v>
      </c>
      <c r="J26" s="114" t="s">
        <v>10</v>
      </c>
      <c r="K26" s="114" t="s">
        <v>10</v>
      </c>
      <c r="L26" s="114" t="s">
        <v>10</v>
      </c>
      <c r="M26" s="114" t="s">
        <v>10</v>
      </c>
      <c r="N26" s="114" t="s">
        <v>10</v>
      </c>
      <c r="O26" s="114" t="s">
        <v>10</v>
      </c>
      <c r="P26" s="114" t="s">
        <v>10</v>
      </c>
      <c r="Q26" s="114" t="s">
        <v>10</v>
      </c>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row>
    <row r="27" spans="1:43" x14ac:dyDescent="0.25">
      <c r="A27" s="22" t="s">
        <v>11</v>
      </c>
      <c r="B27" s="23"/>
      <c r="C27" s="116">
        <v>0</v>
      </c>
      <c r="D27" s="116">
        <v>0</v>
      </c>
      <c r="E27" s="117">
        <v>0</v>
      </c>
      <c r="F27" s="117">
        <v>0</v>
      </c>
      <c r="G27" s="117">
        <v>0</v>
      </c>
      <c r="H27" s="116">
        <v>0</v>
      </c>
      <c r="I27" s="116">
        <v>0</v>
      </c>
      <c r="J27" s="116">
        <v>0</v>
      </c>
      <c r="K27" s="116">
        <v>0</v>
      </c>
      <c r="L27" s="116">
        <v>0</v>
      </c>
      <c r="M27" s="116">
        <v>0</v>
      </c>
      <c r="N27" s="116">
        <v>0</v>
      </c>
      <c r="O27" s="116">
        <v>0</v>
      </c>
      <c r="P27" s="116">
        <v>0</v>
      </c>
      <c r="Q27" s="117">
        <v>0</v>
      </c>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row>
    <row r="28" spans="1:43" x14ac:dyDescent="0.25">
      <c r="A28" s="131" t="s">
        <v>3</v>
      </c>
      <c r="B28" s="131"/>
      <c r="C28" s="118"/>
      <c r="D28" s="118"/>
      <c r="E28" s="119"/>
      <c r="F28" s="119"/>
      <c r="G28" s="119"/>
      <c r="H28" s="120"/>
      <c r="I28" s="121"/>
      <c r="J28" s="120"/>
      <c r="K28" s="120"/>
      <c r="L28" s="120"/>
      <c r="M28" s="120"/>
      <c r="N28" s="120"/>
      <c r="O28" s="120"/>
      <c r="P28" s="120"/>
      <c r="Q28" s="120"/>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row>
    <row r="29" spans="1:43" x14ac:dyDescent="0.25">
      <c r="A29" s="16"/>
      <c r="B29" s="16" t="s">
        <v>4</v>
      </c>
      <c r="C29" s="105">
        <v>0</v>
      </c>
      <c r="D29" s="105">
        <v>0</v>
      </c>
      <c r="E29" s="106">
        <v>0</v>
      </c>
      <c r="F29" s="106">
        <v>0</v>
      </c>
      <c r="G29" s="106">
        <v>0</v>
      </c>
      <c r="H29" s="106">
        <v>0</v>
      </c>
      <c r="I29" s="107">
        <v>0</v>
      </c>
      <c r="J29" s="106">
        <v>0</v>
      </c>
      <c r="K29" s="106">
        <v>0</v>
      </c>
      <c r="L29" s="106">
        <v>0</v>
      </c>
      <c r="M29" s="106">
        <v>0</v>
      </c>
      <c r="N29" s="106">
        <v>0</v>
      </c>
      <c r="O29" s="106">
        <v>0</v>
      </c>
      <c r="P29" s="106">
        <v>0</v>
      </c>
      <c r="Q29" s="106">
        <v>0</v>
      </c>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row>
    <row r="30" spans="1:43" x14ac:dyDescent="0.25">
      <c r="A30" s="17"/>
      <c r="B30" s="18" t="s">
        <v>25</v>
      </c>
      <c r="C30" s="108">
        <v>0</v>
      </c>
      <c r="D30" s="108">
        <v>0</v>
      </c>
      <c r="E30" s="109">
        <v>0</v>
      </c>
      <c r="F30" s="109">
        <v>0</v>
      </c>
      <c r="G30" s="109">
        <v>0</v>
      </c>
      <c r="H30" s="109">
        <v>0</v>
      </c>
      <c r="I30" s="110">
        <v>0</v>
      </c>
      <c r="J30" s="109">
        <v>0</v>
      </c>
      <c r="K30" s="109">
        <v>0</v>
      </c>
      <c r="L30" s="109">
        <v>0</v>
      </c>
      <c r="M30" s="109">
        <v>0</v>
      </c>
      <c r="N30" s="109">
        <v>0</v>
      </c>
      <c r="O30" s="109">
        <v>0</v>
      </c>
      <c r="P30" s="109">
        <v>0</v>
      </c>
      <c r="Q30" s="109">
        <v>0</v>
      </c>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row>
    <row r="31" spans="1:43" x14ac:dyDescent="0.25">
      <c r="A31" s="19"/>
      <c r="B31" s="20" t="s">
        <v>5</v>
      </c>
      <c r="C31" s="108">
        <v>0</v>
      </c>
      <c r="D31" s="108">
        <v>0</v>
      </c>
      <c r="E31" s="109">
        <v>0</v>
      </c>
      <c r="F31" s="109">
        <v>0</v>
      </c>
      <c r="G31" s="109">
        <v>0</v>
      </c>
      <c r="H31" s="109">
        <v>0</v>
      </c>
      <c r="I31" s="110">
        <v>0</v>
      </c>
      <c r="J31" s="109">
        <v>0</v>
      </c>
      <c r="K31" s="109">
        <v>0</v>
      </c>
      <c r="L31" s="109">
        <v>0</v>
      </c>
      <c r="M31" s="109">
        <v>0</v>
      </c>
      <c r="N31" s="109">
        <v>0</v>
      </c>
      <c r="O31" s="109">
        <v>0</v>
      </c>
      <c r="P31" s="109">
        <v>0</v>
      </c>
      <c r="Q31" s="109">
        <v>0</v>
      </c>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row>
    <row r="32" spans="1:43" x14ac:dyDescent="0.25">
      <c r="A32" s="131" t="s">
        <v>6</v>
      </c>
      <c r="B32" s="131"/>
      <c r="C32" s="118"/>
      <c r="D32" s="118"/>
      <c r="E32" s="119"/>
      <c r="F32" s="119"/>
      <c r="G32" s="119"/>
      <c r="H32" s="120"/>
      <c r="I32" s="121"/>
      <c r="J32" s="120"/>
      <c r="K32" s="120"/>
      <c r="L32" s="120"/>
      <c r="M32" s="120"/>
      <c r="N32" s="120"/>
      <c r="O32" s="120"/>
      <c r="P32" s="120"/>
      <c r="Q32" s="120"/>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row>
    <row r="33" spans="1:56" ht="15.75" thickBot="1" x14ac:dyDescent="0.3">
      <c r="A33" s="21"/>
      <c r="B33" s="21" t="s">
        <v>7</v>
      </c>
      <c r="C33" s="112">
        <v>0</v>
      </c>
      <c r="D33" s="112">
        <v>0</v>
      </c>
      <c r="E33" s="113">
        <v>0</v>
      </c>
      <c r="F33" s="113">
        <v>0</v>
      </c>
      <c r="G33" s="113">
        <v>0</v>
      </c>
      <c r="H33" s="114">
        <v>0</v>
      </c>
      <c r="I33" s="115">
        <v>0</v>
      </c>
      <c r="J33" s="114">
        <v>0</v>
      </c>
      <c r="K33" s="114">
        <v>0</v>
      </c>
      <c r="L33" s="114">
        <v>0</v>
      </c>
      <c r="M33" s="114">
        <v>0</v>
      </c>
      <c r="N33" s="114">
        <v>0</v>
      </c>
      <c r="O33" s="114">
        <v>0</v>
      </c>
      <c r="P33" s="114">
        <v>0</v>
      </c>
      <c r="Q33" s="114">
        <v>0</v>
      </c>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row>
    <row r="34" spans="1:56" x14ac:dyDescent="0.25">
      <c r="A34" s="24"/>
      <c r="B34" s="25"/>
      <c r="C34" s="26"/>
      <c r="D34" s="26"/>
      <c r="E34" s="26"/>
      <c r="F34" s="26"/>
      <c r="G34" s="26"/>
      <c r="H34" s="26"/>
      <c r="I34" s="26"/>
      <c r="J34" s="26"/>
      <c r="K34" s="26"/>
      <c r="L34" s="26"/>
      <c r="M34" s="26"/>
      <c r="N34" s="26"/>
      <c r="O34" s="26"/>
      <c r="P34" s="26"/>
      <c r="Q34" s="26"/>
    </row>
    <row r="35" spans="1:56" ht="15.75" x14ac:dyDescent="0.25">
      <c r="A35" s="27" t="s">
        <v>12</v>
      </c>
      <c r="B35" s="28"/>
      <c r="C35" s="28"/>
      <c r="D35" s="28"/>
      <c r="E35" s="28"/>
      <c r="F35" s="28"/>
      <c r="G35" s="28"/>
      <c r="H35" s="28"/>
      <c r="I35" s="28"/>
      <c r="J35" s="28"/>
      <c r="K35" s="28"/>
      <c r="L35" s="28"/>
      <c r="M35" s="28"/>
      <c r="N35" s="28"/>
      <c r="O35" s="28"/>
      <c r="P35" s="28"/>
      <c r="Q35" s="28"/>
    </row>
    <row r="36" spans="1:56" ht="15.75" x14ac:dyDescent="0.25">
      <c r="A36" s="29" t="str">
        <f>A5&amp;" (S.13&gt;=S.1311+S.1312+S.1313)"</f>
        <v>Outstanding amount of guarantees (S.13&gt;=S.1311+S.1312+S.1313)</v>
      </c>
      <c r="B36" s="30"/>
      <c r="C36" s="31" t="str">
        <f>IF(IF(ISTEXT(C6),0,C6)&gt;=SUM(IF(ISTEXT(C13),0,C13),IF(ISTEXT(C20),0,C20),IF(ISTEXT(C27),0,C27)),"OK","Check!")</f>
        <v>OK</v>
      </c>
      <c r="D36" s="31" t="str">
        <f>IF(IF(ISTEXT(D6),0,D6)&gt;=SUM(IF(ISTEXT(D13),0,D13),IF(ISTEXT(D20),0,D20),IF(ISTEXT(D27),0,D27)),"OK","Check!")</f>
        <v>OK</v>
      </c>
      <c r="E36" s="31" t="str">
        <f t="shared" ref="E36:G36" si="0">IF(IF(ISTEXT(E6),0,E6)&gt;=SUM(IF(ISTEXT(E13),0,E13),IF(ISTEXT(E20),0,E20),IF(ISTEXT(E27),0,E27)),"OK","Check!")</f>
        <v>OK</v>
      </c>
      <c r="F36" s="31" t="str">
        <f t="shared" si="0"/>
        <v>OK</v>
      </c>
      <c r="G36" s="31" t="str">
        <f t="shared" si="0"/>
        <v>OK</v>
      </c>
      <c r="H36" s="31" t="str">
        <f>IF(IF(ISTEXT(H6),0,H6)&gt;=SUM(IF(ISTEXT(H13),0,H13),IF(ISTEXT(H20),0,H20),IF(ISTEXT(H27),0,H27)),"OK","Check!")</f>
        <v>OK</v>
      </c>
      <c r="I36" s="31" t="str">
        <f t="shared" ref="I36:K36" si="1">IF(IF(ISTEXT(I6),0,I6)&gt;=SUM(IF(ISTEXT(I13),0,I13),IF(ISTEXT(I20),0,I20),IF(ISTEXT(I27),0,I27)),"OK","Check!")</f>
        <v>OK</v>
      </c>
      <c r="J36" s="31" t="str">
        <f t="shared" si="1"/>
        <v>OK</v>
      </c>
      <c r="K36" s="31" t="str">
        <f t="shared" si="1"/>
        <v>OK</v>
      </c>
      <c r="L36" s="31" t="str">
        <f t="shared" ref="L36:N36" si="2">IF(IF(ISTEXT(L6),0,L6)&gt;=SUM(IF(ISTEXT(L13),0,L13),IF(ISTEXT(L20),0,L20),IF(ISTEXT(L27),0,L27)),"OK","Check!")</f>
        <v>OK</v>
      </c>
      <c r="M36" s="31" t="str">
        <f t="shared" ref="M36" si="3">IF(IF(ISTEXT(M6),0,M6)&gt;=SUM(IF(ISTEXT(M13),0,M13),IF(ISTEXT(M20),0,M20),IF(ISTEXT(M27),0,M27)),"OK","Check!")</f>
        <v>OK</v>
      </c>
      <c r="N36" s="31" t="str">
        <f t="shared" si="2"/>
        <v>OK</v>
      </c>
      <c r="O36" s="31" t="str">
        <f t="shared" ref="O36:P36" si="4">IF(IF(ISTEXT(O6),0,O6)&gt;=SUM(IF(ISTEXT(O13),0,O13),IF(ISTEXT(O20),0,O20),IF(ISTEXT(O27),0,O27)),"OK","Check!")</f>
        <v>OK</v>
      </c>
      <c r="P36" s="31" t="str">
        <f t="shared" si="4"/>
        <v>OK</v>
      </c>
      <c r="Q36" s="31" t="str">
        <f t="shared" ref="Q36" si="5">IF(IF(ISTEXT(Q6),0,Q6)&gt;=SUM(IF(ISTEXT(Q13),0,Q13),IF(ISTEXT(Q20),0,Q20),IF(ISTEXT(Q27),0,Q27)),"OK","Check!")</f>
        <v>OK</v>
      </c>
    </row>
    <row r="37" spans="1:56" ht="15.75" x14ac:dyDescent="0.25">
      <c r="A37" s="29" t="str">
        <f>A7&amp;" - total stock"&amp;" (S.13&gt;=S.1311+S.1312+S.1313)"</f>
        <v>One-off guarantees - total stock (S.13&gt;=S.1311+S.1312+S.1313)</v>
      </c>
      <c r="B37" s="30"/>
      <c r="C37" s="31" t="str">
        <f>IF(IF(ISTEXT(C8),0,C8)&gt;=SUM(IF(ISTEXT(C15),0,C15),IF(ISTEXT(C22),0,C22),IF(ISTEXT(C29),0,C29)),"OK","Check!")</f>
        <v>OK</v>
      </c>
      <c r="D37" s="31" t="str">
        <f>IF(IF(ISTEXT(D8),0,D8)&gt;=SUM(IF(ISTEXT(D15),0,D15),IF(ISTEXT(D22),0,D22),IF(ISTEXT(D29),0,D29)),"OK","Check!")</f>
        <v>OK</v>
      </c>
      <c r="E37" s="31" t="str">
        <f t="shared" ref="E37:G37" si="6">IF(IF(ISTEXT(E8),0,E8)&gt;=SUM(IF(ISTEXT(E15),0,E15),IF(ISTEXT(E22),0,E22),IF(ISTEXT(E29),0,E29)),"OK","Check!")</f>
        <v>OK</v>
      </c>
      <c r="F37" s="31" t="str">
        <f t="shared" si="6"/>
        <v>OK</v>
      </c>
      <c r="G37" s="31" t="str">
        <f t="shared" si="6"/>
        <v>OK</v>
      </c>
      <c r="H37" s="31" t="str">
        <f>IF(IF(ISTEXT(H8),0,H8)&gt;=SUM(IF(ISTEXT(H15),0,H15),IF(ISTEXT(H22),0,H22),IF(ISTEXT(H29),0,H29)),"OK","Check!")</f>
        <v>OK</v>
      </c>
      <c r="I37" s="31" t="str">
        <f t="shared" ref="I37:K37" si="7">IF(IF(ISTEXT(I8),0,I8)&gt;=SUM(IF(ISTEXT(I15),0,I15),IF(ISTEXT(I22),0,I22),IF(ISTEXT(I29),0,I29)),"OK","Check!")</f>
        <v>OK</v>
      </c>
      <c r="J37" s="31" t="str">
        <f t="shared" si="7"/>
        <v>OK</v>
      </c>
      <c r="K37" s="31" t="str">
        <f t="shared" si="7"/>
        <v>OK</v>
      </c>
      <c r="L37" s="31" t="str">
        <f t="shared" ref="L37:N37" si="8">IF(IF(ISTEXT(L8),0,L8)&gt;=SUM(IF(ISTEXT(L15),0,L15),IF(ISTEXT(L22),0,L22),IF(ISTEXT(L29),0,L29)),"OK","Check!")</f>
        <v>OK</v>
      </c>
      <c r="M37" s="31" t="str">
        <f t="shared" ref="M37" si="9">IF(IF(ISTEXT(M8),0,M8)&gt;=SUM(IF(ISTEXT(M15),0,M15),IF(ISTEXT(M22),0,M22),IF(ISTEXT(M29),0,M29)),"OK","Check!")</f>
        <v>OK</v>
      </c>
      <c r="N37" s="31" t="str">
        <f t="shared" si="8"/>
        <v>OK</v>
      </c>
      <c r="O37" s="31" t="str">
        <f t="shared" ref="O37:P37" si="10">IF(IF(ISTEXT(O8),0,O8)&gt;=SUM(IF(ISTEXT(O15),0,O15),IF(ISTEXT(O22),0,O22),IF(ISTEXT(O29),0,O29)),"OK","Check!")</f>
        <v>OK</v>
      </c>
      <c r="P37" s="31" t="str">
        <f t="shared" si="10"/>
        <v>OK</v>
      </c>
      <c r="Q37" s="31" t="str">
        <f t="shared" ref="Q37" si="11">IF(IF(ISTEXT(Q8),0,Q8)&gt;=SUM(IF(ISTEXT(Q15),0,Q15),IF(ISTEXT(Q22),0,Q22),IF(ISTEXT(Q29),0,Q29)),"OK","Check!")</f>
        <v>OK</v>
      </c>
    </row>
    <row r="38" spans="1:56" ht="15.75" x14ac:dyDescent="0.25">
      <c r="A38" s="29" t="str">
        <f>A11&amp;" - total stock"&amp;" (S.13&gt;=S.1311+S.1312+S.1313)"</f>
        <v>Standardised guarantees - total stock (S.13&gt;=S.1311+S.1312+S.1313)</v>
      </c>
      <c r="B38" s="30"/>
      <c r="C38" s="31" t="str">
        <f>IF(IF(ISTEXT(C12),0,C12)&gt;=SUM(IF(ISTEXT(C19),0,C19),IF(ISTEXT(C26),0,C26),IF(ISTEXT(C33),0,C33)),"OK","Check!")</f>
        <v>OK</v>
      </c>
      <c r="D38" s="31" t="str">
        <f>IF(IF(ISTEXT(D12),0,D12)&gt;=SUM(IF(ISTEXT(D19),0,D19),IF(ISTEXT(D26),0,D26),IF(ISTEXT(D33),0,D33)),"OK","Check!")</f>
        <v>OK</v>
      </c>
      <c r="E38" s="31" t="str">
        <f t="shared" ref="E38:G38" si="12">IF(IF(ISTEXT(E12),0,E12)&gt;=SUM(IF(ISTEXT(E19),0,E19),IF(ISTEXT(E26),0,E26),IF(ISTEXT(E33),0,E33)),"OK","Check!")</f>
        <v>OK</v>
      </c>
      <c r="F38" s="31" t="str">
        <f t="shared" si="12"/>
        <v>OK</v>
      </c>
      <c r="G38" s="31" t="str">
        <f t="shared" si="12"/>
        <v>OK</v>
      </c>
      <c r="H38" s="31" t="str">
        <f>IF(IF(ISTEXT(H12),0,H12)&gt;=SUM(IF(ISTEXT(H19),0,H19),IF(ISTEXT(H26),0,H26),IF(ISTEXT(H33),0,H33)),"OK","Check!")</f>
        <v>OK</v>
      </c>
      <c r="I38" s="31" t="str">
        <f t="shared" ref="I38:K38" si="13">IF(IF(ISTEXT(I12),0,I12)&gt;=SUM(IF(ISTEXT(I19),0,I19),IF(ISTEXT(I26),0,I26),IF(ISTEXT(I33),0,I33)),"OK","Check!")</f>
        <v>OK</v>
      </c>
      <c r="J38" s="31" t="str">
        <f t="shared" si="13"/>
        <v>OK</v>
      </c>
      <c r="K38" s="31" t="str">
        <f t="shared" si="13"/>
        <v>OK</v>
      </c>
      <c r="L38" s="31" t="str">
        <f t="shared" ref="L38:N38" si="14">IF(IF(ISTEXT(L12),0,L12)&gt;=SUM(IF(ISTEXT(L19),0,L19),IF(ISTEXT(L26),0,L26),IF(ISTEXT(L33),0,L33)),"OK","Check!")</f>
        <v>OK</v>
      </c>
      <c r="M38" s="31" t="str">
        <f t="shared" ref="M38" si="15">IF(IF(ISTEXT(M12),0,M12)&gt;=SUM(IF(ISTEXT(M19),0,M19),IF(ISTEXT(M26),0,M26),IF(ISTEXT(M33),0,M33)),"OK","Check!")</f>
        <v>OK</v>
      </c>
      <c r="N38" s="31" t="str">
        <f t="shared" si="14"/>
        <v>OK</v>
      </c>
      <c r="O38" s="31" t="str">
        <f t="shared" ref="O38:P38" si="16">IF(IF(ISTEXT(O12),0,O12)&gt;=SUM(IF(ISTEXT(O19),0,O19),IF(ISTEXT(O26),0,O26),IF(ISTEXT(O33),0,O33)),"OK","Check!")</f>
        <v>OK</v>
      </c>
      <c r="P38" s="31" t="str">
        <f t="shared" si="16"/>
        <v>OK</v>
      </c>
      <c r="Q38" s="31" t="str">
        <f t="shared" ref="Q38" si="17">IF(IF(ISTEXT(Q12),0,Q12)&gt;=SUM(IF(ISTEXT(Q19),0,Q19),IF(ISTEXT(Q26),0,Q26),IF(ISTEXT(Q33),0,Q33)),"OK","Check!")</f>
        <v>OK</v>
      </c>
    </row>
    <row r="39" spans="1:56" ht="15" customHeight="1" x14ac:dyDescent="0.25">
      <c r="A39" s="133" t="s">
        <v>13</v>
      </c>
      <c r="B39" s="134"/>
      <c r="C39" s="134"/>
      <c r="D39" s="134"/>
      <c r="E39" s="134"/>
      <c r="F39" s="134"/>
      <c r="G39" s="134"/>
      <c r="H39" s="134"/>
      <c r="I39" s="134"/>
      <c r="J39" s="134"/>
      <c r="K39" s="134"/>
      <c r="L39" s="134"/>
      <c r="M39" s="134"/>
      <c r="N39" s="134"/>
      <c r="O39" s="134"/>
      <c r="P39" s="134"/>
      <c r="Q39" s="134"/>
    </row>
    <row r="40" spans="1:56" x14ac:dyDescent="0.25">
      <c r="A40" s="133"/>
      <c r="B40" s="134"/>
      <c r="C40" s="134"/>
      <c r="D40" s="134"/>
      <c r="E40" s="134"/>
      <c r="F40" s="134"/>
      <c r="G40" s="134"/>
      <c r="H40" s="134"/>
      <c r="I40" s="134"/>
      <c r="J40" s="134"/>
      <c r="K40" s="134"/>
      <c r="L40" s="134"/>
      <c r="M40" s="134"/>
      <c r="N40" s="134"/>
      <c r="O40" s="134"/>
      <c r="P40" s="134"/>
      <c r="Q40" s="134"/>
    </row>
    <row r="41" spans="1:56" x14ac:dyDescent="0.25">
      <c r="A41" s="133"/>
      <c r="B41" s="134"/>
      <c r="C41" s="134"/>
      <c r="D41" s="134"/>
      <c r="E41" s="134"/>
      <c r="F41" s="134"/>
      <c r="G41" s="134"/>
      <c r="H41" s="134"/>
      <c r="I41" s="134"/>
      <c r="J41" s="134"/>
      <c r="K41" s="134"/>
      <c r="L41" s="134"/>
      <c r="M41" s="134"/>
      <c r="N41" s="134"/>
      <c r="O41" s="134"/>
      <c r="P41" s="134"/>
      <c r="Q41" s="134"/>
    </row>
    <row r="42" spans="1:56" x14ac:dyDescent="0.25">
      <c r="A42" s="1"/>
      <c r="B42" s="1"/>
      <c r="C42" s="28"/>
      <c r="D42" s="28"/>
      <c r="E42" s="28"/>
      <c r="F42" s="28"/>
      <c r="G42" s="28"/>
      <c r="H42" s="28"/>
      <c r="I42" s="28"/>
      <c r="J42" s="28"/>
      <c r="K42" s="28"/>
      <c r="L42" s="28"/>
      <c r="M42" s="28"/>
      <c r="N42" s="28"/>
      <c r="O42" s="28"/>
      <c r="P42" s="28"/>
      <c r="Q42" s="28"/>
    </row>
    <row r="43" spans="1:56" ht="20.25" customHeight="1" x14ac:dyDescent="0.25">
      <c r="A43" s="32" t="s">
        <v>14</v>
      </c>
      <c r="B43" s="25"/>
      <c r="C43" s="26"/>
      <c r="D43" s="26"/>
      <c r="E43" s="26"/>
      <c r="F43" s="26"/>
      <c r="G43" s="26"/>
      <c r="H43" s="26"/>
      <c r="I43" s="26"/>
      <c r="J43" s="26"/>
      <c r="K43" s="26"/>
      <c r="L43" s="26"/>
      <c r="M43" s="26"/>
      <c r="N43" s="26"/>
      <c r="O43" s="26"/>
      <c r="P43" s="26"/>
      <c r="Q43" s="26"/>
      <c r="R43" s="33"/>
      <c r="S43" s="33"/>
      <c r="T43" s="33"/>
      <c r="BD43" s="34"/>
    </row>
    <row r="44" spans="1:56" ht="27" customHeight="1" x14ac:dyDescent="0.25">
      <c r="A44" s="129" t="s">
        <v>26</v>
      </c>
      <c r="B44" s="129"/>
      <c r="C44" s="129"/>
      <c r="D44" s="129"/>
      <c r="E44" s="129"/>
      <c r="F44" s="129"/>
      <c r="G44" s="129"/>
      <c r="H44" s="129"/>
      <c r="I44" s="129"/>
      <c r="J44" s="129"/>
      <c r="K44" s="129"/>
      <c r="L44" s="129"/>
      <c r="M44" s="129"/>
      <c r="N44" s="129"/>
      <c r="O44" s="76"/>
      <c r="P44" s="76"/>
      <c r="Q44" s="76"/>
      <c r="R44" s="35"/>
      <c r="S44" s="35"/>
      <c r="T44" s="35"/>
      <c r="BD44" s="34"/>
    </row>
    <row r="45" spans="1:56" s="37" customFormat="1" ht="50.25" customHeight="1" x14ac:dyDescent="0.2">
      <c r="A45" s="132" t="s">
        <v>27</v>
      </c>
      <c r="B45" s="132"/>
      <c r="C45" s="132"/>
      <c r="D45" s="132"/>
      <c r="E45" s="132"/>
      <c r="F45" s="132"/>
      <c r="G45" s="132"/>
      <c r="H45" s="132"/>
      <c r="I45" s="132"/>
      <c r="J45" s="132"/>
      <c r="K45" s="132"/>
      <c r="L45" s="132"/>
      <c r="M45" s="132"/>
      <c r="N45" s="132"/>
      <c r="O45" s="122"/>
      <c r="P45" s="122"/>
      <c r="Q45" s="122"/>
      <c r="R45" s="36"/>
      <c r="S45" s="36"/>
      <c r="T45" s="36"/>
      <c r="BD45" s="38"/>
    </row>
    <row r="46" spans="1:56" s="37" customFormat="1" ht="74.25" customHeight="1" x14ac:dyDescent="0.2">
      <c r="A46" s="129" t="s">
        <v>28</v>
      </c>
      <c r="B46" s="129"/>
      <c r="C46" s="129"/>
      <c r="D46" s="129"/>
      <c r="E46" s="129"/>
      <c r="F46" s="129"/>
      <c r="G46" s="129"/>
      <c r="H46" s="129"/>
      <c r="I46" s="129"/>
      <c r="J46" s="129"/>
      <c r="K46" s="129"/>
      <c r="L46" s="129"/>
      <c r="M46" s="129"/>
      <c r="N46" s="129"/>
      <c r="O46" s="76"/>
      <c r="P46" s="76"/>
      <c r="Q46" s="76"/>
      <c r="R46" s="35"/>
      <c r="S46" s="35"/>
      <c r="T46" s="35"/>
      <c r="BD46" s="38"/>
    </row>
    <row r="47" spans="1:56" s="37" customFormat="1" ht="72" customHeight="1" x14ac:dyDescent="0.2">
      <c r="A47" s="129" t="s">
        <v>29</v>
      </c>
      <c r="B47" s="129"/>
      <c r="C47" s="129"/>
      <c r="D47" s="129"/>
      <c r="E47" s="129"/>
      <c r="F47" s="129"/>
      <c r="G47" s="129"/>
      <c r="H47" s="129"/>
      <c r="I47" s="129"/>
      <c r="J47" s="129"/>
      <c r="K47" s="129"/>
      <c r="L47" s="129"/>
      <c r="M47" s="129"/>
      <c r="N47" s="129"/>
      <c r="O47" s="76"/>
      <c r="P47" s="76"/>
      <c r="Q47" s="76"/>
      <c r="R47" s="35"/>
      <c r="S47" s="35"/>
      <c r="T47" s="35"/>
      <c r="BD47" s="38"/>
    </row>
    <row r="48" spans="1:56" s="37" customFormat="1" ht="24.75" customHeight="1" x14ac:dyDescent="0.2">
      <c r="A48" s="39" t="s">
        <v>15</v>
      </c>
      <c r="B48" s="4"/>
      <c r="C48" s="4"/>
      <c r="D48" s="4"/>
      <c r="E48" s="4"/>
      <c r="F48" s="4"/>
      <c r="G48" s="4"/>
      <c r="H48" s="4"/>
      <c r="I48" s="4"/>
      <c r="J48" s="4"/>
      <c r="K48" s="4"/>
      <c r="L48" s="4"/>
      <c r="M48" s="4"/>
      <c r="N48" s="4"/>
      <c r="O48" s="4"/>
      <c r="P48" s="4"/>
      <c r="Q48" s="4"/>
      <c r="BD48" s="38"/>
    </row>
    <row r="49" spans="1:17" x14ac:dyDescent="0.25">
      <c r="A49" s="4"/>
      <c r="B49" s="4"/>
      <c r="C49" s="4"/>
      <c r="D49" s="4"/>
      <c r="E49" s="4"/>
      <c r="F49" s="4"/>
      <c r="G49" s="4"/>
      <c r="H49" s="4"/>
      <c r="I49" s="4"/>
      <c r="J49" s="4"/>
      <c r="K49" s="4"/>
      <c r="L49" s="4"/>
      <c r="M49" s="4"/>
      <c r="N49" s="4"/>
      <c r="O49" s="4"/>
      <c r="P49" s="4"/>
      <c r="Q49" s="4"/>
    </row>
    <row r="50" spans="1:17" x14ac:dyDescent="0.25">
      <c r="A50" s="37"/>
      <c r="B50" s="37"/>
      <c r="C50" s="37"/>
      <c r="D50" s="37"/>
      <c r="E50" s="37"/>
      <c r="F50" s="37"/>
      <c r="G50" s="37"/>
      <c r="H50" s="37"/>
      <c r="I50" s="37"/>
      <c r="J50" s="37"/>
      <c r="K50" s="37"/>
      <c r="L50" s="37"/>
      <c r="M50" s="37"/>
      <c r="N50" s="37"/>
      <c r="O50" s="37"/>
      <c r="P50" s="37"/>
      <c r="Q50" s="37"/>
    </row>
    <row r="52" spans="1:17" x14ac:dyDescent="0.25">
      <c r="D52" s="40"/>
      <c r="E52" s="40"/>
      <c r="F52" s="40"/>
      <c r="G52" s="40"/>
    </row>
    <row r="53" spans="1:17" x14ac:dyDescent="0.25">
      <c r="G53" s="41"/>
    </row>
    <row r="54" spans="1:17" x14ac:dyDescent="0.25">
      <c r="C54" s="16"/>
      <c r="D54" s="33"/>
      <c r="E54" s="33"/>
      <c r="F54" s="33"/>
      <c r="G54" s="33"/>
    </row>
    <row r="59" spans="1:17" x14ac:dyDescent="0.25">
      <c r="C59" s="37"/>
      <c r="D59" s="37"/>
      <c r="E59" s="37"/>
      <c r="F59" s="37"/>
      <c r="G59" s="37"/>
    </row>
    <row r="61" spans="1:17" x14ac:dyDescent="0.25">
      <c r="C61" s="37"/>
      <c r="D61" s="37"/>
      <c r="E61" s="37"/>
      <c r="F61" s="37"/>
      <c r="G61" s="37"/>
    </row>
    <row r="62" spans="1:17" x14ac:dyDescent="0.25">
      <c r="C62" s="37"/>
      <c r="D62" s="37"/>
      <c r="E62" s="37"/>
      <c r="F62" s="37"/>
      <c r="G62" s="37"/>
    </row>
    <row r="63" spans="1:17" x14ac:dyDescent="0.25">
      <c r="C63" s="37"/>
      <c r="D63" s="37"/>
      <c r="E63" s="37"/>
      <c r="F63" s="37"/>
      <c r="G63" s="37"/>
    </row>
    <row r="64" spans="1:17" x14ac:dyDescent="0.25">
      <c r="C64" s="37"/>
      <c r="D64" s="37"/>
      <c r="E64" s="37"/>
      <c r="F64" s="37"/>
      <c r="G64" s="37"/>
    </row>
    <row r="65" spans="3:7" x14ac:dyDescent="0.25">
      <c r="C65" s="37"/>
      <c r="D65" s="37"/>
      <c r="E65" s="37"/>
      <c r="F65" s="37"/>
      <c r="G65" s="37"/>
    </row>
  </sheetData>
  <sheetProtection formatCells="0" formatColumns="0" formatRows="0" insertHyperlinks="0" sort="0" autoFilter="0" pivotTables="0"/>
  <mergeCells count="13">
    <mergeCell ref="A47:N47"/>
    <mergeCell ref="A7:B7"/>
    <mergeCell ref="A11:B11"/>
    <mergeCell ref="A14:B14"/>
    <mergeCell ref="A18:B18"/>
    <mergeCell ref="A21:B21"/>
    <mergeCell ref="A25:B25"/>
    <mergeCell ref="A28:B28"/>
    <mergeCell ref="A32:B32"/>
    <mergeCell ref="A44:N44"/>
    <mergeCell ref="A45:N45"/>
    <mergeCell ref="A46:N46"/>
    <mergeCell ref="A39:Q41"/>
  </mergeCells>
  <conditionalFormatting sqref="C2:Q2">
    <cfRule type="cellIs" dxfId="5" priority="2" operator="notEqual">
      <formula>""</formula>
    </cfRule>
  </conditionalFormatting>
  <conditionalFormatting sqref="C36:Q38">
    <cfRule type="cellIs" dxfId="4" priority="1" operator="notEqual">
      <formula>"OK"</formula>
    </cfRule>
  </conditionalFormatting>
  <pageMargins left="0.31496062992125984" right="0.15748031496062992" top="0.51181102362204722" bottom="0.39370078740157483"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6"/>
  <sheetViews>
    <sheetView workbookViewId="0"/>
  </sheetViews>
  <sheetFormatPr defaultRowHeight="15" x14ac:dyDescent="0.25"/>
  <cols>
    <col min="1" max="1" width="41.85546875" customWidth="1" collapsed="1"/>
    <col min="2" max="16" width="12.7109375" customWidth="1"/>
  </cols>
  <sheetData>
    <row r="1" spans="1:40" ht="15" customHeight="1" x14ac:dyDescent="0.25">
      <c r="A1" s="1"/>
      <c r="B1" s="1"/>
      <c r="C1" s="1"/>
      <c r="D1" s="1"/>
      <c r="E1" s="1"/>
      <c r="F1" s="1"/>
      <c r="G1" s="1"/>
      <c r="H1" s="1"/>
      <c r="I1" s="1"/>
      <c r="J1" s="1"/>
      <c r="K1" s="1"/>
      <c r="L1" s="1"/>
      <c r="M1" s="1"/>
      <c r="N1" s="1"/>
      <c r="O1" s="1"/>
      <c r="P1" s="1"/>
    </row>
    <row r="2" spans="1:40" ht="30" customHeight="1" x14ac:dyDescent="0.25">
      <c r="A2" s="2" t="s">
        <v>16</v>
      </c>
      <c r="B2" s="1"/>
      <c r="C2" s="3"/>
      <c r="D2" s="3"/>
      <c r="E2" s="3"/>
      <c r="F2" s="3"/>
      <c r="G2" s="3"/>
      <c r="H2" s="3"/>
      <c r="I2" s="3"/>
      <c r="J2" s="3"/>
      <c r="K2" s="3"/>
      <c r="L2" s="3"/>
      <c r="M2" s="3"/>
      <c r="N2" s="3"/>
      <c r="O2" s="3"/>
      <c r="P2" s="3"/>
    </row>
    <row r="3" spans="1:40" ht="21" customHeight="1" thickBot="1" x14ac:dyDescent="0.3">
      <c r="A3" s="1"/>
      <c r="B3" s="1"/>
      <c r="C3" s="1"/>
      <c r="D3" s="1"/>
      <c r="E3" s="1"/>
      <c r="F3" s="1"/>
      <c r="G3" s="1"/>
      <c r="H3" s="1"/>
      <c r="I3" s="4"/>
      <c r="J3" s="42"/>
      <c r="K3" s="42"/>
      <c r="L3" s="42"/>
      <c r="M3" s="42"/>
      <c r="O3" s="42"/>
      <c r="P3" s="42" t="s">
        <v>33</v>
      </c>
    </row>
    <row r="4" spans="1:40" ht="24.75" customHeight="1" thickBot="1" x14ac:dyDescent="0.3">
      <c r="A4" s="43"/>
      <c r="B4" s="44">
        <v>2010</v>
      </c>
      <c r="C4" s="45">
        <v>2011</v>
      </c>
      <c r="D4" s="45">
        <v>2012</v>
      </c>
      <c r="E4" s="45">
        <v>2013</v>
      </c>
      <c r="F4" s="45">
        <v>2014</v>
      </c>
      <c r="G4" s="45">
        <v>2015</v>
      </c>
      <c r="H4" s="45">
        <v>2016</v>
      </c>
      <c r="I4" s="45">
        <v>2017</v>
      </c>
      <c r="J4" s="45">
        <v>2018</v>
      </c>
      <c r="K4" s="45">
        <v>2019</v>
      </c>
      <c r="L4" s="45">
        <v>2020</v>
      </c>
      <c r="M4" s="45">
        <v>2021</v>
      </c>
      <c r="N4" s="45">
        <v>2022</v>
      </c>
      <c r="O4" s="45">
        <v>2023</v>
      </c>
      <c r="P4" s="46">
        <v>2024</v>
      </c>
    </row>
    <row r="5" spans="1:40" ht="41.25" customHeight="1" thickBot="1" x14ac:dyDescent="0.3">
      <c r="A5" s="47" t="s">
        <v>17</v>
      </c>
      <c r="B5" s="49"/>
      <c r="C5" s="49"/>
      <c r="D5" s="49"/>
      <c r="E5" s="49"/>
      <c r="F5" s="49"/>
      <c r="G5" s="49"/>
      <c r="H5" s="49"/>
      <c r="I5" s="49"/>
      <c r="J5" s="49"/>
      <c r="K5" s="49"/>
      <c r="L5" s="49"/>
      <c r="M5" s="49"/>
      <c r="N5" s="49"/>
      <c r="O5" s="49"/>
      <c r="P5" s="50"/>
    </row>
    <row r="6" spans="1:40" ht="15.75" thickBot="1" x14ac:dyDescent="0.3">
      <c r="A6" s="51" t="s">
        <v>2</v>
      </c>
      <c r="B6" s="54">
        <v>23.1</v>
      </c>
      <c r="C6" s="54">
        <v>21.6</v>
      </c>
      <c r="D6" s="54">
        <v>21.8</v>
      </c>
      <c r="E6" s="54">
        <v>19.100000000000001</v>
      </c>
      <c r="F6" s="54">
        <v>23.3</v>
      </c>
      <c r="G6" s="54">
        <v>21.7</v>
      </c>
      <c r="H6" s="54">
        <v>20.3</v>
      </c>
      <c r="I6" s="54">
        <v>19</v>
      </c>
      <c r="J6" s="54">
        <v>18.399999999999999</v>
      </c>
      <c r="K6" s="54">
        <v>18.100000000000001</v>
      </c>
      <c r="L6" s="54">
        <v>16.5</v>
      </c>
      <c r="M6" s="54">
        <v>16</v>
      </c>
      <c r="N6" s="54">
        <v>16.399999999999999</v>
      </c>
      <c r="O6" s="54">
        <v>15.9</v>
      </c>
      <c r="P6" s="55">
        <v>15.2</v>
      </c>
      <c r="W6" s="123"/>
      <c r="X6" s="123"/>
      <c r="Y6" s="123"/>
      <c r="Z6" s="123"/>
      <c r="AD6" s="123"/>
      <c r="AE6" s="123"/>
      <c r="AF6" s="123"/>
      <c r="AG6" s="123"/>
      <c r="AH6" s="123"/>
      <c r="AI6" s="123"/>
      <c r="AJ6" s="123"/>
      <c r="AK6" s="123"/>
      <c r="AL6" s="123"/>
      <c r="AM6" s="123"/>
      <c r="AN6" s="123"/>
    </row>
    <row r="7" spans="1:40" ht="15.75" thickBot="1" x14ac:dyDescent="0.3">
      <c r="A7" s="56" t="s">
        <v>18</v>
      </c>
      <c r="B7" s="57"/>
      <c r="C7" s="58"/>
      <c r="D7" s="58"/>
      <c r="E7" s="58"/>
      <c r="F7" s="58"/>
      <c r="G7" s="58"/>
      <c r="H7" s="58"/>
      <c r="I7" s="58"/>
      <c r="J7" s="58"/>
      <c r="K7" s="58"/>
      <c r="L7" s="58"/>
      <c r="M7" s="58"/>
      <c r="N7" s="58"/>
      <c r="O7" s="58"/>
      <c r="P7" s="59"/>
      <c r="W7" s="123"/>
      <c r="X7" s="123"/>
      <c r="Y7" s="123"/>
      <c r="Z7" s="123"/>
      <c r="AD7" s="123"/>
      <c r="AE7" s="123"/>
      <c r="AF7" s="123"/>
      <c r="AG7" s="123"/>
      <c r="AH7" s="123"/>
      <c r="AI7" s="123"/>
      <c r="AJ7" s="123"/>
      <c r="AK7" s="123"/>
      <c r="AL7" s="123"/>
      <c r="AM7" s="123"/>
      <c r="AN7" s="123"/>
    </row>
    <row r="8" spans="1:40" x14ac:dyDescent="0.25">
      <c r="A8" s="60" t="s">
        <v>8</v>
      </c>
      <c r="B8" s="63">
        <v>23.1</v>
      </c>
      <c r="C8" s="53">
        <v>21.6</v>
      </c>
      <c r="D8" s="53">
        <v>21.8</v>
      </c>
      <c r="E8" s="53">
        <v>19.100000000000001</v>
      </c>
      <c r="F8" s="53">
        <v>23.3</v>
      </c>
      <c r="G8" s="53">
        <v>21.7</v>
      </c>
      <c r="H8" s="53">
        <v>20.3</v>
      </c>
      <c r="I8" s="53">
        <v>19</v>
      </c>
      <c r="J8" s="53">
        <v>18.399999999999999</v>
      </c>
      <c r="K8" s="53">
        <v>18.100000000000001</v>
      </c>
      <c r="L8" s="53">
        <v>16.5</v>
      </c>
      <c r="M8" s="53">
        <v>16</v>
      </c>
      <c r="N8" s="53">
        <v>16.399999999999999</v>
      </c>
      <c r="O8" s="53">
        <v>15.9</v>
      </c>
      <c r="P8" s="64">
        <v>15.2</v>
      </c>
      <c r="W8" s="123"/>
      <c r="X8" s="123"/>
      <c r="Y8" s="123"/>
      <c r="Z8" s="123"/>
      <c r="AD8" s="123"/>
      <c r="AE8" s="123"/>
      <c r="AF8" s="123"/>
      <c r="AG8" s="123"/>
      <c r="AH8" s="123"/>
      <c r="AI8" s="123"/>
      <c r="AJ8" s="123"/>
      <c r="AK8" s="123"/>
      <c r="AL8" s="123"/>
      <c r="AM8" s="123"/>
      <c r="AN8" s="123"/>
    </row>
    <row r="9" spans="1:40" x14ac:dyDescent="0.25">
      <c r="A9" s="65" t="s">
        <v>9</v>
      </c>
      <c r="B9" s="67" t="s">
        <v>10</v>
      </c>
      <c r="C9" s="66" t="s">
        <v>10</v>
      </c>
      <c r="D9" s="66" t="s">
        <v>10</v>
      </c>
      <c r="E9" s="66" t="s">
        <v>10</v>
      </c>
      <c r="F9" s="66" t="s">
        <v>10</v>
      </c>
      <c r="G9" s="66" t="s">
        <v>10</v>
      </c>
      <c r="H9" s="66" t="s">
        <v>10</v>
      </c>
      <c r="I9" s="66" t="s">
        <v>10</v>
      </c>
      <c r="J9" s="66" t="s">
        <v>10</v>
      </c>
      <c r="K9" s="66" t="s">
        <v>10</v>
      </c>
      <c r="L9" s="66" t="s">
        <v>10</v>
      </c>
      <c r="M9" s="66" t="s">
        <v>10</v>
      </c>
      <c r="N9" s="66" t="s">
        <v>10</v>
      </c>
      <c r="O9" s="66" t="s">
        <v>10</v>
      </c>
      <c r="P9" s="62" t="s">
        <v>10</v>
      </c>
      <c r="W9" s="123"/>
      <c r="X9" s="123"/>
      <c r="Y9" s="123"/>
      <c r="Z9" s="123"/>
      <c r="AD9" s="123"/>
      <c r="AE9" s="123"/>
      <c r="AF9" s="123"/>
      <c r="AG9" s="123"/>
      <c r="AH9" s="123"/>
      <c r="AI9" s="123"/>
      <c r="AJ9" s="123"/>
      <c r="AK9" s="123"/>
      <c r="AL9" s="123"/>
      <c r="AM9" s="123"/>
      <c r="AN9" s="123"/>
    </row>
    <row r="10" spans="1:40" x14ac:dyDescent="0.25">
      <c r="A10" s="65" t="s">
        <v>11</v>
      </c>
      <c r="B10" s="67">
        <v>0</v>
      </c>
      <c r="C10" s="66">
        <v>0</v>
      </c>
      <c r="D10" s="66">
        <v>0</v>
      </c>
      <c r="E10" s="66">
        <v>0</v>
      </c>
      <c r="F10" s="66">
        <v>0</v>
      </c>
      <c r="G10" s="66">
        <v>0</v>
      </c>
      <c r="H10" s="66">
        <v>0</v>
      </c>
      <c r="I10" s="66">
        <v>0</v>
      </c>
      <c r="J10" s="66">
        <v>0</v>
      </c>
      <c r="K10" s="66">
        <v>0</v>
      </c>
      <c r="L10" s="66">
        <v>0</v>
      </c>
      <c r="M10" s="66">
        <v>0</v>
      </c>
      <c r="N10" s="66">
        <v>0</v>
      </c>
      <c r="O10" s="66">
        <v>0</v>
      </c>
      <c r="P10" s="68">
        <v>0</v>
      </c>
      <c r="W10" s="123"/>
      <c r="X10" s="123"/>
      <c r="Y10" s="123"/>
      <c r="Z10" s="123"/>
      <c r="AD10" s="123"/>
      <c r="AE10" s="123"/>
      <c r="AF10" s="123"/>
      <c r="AG10" s="123"/>
      <c r="AH10" s="123"/>
      <c r="AI10" s="123"/>
      <c r="AJ10" s="123"/>
      <c r="AK10" s="123"/>
      <c r="AL10" s="123"/>
      <c r="AM10" s="123"/>
      <c r="AN10" s="123"/>
    </row>
    <row r="11" spans="1:40" ht="15.75" thickBot="1" x14ac:dyDescent="0.3">
      <c r="A11" s="69" t="s">
        <v>19</v>
      </c>
      <c r="B11" s="71">
        <v>0</v>
      </c>
      <c r="C11" s="72">
        <v>0</v>
      </c>
      <c r="D11" s="72">
        <v>0</v>
      </c>
      <c r="E11" s="72">
        <v>0</v>
      </c>
      <c r="F11" s="72">
        <v>0</v>
      </c>
      <c r="G11" s="72">
        <v>0</v>
      </c>
      <c r="H11" s="72">
        <v>0</v>
      </c>
      <c r="I11" s="72">
        <v>0</v>
      </c>
      <c r="J11" s="72">
        <v>0</v>
      </c>
      <c r="K11" s="72">
        <v>0</v>
      </c>
      <c r="L11" s="72">
        <v>0</v>
      </c>
      <c r="M11" s="72">
        <v>0</v>
      </c>
      <c r="N11" s="72">
        <v>0</v>
      </c>
      <c r="O11" s="72">
        <v>0</v>
      </c>
      <c r="P11" s="73">
        <v>0</v>
      </c>
      <c r="W11" s="123"/>
      <c r="X11" s="123"/>
      <c r="Y11" s="123"/>
      <c r="Z11" s="123"/>
      <c r="AD11" s="123"/>
      <c r="AE11" s="123"/>
      <c r="AF11" s="123"/>
      <c r="AG11" s="123"/>
      <c r="AH11" s="123"/>
      <c r="AI11" s="123"/>
      <c r="AJ11" s="123"/>
      <c r="AK11" s="123"/>
      <c r="AL11" s="123"/>
      <c r="AM11" s="123"/>
      <c r="AN11" s="123"/>
    </row>
    <row r="12" spans="1:40" x14ac:dyDescent="0.25">
      <c r="A12" s="74"/>
      <c r="B12" s="1"/>
      <c r="C12" s="1"/>
      <c r="D12" s="1"/>
      <c r="E12" s="1"/>
      <c r="F12" s="1"/>
      <c r="G12" s="1"/>
      <c r="H12" s="1"/>
      <c r="I12" s="1"/>
      <c r="J12" s="1"/>
      <c r="K12" s="1"/>
      <c r="L12" s="1"/>
      <c r="M12" s="1"/>
      <c r="N12" s="1"/>
      <c r="O12" s="1"/>
      <c r="P12" s="1"/>
    </row>
    <row r="13" spans="1:40" ht="15.75" x14ac:dyDescent="0.25">
      <c r="A13" s="86" t="s">
        <v>20</v>
      </c>
      <c r="B13" s="28"/>
      <c r="C13" s="28"/>
      <c r="D13" s="28"/>
      <c r="E13" s="28"/>
      <c r="F13" s="28"/>
      <c r="G13" s="28"/>
      <c r="H13" s="28"/>
      <c r="I13" s="28"/>
      <c r="J13" s="28"/>
      <c r="K13" s="28"/>
      <c r="L13" s="28"/>
      <c r="M13" s="28"/>
      <c r="N13" s="28"/>
      <c r="O13" s="28"/>
      <c r="P13" s="28"/>
      <c r="Q13" s="123"/>
      <c r="R13" s="123"/>
      <c r="S13" s="123"/>
      <c r="T13" s="123"/>
      <c r="U13" s="123"/>
      <c r="V13" s="123"/>
      <c r="W13" s="123"/>
      <c r="X13" s="123"/>
      <c r="Y13" s="123"/>
      <c r="Z13" s="123"/>
      <c r="AA13" s="123"/>
    </row>
    <row r="14" spans="1:40" ht="22.5" x14ac:dyDescent="0.25">
      <c r="A14" s="75" t="str">
        <f>A5&amp;"                           
(S.13-(S.1311+S.1312+S.1313+S.1314)=0"</f>
        <v>Adjusted capital value of off-balance PPPs                           
(S.13-(S.1311+S.1312+S.1313+S.1314)=0</v>
      </c>
      <c r="B14" s="31">
        <f t="shared" ref="B14:G14" si="0">IF(ISTEXT(B6),0,B6)-SUM(IF(ISTEXT(B8),0,B8),IF(ISTEXT(B9),0,B9),IF(ISTEXT(B10),0,B10),IF(ISTEXT(B11),0,B11))</f>
        <v>0</v>
      </c>
      <c r="C14" s="31">
        <f t="shared" si="0"/>
        <v>0</v>
      </c>
      <c r="D14" s="31">
        <f t="shared" si="0"/>
        <v>0</v>
      </c>
      <c r="E14" s="31">
        <f t="shared" si="0"/>
        <v>0</v>
      </c>
      <c r="F14" s="31">
        <f t="shared" si="0"/>
        <v>0</v>
      </c>
      <c r="G14" s="31">
        <f t="shared" si="0"/>
        <v>0</v>
      </c>
      <c r="H14" s="31">
        <f>IF(ISTEXT(H6),0,H6)-SUM(IF(ISTEXT(H8),0,H8),IF(ISTEXT(H9),0,H9),IF(ISTEXT(H10),0,H10),IF(ISTEXT(H11),0,H11))</f>
        <v>0</v>
      </c>
      <c r="I14" s="31">
        <f>IF(ISTEXT(I6),0,I6)-SUM(IF(ISTEXT(I8),0,I8),IF(ISTEXT(I9),0,I9),IF(ISTEXT(I10),0,I10),IF(ISTEXT(I11),0,I11))</f>
        <v>0</v>
      </c>
      <c r="J14" s="31">
        <f>IF(ISTEXT(J6),0,J6)-SUM(IF(ISTEXT(J8),0,J8),IF(ISTEXT(J9),0,J9),IF(ISTEXT(J10),0,J10),IF(ISTEXT(J11),0,J11))</f>
        <v>0</v>
      </c>
      <c r="K14" s="31">
        <f>IF(ISTEXT(K6),0,K6)-SUM(IF(ISTEXT(K8),0,K8),IF(ISTEXT(K9),0,K9),IF(ISTEXT(K10),0,K10),IF(ISTEXT(K11),0,K11))</f>
        <v>0</v>
      </c>
      <c r="L14" s="31">
        <f t="shared" ref="L14:M14" si="1">IF(ISTEXT(L6),0,L6)-SUM(IF(ISTEXT(L8),0,L8),IF(ISTEXT(L9),0,L9),IF(ISTEXT(L10),0,L10),IF(ISTEXT(L11),0,L11))</f>
        <v>0</v>
      </c>
      <c r="M14" s="31">
        <f t="shared" si="1"/>
        <v>0</v>
      </c>
      <c r="N14" s="31">
        <f t="shared" ref="N14" si="2">IF(ISTEXT(N6),0,N6)-SUM(IF(ISTEXT(N8),0,N8),IF(ISTEXT(N9),0,N9),IF(ISTEXT(N10),0,N10),IF(ISTEXT(N11),0,N11))</f>
        <v>0</v>
      </c>
      <c r="O14" s="31"/>
      <c r="P14" s="31"/>
      <c r="Q14" s="123"/>
      <c r="R14" s="123"/>
      <c r="S14" s="123"/>
      <c r="T14" s="123"/>
      <c r="U14" s="123"/>
      <c r="V14" s="123"/>
      <c r="W14" s="123"/>
      <c r="X14" s="123"/>
      <c r="Y14" s="123"/>
      <c r="Z14" s="123"/>
      <c r="AA14" s="123"/>
    </row>
    <row r="15" spans="1:40" x14ac:dyDescent="0.25">
      <c r="A15" s="135" t="s">
        <v>13</v>
      </c>
      <c r="B15" s="136"/>
      <c r="C15" s="136"/>
      <c r="D15" s="136"/>
      <c r="E15" s="136"/>
      <c r="F15" s="136"/>
      <c r="G15" s="136"/>
      <c r="H15" s="136"/>
      <c r="I15" s="136"/>
      <c r="J15" s="136"/>
      <c r="K15" s="136"/>
      <c r="L15" s="136"/>
      <c r="M15" s="136"/>
      <c r="N15" s="136"/>
      <c r="O15" s="136"/>
      <c r="P15" s="136"/>
      <c r="Q15" s="123"/>
      <c r="R15" s="123"/>
      <c r="S15" s="123"/>
      <c r="T15" s="123"/>
      <c r="U15" s="123"/>
      <c r="V15" s="123"/>
      <c r="W15" s="123"/>
      <c r="X15" s="123"/>
      <c r="Y15" s="123"/>
      <c r="Z15" s="123"/>
      <c r="AA15" s="123"/>
    </row>
    <row r="16" spans="1:40" x14ac:dyDescent="0.25">
      <c r="A16" s="135"/>
      <c r="B16" s="136"/>
      <c r="C16" s="136"/>
      <c r="D16" s="136"/>
      <c r="E16" s="136"/>
      <c r="F16" s="136"/>
      <c r="G16" s="136"/>
      <c r="H16" s="136"/>
      <c r="I16" s="136"/>
      <c r="J16" s="136"/>
      <c r="K16" s="136"/>
      <c r="L16" s="136"/>
      <c r="M16" s="136"/>
      <c r="N16" s="136"/>
      <c r="O16" s="136"/>
      <c r="P16" s="136"/>
      <c r="Q16" s="123"/>
      <c r="R16" s="123"/>
      <c r="S16" s="123"/>
      <c r="T16" s="123"/>
      <c r="U16" s="123"/>
      <c r="V16" s="123"/>
      <c r="W16" s="123"/>
      <c r="X16" s="123"/>
      <c r="Y16" s="123"/>
      <c r="Z16" s="123"/>
      <c r="AA16" s="123"/>
    </row>
    <row r="17" spans="1:27" x14ac:dyDescent="0.25">
      <c r="A17" s="135"/>
      <c r="B17" s="136"/>
      <c r="C17" s="136"/>
      <c r="D17" s="136"/>
      <c r="E17" s="136"/>
      <c r="F17" s="136"/>
      <c r="G17" s="136"/>
      <c r="H17" s="136"/>
      <c r="I17" s="136"/>
      <c r="J17" s="136"/>
      <c r="K17" s="136"/>
      <c r="L17" s="136"/>
      <c r="M17" s="136"/>
      <c r="N17" s="136"/>
      <c r="O17" s="136"/>
      <c r="P17" s="136"/>
      <c r="Q17" s="123"/>
      <c r="R17" s="123"/>
      <c r="S17" s="123"/>
      <c r="T17" s="123"/>
      <c r="U17" s="123"/>
      <c r="V17" s="123"/>
      <c r="W17" s="123"/>
      <c r="X17" s="123"/>
      <c r="Y17" s="123"/>
      <c r="Z17" s="123"/>
      <c r="AA17" s="123"/>
    </row>
    <row r="18" spans="1:27" x14ac:dyDescent="0.25">
      <c r="A18" s="135"/>
      <c r="B18" s="136"/>
      <c r="C18" s="136"/>
      <c r="D18" s="136"/>
      <c r="E18" s="136"/>
      <c r="F18" s="136"/>
      <c r="G18" s="136"/>
      <c r="H18" s="136"/>
      <c r="I18" s="136"/>
      <c r="J18" s="136"/>
      <c r="K18" s="136"/>
      <c r="L18" s="136"/>
      <c r="M18" s="136"/>
      <c r="N18" s="136"/>
      <c r="O18" s="136"/>
      <c r="P18" s="136"/>
      <c r="Q18" s="123"/>
      <c r="R18" s="123"/>
      <c r="S18" s="123"/>
      <c r="T18" s="123"/>
      <c r="U18" s="123"/>
      <c r="V18" s="123"/>
      <c r="W18" s="123"/>
      <c r="X18" s="123"/>
      <c r="Y18" s="123"/>
      <c r="Z18" s="123"/>
      <c r="AA18" s="123"/>
    </row>
    <row r="19" spans="1:27" x14ac:dyDescent="0.25">
      <c r="A19" s="76"/>
      <c r="B19" s="76"/>
      <c r="C19" s="76"/>
      <c r="D19" s="76"/>
      <c r="E19" s="76"/>
      <c r="F19" s="76"/>
      <c r="G19" s="76"/>
      <c r="H19" s="76"/>
      <c r="I19" s="76"/>
      <c r="J19" s="76"/>
      <c r="K19" s="76"/>
      <c r="L19" s="76"/>
      <c r="M19" s="76"/>
      <c r="N19" s="76"/>
      <c r="O19" s="1"/>
      <c r="P19" s="1"/>
    </row>
    <row r="20" spans="1:27" ht="20.25" customHeight="1" x14ac:dyDescent="0.25">
      <c r="A20" s="77" t="s">
        <v>14</v>
      </c>
      <c r="B20" s="77"/>
      <c r="C20" s="77"/>
      <c r="D20" s="77"/>
      <c r="E20" s="77"/>
      <c r="F20" s="77"/>
      <c r="G20" s="1"/>
      <c r="H20" s="1"/>
      <c r="I20" s="1"/>
      <c r="J20" s="1"/>
      <c r="K20" s="1"/>
      <c r="L20" s="1"/>
      <c r="M20" s="1"/>
      <c r="N20" s="1"/>
      <c r="O20" s="35"/>
      <c r="P20" s="35"/>
    </row>
    <row r="21" spans="1:27" ht="31.5" customHeight="1" x14ac:dyDescent="0.25">
      <c r="A21" s="129" t="s">
        <v>30</v>
      </c>
      <c r="B21" s="129"/>
      <c r="C21" s="129"/>
      <c r="D21" s="129"/>
      <c r="E21" s="129"/>
      <c r="F21" s="129"/>
      <c r="G21" s="129"/>
      <c r="H21" s="129"/>
      <c r="I21" s="129"/>
      <c r="J21" s="129"/>
      <c r="K21" s="129"/>
      <c r="L21" s="129"/>
      <c r="M21" s="129"/>
      <c r="N21" s="35"/>
      <c r="O21" s="1"/>
      <c r="P21" s="1"/>
    </row>
    <row r="22" spans="1:27" ht="21.75" customHeight="1" x14ac:dyDescent="0.25">
      <c r="A22" s="39" t="s">
        <v>15</v>
      </c>
      <c r="B22" s="4"/>
      <c r="C22" s="4"/>
      <c r="D22" s="4"/>
      <c r="E22" s="4"/>
      <c r="F22" s="4"/>
      <c r="G22" s="1"/>
      <c r="H22" s="1"/>
      <c r="I22" s="1"/>
      <c r="J22" s="1"/>
      <c r="K22" s="1"/>
      <c r="L22" s="1"/>
      <c r="M22" s="1"/>
      <c r="N22" s="1"/>
      <c r="O22" s="1"/>
      <c r="P22" s="1"/>
    </row>
    <row r="23" spans="1:27" ht="15.75" x14ac:dyDescent="0.25">
      <c r="A23" s="78"/>
      <c r="B23" s="78"/>
      <c r="C23" s="78"/>
      <c r="D23" s="78"/>
      <c r="E23" s="78"/>
      <c r="F23" s="78"/>
      <c r="G23" s="1"/>
      <c r="H23" s="1"/>
      <c r="I23" s="1"/>
      <c r="J23" s="1"/>
      <c r="K23" s="1"/>
      <c r="L23" s="1"/>
      <c r="M23" s="1"/>
      <c r="N23" s="1"/>
      <c r="O23" s="1"/>
      <c r="P23" s="1"/>
    </row>
    <row r="24" spans="1:27" x14ac:dyDescent="0.25">
      <c r="A24" s="79"/>
      <c r="B24" s="79"/>
      <c r="C24" s="79"/>
      <c r="D24" s="79"/>
      <c r="E24" s="79"/>
      <c r="F24" s="79"/>
      <c r="G24" s="79"/>
      <c r="H24" s="79"/>
      <c r="I24" s="79"/>
      <c r="J24" s="79"/>
      <c r="K24" s="79"/>
      <c r="L24" s="79"/>
      <c r="M24" s="79"/>
      <c r="N24" s="79"/>
    </row>
    <row r="25" spans="1:27" x14ac:dyDescent="0.25">
      <c r="A25" s="79"/>
      <c r="B25" s="79"/>
      <c r="C25" s="79"/>
      <c r="D25" s="79"/>
      <c r="E25" s="79"/>
      <c r="F25" s="79"/>
      <c r="G25" s="79"/>
      <c r="H25" s="79"/>
      <c r="I25" s="79"/>
      <c r="J25" s="79"/>
      <c r="K25" s="79"/>
      <c r="L25" s="79"/>
      <c r="M25" s="79"/>
      <c r="N25" s="79"/>
    </row>
    <row r="30" spans="1:27" x14ac:dyDescent="0.25">
      <c r="A30" s="37"/>
      <c r="B30" s="79"/>
      <c r="C30" s="79"/>
      <c r="D30" s="79"/>
      <c r="E30" s="79"/>
      <c r="F30" s="79"/>
    </row>
    <row r="31" spans="1:27" x14ac:dyDescent="0.25">
      <c r="A31" s="37"/>
      <c r="B31" s="41"/>
      <c r="C31" s="41"/>
      <c r="D31" s="41"/>
      <c r="E31" s="41"/>
      <c r="F31" s="41"/>
    </row>
    <row r="32" spans="1:27" x14ac:dyDescent="0.25">
      <c r="A32" s="37"/>
      <c r="B32" s="37"/>
    </row>
    <row r="33" spans="1:6" x14ac:dyDescent="0.25">
      <c r="A33" s="37"/>
      <c r="B33" s="37"/>
      <c r="C33" s="37"/>
      <c r="D33" s="37"/>
      <c r="E33" s="37"/>
      <c r="F33" s="37"/>
    </row>
    <row r="34" spans="1:6" x14ac:dyDescent="0.25">
      <c r="A34" s="37"/>
      <c r="B34" s="37"/>
    </row>
    <row r="35" spans="1:6" ht="15.75" x14ac:dyDescent="0.25">
      <c r="B35" s="80"/>
    </row>
    <row r="36" spans="1:6" x14ac:dyDescent="0.25">
      <c r="B36" s="79"/>
      <c r="C36" s="79"/>
      <c r="D36" s="79"/>
      <c r="E36" s="79"/>
      <c r="F36" s="79"/>
    </row>
    <row r="37" spans="1:6" x14ac:dyDescent="0.25">
      <c r="B37" s="79"/>
      <c r="C37" s="79"/>
      <c r="D37" s="79"/>
      <c r="E37" s="79"/>
      <c r="F37" s="79"/>
    </row>
    <row r="42" spans="1:6" x14ac:dyDescent="0.25">
      <c r="B42" s="37"/>
    </row>
    <row r="43" spans="1:6" x14ac:dyDescent="0.25">
      <c r="B43" s="37"/>
    </row>
    <row r="44" spans="1:6" x14ac:dyDescent="0.25">
      <c r="B44" s="37"/>
    </row>
    <row r="45" spans="1:6" x14ac:dyDescent="0.25">
      <c r="B45" s="37"/>
    </row>
    <row r="46" spans="1:6" x14ac:dyDescent="0.25">
      <c r="B46" s="37"/>
    </row>
  </sheetData>
  <mergeCells count="2">
    <mergeCell ref="A21:M21"/>
    <mergeCell ref="A15:P18"/>
  </mergeCells>
  <conditionalFormatting sqref="B14:P14">
    <cfRule type="cellIs" dxfId="3" priority="4" operator="notBetween">
      <formula>-1</formula>
      <formula>1</formula>
    </cfRule>
  </conditionalFormatting>
  <conditionalFormatting sqref="C2:P2">
    <cfRule type="cellIs" dxfId="2" priority="1" operator="notEqual">
      <formula>""</formula>
    </cfRule>
  </conditionalFormatting>
  <pageMargins left="0.51181102362204722" right="0.27559055118110237"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53"/>
  <sheetViews>
    <sheetView workbookViewId="0"/>
  </sheetViews>
  <sheetFormatPr defaultRowHeight="15" x14ac:dyDescent="0.25"/>
  <cols>
    <col min="1" max="1" width="51.85546875" customWidth="1" collapsed="1"/>
    <col min="2" max="16" width="12.7109375" customWidth="1"/>
  </cols>
  <sheetData>
    <row r="1" spans="1:46" ht="15" customHeight="1" x14ac:dyDescent="0.25">
      <c r="A1" s="1"/>
      <c r="B1" s="1"/>
      <c r="C1" s="1"/>
      <c r="D1" s="1"/>
      <c r="E1" s="1"/>
      <c r="F1" s="1"/>
      <c r="G1" s="1"/>
      <c r="H1" s="1"/>
      <c r="I1" s="1"/>
      <c r="J1" s="1"/>
      <c r="K1" s="1"/>
      <c r="L1" s="1"/>
      <c r="M1" s="1"/>
      <c r="N1" s="1"/>
      <c r="O1" s="1"/>
      <c r="P1" s="1"/>
    </row>
    <row r="2" spans="1:46" ht="30" customHeight="1" x14ac:dyDescent="0.25">
      <c r="A2" s="2" t="s">
        <v>21</v>
      </c>
      <c r="B2" s="1"/>
      <c r="C2" s="3"/>
      <c r="D2" s="3"/>
      <c r="E2" s="3"/>
      <c r="F2" s="3"/>
      <c r="G2" s="3"/>
      <c r="H2" s="3"/>
      <c r="I2" s="3"/>
      <c r="J2" s="3"/>
      <c r="K2" s="3"/>
      <c r="L2" s="3"/>
      <c r="M2" s="3"/>
      <c r="N2" s="3"/>
      <c r="O2" s="3"/>
      <c r="P2" s="3"/>
    </row>
    <row r="3" spans="1:46" ht="21" customHeight="1" thickBot="1" x14ac:dyDescent="0.3">
      <c r="A3" s="1"/>
      <c r="B3" s="1"/>
      <c r="C3" s="1"/>
      <c r="D3" s="1"/>
      <c r="E3" s="1"/>
      <c r="F3" s="1"/>
      <c r="G3" s="1"/>
      <c r="H3" s="1"/>
      <c r="I3" s="4"/>
      <c r="J3" s="42"/>
      <c r="K3" s="42"/>
      <c r="L3" s="42"/>
      <c r="M3" s="42"/>
      <c r="N3" s="42"/>
      <c r="O3" s="42"/>
      <c r="P3" s="42" t="s">
        <v>32</v>
      </c>
    </row>
    <row r="4" spans="1:46" ht="15.75" thickBot="1" x14ac:dyDescent="0.3">
      <c r="A4" s="43"/>
      <c r="B4" s="44">
        <v>2010</v>
      </c>
      <c r="C4" s="45">
        <v>2011</v>
      </c>
      <c r="D4" s="45">
        <v>2012</v>
      </c>
      <c r="E4" s="45">
        <v>2013</v>
      </c>
      <c r="F4" s="45">
        <v>2014</v>
      </c>
      <c r="G4" s="45">
        <v>2015</v>
      </c>
      <c r="H4" s="45">
        <v>2016</v>
      </c>
      <c r="I4" s="45">
        <v>2017</v>
      </c>
      <c r="J4" s="45">
        <v>2018</v>
      </c>
      <c r="K4" s="45">
        <v>2019</v>
      </c>
      <c r="L4" s="45">
        <v>2020</v>
      </c>
      <c r="M4" s="45">
        <v>2021</v>
      </c>
      <c r="N4" s="45">
        <v>2022</v>
      </c>
      <c r="O4" s="45">
        <v>2023</v>
      </c>
      <c r="P4" s="46">
        <v>2024</v>
      </c>
    </row>
    <row r="5" spans="1:46" ht="15.75" thickBot="1" x14ac:dyDescent="0.3">
      <c r="A5" s="11" t="s">
        <v>22</v>
      </c>
      <c r="B5" s="48"/>
      <c r="C5" s="81"/>
      <c r="D5" s="81"/>
      <c r="E5" s="81"/>
      <c r="F5" s="49"/>
      <c r="G5" s="81"/>
      <c r="H5" s="81"/>
      <c r="I5" s="81"/>
      <c r="J5" s="81"/>
      <c r="K5" s="81"/>
      <c r="L5" s="81"/>
      <c r="M5" s="81"/>
      <c r="N5" s="81"/>
      <c r="O5" s="81"/>
      <c r="P5" s="50"/>
    </row>
    <row r="6" spans="1:46" ht="15.75" thickBot="1" x14ac:dyDescent="0.3">
      <c r="A6" s="51" t="s">
        <v>23</v>
      </c>
      <c r="B6" s="91">
        <v>0</v>
      </c>
      <c r="C6" s="92">
        <v>0</v>
      </c>
      <c r="D6" s="92">
        <v>0</v>
      </c>
      <c r="E6" s="92">
        <v>0</v>
      </c>
      <c r="F6" s="93">
        <v>0</v>
      </c>
      <c r="G6" s="92">
        <v>0</v>
      </c>
      <c r="H6" s="92">
        <v>0</v>
      </c>
      <c r="I6" s="92">
        <v>0</v>
      </c>
      <c r="J6" s="92">
        <v>6795.1</v>
      </c>
      <c r="K6" s="92">
        <v>5995.5</v>
      </c>
      <c r="L6" s="92">
        <v>5400.2</v>
      </c>
      <c r="M6" s="92">
        <v>4820.3999999999996</v>
      </c>
      <c r="N6" s="92">
        <v>4276.3</v>
      </c>
      <c r="O6" s="92">
        <v>3694.9</v>
      </c>
      <c r="P6" s="94">
        <v>3128.4</v>
      </c>
      <c r="W6" s="123"/>
      <c r="X6" s="123"/>
      <c r="Y6" s="123"/>
      <c r="Z6" s="123"/>
      <c r="AD6" s="123"/>
      <c r="AE6" s="123"/>
      <c r="AF6" s="123"/>
      <c r="AG6" s="123"/>
      <c r="AH6" s="123"/>
      <c r="AI6" s="123"/>
      <c r="AJ6" s="123"/>
      <c r="AK6" s="123"/>
      <c r="AL6" s="123"/>
      <c r="AM6" s="123"/>
      <c r="AN6" s="123"/>
      <c r="AO6" s="123"/>
      <c r="AP6" s="123"/>
      <c r="AQ6" s="123"/>
      <c r="AR6" s="123"/>
      <c r="AS6" s="123"/>
      <c r="AT6" s="123"/>
    </row>
    <row r="7" spans="1:46" ht="15.75" thickBot="1" x14ac:dyDescent="0.3">
      <c r="A7" s="56" t="s">
        <v>24</v>
      </c>
      <c r="B7" s="95"/>
      <c r="C7" s="96"/>
      <c r="D7" s="96"/>
      <c r="E7" s="96"/>
      <c r="F7" s="97"/>
      <c r="G7" s="96"/>
      <c r="H7" s="96"/>
      <c r="I7" s="96"/>
      <c r="J7" s="96"/>
      <c r="K7" s="96"/>
      <c r="L7" s="96"/>
      <c r="M7" s="96"/>
      <c r="N7" s="96"/>
      <c r="O7" s="96"/>
      <c r="P7" s="98"/>
      <c r="W7" s="123"/>
      <c r="X7" s="123"/>
      <c r="Y7" s="123"/>
      <c r="Z7" s="123"/>
      <c r="AD7" s="123"/>
      <c r="AE7" s="123"/>
      <c r="AF7" s="123"/>
      <c r="AG7" s="123"/>
      <c r="AH7" s="123"/>
      <c r="AI7" s="123"/>
      <c r="AJ7" s="123"/>
      <c r="AK7" s="123"/>
      <c r="AL7" s="123"/>
      <c r="AM7" s="123"/>
      <c r="AN7" s="123"/>
      <c r="AO7" s="123"/>
      <c r="AP7" s="123"/>
      <c r="AQ7" s="123"/>
      <c r="AR7" s="123"/>
      <c r="AS7" s="123"/>
      <c r="AT7" s="123"/>
    </row>
    <row r="8" spans="1:46" x14ac:dyDescent="0.25">
      <c r="A8" s="65" t="s">
        <v>8</v>
      </c>
      <c r="B8" s="82">
        <v>0</v>
      </c>
      <c r="C8" s="52">
        <v>0</v>
      </c>
      <c r="D8" s="52">
        <v>0</v>
      </c>
      <c r="E8" s="52">
        <v>0</v>
      </c>
      <c r="F8" s="53">
        <v>0</v>
      </c>
      <c r="G8" s="52">
        <v>0</v>
      </c>
      <c r="H8" s="52">
        <v>0</v>
      </c>
      <c r="I8" s="52">
        <v>0</v>
      </c>
      <c r="J8" s="52">
        <v>6795.1</v>
      </c>
      <c r="K8" s="52">
        <v>5995.5</v>
      </c>
      <c r="L8" s="52">
        <v>5400.2</v>
      </c>
      <c r="M8" s="52">
        <v>4820.3999999999996</v>
      </c>
      <c r="N8" s="52">
        <v>4276.3</v>
      </c>
      <c r="O8" s="52">
        <v>3694.9</v>
      </c>
      <c r="P8" s="64">
        <v>3128.4</v>
      </c>
      <c r="W8" s="123"/>
      <c r="X8" s="123"/>
      <c r="Y8" s="123"/>
      <c r="Z8" s="123"/>
      <c r="AD8" s="123"/>
      <c r="AE8" s="123"/>
      <c r="AF8" s="123"/>
      <c r="AG8" s="123"/>
      <c r="AH8" s="123"/>
      <c r="AI8" s="123"/>
      <c r="AJ8" s="123"/>
      <c r="AK8" s="123"/>
      <c r="AL8" s="123"/>
      <c r="AM8" s="123"/>
      <c r="AN8" s="123"/>
      <c r="AO8" s="123"/>
      <c r="AP8" s="123"/>
      <c r="AQ8" s="123"/>
      <c r="AR8" s="123"/>
      <c r="AS8" s="123"/>
      <c r="AT8" s="123"/>
    </row>
    <row r="9" spans="1:46" x14ac:dyDescent="0.25">
      <c r="A9" s="65" t="s">
        <v>9</v>
      </c>
      <c r="B9" s="83" t="s">
        <v>10</v>
      </c>
      <c r="C9" s="61" t="s">
        <v>10</v>
      </c>
      <c r="D9" s="61" t="s">
        <v>10</v>
      </c>
      <c r="E9" s="61" t="s">
        <v>10</v>
      </c>
      <c r="F9" s="66" t="s">
        <v>10</v>
      </c>
      <c r="G9" s="61" t="s">
        <v>10</v>
      </c>
      <c r="H9" s="61" t="s">
        <v>10</v>
      </c>
      <c r="I9" s="61" t="s">
        <v>10</v>
      </c>
      <c r="J9" s="61" t="s">
        <v>10</v>
      </c>
      <c r="K9" s="61" t="s">
        <v>10</v>
      </c>
      <c r="L9" s="61" t="s">
        <v>10</v>
      </c>
      <c r="M9" s="61" t="s">
        <v>10</v>
      </c>
      <c r="N9" s="61" t="s">
        <v>10</v>
      </c>
      <c r="O9" s="61" t="s">
        <v>10</v>
      </c>
      <c r="P9" s="68" t="s">
        <v>10</v>
      </c>
      <c r="W9" s="123"/>
      <c r="X9" s="123"/>
      <c r="Y9" s="123"/>
      <c r="Z9" s="123"/>
      <c r="AD9" s="123"/>
      <c r="AE9" s="123"/>
      <c r="AF9" s="123"/>
      <c r="AG9" s="123"/>
      <c r="AH9" s="123"/>
      <c r="AI9" s="123"/>
      <c r="AJ9" s="123"/>
      <c r="AK9" s="123"/>
      <c r="AL9" s="123"/>
      <c r="AM9" s="123"/>
      <c r="AN9" s="123"/>
      <c r="AO9" s="123"/>
      <c r="AP9" s="123"/>
      <c r="AQ9" s="123"/>
      <c r="AR9" s="123"/>
      <c r="AS9" s="123"/>
      <c r="AT9" s="123"/>
    </row>
    <row r="10" spans="1:46" x14ac:dyDescent="0.25">
      <c r="A10" s="65" t="s">
        <v>11</v>
      </c>
      <c r="B10" s="83">
        <v>0</v>
      </c>
      <c r="C10" s="61">
        <v>0</v>
      </c>
      <c r="D10" s="61">
        <v>0</v>
      </c>
      <c r="E10" s="61">
        <v>0</v>
      </c>
      <c r="F10" s="66">
        <v>0</v>
      </c>
      <c r="G10" s="61">
        <v>0</v>
      </c>
      <c r="H10" s="61">
        <v>0</v>
      </c>
      <c r="I10" s="61">
        <v>0</v>
      </c>
      <c r="J10" s="61">
        <v>0</v>
      </c>
      <c r="K10" s="61">
        <v>0</v>
      </c>
      <c r="L10" s="61">
        <v>0</v>
      </c>
      <c r="M10" s="61">
        <v>0</v>
      </c>
      <c r="N10" s="61">
        <v>0</v>
      </c>
      <c r="O10" s="61">
        <v>0</v>
      </c>
      <c r="P10" s="68">
        <v>0</v>
      </c>
      <c r="W10" s="123"/>
      <c r="X10" s="123"/>
      <c r="Y10" s="123"/>
      <c r="Z10" s="123"/>
      <c r="AD10" s="123"/>
      <c r="AE10" s="123"/>
      <c r="AF10" s="123"/>
      <c r="AG10" s="123"/>
      <c r="AH10" s="123"/>
      <c r="AI10" s="123"/>
      <c r="AJ10" s="123"/>
      <c r="AK10" s="123"/>
      <c r="AL10" s="123"/>
      <c r="AM10" s="123"/>
      <c r="AN10" s="123"/>
      <c r="AO10" s="123"/>
      <c r="AP10" s="123"/>
      <c r="AQ10" s="123"/>
      <c r="AR10" s="123"/>
      <c r="AS10" s="123"/>
      <c r="AT10" s="123"/>
    </row>
    <row r="11" spans="1:46" ht="15.75" thickBot="1" x14ac:dyDescent="0.3">
      <c r="A11" s="69" t="s">
        <v>19</v>
      </c>
      <c r="B11" s="84">
        <v>0</v>
      </c>
      <c r="C11" s="70">
        <v>0</v>
      </c>
      <c r="D11" s="70">
        <v>0</v>
      </c>
      <c r="E11" s="70">
        <v>0</v>
      </c>
      <c r="F11" s="72">
        <v>0</v>
      </c>
      <c r="G11" s="70">
        <v>0</v>
      </c>
      <c r="H11" s="70">
        <v>0</v>
      </c>
      <c r="I11" s="70">
        <v>0</v>
      </c>
      <c r="J11" s="70">
        <v>0</v>
      </c>
      <c r="K11" s="70">
        <v>0</v>
      </c>
      <c r="L11" s="70">
        <v>0</v>
      </c>
      <c r="M11" s="70">
        <v>0</v>
      </c>
      <c r="N11" s="70">
        <v>0</v>
      </c>
      <c r="O11" s="70">
        <v>0</v>
      </c>
      <c r="P11" s="85">
        <v>0</v>
      </c>
      <c r="W11" s="123"/>
      <c r="X11" s="123"/>
      <c r="Y11" s="123"/>
      <c r="Z11" s="123"/>
      <c r="AD11" s="123"/>
      <c r="AE11" s="123"/>
      <c r="AF11" s="123"/>
      <c r="AG11" s="123"/>
      <c r="AH11" s="123"/>
      <c r="AI11" s="123"/>
      <c r="AJ11" s="123"/>
      <c r="AK11" s="123"/>
      <c r="AL11" s="123"/>
      <c r="AM11" s="123"/>
      <c r="AN11" s="123"/>
      <c r="AO11" s="123"/>
      <c r="AP11" s="123"/>
      <c r="AQ11" s="123"/>
      <c r="AR11" s="123"/>
      <c r="AS11" s="123"/>
      <c r="AT11" s="123"/>
    </row>
    <row r="12" spans="1:46" x14ac:dyDescent="0.25">
      <c r="A12" s="74"/>
      <c r="B12" s="1"/>
      <c r="C12" s="1"/>
      <c r="D12" s="1"/>
      <c r="E12" s="1"/>
      <c r="F12" s="1"/>
      <c r="G12" s="1"/>
      <c r="H12" s="1"/>
      <c r="I12" s="1"/>
      <c r="J12" s="124"/>
      <c r="K12" s="124"/>
      <c r="L12" s="124"/>
      <c r="M12" s="124"/>
      <c r="N12" s="124"/>
      <c r="O12" s="124"/>
      <c r="P12" s="124"/>
    </row>
    <row r="13" spans="1:46" ht="15.75" x14ac:dyDescent="0.25">
      <c r="A13" s="86" t="s">
        <v>20</v>
      </c>
      <c r="B13" s="99"/>
      <c r="C13" s="28"/>
      <c r="D13" s="28"/>
      <c r="E13" s="28"/>
      <c r="F13" s="28"/>
      <c r="G13" s="28"/>
      <c r="H13" s="28"/>
      <c r="I13" s="28"/>
      <c r="J13" s="125"/>
      <c r="K13" s="125"/>
      <c r="L13" s="125"/>
      <c r="M13" s="125"/>
      <c r="N13" s="125"/>
      <c r="O13" s="125"/>
      <c r="P13" s="125"/>
    </row>
    <row r="14" spans="1:46" ht="27.75" customHeight="1" x14ac:dyDescent="0.25">
      <c r="A14" s="75" t="str">
        <f>A5&amp;" (S.13&lt;=S.1311+S.1312+S.1313+S.1314)"</f>
        <v>Stock of non-performing loans provided by government (S.13&lt;=S.1311+S.1312+S.1313+S.1314)</v>
      </c>
      <c r="B14" s="31" t="str">
        <f>IF(IF(ISTEXT(B6),0,B6)&lt;=SUM(IF(ISTEXT(B8),0,B8),IF(ISTEXT(B9),0,B9),IF(ISTEXT(B10),0,B10),IF(ISTEXT(B11),0,B11)),"OK","Check!")</f>
        <v>OK</v>
      </c>
      <c r="C14" s="31" t="str">
        <f>IF(IF(ISTEXT(C6),0,C6)&lt;=SUM(IF(ISTEXT(C8),0,C8),IF(ISTEXT(C9),0,C9),IF(ISTEXT(C10),0,C10),IF(ISTEXT(C11),0,C11)),"OK","Check!")</f>
        <v>OK</v>
      </c>
      <c r="D14" s="31" t="str">
        <f t="shared" ref="D14:F14" si="0">IF(IF(ISTEXT(D6),0,D6)&lt;=SUM(IF(ISTEXT(D8),0,D8),IF(ISTEXT(D9),0,D9),IF(ISTEXT(D10),0,D10),IF(ISTEXT(D11),0,D11)),"OK","Check!")</f>
        <v>OK</v>
      </c>
      <c r="E14" s="31" t="str">
        <f t="shared" si="0"/>
        <v>OK</v>
      </c>
      <c r="F14" s="31" t="str">
        <f t="shared" si="0"/>
        <v>OK</v>
      </c>
      <c r="G14" s="31" t="str">
        <f>IF(IF(ISTEXT(G6),0,G6)&lt;=SUM(IF(ISTEXT(G8),0,G8),IF(ISTEXT(G9),0,G9),IF(ISTEXT(G10),0,G10),IF(ISTEXT(G11),0,G11)),"OK","Check!")</f>
        <v>OK</v>
      </c>
      <c r="H14" s="31" t="str">
        <f t="shared" ref="H14:J14" si="1">IF(IF(ISTEXT(H6),0,H6)&lt;=SUM(IF(ISTEXT(H8),0,H8),IF(ISTEXT(H9),0,H9),IF(ISTEXT(H10),0,H10),IF(ISTEXT(H11),0,H11)),"OK","Check!")</f>
        <v>OK</v>
      </c>
      <c r="I14" s="31" t="str">
        <f t="shared" si="1"/>
        <v>OK</v>
      </c>
      <c r="J14" s="31" t="str">
        <f t="shared" si="1"/>
        <v>OK</v>
      </c>
      <c r="K14" s="31" t="str">
        <f t="shared" ref="K14:M14" si="2">IF(IF(ISTEXT(K6),0,K6)&lt;=SUM(IF(ISTEXT(K8),0,K8),IF(ISTEXT(K9),0,K9),IF(ISTEXT(K10),0,K10),IF(ISTEXT(K11),0,K11)),"OK","Check!")</f>
        <v>OK</v>
      </c>
      <c r="L14" s="31" t="str">
        <f>IF(IF(ISTEXT(L6),0,L6)&lt;=SUM(IF(ISTEXT(L8),0,L8),IF(ISTEXT(L9),0,L9),IF(ISTEXT(L10),0,L10),IF(ISTEXT(L11),0,L11)),"OK","Check!")</f>
        <v>OK</v>
      </c>
      <c r="M14" s="31" t="str">
        <f t="shared" si="2"/>
        <v>OK</v>
      </c>
      <c r="N14" s="31" t="str">
        <f t="shared" ref="N14:O14" si="3">IF(IF(ISTEXT(N6),0,N6)&lt;=SUM(IF(ISTEXT(N8),0,N8),IF(ISTEXT(N9),0,N9),IF(ISTEXT(N10),0,N10),IF(ISTEXT(N11),0,N11)),"OK","Check!")</f>
        <v>OK</v>
      </c>
      <c r="O14" s="31" t="str">
        <f t="shared" si="3"/>
        <v>OK</v>
      </c>
      <c r="P14" s="31" t="str">
        <f t="shared" ref="P14" si="4">IF(IF(ISTEXT(P6),0,P6)&lt;=SUM(IF(ISTEXT(P8),0,P8),IF(ISTEXT(P9),0,P9),IF(ISTEXT(P10),0,P10),IF(ISTEXT(P11),0,P11)),"OK","Check!")</f>
        <v>OK</v>
      </c>
    </row>
    <row r="15" spans="1:46" ht="15" customHeight="1" x14ac:dyDescent="0.25">
      <c r="A15" s="133" t="s">
        <v>34</v>
      </c>
      <c r="B15" s="134"/>
      <c r="C15" s="134"/>
      <c r="D15" s="134"/>
      <c r="E15" s="134"/>
      <c r="F15" s="134"/>
      <c r="G15" s="134"/>
      <c r="H15" s="134"/>
      <c r="I15" s="134"/>
      <c r="J15" s="134"/>
      <c r="K15" s="134"/>
      <c r="L15" s="134"/>
      <c r="M15" s="134"/>
      <c r="N15" s="134"/>
      <c r="O15" s="134"/>
      <c r="P15" s="134"/>
      <c r="Q15" s="123"/>
      <c r="R15" s="123"/>
      <c r="S15" s="123"/>
      <c r="T15" s="123"/>
      <c r="U15" s="123"/>
      <c r="V15" s="123"/>
      <c r="W15" s="123"/>
      <c r="X15" s="123"/>
      <c r="Y15" s="123"/>
      <c r="Z15" s="123"/>
      <c r="AA15" s="123"/>
      <c r="AB15" s="123"/>
      <c r="AC15" s="123"/>
    </row>
    <row r="16" spans="1:46" x14ac:dyDescent="0.25">
      <c r="A16" s="133"/>
      <c r="B16" s="134"/>
      <c r="C16" s="134"/>
      <c r="D16" s="134"/>
      <c r="E16" s="134"/>
      <c r="F16" s="134"/>
      <c r="G16" s="134"/>
      <c r="H16" s="134"/>
      <c r="I16" s="134"/>
      <c r="J16" s="134"/>
      <c r="K16" s="134"/>
      <c r="L16" s="134"/>
      <c r="M16" s="134"/>
      <c r="N16" s="134"/>
      <c r="O16" s="134"/>
      <c r="P16" s="134"/>
      <c r="Q16" s="123"/>
      <c r="R16" s="123"/>
      <c r="S16" s="123"/>
      <c r="T16" s="123"/>
      <c r="U16" s="123"/>
      <c r="V16" s="123"/>
      <c r="W16" s="123"/>
      <c r="X16" s="123"/>
      <c r="Y16" s="123"/>
      <c r="Z16" s="123"/>
      <c r="AA16" s="123"/>
      <c r="AB16" s="123"/>
      <c r="AC16" s="123"/>
    </row>
    <row r="17" spans="1:29" x14ac:dyDescent="0.25">
      <c r="A17" s="133"/>
      <c r="B17" s="134"/>
      <c r="C17" s="134"/>
      <c r="D17" s="134"/>
      <c r="E17" s="134"/>
      <c r="F17" s="134"/>
      <c r="G17" s="134"/>
      <c r="H17" s="134"/>
      <c r="I17" s="134"/>
      <c r="J17" s="134"/>
      <c r="K17" s="134"/>
      <c r="L17" s="134"/>
      <c r="M17" s="134"/>
      <c r="N17" s="134"/>
      <c r="O17" s="134"/>
      <c r="P17" s="134"/>
      <c r="Q17" s="123"/>
      <c r="R17" s="123"/>
      <c r="S17" s="123"/>
      <c r="T17" s="123"/>
      <c r="U17" s="123"/>
      <c r="V17" s="123"/>
      <c r="W17" s="123"/>
      <c r="X17" s="123"/>
      <c r="Y17" s="123"/>
      <c r="Z17" s="123"/>
      <c r="AA17" s="123"/>
      <c r="AB17" s="123"/>
      <c r="AC17" s="123"/>
    </row>
    <row r="18" spans="1:29" x14ac:dyDescent="0.25">
      <c r="A18" s="133"/>
      <c r="B18" s="134"/>
      <c r="C18" s="134"/>
      <c r="D18" s="134"/>
      <c r="E18" s="134"/>
      <c r="F18" s="134"/>
      <c r="G18" s="134"/>
      <c r="H18" s="134"/>
      <c r="I18" s="134"/>
      <c r="J18" s="134"/>
      <c r="K18" s="134"/>
      <c r="L18" s="134"/>
      <c r="M18" s="134"/>
      <c r="N18" s="134"/>
      <c r="O18" s="134"/>
      <c r="P18" s="134"/>
      <c r="Q18" s="123"/>
      <c r="R18" s="123"/>
      <c r="S18" s="123"/>
      <c r="T18" s="123"/>
      <c r="U18" s="123"/>
      <c r="V18" s="123"/>
      <c r="W18" s="123"/>
      <c r="X18" s="123"/>
      <c r="Y18" s="123"/>
      <c r="Z18" s="123"/>
      <c r="AA18" s="123"/>
      <c r="AB18" s="123"/>
      <c r="AC18" s="123"/>
    </row>
    <row r="19" spans="1:29" x14ac:dyDescent="0.25">
      <c r="A19" s="76"/>
      <c r="B19" s="76"/>
      <c r="C19" s="76"/>
      <c r="D19" s="76"/>
      <c r="E19" s="76"/>
      <c r="F19" s="76"/>
      <c r="G19" s="76"/>
      <c r="H19" s="76"/>
      <c r="I19" s="76"/>
      <c r="J19" s="76"/>
      <c r="K19" s="76"/>
      <c r="L19" s="76"/>
      <c r="M19" s="76"/>
      <c r="N19" s="76"/>
      <c r="O19" s="76"/>
      <c r="P19" s="76"/>
      <c r="Q19" s="123"/>
      <c r="R19" s="123"/>
      <c r="S19" s="123"/>
      <c r="T19" s="123"/>
      <c r="U19" s="123"/>
      <c r="V19" s="123"/>
      <c r="W19" s="123"/>
      <c r="X19" s="123"/>
      <c r="Y19" s="123"/>
      <c r="Z19" s="123"/>
      <c r="AA19" s="123"/>
      <c r="AB19" s="123"/>
      <c r="AC19" s="123"/>
    </row>
    <row r="20" spans="1:29" x14ac:dyDescent="0.25">
      <c r="A20" s="30"/>
      <c r="B20" s="30"/>
      <c r="C20" s="30"/>
      <c r="D20" s="30"/>
      <c r="E20" s="30"/>
      <c r="F20" s="30"/>
      <c r="G20" s="30"/>
      <c r="H20" s="30"/>
      <c r="I20" s="30"/>
      <c r="J20" s="30"/>
      <c r="K20" s="30"/>
      <c r="L20" s="30"/>
      <c r="M20" s="30"/>
      <c r="N20" s="30"/>
      <c r="O20" s="30"/>
      <c r="P20" s="30"/>
      <c r="Q20" s="123"/>
      <c r="R20" s="123"/>
      <c r="S20" s="123"/>
      <c r="T20" s="123"/>
      <c r="U20" s="123"/>
      <c r="V20" s="123"/>
      <c r="W20" s="123"/>
      <c r="X20" s="123"/>
      <c r="Y20" s="123"/>
      <c r="Z20" s="123"/>
      <c r="AA20" s="123"/>
      <c r="AB20" s="123"/>
      <c r="AC20" s="123"/>
    </row>
    <row r="21" spans="1:29" x14ac:dyDescent="0.25">
      <c r="A21" s="87" t="s">
        <v>14</v>
      </c>
      <c r="B21" s="87"/>
      <c r="C21" s="87"/>
      <c r="D21" s="87"/>
      <c r="E21" s="87"/>
      <c r="F21" s="87"/>
      <c r="G21" s="1"/>
      <c r="H21" s="1"/>
      <c r="I21" s="1"/>
      <c r="J21" s="1"/>
      <c r="K21" s="1"/>
      <c r="L21" s="1"/>
      <c r="M21" s="1"/>
      <c r="N21" s="1"/>
      <c r="O21" s="1"/>
      <c r="P21" s="1"/>
    </row>
    <row r="22" spans="1:29" ht="44.25" customHeight="1" x14ac:dyDescent="0.25">
      <c r="A22" s="137" t="s">
        <v>31</v>
      </c>
      <c r="B22" s="137"/>
      <c r="C22" s="137"/>
      <c r="D22" s="137"/>
      <c r="E22" s="137"/>
      <c r="F22" s="137"/>
      <c r="G22" s="137"/>
      <c r="H22" s="137"/>
      <c r="I22" s="137"/>
      <c r="J22" s="137"/>
      <c r="K22" s="137"/>
      <c r="L22" s="137"/>
      <c r="M22" s="137"/>
    </row>
    <row r="23" spans="1:29" ht="21.75" customHeight="1" x14ac:dyDescent="0.25">
      <c r="A23" s="39" t="s">
        <v>15</v>
      </c>
      <c r="B23" s="4"/>
      <c r="C23" s="4"/>
      <c r="D23" s="4"/>
      <c r="E23" s="4"/>
      <c r="F23" s="4"/>
      <c r="G23" s="1"/>
      <c r="H23" s="1"/>
      <c r="I23" s="1"/>
      <c r="J23" s="1"/>
      <c r="K23" s="1"/>
      <c r="L23" s="1"/>
      <c r="M23" s="1"/>
      <c r="N23" s="1"/>
      <c r="O23" s="1"/>
      <c r="P23" s="1"/>
    </row>
    <row r="24" spans="1:29" ht="15.75" x14ac:dyDescent="0.25">
      <c r="A24" s="78"/>
      <c r="B24" s="78"/>
      <c r="C24" s="78"/>
      <c r="D24" s="78"/>
      <c r="E24" s="78"/>
      <c r="F24" s="78"/>
      <c r="G24" s="1"/>
      <c r="H24" s="1"/>
      <c r="I24" s="1"/>
      <c r="J24" s="1"/>
      <c r="K24" s="1"/>
      <c r="L24" s="1"/>
      <c r="M24" s="1"/>
      <c r="N24" s="1"/>
      <c r="O24" s="1"/>
      <c r="P24" s="1"/>
    </row>
    <row r="25" spans="1:29" x14ac:dyDescent="0.25">
      <c r="A25" s="79"/>
      <c r="B25" s="79"/>
      <c r="C25" s="79"/>
      <c r="D25" s="79"/>
      <c r="E25" s="79"/>
      <c r="F25" s="79"/>
      <c r="G25" s="79"/>
      <c r="H25" s="79"/>
      <c r="I25" s="79"/>
      <c r="J25" s="79"/>
      <c r="K25" s="79"/>
      <c r="L25" s="79"/>
      <c r="M25" s="79"/>
      <c r="N25" s="79"/>
      <c r="O25" s="79"/>
      <c r="P25" s="79"/>
    </row>
    <row r="28" spans="1:29" x14ac:dyDescent="0.25">
      <c r="B28" s="79"/>
      <c r="C28" s="79"/>
      <c r="D28" s="79"/>
      <c r="E28" s="79"/>
    </row>
    <row r="29" spans="1:29" x14ac:dyDescent="0.25">
      <c r="B29" s="41"/>
      <c r="C29" s="41"/>
      <c r="D29" s="41"/>
      <c r="E29" s="41"/>
      <c r="F29" s="41"/>
    </row>
    <row r="30" spans="1:29" x14ac:dyDescent="0.25">
      <c r="B30" s="88"/>
    </row>
    <row r="31" spans="1:29" x14ac:dyDescent="0.25">
      <c r="A31" s="89"/>
      <c r="B31" s="89"/>
      <c r="C31" s="89"/>
      <c r="D31" s="89"/>
      <c r="E31" s="90"/>
    </row>
    <row r="32" spans="1:29" x14ac:dyDescent="0.25">
      <c r="A32" s="89"/>
      <c r="B32" s="89"/>
      <c r="C32" s="89"/>
      <c r="D32" s="89"/>
      <c r="E32" s="89"/>
      <c r="F32" s="89"/>
    </row>
    <row r="33" spans="1:5" x14ac:dyDescent="0.25">
      <c r="A33" s="89"/>
      <c r="B33" s="37"/>
    </row>
    <row r="34" spans="1:5" ht="15.75" x14ac:dyDescent="0.25">
      <c r="A34" s="89"/>
      <c r="B34" s="80"/>
    </row>
    <row r="35" spans="1:5" x14ac:dyDescent="0.25">
      <c r="A35" s="89"/>
      <c r="B35" s="79"/>
      <c r="C35" s="79"/>
      <c r="D35" s="79"/>
      <c r="E35" s="79"/>
    </row>
    <row r="36" spans="1:5" x14ac:dyDescent="0.25">
      <c r="A36" s="89"/>
    </row>
    <row r="37" spans="1:5" x14ac:dyDescent="0.25">
      <c r="A37" s="89"/>
    </row>
    <row r="38" spans="1:5" x14ac:dyDescent="0.25">
      <c r="A38" s="89"/>
    </row>
    <row r="39" spans="1:5" x14ac:dyDescent="0.25">
      <c r="A39" s="89"/>
    </row>
    <row r="40" spans="1:5" x14ac:dyDescent="0.25">
      <c r="A40" s="89"/>
    </row>
    <row r="41" spans="1:5" x14ac:dyDescent="0.25">
      <c r="A41" s="89"/>
      <c r="B41" s="89"/>
    </row>
    <row r="42" spans="1:5" x14ac:dyDescent="0.25">
      <c r="A42" s="89"/>
      <c r="B42" s="89"/>
    </row>
    <row r="43" spans="1:5" x14ac:dyDescent="0.25">
      <c r="A43" s="89"/>
      <c r="B43" s="89"/>
    </row>
    <row r="44" spans="1:5" x14ac:dyDescent="0.25">
      <c r="B44" s="89"/>
    </row>
    <row r="45" spans="1:5" x14ac:dyDescent="0.25">
      <c r="B45" s="89"/>
    </row>
    <row r="46" spans="1:5" x14ac:dyDescent="0.25">
      <c r="B46" s="89"/>
    </row>
    <row r="47" spans="1:5" x14ac:dyDescent="0.25">
      <c r="B47" s="89"/>
    </row>
    <row r="48" spans="1:5" x14ac:dyDescent="0.25">
      <c r="B48" s="89"/>
    </row>
    <row r="49" spans="2:2" x14ac:dyDescent="0.25">
      <c r="B49" s="89"/>
    </row>
    <row r="50" spans="2:2" x14ac:dyDescent="0.25">
      <c r="B50" s="89"/>
    </row>
    <row r="51" spans="2:2" x14ac:dyDescent="0.25">
      <c r="B51" s="89"/>
    </row>
    <row r="52" spans="2:2" x14ac:dyDescent="0.25">
      <c r="B52" s="89"/>
    </row>
    <row r="53" spans="2:2" x14ac:dyDescent="0.25">
      <c r="B53" s="89"/>
    </row>
  </sheetData>
  <mergeCells count="2">
    <mergeCell ref="A22:M22"/>
    <mergeCell ref="A15:P18"/>
  </mergeCells>
  <conditionalFormatting sqref="B14:P14">
    <cfRule type="cellIs" dxfId="1" priority="2" operator="equal">
      <formula>"Check!"</formula>
    </cfRule>
  </conditionalFormatting>
  <conditionalFormatting sqref="C2:P2">
    <cfRule type="cellIs" dxfId="0" priority="1" operator="notEqual">
      <formula>""</formula>
    </cfRule>
  </conditionalFormatting>
  <pageMargins left="0.11811023622047245" right="0.11811023622047245" top="0.74803149606299213" bottom="0.74803149606299213"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h n Q s V v G O R 0 C l A A A A 9 g A A A B I A H A B D b 2 5 m a W c v U G F j a 2 F n Z S 5 4 b W w g o h g A K K A U A A A A A A A A A A A A A A A A A A A A A A A A A A A A h Y + 9 D o I w G E V f h X S n f y b G k I 8 y O L h I Y j Q x r k 2 p 0 A j F 0 G J 5 N w c f y V c Q o 6 i b 4 z 3 3 D P f e r z f I h q a O L r p z p r U p Y p i i S F v V F s a W K e r 9 M V 6 g T M B G q p M s d T T K 1 i W D K 1 J U e X 9 O C A k h 4 D D D b V c S T i k j h 3 y 9 U 5 V u J P r I 5 r 8 c G + u 8 t E o j A f v X G M E x Y w z P K c c U y A Q h N / Y r 8 H H v s / 2 B s O x r 3 3 d a 6 D p e b Y F M E c j 7 g 3 g A U E s D B B Q A A g A I A I Z 0 L 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G d C x W K I p H u A 4 A A A A R A A A A E w A c A E Z v c m 1 1 b G F z L 1 N l Y 3 R p b 2 4 x L m 0 g o h g A K K A U A A A A A A A A A A A A A A A A A A A A A A A A A A A A K 0 5 N L s n M z 1 M I h t C G 1 g B Q S w E C L Q A U A A I A C A C G d C x W 8 Y 5 H Q K U A A A D 2 A A A A E g A A A A A A A A A A A A A A A A A A A A A A Q 2 9 u Z m l n L 1 B h Y 2 t h Z 2 U u e G 1 s U E s B A i 0 A F A A C A A g A h n Q s V g / K 6 a u k A A A A 6 Q A A A B M A A A A A A A A A A A A A A A A A 8 Q A A A F t D b 2 5 0 Z W 5 0 X 1 R 5 c G V z X S 5 4 b W x Q S w E C L Q A U A A I A C A C G d C x 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k q j x o 9 0 J 0 O d 7 3 A 2 k C l J k A A A A A A C A A A A A A A D Z g A A w A A A A B A A A A B g Y t R w n 4 0 v z K Y C n h 0 d G 8 f 9 A A A A A A S A A A C g A A A A E A A A A I y D X G 2 y i K M 6 N h q m K V c A 0 R x Q A A A A f l o N V 6 + + 7 Q U Z f i h / 2 c 0 8 U / m M y J / 9 y G 9 k O a p B w g 0 L j B Q 8 G U z 3 h C v + v N / Q f c l y 0 L k s Y O B A B / L Z 5 3 S S E X Q 8 5 F 9 0 W 2 8 6 Y 0 9 J M g b n t w S B w N / / H J k U A A A A o 5 R V d F s s E 1 k s i Q v Y p 7 d 4 L W J x V P I = < / D a t a M a s h u p > 
</file>

<file path=customXml/itemProps1.xml><?xml version="1.0" encoding="utf-8"?>
<ds:datastoreItem xmlns:ds="http://schemas.openxmlformats.org/officeDocument/2006/customXml" ds:itemID="{46DF5228-FE2B-4295-99E5-6CA2A5E8D0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T1_Guarantees</vt:lpstr>
      <vt:lpstr>T2_PPPs</vt:lpstr>
      <vt:lpstr>T3_NPLs</vt:lpstr>
      <vt:lpstr>T1_Guarantees!Print_Area</vt:lpstr>
      <vt:lpstr>T2_PPPs!Print_Area</vt:lpstr>
      <vt:lpstr>T3_NPLs!Print_Area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Antigoni</dc:creator>
  <cp:lastModifiedBy>Christos Papageorgiou</cp:lastModifiedBy>
  <cp:lastPrinted>2025-10-30T08:54:46Z</cp:lastPrinted>
  <dcterms:created xsi:type="dcterms:W3CDTF">2020-01-30T08:42:43Z</dcterms:created>
  <dcterms:modified xsi:type="dcterms:W3CDTF">2025-10-30T09:00:26Z</dcterms:modified>
</cp:coreProperties>
</file>