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worksheets/sheet35.xml" ContentType="application/vnd.openxmlformats-officedocument.spreadsheetml.worksheet+xml"/>
  <Override PartName="/xl/drawings/drawing32.xml" ContentType="application/vnd.openxmlformats-officedocument.drawing+xml"/>
  <Override PartName="/xl/worksheets/sheet36.xml" ContentType="application/vnd.openxmlformats-officedocument.spreadsheetml.worksheet+xml"/>
  <Override PartName="/xl/drawings/drawing3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045" windowWidth="22965" windowHeight="6090" activeTab="0"/>
  </bookViews>
  <sheets>
    <sheet name="Οδικά Ατυχήματα-Road Accidents" sheetId="1" r:id="rId1"/>
    <sheet name="Περιεχόμενα-Contents" sheetId="2" r:id="rId2"/>
    <sheet name="Μεθοδ. Σημείωμα-Method. Note" sheetId="3" r:id="rId3"/>
    <sheet name="1" sheetId="4" r:id="rId4"/>
    <sheet name="2" sheetId="5" r:id="rId5"/>
    <sheet name="3" sheetId="6" r:id="rId6"/>
    <sheet name="4" sheetId="7" r:id="rId7"/>
    <sheet name="5" sheetId="8" r:id="rId8"/>
    <sheet name="6" sheetId="9" r:id="rId9"/>
    <sheet name="7" sheetId="10" r:id="rId10"/>
    <sheet name="8" sheetId="11" r:id="rId11"/>
    <sheet name="9"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 name="18" sheetId="21" r:id="rId21"/>
    <sheet name="19" sheetId="22" r:id="rId22"/>
    <sheet name="20" sheetId="23" r:id="rId23"/>
    <sheet name="21" sheetId="24" r:id="rId24"/>
    <sheet name="22" sheetId="25" r:id="rId25"/>
    <sheet name="23" sheetId="26" r:id="rId26"/>
    <sheet name="24" sheetId="27" r:id="rId27"/>
    <sheet name="25" sheetId="28" r:id="rId28"/>
    <sheet name="26" sheetId="29" r:id="rId29"/>
    <sheet name="27" sheetId="30" r:id="rId30"/>
    <sheet name="28" sheetId="31" r:id="rId31"/>
    <sheet name="29" sheetId="32" r:id="rId32"/>
    <sheet name="30" sheetId="33" r:id="rId33"/>
    <sheet name="31" sheetId="34" r:id="rId34"/>
    <sheet name="32" sheetId="35" r:id="rId35"/>
    <sheet name="33" sheetId="36" r:id="rId36"/>
  </sheets>
  <definedNames>
    <definedName name="_xlnm.Print_Area" localSheetId="3">'1'!$A$4:$M$29</definedName>
    <definedName name="_xlnm.Print_Area" localSheetId="12">'10'!$A$4:$N$38</definedName>
    <definedName name="_xlnm.Print_Area" localSheetId="13">'11'!$A$4:$R$27</definedName>
    <definedName name="_xlnm.Print_Area" localSheetId="14">'12'!$A$4:$M$39</definedName>
    <definedName name="_xlnm.Print_Area" localSheetId="15">'13'!$A$4:$Q$39</definedName>
    <definedName name="_xlnm.Print_Area" localSheetId="16">'14'!$A$4:$N$22</definedName>
    <definedName name="_xlnm.Print_Area" localSheetId="17">'15'!$A$4:$R$22</definedName>
    <definedName name="_xlnm.Print_Area" localSheetId="18">'16'!$A$4:$J$21</definedName>
    <definedName name="_xlnm.Print_Area" localSheetId="19">'17'!$A$4:$H$31</definedName>
    <definedName name="_xlnm.Print_Area" localSheetId="20">'18'!$A$4:$H$18</definedName>
    <definedName name="_xlnm.Print_Area" localSheetId="21">'19'!$A$4:$H$43</definedName>
    <definedName name="_xlnm.Print_Area" localSheetId="4">'2'!$A$4:$K$50</definedName>
    <definedName name="_xlnm.Print_Area" localSheetId="22">'20'!$A$4:$N$27</definedName>
    <definedName name="_xlnm.Print_Area" localSheetId="23">'21'!$A$4:$H$37</definedName>
    <definedName name="_xlnm.Print_Area" localSheetId="24">'22'!$A$4:$H$31</definedName>
    <definedName name="_xlnm.Print_Area" localSheetId="25">'23'!$A$4:$H$42</definedName>
    <definedName name="_xlnm.Print_Area" localSheetId="26">'24'!$A$4:$K$20</definedName>
    <definedName name="_xlnm.Print_Area" localSheetId="27">'25'!$A$4:$K$19</definedName>
    <definedName name="_xlnm.Print_Area" localSheetId="28">'26'!$A$4:$K$20</definedName>
    <definedName name="_xlnm.Print_Area" localSheetId="29">'27'!$A$4:$K$23</definedName>
    <definedName name="_xlnm.Print_Area" localSheetId="30">'28'!$A$4:$J$19</definedName>
    <definedName name="_xlnm.Print_Area" localSheetId="31">'29'!$A$4:$K$34</definedName>
    <definedName name="_xlnm.Print_Area" localSheetId="5">'3'!$A$4:$L$86</definedName>
    <definedName name="_xlnm.Print_Area" localSheetId="32">'30'!$A$4:$N$22</definedName>
    <definedName name="_xlnm.Print_Area" localSheetId="33">'31'!$A$4:$T$20</definedName>
    <definedName name="_xlnm.Print_Area" localSheetId="34">'32'!$A$4:$N$33</definedName>
    <definedName name="_xlnm.Print_Area" localSheetId="35">'33'!$A$4:$F$67</definedName>
    <definedName name="_xlnm.Print_Area" localSheetId="6">'4'!$A$4:$R$52</definedName>
    <definedName name="_xlnm.Print_Area" localSheetId="7">'5'!$A$4:$O$51</definedName>
    <definedName name="_xlnm.Print_Area" localSheetId="8">'6'!$A$4:$K$118</definedName>
    <definedName name="_xlnm.Print_Area" localSheetId="9">'7'!$A$4:$N$38</definedName>
    <definedName name="_xlnm.Print_Area" localSheetId="10">'8'!$A$4:$N$38</definedName>
    <definedName name="_xlnm.Print_Area" localSheetId="11">'9'!$A$4:$N$38</definedName>
    <definedName name="_xlnm.Print_Area" localSheetId="2">'Μεθοδ. Σημείωμα-Method. Note'!$B$2:$D$23</definedName>
    <definedName name="_xlnm.Print_Area" localSheetId="0">'Οδικά Ατυχήματα-Road Accidents'!$A$1:$Y$34</definedName>
    <definedName name="_xlnm.Print_Area" localSheetId="1">'Περιεχόμενα-Contents'!$B$2:$D$39</definedName>
    <definedName name="_xlnm.Print_Titles" localSheetId="13">'11'!$7:$10</definedName>
    <definedName name="_xlnm.Print_Titles" localSheetId="5">'3'!$7:$10</definedName>
    <definedName name="_xlnm.Print_Titles" localSheetId="8">'6'!$7:$10</definedName>
    <definedName name="_xlnm.Print_Titles" localSheetId="1">'Περιεχόμενα-Contents'!$2:$3</definedName>
  </definedNames>
  <calcPr fullCalcOnLoad="1"/>
</workbook>
</file>

<file path=xl/sharedStrings.xml><?xml version="1.0" encoding="utf-8"?>
<sst xmlns="http://schemas.openxmlformats.org/spreadsheetml/2006/main" count="1978" uniqueCount="766">
  <si>
    <t>(Aριθμός)</t>
  </si>
  <si>
    <t>Tractors</t>
  </si>
  <si>
    <t>(Number)</t>
  </si>
  <si>
    <t>Έτος
Year</t>
  </si>
  <si>
    <t>Σύνολο
Total</t>
  </si>
  <si>
    <t>Λευκωσία
Lefkosia</t>
  </si>
  <si>
    <t>Αμμόχωστος
Ammochostos</t>
  </si>
  <si>
    <t>Λάρνακα
Larnaka</t>
  </si>
  <si>
    <t>Λεμεσός
Lemesos</t>
  </si>
  <si>
    <t>Πάφος
Pafos</t>
  </si>
  <si>
    <t>Σύνολο</t>
  </si>
  <si>
    <t>Total</t>
  </si>
  <si>
    <t>Other</t>
  </si>
  <si>
    <t>ΣΥΝΟΛΟ
TOTAL</t>
  </si>
  <si>
    <t>Goods conveyance vehicles</t>
  </si>
  <si>
    <t>ΣΥΝΟΛΟ - TOTAL</t>
  </si>
  <si>
    <t>%</t>
  </si>
  <si>
    <t>Άλλο</t>
  </si>
  <si>
    <t>TOTAL</t>
  </si>
  <si>
    <t>ΣΥΝΟΛΟ</t>
  </si>
  <si>
    <t>Lefkosia</t>
  </si>
  <si>
    <t>Lemesos</t>
  </si>
  <si>
    <t>Larnaka</t>
  </si>
  <si>
    <t>Ammochostos</t>
  </si>
  <si>
    <t>Pafos</t>
  </si>
  <si>
    <t>ΠΕΡΙΕΧΟΜΕΝΑ</t>
  </si>
  <si>
    <t xml:space="preserve">Πίνακας Table </t>
  </si>
  <si>
    <t>CONTENTS</t>
  </si>
  <si>
    <t>Περιεχόμενα - Contents</t>
  </si>
  <si>
    <t>ΜΕΘΟΔΟΛΟΓΙΚΟ ΣΗΜΕΙΩΜΑ</t>
  </si>
  <si>
    <t>METHODOLOGICAL NOTE</t>
  </si>
  <si>
    <t>ROAD ACCIDENTS</t>
  </si>
  <si>
    <t>ACCIDENTS AND CASUALTIES</t>
  </si>
  <si>
    <t>Πεζοί</t>
  </si>
  <si>
    <t>Οδηγοί ή επιβάτες ποδηλάτων</t>
  </si>
  <si>
    <t>Οδηγοί ή επιβάτες μοτοποδηλάτων</t>
  </si>
  <si>
    <t>Οδηγοί ή επιβάτες μοτοσικλετών</t>
  </si>
  <si>
    <t>Οδηγοί ή επιβάτες αυτοκινήτων</t>
  </si>
  <si>
    <t>Άτομα σε καρότσες ή επί ζώων</t>
  </si>
  <si>
    <t>Pedestrians</t>
  </si>
  <si>
    <t>Riders or passengers of bicycles</t>
  </si>
  <si>
    <t>Drivers or passengers of motorcycles</t>
  </si>
  <si>
    <t>Drivers or passengers of motor cars</t>
  </si>
  <si>
    <t>Persons on carts, carriages or animals</t>
  </si>
  <si>
    <t>Motor-assisted pedal cyclists or passengers</t>
  </si>
  <si>
    <t xml:space="preserve"> TOTAL ACCIDENTS</t>
  </si>
  <si>
    <t xml:space="preserve"> CASUALTIES - TOTAL</t>
  </si>
  <si>
    <t xml:space="preserve"> ΘΥΜΑΤΑ - ΣΥΝΟΛΟ</t>
  </si>
  <si>
    <t xml:space="preserve"> ΝΕΚΡΟΙ - ΣΥΝΟΛΟ</t>
  </si>
  <si>
    <t xml:space="preserve"> ΤΡΑΥΜΑΤΙΕΣ - ΣΥΝΟΛΟ</t>
  </si>
  <si>
    <t>Per 1000 
mid-year population</t>
  </si>
  <si>
    <t>Αναλογία 
σε 1000 κατοίκους</t>
  </si>
  <si>
    <t>Αναλογία 
σε 100 δυστυχήματα</t>
  </si>
  <si>
    <t>Per 100 
road 
accidents</t>
  </si>
  <si>
    <t>Αναλογία 
σε 10 000 κατοίκους</t>
  </si>
  <si>
    <t>Per 10 000 
mid-year population</t>
  </si>
  <si>
    <t>Αναλογία 
σε 1000 θανάτους</t>
  </si>
  <si>
    <t>Per 1000 
total deaths</t>
  </si>
  <si>
    <t>Per 1000 
road 
accidents</t>
  </si>
  <si>
    <t>Per 1000 
road 
casualties</t>
  </si>
  <si>
    <t>Αναλογία 
σε 1000 
θύματα</t>
  </si>
  <si>
    <t>Κώδικας
Code</t>
  </si>
  <si>
    <t>Αιτία</t>
  </si>
  <si>
    <t>I.</t>
  </si>
  <si>
    <t xml:space="preserve"> Aνθρώπινο λάθος (Σύνολο)</t>
  </si>
  <si>
    <t>Σοβαρά τραύματα</t>
  </si>
  <si>
    <t>Ελαφρά τραύματα</t>
  </si>
  <si>
    <t>Υλική ζημιά</t>
  </si>
  <si>
    <t>Fatal</t>
  </si>
  <si>
    <t>Serious injuries</t>
  </si>
  <si>
    <t>Slight injuries</t>
  </si>
  <si>
    <t>Damages only</t>
  </si>
  <si>
    <t>Θανατη-φόρα</t>
  </si>
  <si>
    <t>Θύματα
Casualties</t>
  </si>
  <si>
    <t>Νεκροί</t>
  </si>
  <si>
    <t>Cause</t>
  </si>
  <si>
    <t>Sudden illness</t>
  </si>
  <si>
    <t>Loss of conscioussness</t>
  </si>
  <si>
    <t>Physical disability</t>
  </si>
  <si>
    <t>Excessive speed</t>
  </si>
  <si>
    <t>Aιφνίδια ασθένεια</t>
  </si>
  <si>
    <t>Aπώλεια αισθήσεων</t>
  </si>
  <si>
    <t>Yπνηλία</t>
  </si>
  <si>
    <t>Σωματική ανικανότητα</t>
  </si>
  <si>
    <t>Aπειρία οδηγού</t>
  </si>
  <si>
    <t>Yπερβολική ταχύτητα</t>
  </si>
  <si>
    <t>Παράλειψη τήρησης αριστερής πλευράς</t>
  </si>
  <si>
    <t>III.</t>
  </si>
  <si>
    <t xml:space="preserve"> Περιβάλλον (Σύνολο)</t>
  </si>
  <si>
    <t>II.</t>
  </si>
  <si>
    <t xml:space="preserve"> Βλάβες οχημάτων (Σύνολο)</t>
  </si>
  <si>
    <t>Παράλειψη τήρησης κανονικής λωρίδας κυκλοφορίας</t>
  </si>
  <si>
    <t>Αντικανονική αλλαγή λωρίδας</t>
  </si>
  <si>
    <t>Αντικανονικό προσπέρασμα από αριστερά</t>
  </si>
  <si>
    <t>Αντικανονικό προσπέρασμα από δεξιά</t>
  </si>
  <si>
    <t>Βεβιασμένη επαναφορά μετά από προσπέρασμα</t>
  </si>
  <si>
    <t>Μη παροχή προτεραιότητας σε πεζό σε διάβαση πεζών</t>
  </si>
  <si>
    <t>Μη παροχή προτεραιότητας σε οχήματα</t>
  </si>
  <si>
    <t>Oδήγηση προς τα πίσω</t>
  </si>
  <si>
    <t>Παράβαση φώτων τροχαίας</t>
  </si>
  <si>
    <t>Παράβαση σήματος τροχαίας</t>
  </si>
  <si>
    <t>Παράβαση σήματος αστυνομικού</t>
  </si>
  <si>
    <t>Aπρόσεκτη διασταύρωση σε μη ελεγχόμενη διασταύρωση δρόμων</t>
  </si>
  <si>
    <t>Διαγώνια εκκίνηση από αριστερά</t>
  </si>
  <si>
    <t>Διαγώνια εκκίνηση από δεξιά</t>
  </si>
  <si>
    <t>Aπρόσεκτη οδήγηση ή απόσπαση προσοχής</t>
  </si>
  <si>
    <t>Μη τήρηση ασφαλισμένης απόστασης</t>
  </si>
  <si>
    <t>Απότομο σταμάτημα</t>
  </si>
  <si>
    <t>Απώλεια ελέγχου του οχήματος</t>
  </si>
  <si>
    <t>Εκθαμβωτικά φώτα άλλου οχήματος</t>
  </si>
  <si>
    <t>Άλλο λάθος από μέρους επιβάτη</t>
  </si>
  <si>
    <t>Απρόσεκτη διασταύρωση πεζού</t>
  </si>
  <si>
    <t>Άλλο λάθος από μέρους πεζού</t>
  </si>
  <si>
    <t>Μεταφορά προεξέχοντος φορτίου</t>
  </si>
  <si>
    <t>Υπερφόρτωση</t>
  </si>
  <si>
    <t>Άλλη βλάβη του οχήματος</t>
  </si>
  <si>
    <t>Δυνατός άνεμος</t>
  </si>
  <si>
    <t>Eκθαμβωτικός ήλιος</t>
  </si>
  <si>
    <t>Zώο στο δρόμο</t>
  </si>
  <si>
    <t>Ελεύθερα χέρια κατά την οδήγηση</t>
  </si>
  <si>
    <t>Ανήλικος οδηγός</t>
  </si>
  <si>
    <t>Cutting in after overtaking</t>
  </si>
  <si>
    <t>Pulling out from nearside</t>
  </si>
  <si>
    <t>Pulling out from offside</t>
  </si>
  <si>
    <t>Defective road surface (pot holes etc.)</t>
  </si>
  <si>
    <t>Slippery road surface (due to construction)</t>
  </si>
  <si>
    <t>Strong wind</t>
  </si>
  <si>
    <t>Glazing sun</t>
  </si>
  <si>
    <t>Other environmental reason</t>
  </si>
  <si>
    <t>Underage driver</t>
  </si>
  <si>
    <t xml:space="preserve"> Κατηγορία και ηλικία θύματος</t>
  </si>
  <si>
    <t>Σύνολο θυμάτων</t>
  </si>
  <si>
    <t>Total casualties</t>
  </si>
  <si>
    <t>Σοβαρά - Seriously</t>
  </si>
  <si>
    <t>Ελαφρά - Slightly</t>
  </si>
  <si>
    <t>Τραυματίες - Injured</t>
  </si>
  <si>
    <t xml:space="preserve"> Πεζοί</t>
  </si>
  <si>
    <t>Κάτω των 18 ετών</t>
  </si>
  <si>
    <t>18 ετών και άνω</t>
  </si>
  <si>
    <t xml:space="preserve"> Ποδηλάτες</t>
  </si>
  <si>
    <t>Οδηγοί</t>
  </si>
  <si>
    <t>Επιβάτες</t>
  </si>
  <si>
    <t xml:space="preserve"> Μοτοποδηλάτες</t>
  </si>
  <si>
    <t xml:space="preserve"> Μοτοσικλετιστές (δίτροχων και τρικύκλων)</t>
  </si>
  <si>
    <t xml:space="preserve"> Άτομα σε αυτοκίνητα</t>
  </si>
  <si>
    <t xml:space="preserve"> Αναβάτες ζώων</t>
  </si>
  <si>
    <t xml:space="preserve"> Pedestrians</t>
  </si>
  <si>
    <t>Under 18</t>
  </si>
  <si>
    <t>18 and over</t>
  </si>
  <si>
    <t xml:space="preserve"> Pedal cyclists</t>
  </si>
  <si>
    <t>Drivers</t>
  </si>
  <si>
    <t>Passengers</t>
  </si>
  <si>
    <t xml:space="preserve"> Motor-assisted pedal cyclists</t>
  </si>
  <si>
    <t xml:space="preserve"> Persons in motor cars</t>
  </si>
  <si>
    <t>Ιαν.</t>
  </si>
  <si>
    <t>Φεβρ.</t>
  </si>
  <si>
    <t>Μάρτ.</t>
  </si>
  <si>
    <t>Απρ.</t>
  </si>
  <si>
    <t>Μάιος</t>
  </si>
  <si>
    <t>Ιούν.</t>
  </si>
  <si>
    <t>Ιούλ.</t>
  </si>
  <si>
    <t>Αύγ.</t>
  </si>
  <si>
    <t>Σεπτ.</t>
  </si>
  <si>
    <t>Οκτ.</t>
  </si>
  <si>
    <t>Νοέμ.</t>
  </si>
  <si>
    <t>Δεκ.</t>
  </si>
  <si>
    <t>Jan.</t>
  </si>
  <si>
    <t>Febr.</t>
  </si>
  <si>
    <t>March</t>
  </si>
  <si>
    <t>April</t>
  </si>
  <si>
    <t>May</t>
  </si>
  <si>
    <t>June</t>
  </si>
  <si>
    <t>July</t>
  </si>
  <si>
    <t>Aug.</t>
  </si>
  <si>
    <t>Sept.</t>
  </si>
  <si>
    <t>Oct.</t>
  </si>
  <si>
    <t>Nov.</t>
  </si>
  <si>
    <t>Dec.</t>
  </si>
  <si>
    <t>0-14</t>
  </si>
  <si>
    <t>15-24</t>
  </si>
  <si>
    <t>25-39</t>
  </si>
  <si>
    <t>40-59</t>
  </si>
  <si>
    <t>60+</t>
  </si>
  <si>
    <t>Κατά τη διάρκεια ημέρας
During daylight</t>
  </si>
  <si>
    <t>Τραυματίες
Injured</t>
  </si>
  <si>
    <t>Σοβαρά
Seriously</t>
  </si>
  <si>
    <t>Ελαφρά
Slightly</t>
  </si>
  <si>
    <t>Σύνολο θυμάτων
Total casualties</t>
  </si>
  <si>
    <t xml:space="preserve"> Άτομα σε επιβατηγά αυτοκίνητα</t>
  </si>
  <si>
    <t xml:space="preserve"> Persons in passenger cars</t>
  </si>
  <si>
    <t xml:space="preserve"> Άτομα σε φορτηγά</t>
  </si>
  <si>
    <t xml:space="preserve"> Persons in lorries</t>
  </si>
  <si>
    <t xml:space="preserve"> Άτομα σε γεωργικούς ελκυστήρες</t>
  </si>
  <si>
    <t xml:space="preserve"> Άτομα σε λεωφορεία</t>
  </si>
  <si>
    <t xml:space="preserve"> Persons in buses</t>
  </si>
  <si>
    <t>Ώρα
Time</t>
  </si>
  <si>
    <t>00:00 - 00:59</t>
  </si>
  <si>
    <t>06:00 - 06:59</t>
  </si>
  <si>
    <t>07:00 - 07:59</t>
  </si>
  <si>
    <t>08:00 - 08:59</t>
  </si>
  <si>
    <t>09:00 - 09:59</t>
  </si>
  <si>
    <t>10:00 - 10:59</t>
  </si>
  <si>
    <t>11:00 - 11:59</t>
  </si>
  <si>
    <t>12:00 - 12:59</t>
  </si>
  <si>
    <t>13:00 - 13:59</t>
  </si>
  <si>
    <t>14:00 - 14:59</t>
  </si>
  <si>
    <t>15:00 - 15:59</t>
  </si>
  <si>
    <t>16:00 - 16:59</t>
  </si>
  <si>
    <t>17:00 - 17:59</t>
  </si>
  <si>
    <t>18:00 - 18:59</t>
  </si>
  <si>
    <t>19:00 - 19:59</t>
  </si>
  <si>
    <t>20:00 - 20:59</t>
  </si>
  <si>
    <t>22:00 - 22:59</t>
  </si>
  <si>
    <t>23:00 - 23:59</t>
  </si>
  <si>
    <t>21:00 - 21:59</t>
  </si>
  <si>
    <t>Μήνας</t>
  </si>
  <si>
    <t>Month</t>
  </si>
  <si>
    <t>ΑΡΙΘΜΟΣ ΝΕΚΡΩΝ - NUMBER OF PERSONS KILLED</t>
  </si>
  <si>
    <t>Κυριακή</t>
  </si>
  <si>
    <t>Δευτέρα</t>
  </si>
  <si>
    <t>Τρίτη</t>
  </si>
  <si>
    <t>Τετάρτη</t>
  </si>
  <si>
    <t>Πέμπτη</t>
  </si>
  <si>
    <t>Παρασκευή</t>
  </si>
  <si>
    <t>Σάββατο</t>
  </si>
  <si>
    <t>Sunday</t>
  </si>
  <si>
    <t>Monday</t>
  </si>
  <si>
    <t>Tuesday</t>
  </si>
  <si>
    <t>Wednesday</t>
  </si>
  <si>
    <t>Thursday</t>
  </si>
  <si>
    <t>Friday</t>
  </si>
  <si>
    <t>Saturday</t>
  </si>
  <si>
    <t>January</t>
  </si>
  <si>
    <t>February</t>
  </si>
  <si>
    <t>August</t>
  </si>
  <si>
    <t>September</t>
  </si>
  <si>
    <t>October</t>
  </si>
  <si>
    <t>November</t>
  </si>
  <si>
    <t>December</t>
  </si>
  <si>
    <t>Φεβρουάριος</t>
  </si>
  <si>
    <t>Iανουάριος</t>
  </si>
  <si>
    <t>Mάρτιος</t>
  </si>
  <si>
    <t>Aπρίλιος</t>
  </si>
  <si>
    <t>Mάιος</t>
  </si>
  <si>
    <t>Iούνιος</t>
  </si>
  <si>
    <t>Iούλιος</t>
  </si>
  <si>
    <t>Aύγουστος</t>
  </si>
  <si>
    <t>Σεπτέμβριος</t>
  </si>
  <si>
    <t>Oκτώβριος</t>
  </si>
  <si>
    <t>Nοέμβριος</t>
  </si>
  <si>
    <t>Δεκέμβριος</t>
  </si>
  <si>
    <t>Total accidents</t>
  </si>
  <si>
    <t>Accidents not involving casualties</t>
  </si>
  <si>
    <t>Accidents involving casualties</t>
  </si>
  <si>
    <t>Σύνολο θυμάτων
Total casualties</t>
  </si>
  <si>
    <t>Ημέρα της εβδομάδας</t>
  </si>
  <si>
    <t>Day of the week</t>
  </si>
  <si>
    <t>Θανατ.
Fatal</t>
  </si>
  <si>
    <t>Λευκωσία</t>
  </si>
  <si>
    <t>Αμμόχωστος</t>
  </si>
  <si>
    <t>Λάρνακα</t>
  </si>
  <si>
    <t>Λεμεσός</t>
  </si>
  <si>
    <t>Πάφος</t>
  </si>
  <si>
    <t>ΕΠΑΡΧΙΑ</t>
  </si>
  <si>
    <t>DISTRICT</t>
  </si>
  <si>
    <t>Θανατηφόρα
Fatal</t>
  </si>
  <si>
    <t>ΑΝΔΡΕΣ - MALES</t>
  </si>
  <si>
    <t>ΓΥΝΑΙΚΕΣ - FEMALES</t>
  </si>
  <si>
    <t>Age
group</t>
  </si>
  <si>
    <t>Ηλικία
θύματος</t>
  </si>
  <si>
    <t>Κάτω των
6 χρόνων</t>
  </si>
  <si>
    <t>6 - 9</t>
  </si>
  <si>
    <t>10 - 14</t>
  </si>
  <si>
    <t>15 - 17</t>
  </si>
  <si>
    <t>18 - 20</t>
  </si>
  <si>
    <t>21 - 24</t>
  </si>
  <si>
    <t>25 - 34</t>
  </si>
  <si>
    <t>35 - 44</t>
  </si>
  <si>
    <t>45 - 54</t>
  </si>
  <si>
    <t>55 - 64</t>
  </si>
  <si>
    <t>65 - 74</t>
  </si>
  <si>
    <t>75 και άνω</t>
  </si>
  <si>
    <t>Under
6 years</t>
  </si>
  <si>
    <t>over 75 years</t>
  </si>
  <si>
    <t>Αρ. oδηγών
No. of drivers</t>
  </si>
  <si>
    <t>Συγκέντρωση αλκοόλ στο αίμα (mg/dL)
Quantity of alcohol in blood (mg/dL)</t>
  </si>
  <si>
    <t>Ανάλυση αίματος
Blood test</t>
  </si>
  <si>
    <t>90 και άνω
90 and over</t>
  </si>
  <si>
    <t>Αριθμός
Cases</t>
  </si>
  <si>
    <t>01/01 - 10/03/2006</t>
  </si>
  <si>
    <t>11/03 - 31/12/2006</t>
  </si>
  <si>
    <t>Έως 50
Up to 50</t>
  </si>
  <si>
    <t>50 και άνω
50 and over</t>
  </si>
  <si>
    <t>Έγινε
Done</t>
  </si>
  <si>
    <t>Δεν έγινε
Not done</t>
  </si>
  <si>
    <t>Τίποτε
None</t>
  </si>
  <si>
    <t>Έως 90
Up to 90</t>
  </si>
  <si>
    <t>22,00</t>
  </si>
  <si>
    <t>31,58</t>
  </si>
  <si>
    <t>30,30</t>
  </si>
  <si>
    <t>56,67</t>
  </si>
  <si>
    <t>35,56</t>
  </si>
  <si>
    <t>Note:  According to the Road Safety Law, the limit of alcohol in blood while driving was reduced from
          90 to 50 mg/dL from March 2006.</t>
  </si>
  <si>
    <t>Σημ.:   Σύμφωνα με τον περί Οδικής Ασφάλειας Νόμο, από τον Μάρτιο του 2006 το επιτρεπόμενο όριο
           αλκοόλης στο αίμα κατά την οδήγηση μειώθηκε από 90 σε 50 mg/dL.</t>
  </si>
  <si>
    <t>Μέρα</t>
  </si>
  <si>
    <t>Αυγή</t>
  </si>
  <si>
    <t>Σούρουπο</t>
  </si>
  <si>
    <t>Daylight</t>
  </si>
  <si>
    <t>Dawn</t>
  </si>
  <si>
    <t>Dusk</t>
  </si>
  <si>
    <t>Light conditions</t>
  </si>
  <si>
    <t>ΘΥΜΑΤΑ
CASUALTIES</t>
  </si>
  <si>
    <t>Συνθήκες φωτισμού</t>
  </si>
  <si>
    <t>Υλικές ζημιές</t>
  </si>
  <si>
    <t>Bituminous</t>
  </si>
  <si>
    <t>Stony</t>
  </si>
  <si>
    <t>Gravel</t>
  </si>
  <si>
    <t>Τύπος
οδοστρώματος</t>
  </si>
  <si>
    <t>Καιρικές
συνθήκες</t>
  </si>
  <si>
    <t>Βροχή / Χαλάζι</t>
  </si>
  <si>
    <t>Ομίχλη</t>
  </si>
  <si>
    <t>Χιόνι</t>
  </si>
  <si>
    <t>Rain / Hail</t>
  </si>
  <si>
    <t>Fog</t>
  </si>
  <si>
    <t>Snow</t>
  </si>
  <si>
    <t>Weather
conditions</t>
  </si>
  <si>
    <t>Περιγραφή
δρόμου</t>
  </si>
  <si>
    <t>Road
description</t>
  </si>
  <si>
    <t>Ευθύς και επίπεδος</t>
  </si>
  <si>
    <t>Straight and flat</t>
  </si>
  <si>
    <t>Ευθύς και κορυφή λόφου</t>
  </si>
  <si>
    <t>Curved and flat</t>
  </si>
  <si>
    <t>Δεν εκτινάκτηκε</t>
  </si>
  <si>
    <t>Εκτινάκτηκε μερικώς</t>
  </si>
  <si>
    <t>Εκτινάκτηκε</t>
  </si>
  <si>
    <t>Άγνωστο</t>
  </si>
  <si>
    <t>Type
of ejection</t>
  </si>
  <si>
    <t>Τύπος
εκτίναξης</t>
  </si>
  <si>
    <t>Κατηγορία
δρόμου</t>
  </si>
  <si>
    <t>Road
category</t>
  </si>
  <si>
    <t>Λευκωσία - Λεμεσός</t>
  </si>
  <si>
    <t>Λευκωσία - Λάρνακα</t>
  </si>
  <si>
    <t>Λάρνακα (αεροδρόμιο) - Ριζοελιά - Αγία Νάπα</t>
  </si>
  <si>
    <t>Λάρνακα - Κοφίνου</t>
  </si>
  <si>
    <t>Λεμεσός - Πάφος</t>
  </si>
  <si>
    <t>Λευκωσία - Κοκκινοτριμιθιά</t>
  </si>
  <si>
    <t>Λοιποί δρόμοι</t>
  </si>
  <si>
    <t>Λάρνακα - Δεκέλεια</t>
  </si>
  <si>
    <t>Λάρνακα - Kίτι</t>
  </si>
  <si>
    <t>Λάρνακα - Kοφίνου</t>
  </si>
  <si>
    <t>Πάφος - Λεμεσός</t>
  </si>
  <si>
    <t>Πάφος - Πόλις Xρυσοχούς</t>
  </si>
  <si>
    <t>Λεμεσός - Πλάτρες</t>
  </si>
  <si>
    <t>Κοκκινοτριμιθιά - Tρόοδος</t>
  </si>
  <si>
    <t>Other Roads</t>
  </si>
  <si>
    <t>Larnaka - Kofinou</t>
  </si>
  <si>
    <t>Lemesos - Pafos</t>
  </si>
  <si>
    <t>Lefkosia - Kokkinotrimithia</t>
  </si>
  <si>
    <t>Lefkosia - Lemesos</t>
  </si>
  <si>
    <t>Lefkosia - Larnaka</t>
  </si>
  <si>
    <t>Larnaka - Dhekelia</t>
  </si>
  <si>
    <t>Larnaka - Kiti</t>
  </si>
  <si>
    <t>Pafos - Lemesos</t>
  </si>
  <si>
    <t>Pafos - Polis Chrysochous</t>
  </si>
  <si>
    <t>Lemesos - Platres</t>
  </si>
  <si>
    <t>Kokkinotrimithia - Troodos</t>
  </si>
  <si>
    <t>Larnaka (Airport) - 
Rizoelia - Ayia Napa</t>
  </si>
  <si>
    <t>Μέσο μεταφοράς</t>
  </si>
  <si>
    <t>Ποδήλατα</t>
  </si>
  <si>
    <t>Μοτοσικλέτες και μοτοποδήλατα</t>
  </si>
  <si>
    <t>Επιβατηγά αυτοκίνητα</t>
  </si>
  <si>
    <t>Λεωφορεία</t>
  </si>
  <si>
    <t>Φορτηγά οχήματα</t>
  </si>
  <si>
    <t>Γεωργικοί ελκυστήρες</t>
  </si>
  <si>
    <t>Αναβάτες ζώων</t>
  </si>
  <si>
    <t>Means of transport</t>
  </si>
  <si>
    <t>Bicycles</t>
  </si>
  <si>
    <t>Motorcycles and mopeds</t>
  </si>
  <si>
    <t>Passenger cars</t>
  </si>
  <si>
    <t>Buses</t>
  </si>
  <si>
    <t>ΜΕΣΟ ΜΕΤΑΦΟΡΑΣ - MEANS OF TRANSPORT</t>
  </si>
  <si>
    <t>Οδηγοί
Drivers</t>
  </si>
  <si>
    <t>Επιβάτες
Passengers</t>
  </si>
  <si>
    <t>ΓΕΝΙΚΟ ΣΥΝΟΛΟ
GRAND TOTAL</t>
  </si>
  <si>
    <t>0 - 14</t>
  </si>
  <si>
    <t>25 - 39</t>
  </si>
  <si>
    <t>40 - 59</t>
  </si>
  <si>
    <t>15 - 24</t>
  </si>
  <si>
    <t>ΗΛΙΚΙΑ
AGE GROUP</t>
  </si>
  <si>
    <t>ΦΥΛΟ / ΗΛΙΚΙΑ</t>
  </si>
  <si>
    <t>SEX / AGE GROUP</t>
  </si>
  <si>
    <t>Μέχρι 14 ετών</t>
  </si>
  <si>
    <t>15 - 24 ετών</t>
  </si>
  <si>
    <t>25 - 39 ετών</t>
  </si>
  <si>
    <t>40 - 59 ετών</t>
  </si>
  <si>
    <t>60 ετών και άνω</t>
  </si>
  <si>
    <t>ΑΝΔΡΕΣ</t>
  </si>
  <si>
    <t>ΓΥΝΑΙΚΕΣ</t>
  </si>
  <si>
    <t>MALE</t>
  </si>
  <si>
    <t>FEMALE</t>
  </si>
  <si>
    <t>Up to 14 years</t>
  </si>
  <si>
    <t>15 - 24 years</t>
  </si>
  <si>
    <t>25 - 39 years</t>
  </si>
  <si>
    <t>40 - 59 years</t>
  </si>
  <si>
    <t>60 years or more</t>
  </si>
  <si>
    <t>ΜΕΧΡΙ 14 ΕΤΩΝ</t>
  </si>
  <si>
    <t>ΗΛΙΚΙΑ / ΜΕΣΟ ΜΕΤΑΦΟΡΑΣ</t>
  </si>
  <si>
    <t>AGE GROUP / MEANS OF TRANSPORT</t>
  </si>
  <si>
    <t>15 - 24 ΕΤΩΝ</t>
  </si>
  <si>
    <t>25 - 39 ΕΤΩΝ</t>
  </si>
  <si>
    <t>40 - 59 ΕΤΩΝ</t>
  </si>
  <si>
    <t>60 ΕΤΩΝ ΚΑΙ ΑΝΩ</t>
  </si>
  <si>
    <t>60 YEARS OR MORE</t>
  </si>
  <si>
    <t>40 - 59 YEARS</t>
  </si>
  <si>
    <t>25 - 39 YEARS</t>
  </si>
  <si>
    <t>15 - 24 YEARS</t>
  </si>
  <si>
    <t>UP TO 14 YEARS</t>
  </si>
  <si>
    <t>ΣΥΝΟΛΟ ΘΥΜΑΤΩΝ
TOTAL CASUALTIES</t>
  </si>
  <si>
    <t>ΟΡΙΣΜΟΙ ΠΟΥ ΧΡΗΣΙΜΟΠΟΙΗΘΗΚΑΝ</t>
  </si>
  <si>
    <t>DEFINITIONS OF TERMS USED</t>
  </si>
  <si>
    <t>Θύματα</t>
  </si>
  <si>
    <t>Ημέρα</t>
  </si>
  <si>
    <t>Η περίοδος που αρχίζει τριάντα λεπτά πριν την ανατολή του ήλιου μέχρι τριάντα λεπτά μετά τη δύση του ήλιου.</t>
  </si>
  <si>
    <t>Νύχτα</t>
  </si>
  <si>
    <t>Η περίοδος που αρχίζει τριάντα λεπτά μετά τη δύση του ήλιου μέχρι τριάντα λεπτά πριν την ανατολή του ήλιου.</t>
  </si>
  <si>
    <t>ROAD TRAFFIC ACCIDENTS</t>
  </si>
  <si>
    <t>Road traffic accident</t>
  </si>
  <si>
    <t>Casualties</t>
  </si>
  <si>
    <t>Daylight extends from thirty minutes before sunrise up to thirty minutes after sunset.</t>
  </si>
  <si>
    <t>Darkness</t>
  </si>
  <si>
    <t>Darkness extends from thirty minutes after sunset up to thirty minutes before sunrise.</t>
  </si>
  <si>
    <t>Κατά τη διάρκεια νύχτας
During darkness</t>
  </si>
  <si>
    <t>Not ejected</t>
  </si>
  <si>
    <t>Partly ejected</t>
  </si>
  <si>
    <t>Ejected</t>
  </si>
  <si>
    <t>Unknown</t>
  </si>
  <si>
    <t>Υπό την επήρεια αλκοόλης</t>
  </si>
  <si>
    <t>Yπό την επήρεια ναρκωτικών ουσιών</t>
  </si>
  <si>
    <t>Απρόσεκτη στροφή αριστερά</t>
  </si>
  <si>
    <t>Απρόσεκτη στροφή δεξιά</t>
  </si>
  <si>
    <t>Επαναστροφή</t>
  </si>
  <si>
    <t>Παράλειψη σήματος ή ένδειξη λανθασμένου σήματος</t>
  </si>
  <si>
    <t>Άνοιγμα πλευρικής θύρας από τον οδηγό</t>
  </si>
  <si>
    <t>Άλλο λάθος ή αμέλεια από μέρους του οδηγού</t>
  </si>
  <si>
    <t>Παρεμπόδιση του οδηγού από επιβάτη, ζώο ή φορτίο</t>
  </si>
  <si>
    <t>Άνοιγμα πλευρικής θύρας από επιβάτη</t>
  </si>
  <si>
    <t>Απρόσεκτη επιβίβαση/αποβίβαση από λεωφορείο</t>
  </si>
  <si>
    <t>Απρόσεκτη χρήση διάβασης πεζών από πεζό</t>
  </si>
  <si>
    <t>Ελαττωματικά φρένα</t>
  </si>
  <si>
    <t>Ελαττωματικά φώτα πορείας</t>
  </si>
  <si>
    <t>Ελαττωματικά πισινά φώτα</t>
  </si>
  <si>
    <t>Ελάττωμα άλλων φώτων</t>
  </si>
  <si>
    <t>Ελαττωματικό τιμόνι</t>
  </si>
  <si>
    <t>Ελαττωματικοί τροχοί/ελαστικά</t>
  </si>
  <si>
    <t>Ελαττωματικός μηχανισμός ρυμούλκησης</t>
  </si>
  <si>
    <t>Ανεπαρκής ή λανθασμένη σήμανση λωρίδων κυκλοφορίας</t>
  </si>
  <si>
    <t>Ανεπαρκή ή λανθασμένα σήματα τροχαίας</t>
  </si>
  <si>
    <t>Λανθασμένα ή εκτός λειτουργίας φώτα τροχαίας</t>
  </si>
  <si>
    <t>Ξένα αντικείμενα ή ακαθαρσίες στον δρόμο</t>
  </si>
  <si>
    <t>Ολισθηρό οδόστρωμα (λόγω κατασκευής)</t>
  </si>
  <si>
    <t>Ελαττωματικά ή αντικανονικά παγκέττα</t>
  </si>
  <si>
    <t>Εκθαμβωτικό οδόστρωμα (λόγω κατασκευής)</t>
  </si>
  <si>
    <t>Περιορισμένη ή παρεμποδισμένη ορατότητα</t>
  </si>
  <si>
    <t>Oλισθηρό οδόστρωμα (λόγω καιρού)</t>
  </si>
  <si>
    <t>Under the influence of alcohol</t>
  </si>
  <si>
    <t>Under the influence of narcotics</t>
  </si>
  <si>
    <t>Under the influence of prescribed medication</t>
  </si>
  <si>
    <t>Drowsiness (sleepiness)</t>
  </si>
  <si>
    <t>Inexperience on behalf of the driver</t>
  </si>
  <si>
    <t>Failure to keep to nearside</t>
  </si>
  <si>
    <t>Failure to keep to proper traffic lane</t>
  </si>
  <si>
    <t>Improper switching of lanes</t>
  </si>
  <si>
    <t>Improper overtaking on nearside</t>
  </si>
  <si>
    <t>Improper overtaking on offside</t>
  </si>
  <si>
    <t>Failure to stop before pedestrian crossing</t>
  </si>
  <si>
    <t>Failure to give right-of-way</t>
  </si>
  <si>
    <t>Reckless turn to the left</t>
  </si>
  <si>
    <t>Reckless turn to the right</t>
  </si>
  <si>
    <t>U-turn</t>
  </si>
  <si>
    <t>Reverse driving</t>
  </si>
  <si>
    <t>Failure to comply with traffic signal</t>
  </si>
  <si>
    <t>Failure to comply with traffic lights</t>
  </si>
  <si>
    <t>Failure to comply with police signal</t>
  </si>
  <si>
    <t>Negligent driving or divergence of attention</t>
  </si>
  <si>
    <t>Tailgating</t>
  </si>
  <si>
    <t>Abrupt stop</t>
  </si>
  <si>
    <t>Loss of control of the vehicle</t>
  </si>
  <si>
    <t>Dazzling lights of another vehicle</t>
  </si>
  <si>
    <t>Side door opening by the driver</t>
  </si>
  <si>
    <t>Other mistake or negligence on behalf of the driver</t>
  </si>
  <si>
    <t>Obstructed visual field of the driver by passenger, animal or load</t>
  </si>
  <si>
    <t>Side door opening by a passenger</t>
  </si>
  <si>
    <t>Negligent bus embarkment/disembarkment</t>
  </si>
  <si>
    <t>Other error on behalf of a passenger</t>
  </si>
  <si>
    <t>Negligent crossing of a pedestrian</t>
  </si>
  <si>
    <t>Improper crossing of a pedestrian at a pedestrian crossing</t>
  </si>
  <si>
    <t>Other mistake on behalf of a pedestrian</t>
  </si>
  <si>
    <t xml:space="preserve"> Vehicle defects (Total)</t>
  </si>
  <si>
    <t>Defective breaks</t>
  </si>
  <si>
    <t>Defective headlights</t>
  </si>
  <si>
    <t>Defective rear lights</t>
  </si>
  <si>
    <t>Defect of other lights</t>
  </si>
  <si>
    <t>Defective steering wheel</t>
  </si>
  <si>
    <t>Defective towing mechanism</t>
  </si>
  <si>
    <t>Transportation of protruding load</t>
  </si>
  <si>
    <t>Overloading of vehicle</t>
  </si>
  <si>
    <t>Other defect of the vehicle</t>
  </si>
  <si>
    <t xml:space="preserve"> Environmental cause (Total)</t>
  </si>
  <si>
    <t>Improper or inadequate lane marking</t>
  </si>
  <si>
    <t>Improper or inadequate traffic signs</t>
  </si>
  <si>
    <t>Improper traffic light signals or out of order traffic lights</t>
  </si>
  <si>
    <t>Obstruction or debris on the road surface</t>
  </si>
  <si>
    <t>Improper roadsides</t>
  </si>
  <si>
    <t>Glazing road surface (due to construction)</t>
  </si>
  <si>
    <t>Obstructed or limited visual field</t>
  </si>
  <si>
    <t>Slippery road surface (due to weather)</t>
  </si>
  <si>
    <t>Animal on the road</t>
  </si>
  <si>
    <t>Free hands while driving</t>
  </si>
  <si>
    <t xml:space="preserve"> Human error (Total)</t>
  </si>
  <si>
    <t>Category</t>
  </si>
  <si>
    <t>Total Accidents</t>
  </si>
  <si>
    <t>(a) Not involving casualties</t>
  </si>
  <si>
    <t>(b) Involving casualties</t>
  </si>
  <si>
    <t>Κατηγορία</t>
  </si>
  <si>
    <t>(α) Χωρίς θύματα</t>
  </si>
  <si>
    <t>(β) Με θύματα</t>
  </si>
  <si>
    <t xml:space="preserve">  Accidents during daylight</t>
  </si>
  <si>
    <t xml:space="preserve"> Accidents during darkness</t>
  </si>
  <si>
    <t>Total Casualties</t>
  </si>
  <si>
    <r>
      <t xml:space="preserve">Injured
     </t>
    </r>
    <r>
      <rPr>
        <sz val="10"/>
        <color indexed="12"/>
        <rFont val="Arial"/>
        <family val="2"/>
      </rPr>
      <t>Seriously</t>
    </r>
  </si>
  <si>
    <r>
      <t xml:space="preserve">     </t>
    </r>
    <r>
      <rPr>
        <sz val="10"/>
        <color indexed="12"/>
        <rFont val="Arial"/>
        <family val="2"/>
      </rPr>
      <t>Slightly</t>
    </r>
  </si>
  <si>
    <t>Σύνολο Θυμάτων</t>
  </si>
  <si>
    <r>
      <t xml:space="preserve">Τραυματίες
     </t>
    </r>
    <r>
      <rPr>
        <sz val="10"/>
        <color indexed="12"/>
        <rFont val="Arial"/>
        <family val="2"/>
      </rPr>
      <t>Σοβαρά</t>
    </r>
  </si>
  <si>
    <r>
      <t xml:space="preserve">     </t>
    </r>
    <r>
      <rPr>
        <sz val="10"/>
        <color indexed="12"/>
        <rFont val="Arial"/>
        <family val="2"/>
      </rPr>
      <t>Ελαφρά</t>
    </r>
  </si>
  <si>
    <r>
      <t xml:space="preserve">     </t>
    </r>
    <r>
      <rPr>
        <sz val="10"/>
        <color indexed="12"/>
        <rFont val="Arial"/>
        <family val="2"/>
      </rPr>
      <t>Νεκροί</t>
    </r>
  </si>
  <si>
    <r>
      <t xml:space="preserve">     </t>
    </r>
    <r>
      <rPr>
        <sz val="10"/>
        <color indexed="12"/>
        <rFont val="Arial"/>
        <family val="2"/>
      </rPr>
      <t>Tραυματίες</t>
    </r>
  </si>
  <si>
    <r>
      <t xml:space="preserve">     </t>
    </r>
    <r>
      <rPr>
        <sz val="10"/>
        <color indexed="12"/>
        <rFont val="Arial"/>
        <family val="2"/>
      </rPr>
      <t>Σοβαρά</t>
    </r>
  </si>
  <si>
    <t>Κατά την ημέρα</t>
  </si>
  <si>
    <t>Κατά τη νύχτα</t>
  </si>
  <si>
    <r>
      <t xml:space="preserve">     </t>
    </r>
    <r>
      <rPr>
        <sz val="10"/>
        <color indexed="12"/>
        <rFont val="Arial"/>
        <family val="2"/>
      </rPr>
      <t>Injured</t>
    </r>
  </si>
  <si>
    <r>
      <t xml:space="preserve">     </t>
    </r>
    <r>
      <rPr>
        <sz val="10"/>
        <color indexed="12"/>
        <rFont val="Arial"/>
        <family val="2"/>
      </rPr>
      <t>Seriously</t>
    </r>
  </si>
  <si>
    <t>During daylight</t>
  </si>
  <si>
    <t>During darkness</t>
  </si>
  <si>
    <t>Type of road surface</t>
  </si>
  <si>
    <t>Ευθύς και ανηφορικός ή κατηφορικός</t>
  </si>
  <si>
    <t>Straight and uphill or downhill</t>
  </si>
  <si>
    <t>Straight and hilltop</t>
  </si>
  <si>
    <t>Curved and uphill or downhill</t>
  </si>
  <si>
    <t>Curved and hilltop</t>
  </si>
  <si>
    <t xml:space="preserve"> Υπεραστικοί</t>
  </si>
  <si>
    <t xml:space="preserve"> Δευτερεύοντες δρόμοι</t>
  </si>
  <si>
    <t xml:space="preserve"> Highways</t>
  </si>
  <si>
    <t xml:space="preserve"> Secondary roads</t>
  </si>
  <si>
    <t>ΟΔΙΚΑ ΑΤΥΧΗΜΑΤΑ</t>
  </si>
  <si>
    <t>ΟΔΙΚΑ ΤΡΟΧΑΙΑ ΑΤΥΧΗΜΑΤΑ</t>
  </si>
  <si>
    <t>Οδικό τροχαίο ατύχημα</t>
  </si>
  <si>
    <t>Οποιοδήποτε ατύχημα στο οποίο εμπλέκεται κάποιο μεταφορικό μέσο (π.χ. ποδήλατο, μοτοσικλέτα, αυτοκίνητο ή άλλο όχημα) κατά τη διακίνησή του σε δημόσιο δρόμο και προκαλεί θάνατο, σωματικό τραυματισμό ή υλική ζημιά.</t>
  </si>
  <si>
    <t>Συμπεριλαμβάνουν νεκρούς ή τραυματίες (σοβαρά ή ελαφρά) σε οδικά τροχαία ατυχήματα.</t>
  </si>
  <si>
    <t>These include persons killed or injured (seriously or slightly) in road traffic accidents.</t>
  </si>
  <si>
    <t>Η πηγή πληροφοριών για τις στατιστικές των οδικών τροχαίων ατυχημάτων είναι η Αστυνομία Κύπρου, η οποία αποστέλλει στη Στατιστική Υπηρεσία όλα τα στοιχεία για επεξεργασία και δημοσίευση. Τα στοιχεία αναφέρονται αποκλειστικά σε ατυχήματα που δηλώθηκαν στην Αστυνομία και δεν συμπεριλαμβάνουν εκείνα που αναφέρθηκαν μόνο στις ασφαλιστικές εταιρείες ή μικροατυχήματα που διευθετήθηκαν με άλλο τρόπο.</t>
  </si>
  <si>
    <t xml:space="preserve"> ΣΥΝΟΛΟ ΑΤΥΧΗΜΑΤΩΝ</t>
  </si>
  <si>
    <t>ΑTYXHMATA ΚAI ΘYMATA</t>
  </si>
  <si>
    <t xml:space="preserve"> ΘΑΝΑΤΗΦΟΡΑ ΑΤΥΧΗΜΑΤΑ</t>
  </si>
  <si>
    <t xml:space="preserve"> FATAL ACCIDENTS</t>
  </si>
  <si>
    <t xml:space="preserve"> FATALITIES - TOTAL</t>
  </si>
  <si>
    <t xml:space="preserve"> INJURIES - TOTAL</t>
  </si>
  <si>
    <t>Οδικά ατυχήματα
Road accidents</t>
  </si>
  <si>
    <t>Αναλογία 
σε 1000 ατυχήματα</t>
  </si>
  <si>
    <t>Σοβαρότητα ατυχημάτων
Severity of accidents</t>
  </si>
  <si>
    <t>Failure to signal or indication of wrong signal</t>
  </si>
  <si>
    <t>Τραυματίες - Injuries</t>
  </si>
  <si>
    <t>Fatalities</t>
  </si>
  <si>
    <t>Category and age group 
of casualty</t>
  </si>
  <si>
    <t>Τραυματίες
Injuries</t>
  </si>
  <si>
    <t>Νεκροί
Fatalities</t>
  </si>
  <si>
    <t>ΟΔΙΚΑ ΑΤΥΧΗΜΑΤΑ - ROAD ACCIDENTS</t>
  </si>
  <si>
    <t>Σύνολο ατυχημάτων</t>
  </si>
  <si>
    <t>Ατυχήματα χωρίς θύματα</t>
  </si>
  <si>
    <t>Ατυχήματα με θύματα</t>
  </si>
  <si>
    <t>Νεκροί
Killed</t>
  </si>
  <si>
    <t>Αρ. Νεκρών
No. killed</t>
  </si>
  <si>
    <t>Σύνολο Ατυχημάτων</t>
  </si>
  <si>
    <t xml:space="preserve"> Ατυχήματα κατά την ημέρα</t>
  </si>
  <si>
    <t xml:space="preserve"> Ατυχήματα κατά τη νύχτα</t>
  </si>
  <si>
    <t>Νεκρές
Killed</t>
  </si>
  <si>
    <t>Killed</t>
  </si>
  <si>
    <r>
      <t xml:space="preserve">     </t>
    </r>
    <r>
      <rPr>
        <sz val="10"/>
        <color indexed="12"/>
        <rFont val="Arial"/>
        <family val="2"/>
      </rPr>
      <t>Kille</t>
    </r>
    <r>
      <rPr>
        <sz val="10"/>
        <color indexed="12"/>
        <rFont val="Arial"/>
        <family val="2"/>
      </rPr>
      <t>d</t>
    </r>
  </si>
  <si>
    <t>ΑΤΥΧΗΜΑΤΑ
ACCIDENTS</t>
  </si>
  <si>
    <t>Other type</t>
  </si>
  <si>
    <t>Ασφαλτοστρωμένο</t>
  </si>
  <si>
    <t>Πέτρινο</t>
  </si>
  <si>
    <t>Χωμάτινο</t>
  </si>
  <si>
    <t>Άλλου τύπου</t>
  </si>
  <si>
    <t>Αίθριος καιρός</t>
  </si>
  <si>
    <t>Clear weather</t>
  </si>
  <si>
    <t>Ποδήλατα
Bicycles</t>
  </si>
  <si>
    <t>Μοτοποδήλατα
Mopeds</t>
  </si>
  <si>
    <t>Μοτοσικλέτες
Motorcycles</t>
  </si>
  <si>
    <t>Επιβατηγά αυτοκίνητα
Passenger cars</t>
  </si>
  <si>
    <t>Λεωφορεία
Buses</t>
  </si>
  <si>
    <t>Σοβαρά
Serious</t>
  </si>
  <si>
    <t>Ελαφρά
Slight</t>
  </si>
  <si>
    <t>Σοβαρά - Serious</t>
  </si>
  <si>
    <t>Ελαφρά - Slight</t>
  </si>
  <si>
    <t>Θάνατοι σε οδικά ατυχήματα
Fatalities in road accidents</t>
  </si>
  <si>
    <t>Θύματα (περιλ. θανάτους)
Casualties (incl. fatalities)</t>
  </si>
  <si>
    <t>Yπό την επήρεια συνταγογραφούμενων φαρμάκων/ουσιών</t>
  </si>
  <si>
    <t xml:space="preserve"> Motor cyclists and tricyclists</t>
  </si>
  <si>
    <t>Ελαττωματικό οδόστρωμα (ανωμαλίες - λακκούβες)</t>
  </si>
  <si>
    <t>02:00 - 02:59</t>
  </si>
  <si>
    <t>03:00 - 03:59</t>
  </si>
  <si>
    <t>04:00 - 04:59</t>
  </si>
  <si>
    <t>05:00 - 05:59</t>
  </si>
  <si>
    <t>01:00 - 01:59</t>
  </si>
  <si>
    <t>The source of information for the statistics on road traffic accidents and casualties is the Cyprus Police, which forwards all the data for further processing and tabulation to the Statistical Service. This data refers only to those road accidents reported to the Police. Road accidents reported only to insurance companies, or other minor accidents settled otherwise, are not included.</t>
  </si>
  <si>
    <t>Any accident which involves a traffic unit (i.e. bicycle, motorcycle, motor car or any other kind of vehicle) moving on a public road and causing death, bodily injury or damage to property.</t>
  </si>
  <si>
    <t xml:space="preserve"> Animal riders</t>
  </si>
  <si>
    <t xml:space="preserve"> Persons on tractors</t>
  </si>
  <si>
    <t>Φορτηγά και 
γεωργικοί ελκυστήρες
Goods conveyance vehicles and tractors</t>
  </si>
  <si>
    <t>Animal riders</t>
  </si>
  <si>
    <t>Ζώα</t>
  </si>
  <si>
    <t>Animals</t>
  </si>
  <si>
    <t>COPYRIGHT ©: 2021 REPUBLIC OF CYPRUS, STATISTICAL SERVICE</t>
  </si>
  <si>
    <t>ΠΙΝΑΚAΣ 1. ΟΔΙΚΑ ΑΤΥΧΗΜΑΤΑ ΚΑΙ ΘΥΜΑΤΑ ΚΑΤΑ ΚΑΤΗΓΟΡΙΑ, 2010-2020</t>
  </si>
  <si>
    <t>TABLE     1. ROAD ACCIDENTS AND CASUALTIES BY CATEGORY, 2010-2020</t>
  </si>
  <si>
    <t>ΠΙΝΑΚAΣ 2. ΑΝΑΛΟΓΙΕΣ ΟΔΙΚΩΝ ΑΤΥΧΗΜΑΤΩΝ ΚΑΙ ΘΥΜΑΤΩΝ, 1985-2020</t>
  </si>
  <si>
    <t>TABLE     2. RATIOS RELATED TO ROAD ACCIDENTS AND CASUALTIES, 1985-2020</t>
  </si>
  <si>
    <t>ΠΙΝΑΚAΣ 3. ΟΔΙΚΑ ΑΤΥΧΗΜΑΤΑ ΚΑΤΑ ΑΙΤΙΑ, ΣΟΒΑΡΟΤΗΤΑ ΚΑΙ ΘΥΜΑΤΑ, 2020</t>
  </si>
  <si>
    <t>TABLE     3. ROAD ACCIDENTS BY CAUSE, SEVERITY AND CASUALTIES, 2020</t>
  </si>
  <si>
    <t>ΠΙΝΑΚAΣ 7. ΟΔΙΚΑ ΑΤΥΧΗΜΑΤΑ ΚΑΤΑ ΜΗΝΑ ΚΑΙ ΩΡΑ, 2020</t>
  </si>
  <si>
    <t>TABLE     7. ROAD ACCIDENTS BY ΜΟNTH AND TIME OF DAY, 2020</t>
  </si>
  <si>
    <t>ΠΙΝΑΚAΣ 8. ΘΑΝΑΤΗΦΟΡΑ ΟΔΙΚΑ ΑΤΥΧΗΜΑΤΑ ΚΑΤΑ ΜΗΝΑ 
                     ΚΑΙ ΩΡΑ, 2020</t>
  </si>
  <si>
    <t>TABLE     8. FATAL ROAD ACCIDENTS BY ΜΟNTH AND TIME OF DAY, 2020</t>
  </si>
  <si>
    <t>ΠΙΝΑΚAΣ 11. ΟΔΙΚΑ ΑΤΥΧΗΜΑΤΑ ΚΑΙ ΑΡΙΘΜΟΣ ΝΕΚΡΩΝ ΚΑΤΑ ΜΗΝΑ ΚΑΙ ΗΜΕΡΑ ΤΗΣ ΕΒΔΟΜΑΔΑΣ, 2020</t>
  </si>
  <si>
    <t>TABLE     11. ROAD ACCIDENTS AND NUMBER OF PERSONS KILLED BY MONTH AND DAY OF WEEK, 2020</t>
  </si>
  <si>
    <t>ΠΙΝΑΚAΣ 12. ΟΔΙΚΑ ΑΤΥΧΗΜΑΤΑ ΜΕ/ΧΩΡΙΣ ΘΥΜΑΤΑ ΚΑΤΑ ΩΡΑ ΑΤΥΧΗΜΑΤΟΣ, 
                       2017-2020</t>
  </si>
  <si>
    <t>TABLE     12. ROAD ACCIDENTS WITH/WITHOUT CASUALTIES BY TIME OF ACCIDENT,
                       2017-2020</t>
  </si>
  <si>
    <t>ΠΙΝΑΚAΣ 14. ΟΔΙΚΑ ΑΤΥΧΗΜΑΤΑ ΚΑΤΑ ΚΑΤΗΓΟΡΙΑ ΚΑΙ ΗΜΕΡΑ, 2017-2020</t>
  </si>
  <si>
    <t>TABLE     14. ROAD ACCIDENTS BY CATEGORY ΑND DAY OF WEEK, 2017-2020</t>
  </si>
  <si>
    <t>ΠΙΝΑΚAΣ 16. ΘΑΝΑΤΗΦΟΡΑ ΟΔΙΚΑ ΑΤΥΧΗΜΑΤΑ ΚΑΙ ΑΡΙΘΜΟΣ ΝΕΚΡΩΝ ΚΑΤΑ
                       ΗΜΕΡΑ ΤΗΣ ΕΒΔΟΜΑΔΑΣ, 2017-2020</t>
  </si>
  <si>
    <t>TABLE     16. FATAL ROAD ACCIDENTS AND NUMBER OF PERSONS KILLED BY
                       DAY OF WEEK, 2017-2020</t>
  </si>
  <si>
    <t>ΠΙΝΑΚAΣ 17. ΟΔΙΚΑ ΑΤΥΧΗΜΑΤΑ ΚΑΤΑ ΚΑΤΗΓΟΡΙΑ ΚΑΙ ΕΠΑΡΧΙΑ, 2017-2020</t>
  </si>
  <si>
    <t>TABLE     17. ROAD ACCIDENTS BY CATEGORY AND DISTRICT, 2017-2020</t>
  </si>
  <si>
    <t>ΠΙΝΑΚAΣ 18. ΘΑΝΑΤΗΦΟΡΑ ΟΔΙΚΑ ΑΤΥΧΗΜΑΤΑ ΚΑΙ ΑΡΙΘΜΟΣ
                        ΝΕΚΡΩΝ ΚΑΤΑ ΕΠΑΡΧΙΑ, 2020</t>
  </si>
  <si>
    <t>TABLE     18. FATAL ROAD ACCIDENTS AND NUMBER OF   
                       PERSONS KILLED BY DISTRICT, 2020</t>
  </si>
  <si>
    <t>ΠΙΝΑΚAΣ 19. ΟΔΙΚΑ ΑΤΥΧΗΜΑΤΑ ΚΑΤΑ ΚΑΤΗΓΟΡΙΑ ΚΑΙ ΕΠΑΡΧΙΑ ΣΤΗ ΔΙΑΡΚΕΙΑ
                       ΗΜΕΡΑΣ ΚΑΙ ΝΥΧΤΑΣ, 2017-2020</t>
  </si>
  <si>
    <t>TABLE     19. ROAD ACCIDENTS BY CATEGORY AND DISTRICT DURING DAYLIGHT AND 
                       DARKNESS, 2017-2020</t>
  </si>
  <si>
    <t>ΠΙΝΑΚAΣ 23. ΣΥΓΚΕΝΤΡΩΣΗ ΑΛΚΟΟΛ ΣΤΟ ΑΙΜΑ 
                       ΝΕΚΡΩΝ ΟΔΗΓΩΝ, 2001-2020</t>
  </si>
  <si>
    <t>Defective wheels/tyres</t>
  </si>
  <si>
    <t>Άλλος περιβαλλοντικός παράγοντας</t>
  </si>
  <si>
    <t>Reckless crossing at uncontrolled road junction</t>
  </si>
  <si>
    <t>ΠΙΝΑΚAΣ 4. ΘΥΜΑΤΑ ΟΔΙΚΩΝ ΑΤΥΧΗΜΑΤΩΝ ΚΑΤΑ ΚΑΤΗΓΟΡΙΑ ΚΑΙ ΗΛΙΚΙΑ, 2017-2020</t>
  </si>
  <si>
    <t>TABLE     4. CASUALTIES IN ROAD ACCIDENTS BY CATEGORY AND AGE GROUP, 2017-2020</t>
  </si>
  <si>
    <t>ΠΙΝΑΚAΣ 9. ΝΕΚΡΟΙ ΣΕ ΟΔΙΚΑ ΑΤΥΧΗΜΑΤΑ ΚΑΤΑ ΜΗΝΑ ΚΑΙ ΩΡΑ, 2020</t>
  </si>
  <si>
    <t>TABLE     9. FATALITIES IN ROAD ACCIDENTS BY MONTH 
                    AND TIME OF DAY, 2020</t>
  </si>
  <si>
    <t>TABLE     10.  INJURIES IN ROAD ACCIDENTS BY MONTH AND 
                       TIME OF DAY, 2020</t>
  </si>
  <si>
    <t>ΠΙΝΑΚAΣ 13. ΘΥΜΑΤΑ ΟΔΙΚΩΝ ΑΤΥΧΗΜΑΤΩΝ ΚΑΤΑ ΩΡΑ ΑΤΥΧΗΜΑΤΟΣ, 2017-2020</t>
  </si>
  <si>
    <t>TABLE     13. CASUALTIES IN ROAD ACCIDENTS BY TIME OF ACCIDENT, 2017-2020</t>
  </si>
  <si>
    <t>ΠΙΝΑΚAΣ 15. ΘΥΜΑΤΑ ΟΔΙΚΩΝ ΑΤΥΧΗΜΑΤΩΝ ΚΑΤΑ ΚΑΤΗΓΟΡΙΑ ΚΑΙ ΗΜΕΡΑ, 2017-2020</t>
  </si>
  <si>
    <t>TABLE     15. CASUALTIES IN ROAD ACCIDENTS BY CATEGORY ΑND DAY OF WEEK, 2017-2020</t>
  </si>
  <si>
    <t>ΠΙΝΑΚAΣ 20. ΘΥΜΑΤΑ ΟΔΙΚΩΝ ΑΤΥΧΗΜΑΤΩΝ ΚΑΤΑ ΚΑΤΗΓΟΡΙΑ, ΦΥΛΟ ΚΑΙ ΗΛΙΚΙΑ, 2020</t>
  </si>
  <si>
    <t>TABLE     20. CASUALTIES IN ROAD ACCIDENTS BY CATEGORY, SEX AND AGE GROUP, 2020</t>
  </si>
  <si>
    <t>ΠΙΝΑΚAΣ 21. ΘΥΜΑΤΑ ΟΔΙΚΩΝ ΑΤΥΧΗΜΑΤΩΝ ΚΑΤΑ ΚΑΤΗΓΟΡΙΑ 
                        ΚΑΙ ΕΠΑΡΧΙΑ, 2017-2020</t>
  </si>
  <si>
    <t>TABLE     21. CASUALTIES IN ROAD ACCIDENTS BY CATEGORY AND 
                        DISTRICT, 2017-2020</t>
  </si>
  <si>
    <t>TABLE     23. QUANTITY OF ALCOHOL IN THE BLOOD OF 
                       DRIVERS KILLED IN ROAD ACCIDENTS, 2001-2020</t>
  </si>
  <si>
    <t>Νύχτα, με οδικό φωτισμό</t>
  </si>
  <si>
    <t>Νύχτα, χωρίς οδικό φωτισμό</t>
  </si>
  <si>
    <t>Darkness, with street lighting</t>
  </si>
  <si>
    <t>Darkness, without street lighting</t>
  </si>
  <si>
    <t>Με στροφές και επίπεδος</t>
  </si>
  <si>
    <t>Με στροφές και ανηφορικός ή κατηφορικός</t>
  </si>
  <si>
    <t>Με στροφές και κορυφή λόφου</t>
  </si>
  <si>
    <t>ΠΙΝΑΚAΣ 10. ΤΡΑΥΜΑΤΙΕΣ ΣΕ ΟΔΙΚΑ ΑΤΥΧΗΜΑΤΑ ΚΑΤΑ ΜΗΝΑ ΚΑΙ
                        ΩΡΑ, 2020</t>
  </si>
  <si>
    <t>ΠΙΝΑΚAΣ 25. ΟΔΙΚΑ ΑΤΥΧΗΜΑΤΑ ΚΑΙ ΘΥΜΑΤΑ ΚΑΤΑ ΤΥΠΟ ΟΔΟΣΤΡΩΜΑΤΟΣ, 2020</t>
  </si>
  <si>
    <t>TABLE     25. ROAD ACCIDENTS AND CASUALTIES BY TYPE OF ROAD SURFACE, 2020</t>
  </si>
  <si>
    <t>ΠΙΝΑΚAΣ 26. ΟΔΙΚΑ ΑΤΥΧΗΜΑΤΑ ΚΑΙ ΘΥΜΑΤΑ ΚΑΤΑ ΚΑΙΡΙΚΕΣ ΣΥΝΘΗΚΕΣ, 2020</t>
  </si>
  <si>
    <t>TABLE     26. ROAD ACCIDENTS AND CASUALTIES BY WEATHER CONDITIONS, 2020</t>
  </si>
  <si>
    <t>ΠΙΝΑΚAΣ 27. ΟΔΙΚΑ ΑΤΥΧΗΜΑΤΑ ΚΑΙ ΘΥΜΑΤΑ ΚΑΤΑ ΠΕΡΙΓΡΑΦΗ ΔΡΟΜΟΥ, 2020</t>
  </si>
  <si>
    <t>TABLE     27. ROAD ACCIDENTS AND CASUALTIES BY ROAD DESCRIPTION, 2020</t>
  </si>
  <si>
    <t>ΠΙΝΑΚAΣ 30. ΘΥΜΑΤΑ ΟΔΙΚΩΝ ΑΤΥΧΗΜΑΤΩΝ ΚΑΤΑ ΜΕΣΟ ΜΕΤΑΦΟΡΑΣ, 2017-2020</t>
  </si>
  <si>
    <t>TABLE     30. CASUALTIES IN ROAD ACCIDENTS BY MEANS OF TRANSPORT, 2017-2020</t>
  </si>
  <si>
    <t>ΠΙΝΑΚAΣ 31. ΝΕΚΡΟΙ ΟΔΗΓΟΙ ΚΑΙ ΕΠΙΒΑΤΕΣ ΚΑΤΑ ΜΕΣΟ ΜΕΤΑΦΟΡΑΣ ΚΑΙ ΗΛΙΚΙΑ, 2020</t>
  </si>
  <si>
    <t>TABLE     31. DRIVERS AND PASSENGERS KILLED BY MEANS OF TRANSPORT AND AGE GROUP, 2020</t>
  </si>
  <si>
    <t>ΠΙΝΑΚAΣ 32. ΘΥΜΑΤΑ ΟΔΙΚΩΝ ΑΤΥΧΗΜΑΤΩΝ ΚΑΤΑ ΦΥΛΟ ΚΑΙ ΗΛΙΚΙΑ, 2017-2020</t>
  </si>
  <si>
    <t>TABLE     32. CASUALTIES IN ROAD ACCIDENTS BY SEX AND AGE GROUP, 2017-2020</t>
  </si>
  <si>
    <t>ΠΙΝΑΚAΣ 5. ΘΥΜΑΤΑ ΟΔΙΚΩΝ ΑΤΥΧΗΜΑΤΩΝ ΚΑΤΑ ΜΗΝΑ ΚΑΙ ΗΛΙΚΙΑ, 2020</t>
  </si>
  <si>
    <t>TABLE     5. CASUALTIES IN ROAD ACCIDENTS BY MONTH AND AGE GROUP, 2020</t>
  </si>
  <si>
    <t>ΠΙΝΑΚAΣ 6. ΘΥΜΑΤΑ ΟΔΙΚΩΝ ΑΤΥΧΗΜΑΤΩΝ ΚΑΤΑ ΤΗ ΔΙΑΡΚΕΙΑ ΗΜΕΡΑΣ ΚΑΙ ΝΥΧΤΑΣ ΚΑΤΑ ΚΑΤΗΓΟΡΙΑ ΚΑΙ ΗΛΙΚΙΑ, 2020</t>
  </si>
  <si>
    <t>TABLE     6. CASUALTIES IN ROAD ACCIDENTS DURING DAYLIGHT AND DARKNESS BY CATEGORY AND AGE GROUP, 2020</t>
  </si>
  <si>
    <t>ΠΙΝΑΚAΣ 22. ΘΥΜΑΤΑ ΟΔΙΚΩΝ ΑΤΥΧΗΜΑΤΩΝ ΚΑΤΑ ΚΑΤΗΓΟΡΙΑ ΚΑΙ ΕΠΑΡΧΙΑ 
                        ΣΤΗ ΔΙΑΡΚΕΙΑ ΗΜΕΡΑΣ ΚΑΙ ΝΥΧΤΑΣ, 2020</t>
  </si>
  <si>
    <t>TABLE     22. CASUALTIES IN ROAD ACCIDENTS BY CATEGORY AND DISTRICT 
                       DURING DAYLIGHT AND DARKNESS, 2020</t>
  </si>
  <si>
    <t>ΠΙΝΑΚAΣ 29. ΟΔΙΚΑ ΑΤΥΧΗΜΑΤΑ ΚΑΙ ΘΥΜΑΤΑ ΚΑΤΑ ΚΑΤΗΓΟΡΙΑ ΔΡΟΜΟΥ, 2020</t>
  </si>
  <si>
    <t>TABLE     29. ROAD ACCIDENTS AND CASUALTIES BY ROAD CATEGORY, 2020</t>
  </si>
  <si>
    <t>ΠΙΝΑΚAΣ 33. ΘΥΜΑΤΑ ΟΔΙΚΩΝ ΑΤΥΧΗΜΑΤΩΝ ΚΑΤΑ ΜΕΣΟ ΜΕΤΑΦΟΡΑΣ 
                        ΚΑΙ ΗΛΙΚΙΑ, 2017-2020</t>
  </si>
  <si>
    <t>TABLE     33. CASUALTIES IN ROAD ACCIDENTS BY MEANS OF TRANSPORT  
                        AND AGE GROUP, 2017-2020</t>
  </si>
  <si>
    <t>ΠΙΝΑΚAΣ 28. ΘΥΜΑΤΑ ΟΔΙΚΩΝ ΑΤΥΧΗΜΑΤΩΝ ΚΑΤΑ ΤΥΠΟ
                        ΕΚΤΙΝΑΞΗΣ ΑΠΟ ΤΟ ΟΧΗΜΑ, 2020</t>
  </si>
  <si>
    <t>TABLE     28. CASUALTIES IN ROAD ACCIDENTS BY TYPE OF
                        EJECTION FROM THE VEHICLE, 2020</t>
  </si>
  <si>
    <t>Οδικά ατυχήματα και θύματα κατά κατηγορία, 2010-2020</t>
  </si>
  <si>
    <t>Road accidents and casualties by category, 2010-2020</t>
  </si>
  <si>
    <t>Αναλογίες οδικών ατυχημάτων και θυμάτων, 1985-2020</t>
  </si>
  <si>
    <t>Ratios related to road accidents and casualties, 1985-2020</t>
  </si>
  <si>
    <t>Οδικά ατυχήματα κατά αιτία, σοβαρότητα και θύματα, 2020</t>
  </si>
  <si>
    <t>Road accidents by cause, severity and casualties, 2020</t>
  </si>
  <si>
    <t>Θύματα οδικών ατυχημάτων κατά κατηγορία και ηλικία, 2017-2020</t>
  </si>
  <si>
    <t>Casualties in road accidents by category and age group, 2017-2020</t>
  </si>
  <si>
    <t>Θύματα οδικών ατυχημάτων κατά μήνα και ηλικία, 2020</t>
  </si>
  <si>
    <t>Casualties in road accidents by month and age group, 2020</t>
  </si>
  <si>
    <t>Θύματα οδικών ατυχημάτων κατά τη διάρκεια ημέρας και νύχτας κατά κατηγορία και ηλικία, 2020</t>
  </si>
  <si>
    <t>Casualties in road accidents during daylight and darkness by category and age group, 2020</t>
  </si>
  <si>
    <t>Οδικά ατυχήματα κατά μήνα και ώρα, 2020</t>
  </si>
  <si>
    <t>Road accidents by month and time of day, 2020</t>
  </si>
  <si>
    <t>Θανατηφόρα οδικά ατυχήματα κατά μήνα και ώρα, 2020</t>
  </si>
  <si>
    <t>Fatal road accidents by month and time of day, 2020</t>
  </si>
  <si>
    <t>Νεκροί σε οδικά ατυχήματα κατά μήνα και ώρα, 2020</t>
  </si>
  <si>
    <t>Fatalities in road accidents by month and time of day, 2020</t>
  </si>
  <si>
    <t>Τραυματίες σε οδικά ατυχήματα κατά μήνα και ώρα, 2020</t>
  </si>
  <si>
    <t>Injuries in road accidents by month and time of day, 2020</t>
  </si>
  <si>
    <t>Οδικά ατυχήματα και αριθμός νεκρών κατά μήνα και ημέρα της εβδομάδας, 2020</t>
  </si>
  <si>
    <t>Road accidents and number of persons killed by month and day of week, 2020</t>
  </si>
  <si>
    <t>Οδικά ατυχήματα με/χωρίς θύματα κατά ώρα ατυχήματος, 2017-2020</t>
  </si>
  <si>
    <t>Road accidents with/without casualties by time of accident, 2017-2020</t>
  </si>
  <si>
    <t>Θύματα οδικών ατυχημάτων κατά ώρα ατυχήματος, 2017-2020</t>
  </si>
  <si>
    <t>Casualties in road accidents by time of accident, 2017-2020</t>
  </si>
  <si>
    <t>Οδικά ατυχήματα κατά κατηγορία και ημέρα, 2017-2020</t>
  </si>
  <si>
    <t>Road accidents by category and day of week, 2017-2020</t>
  </si>
  <si>
    <t>Θύματα οδικών ατυχημάτων κατά κατηγορία και ημέρα, 2017-2020</t>
  </si>
  <si>
    <t>Casualties in road accidents by category and day of week, 2017-2020</t>
  </si>
  <si>
    <t>Θανατηφόρα οδικά ατυχήματα και αριθμός νεκρών κατά ημέρα της εβδομάδας, 2017-2020</t>
  </si>
  <si>
    <t>Fatal road accidents and number of persons killed by day of week, 2017-2020</t>
  </si>
  <si>
    <t>Οδικά ατυχήματα κατά κατηγορία και επαρχία, 2017-2020</t>
  </si>
  <si>
    <t>Road accidents by category and district, 2017-2020</t>
  </si>
  <si>
    <t>Θανατηφόρα οδικά ατυχήματα και αριθμός νεκρών κατά επαρχία, 2020</t>
  </si>
  <si>
    <t>Fatal road accidents and number of persons killed by district, 2020</t>
  </si>
  <si>
    <t>Οδικά ατυχήματα κατά κατηγορία και επαρχία στη διάρκεια ημέρας και νύχτας, 2017-2020</t>
  </si>
  <si>
    <t>Road accidents by category and district during daylight and darkness, 2017-2020</t>
  </si>
  <si>
    <t>Θύματα οδικών ατυχημάτων κατά κατηγορία, φύλο και ηλικία, 2020</t>
  </si>
  <si>
    <t>Casualties in road accidents by category, sex and age group, 2020</t>
  </si>
  <si>
    <t>Θύματα οδικών ατυχημάτων κατά κατηγορία και επαρχία, 2017-2020</t>
  </si>
  <si>
    <t>Casualties in road accidents by category and district, 2017-2020</t>
  </si>
  <si>
    <t>Θύματα οδικών ατυχημάτων κατά κατηγορία και επαρχία στη διάρκεια ημέρας και νύχτας, 2020</t>
  </si>
  <si>
    <t>Casualties in road accidents by category and district during daylight and darkness, 2020</t>
  </si>
  <si>
    <t>Συγκέντρωση αλκοόλ στο αίμα νεκρών οδηγών, 2001-2020</t>
  </si>
  <si>
    <t>Quantity of alcohol in the blood of drivers killed in road accidents, 2001-2020</t>
  </si>
  <si>
    <t>Οδικά ατυχήματα και θύματα κατά συνθήκες φωτισμού, 2020</t>
  </si>
  <si>
    <t>Road accidents and casualties by light conditions, 2020</t>
  </si>
  <si>
    <t>ΠΙΝΑΚAΣ 24. ΟΔΙΚΑ ΑΤΥΧΗΜΑΤΑ ΚΑΙ ΘΥΜΑΤΑ ΚΑΤΑ ΣΥΝΘΗΚΕΣ ΦΩΤΙΣΜΟΥ, 2020</t>
  </si>
  <si>
    <t>TABLE     24. ROAD ACCIDENTS AND CASUALTIES BY LIGHT CONDITIONS, 2020</t>
  </si>
  <si>
    <t>Οδικά ατυχήματα και θύματα κατά τύπο οδοστρώματος, 2020</t>
  </si>
  <si>
    <t>Road accidents and casualties by type of road surface, 2020</t>
  </si>
  <si>
    <t>Οδικά ατυχήματα και θύματα κατά καιρικές συνθήκες, 2020</t>
  </si>
  <si>
    <t>Road accidents and casualties by weather conditions, 2020</t>
  </si>
  <si>
    <t>Οδικά ατυχήματα και θύματα κατά περιγραφή δρόμου, 2020</t>
  </si>
  <si>
    <t>Road accidents and casualties by road description, 2020</t>
  </si>
  <si>
    <t>Θύματα οδικών ατυχημάτων κατά τύπο εκτίναξης από το όχημα, 2020</t>
  </si>
  <si>
    <t>Casualties in road accidents by type of ejection from the vehicle, 2020</t>
  </si>
  <si>
    <t>Οδικά ατυχήματα και θύματα κατά κατηγορία δρόμου, 2020</t>
  </si>
  <si>
    <t>Road accidents and casualties by road category, 2020</t>
  </si>
  <si>
    <t>Θύματα οδικών ατυχημάτων κατά μέσο μεταφοράς, 2017-2020</t>
  </si>
  <si>
    <t>Casualties in road accidents by means of transport, 2017-2020</t>
  </si>
  <si>
    <t>Νεκροί οδηγοί και επιβάτες κατά μέσο μεταφοράς και ηλικία, 2020</t>
  </si>
  <si>
    <t>Drivers and passengers killed by means of transport and age group, 2020</t>
  </si>
  <si>
    <t>Θύματα οδικών ατυχημάτων κατά φύλο και ηλικία, 2017-2020</t>
  </si>
  <si>
    <t>Casualties in road accidents by sex and age group, 2017-2020</t>
  </si>
  <si>
    <t>Θύματα οδικών ατυχημάτων κατά μέσο μεταφοράς και ηλικία, 2017-2020</t>
  </si>
  <si>
    <t>Casualties in road accidents by means of transport and age group, 2017-2020</t>
  </si>
  <si>
    <t>(Τελευταία Ενημέρωση/Last update 26/7/2021)</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</si>
</sst>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quot;$&quot;* #,##0.00_);_(&quot;$&quot;* \(#,##0.00\);_(&quot;$&quot;* &quot;-&quot;??_);_(@_)"/>
    <numFmt numFmtId="174" formatCode="_(* #,##0.00_);_(* \(#,##0.00\);_(* &quot;-&quot;??_);_(@_)"/>
    <numFmt numFmtId="175" formatCode="#,##0\ \ \ "/>
    <numFmt numFmtId="176" formatCode="#,##0\ "/>
    <numFmt numFmtId="177" formatCode="#,##0\ \ \ \ "/>
    <numFmt numFmtId="178" formatCode="0\ \ "/>
    <numFmt numFmtId="179" formatCode="#,##0\ \ \ \ \ "/>
    <numFmt numFmtId="180" formatCode="#,##0.0\ "/>
    <numFmt numFmtId="181" formatCode="#,##0\ \ "/>
    <numFmt numFmtId="182" formatCode="#,##0.00\ \ \ "/>
    <numFmt numFmtId="183" formatCode="0;\-0;0"/>
  </numFmts>
  <fonts count="81">
    <font>
      <sz val="10"/>
      <name val="Arial"/>
      <family val="0"/>
    </font>
    <font>
      <b/>
      <sz val="10"/>
      <name val="Arial"/>
      <family val="0"/>
    </font>
    <font>
      <i/>
      <sz val="10"/>
      <name val="Arial"/>
      <family val="0"/>
    </font>
    <font>
      <b/>
      <i/>
      <sz val="10"/>
      <name val="Arial"/>
      <family val="0"/>
    </font>
    <font>
      <sz val="10"/>
      <name val="GrTimes"/>
      <family val="0"/>
    </font>
    <font>
      <b/>
      <sz val="9"/>
      <name val="Times New Roman"/>
      <family val="1"/>
    </font>
    <font>
      <sz val="9"/>
      <name val="Times New Roman"/>
      <family val="1"/>
    </font>
    <font>
      <b/>
      <sz val="9"/>
      <name val="Arial"/>
      <family val="2"/>
    </font>
    <font>
      <sz val="9"/>
      <color indexed="8"/>
      <name val="»οξτΫςξα"/>
      <family val="0"/>
    </font>
    <font>
      <sz val="10"/>
      <color indexed="8"/>
      <name val="»οξτΫςξα"/>
      <family val="0"/>
    </font>
    <font>
      <sz val="10"/>
      <name val="»οξτΫςξα"/>
      <family val="0"/>
    </font>
    <font>
      <b/>
      <sz val="18"/>
      <color indexed="18"/>
      <name val="Arial"/>
      <family val="2"/>
    </font>
    <font>
      <b/>
      <sz val="12"/>
      <name val="Arial"/>
      <family val="2"/>
    </font>
    <font>
      <b/>
      <i/>
      <sz val="10"/>
      <color indexed="8"/>
      <name val="Arial"/>
      <family val="2"/>
    </font>
    <font>
      <sz val="11"/>
      <name val="Times New Roman"/>
      <family val="1"/>
    </font>
    <font>
      <sz val="10"/>
      <name val="Times"/>
      <family val="1"/>
    </font>
    <font>
      <sz val="10"/>
      <name val="MS Sans Serif"/>
      <family val="2"/>
    </font>
    <font>
      <sz val="36"/>
      <name val="Arial"/>
      <family val="2"/>
    </font>
    <font>
      <b/>
      <sz val="36"/>
      <color indexed="18"/>
      <name val="Times New Roman"/>
      <family val="1"/>
    </font>
    <font>
      <b/>
      <sz val="18"/>
      <color indexed="18"/>
      <name val="Times New Roman"/>
      <family val="1"/>
    </font>
    <font>
      <b/>
      <sz val="9"/>
      <color indexed="8"/>
      <name val="Arial"/>
      <family val="2"/>
    </font>
    <font>
      <b/>
      <sz val="10"/>
      <color indexed="8"/>
      <name val="Arial"/>
      <family val="2"/>
    </font>
    <font>
      <b/>
      <u val="single"/>
      <sz val="10"/>
      <name val="Arial"/>
      <family val="2"/>
    </font>
    <font>
      <b/>
      <sz val="36"/>
      <color indexed="18"/>
      <name val="Arial"/>
      <family val="2"/>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1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0"/>
      <color indexed="12"/>
      <name val="Arial"/>
      <family val="2"/>
    </font>
    <font>
      <u val="single"/>
      <sz val="11"/>
      <color indexed="12"/>
      <name val="Arial"/>
      <family val="2"/>
    </font>
    <font>
      <b/>
      <sz val="11"/>
      <color indexed="62"/>
      <name val="Arial"/>
      <family val="2"/>
    </font>
    <font>
      <sz val="10"/>
      <color indexed="8"/>
      <name val="Arial"/>
      <family val="2"/>
    </font>
    <font>
      <b/>
      <sz val="12"/>
      <color indexed="12"/>
      <name val="Arial"/>
      <family val="2"/>
    </font>
    <font>
      <b/>
      <sz val="15"/>
      <color indexed="12"/>
      <name val="Arial"/>
      <family val="2"/>
    </font>
    <font>
      <b/>
      <sz val="10"/>
      <color indexed="12"/>
      <name val="Arial"/>
      <family val="2"/>
    </font>
    <font>
      <b/>
      <sz val="11"/>
      <name val="Calibri"/>
      <family val="2"/>
    </font>
    <font>
      <b/>
      <sz val="14"/>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u val="single"/>
      <sz val="10"/>
      <color theme="10"/>
      <name val="Arial"/>
      <family val="2"/>
    </font>
    <font>
      <u val="single"/>
      <sz val="11"/>
      <color theme="10"/>
      <name val="Arial"/>
      <family val="2"/>
    </font>
    <font>
      <b/>
      <sz val="11"/>
      <color theme="3"/>
      <name val="Arial"/>
      <family val="2"/>
    </font>
    <font>
      <sz val="10"/>
      <color rgb="FF000000"/>
      <name val="Arial"/>
      <family val="2"/>
    </font>
    <font>
      <b/>
      <sz val="12"/>
      <color rgb="FF0000FF"/>
      <name val="Arial"/>
      <family val="2"/>
    </font>
    <font>
      <b/>
      <sz val="15"/>
      <color rgb="FF0000FF"/>
      <name val="Arial"/>
      <family val="2"/>
    </font>
    <font>
      <sz val="10"/>
      <color rgb="FF0000FF"/>
      <name val="Arial"/>
      <family val="2"/>
    </font>
    <font>
      <b/>
      <sz val="10"/>
      <color rgb="FF0000FF"/>
      <name val="Arial"/>
      <family val="2"/>
    </font>
    <font>
      <b/>
      <sz val="14"/>
      <color rgb="FF0000FF"/>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indexed="26"/>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style="thin">
        <color theme="4"/>
      </top>
      <bottom style="double">
        <color theme="4"/>
      </bottom>
    </border>
    <border>
      <left style="hair"/>
      <right style="hair"/>
      <top style="hair"/>
      <bottom style="hair"/>
    </border>
    <border>
      <left>
        <color indexed="63"/>
      </left>
      <right>
        <color indexed="63"/>
      </right>
      <top style="double">
        <color rgb="FF0000FF"/>
      </top>
      <bottom>
        <color indexed="63"/>
      </bottom>
    </border>
    <border>
      <left>
        <color indexed="63"/>
      </left>
      <right>
        <color indexed="63"/>
      </right>
      <top>
        <color indexed="63"/>
      </top>
      <bottom style="double">
        <color rgb="FF0000FF"/>
      </bottom>
    </border>
    <border>
      <left>
        <color indexed="63"/>
      </left>
      <right>
        <color indexed="63"/>
      </right>
      <top>
        <color indexed="63"/>
      </top>
      <bottom style="thin">
        <color rgb="FF0000FF"/>
      </bottom>
    </border>
    <border>
      <left style="thin">
        <color rgb="FF0000FF"/>
      </left>
      <right style="thin">
        <color rgb="FF0000FF"/>
      </right>
      <top style="thin">
        <color rgb="FF0000FF"/>
      </top>
      <bottom style="thin">
        <color rgb="FF0000FF"/>
      </bottom>
    </border>
    <border>
      <left style="thin">
        <color rgb="FF0000FF"/>
      </left>
      <right style="thin">
        <color rgb="FF0000FF"/>
      </right>
      <top>
        <color indexed="63"/>
      </top>
      <bottom>
        <color indexed="63"/>
      </bottom>
    </border>
    <border>
      <left style="thin">
        <color rgb="FF0000FF"/>
      </left>
      <right style="thin">
        <color rgb="FF0000FF"/>
      </right>
      <top>
        <color indexed="63"/>
      </top>
      <bottom style="thin">
        <color rgb="FF0000FF"/>
      </bottom>
    </border>
    <border>
      <left style="thin">
        <color rgb="FF0000FF"/>
      </left>
      <right>
        <color indexed="63"/>
      </right>
      <top style="thin">
        <color rgb="FF0000FF"/>
      </top>
      <bottom style="thin">
        <color rgb="FF0000FF"/>
      </bottom>
    </border>
    <border>
      <left>
        <color indexed="63"/>
      </left>
      <right>
        <color indexed="63"/>
      </right>
      <top style="thin">
        <color rgb="FF0000FF"/>
      </top>
      <bottom style="thin">
        <color rgb="FF0000FF"/>
      </bottom>
    </border>
    <border>
      <left>
        <color indexed="63"/>
      </left>
      <right style="thin">
        <color rgb="FF0000FF"/>
      </right>
      <top style="thin">
        <color rgb="FF0000FF"/>
      </top>
      <bottom style="thin">
        <color rgb="FF0000FF"/>
      </bottom>
    </border>
    <border>
      <left style="thin">
        <color rgb="FF0000FF"/>
      </left>
      <right>
        <color indexed="63"/>
      </right>
      <top>
        <color indexed="63"/>
      </top>
      <bottom>
        <color indexed="63"/>
      </bottom>
    </border>
    <border>
      <left>
        <color indexed="63"/>
      </left>
      <right style="thin">
        <color rgb="FF0000FF"/>
      </right>
      <top>
        <color indexed="63"/>
      </top>
      <bottom>
        <color indexed="63"/>
      </bottom>
    </border>
    <border>
      <left style="thin">
        <color rgb="FF0000FF"/>
      </left>
      <right>
        <color indexed="63"/>
      </right>
      <top>
        <color indexed="63"/>
      </top>
      <bottom style="thin">
        <color rgb="FF0000FF"/>
      </bottom>
    </border>
    <border>
      <left>
        <color indexed="63"/>
      </left>
      <right style="thin">
        <color rgb="FF0000FF"/>
      </right>
      <top>
        <color indexed="63"/>
      </top>
      <bottom style="thin">
        <color rgb="FF0000FF"/>
      </bottom>
    </border>
    <border>
      <left style="thin">
        <color rgb="FF0000FF"/>
      </left>
      <right style="thin">
        <color rgb="FF0000FF"/>
      </right>
      <top style="thin">
        <color rgb="FF0000FF"/>
      </top>
      <bottom>
        <color indexed="63"/>
      </bottom>
    </border>
    <border>
      <left style="thin">
        <color rgb="FF0000FF"/>
      </left>
      <right>
        <color indexed="63"/>
      </right>
      <top style="thin">
        <color rgb="FF0000FF"/>
      </top>
      <bottom>
        <color indexed="63"/>
      </bottom>
    </border>
    <border>
      <left>
        <color indexed="63"/>
      </left>
      <right>
        <color indexed="63"/>
      </right>
      <top style="thin">
        <color rgb="FF0000FF"/>
      </top>
      <bottom>
        <color indexed="63"/>
      </bottom>
    </border>
    <border>
      <left>
        <color indexed="63"/>
      </left>
      <right>
        <color indexed="63"/>
      </right>
      <top style="thin">
        <color rgb="FF0000FF"/>
      </top>
      <bottom style="double">
        <color rgb="FF0000FF"/>
      </bottom>
    </border>
    <border>
      <left>
        <color indexed="63"/>
      </left>
      <right style="thin">
        <color rgb="FF0000FF"/>
      </right>
      <top style="thin">
        <color rgb="FF0000FF"/>
      </top>
      <bottom>
        <color indexed="63"/>
      </bottom>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174" fontId="4" fillId="0" borderId="0" applyFont="0" applyFill="0" applyBorder="0" applyAlignment="0" applyProtection="0"/>
    <xf numFmtId="172" fontId="4" fillId="0" borderId="0" applyFont="0" applyFill="0" applyBorder="0" applyAlignment="0" applyProtection="0"/>
    <xf numFmtId="174" fontId="15" fillId="0" borderId="0" applyFont="0" applyFill="0" applyBorder="0" applyAlignment="0" applyProtection="0"/>
    <xf numFmtId="173" fontId="4" fillId="0" borderId="0" applyFont="0" applyFill="0" applyBorder="0" applyAlignment="0" applyProtection="0"/>
    <xf numFmtId="9" fontId="4"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8"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6" fillId="0" borderId="0">
      <alignment/>
      <protection/>
    </xf>
    <xf numFmtId="0" fontId="9" fillId="0" borderId="0">
      <alignment/>
      <protection/>
    </xf>
    <xf numFmtId="0" fontId="8" fillId="0" borderId="0">
      <alignment/>
      <protection/>
    </xf>
    <xf numFmtId="0" fontId="52" fillId="0" borderId="0">
      <alignment/>
      <protection/>
    </xf>
    <xf numFmtId="0" fontId="0" fillId="0" borderId="0">
      <alignment/>
      <protection/>
    </xf>
    <xf numFmtId="0" fontId="0" fillId="32" borderId="7" applyNumberFormat="0" applyFont="0" applyAlignment="0" applyProtection="0"/>
    <xf numFmtId="0" fontId="67" fillId="27" borderId="8" applyNumberFormat="0" applyAlignment="0" applyProtection="0"/>
    <xf numFmtId="0" fontId="4" fillId="0" borderId="9" applyFill="0">
      <alignment horizontal="center" vertical="top"/>
      <protection locked="0"/>
    </xf>
    <xf numFmtId="0" fontId="68" fillId="0" borderId="0" applyNumberFormat="0" applyFill="0" applyBorder="0" applyAlignment="0" applyProtection="0"/>
    <xf numFmtId="0" fontId="69" fillId="0" borderId="10" applyNumberFormat="0" applyFill="0" applyAlignment="0" applyProtection="0"/>
    <xf numFmtId="0" fontId="70" fillId="0" borderId="0" applyNumberFormat="0" applyFill="0" applyBorder="0" applyAlignment="0" applyProtection="0"/>
  </cellStyleXfs>
  <cellXfs count="467">
    <xf numFmtId="0" fontId="0" fillId="0" borderId="0" xfId="0" applyAlignment="1">
      <alignment/>
    </xf>
    <xf numFmtId="0" fontId="11" fillId="33" borderId="0" xfId="0" applyFont="1" applyFill="1" applyAlignment="1">
      <alignment horizontal="center" vertical="center"/>
    </xf>
    <xf numFmtId="0" fontId="12" fillId="34" borderId="0" xfId="59" applyFont="1" applyFill="1" applyAlignment="1">
      <alignment horizontal="center" vertical="center"/>
      <protection/>
    </xf>
    <xf numFmtId="0" fontId="1" fillId="34" borderId="0" xfId="59" applyFont="1" applyFill="1" applyAlignment="1">
      <alignment horizontal="center" vertical="center"/>
      <protection/>
    </xf>
    <xf numFmtId="0" fontId="1" fillId="34" borderId="0" xfId="59" applyFont="1" applyFill="1" applyAlignment="1">
      <alignment horizontal="center" vertical="center" wrapText="1"/>
      <protection/>
    </xf>
    <xf numFmtId="0" fontId="71" fillId="32" borderId="11" xfId="0" applyFont="1" applyFill="1" applyBorder="1" applyAlignment="1">
      <alignment horizontal="left" vertical="center" wrapText="1" indent="1"/>
    </xf>
    <xf numFmtId="0" fontId="72" fillId="35" borderId="0" xfId="54" applyNumberFormat="1" applyFont="1" applyFill="1" applyBorder="1" applyAlignment="1" applyProtection="1">
      <alignment/>
      <protection locked="0"/>
    </xf>
    <xf numFmtId="0" fontId="11" fillId="36" borderId="0" xfId="0" applyFont="1" applyFill="1" applyAlignment="1">
      <alignment horizontal="center" vertical="center"/>
    </xf>
    <xf numFmtId="0" fontId="0" fillId="35" borderId="0" xfId="0" applyFont="1" applyFill="1" applyAlignment="1">
      <alignment/>
    </xf>
    <xf numFmtId="0" fontId="73" fillId="35" borderId="0" xfId="54" applyNumberFormat="1" applyFont="1" applyFill="1" applyBorder="1" applyAlignment="1" applyProtection="1">
      <alignment/>
      <protection locked="0"/>
    </xf>
    <xf numFmtId="0" fontId="0" fillId="35" borderId="0" xfId="0" applyFont="1" applyFill="1" applyAlignment="1">
      <alignment horizontal="right"/>
    </xf>
    <xf numFmtId="0" fontId="74" fillId="37" borderId="0" xfId="0" applyFont="1" applyFill="1" applyAlignment="1">
      <alignment horizontal="justify"/>
    </xf>
    <xf numFmtId="0" fontId="17" fillId="27" borderId="0" xfId="0" applyFont="1" applyFill="1" applyAlignment="1">
      <alignment/>
    </xf>
    <xf numFmtId="0" fontId="18" fillId="27" borderId="0" xfId="0" applyFont="1" applyFill="1" applyAlignment="1">
      <alignment horizontal="center" vertical="center"/>
    </xf>
    <xf numFmtId="0" fontId="0" fillId="27" borderId="0" xfId="0" applyFill="1" applyAlignment="1">
      <alignment/>
    </xf>
    <xf numFmtId="0" fontId="19" fillId="27" borderId="0" xfId="0" applyFont="1" applyFill="1" applyAlignment="1">
      <alignment horizontal="center" vertical="center"/>
    </xf>
    <xf numFmtId="0" fontId="0" fillId="35" borderId="0" xfId="0" applyFont="1" applyFill="1" applyAlignment="1">
      <alignment horizontal="left"/>
    </xf>
    <xf numFmtId="0" fontId="73" fillId="32" borderId="11" xfId="54" applyFont="1" applyFill="1" applyBorder="1" applyAlignment="1" applyProtection="1">
      <alignment horizontal="center" vertical="center" wrapText="1"/>
      <protection/>
    </xf>
    <xf numFmtId="0" fontId="73" fillId="38" borderId="11" xfId="54" applyFont="1" applyFill="1" applyBorder="1" applyAlignment="1" applyProtection="1">
      <alignment horizontal="center" vertical="center"/>
      <protection/>
    </xf>
    <xf numFmtId="0" fontId="20" fillId="35" borderId="0" xfId="64" applyFont="1" applyFill="1" applyAlignment="1">
      <alignment/>
      <protection/>
    </xf>
    <xf numFmtId="0" fontId="72" fillId="35" borderId="0" xfId="54" applyNumberFormat="1" applyFont="1" applyFill="1" applyBorder="1" applyAlignment="1" applyProtection="1">
      <alignment horizontal="left"/>
      <protection locked="0"/>
    </xf>
    <xf numFmtId="0" fontId="1" fillId="35" borderId="0" xfId="0" applyFont="1" applyFill="1" applyAlignment="1">
      <alignment horizontal="right"/>
    </xf>
    <xf numFmtId="0" fontId="0" fillId="35" borderId="0" xfId="0" applyFont="1" applyFill="1" applyAlignment="1">
      <alignment horizontal="left"/>
    </xf>
    <xf numFmtId="0" fontId="0" fillId="35" borderId="0" xfId="0" applyFont="1" applyFill="1" applyAlignment="1">
      <alignment horizontal="right"/>
    </xf>
    <xf numFmtId="0" fontId="21" fillId="35" borderId="0" xfId="64" applyFont="1" applyFill="1" applyAlignment="1">
      <alignment/>
      <protection/>
    </xf>
    <xf numFmtId="0" fontId="0" fillId="35" borderId="0" xfId="67" applyFont="1" applyFill="1" applyAlignment="1">
      <alignment horizontal="left"/>
      <protection/>
    </xf>
    <xf numFmtId="0" fontId="3" fillId="35" borderId="12" xfId="54" applyFont="1" applyFill="1" applyBorder="1" applyAlignment="1" applyProtection="1" quotePrefix="1">
      <alignment/>
      <protection/>
    </xf>
    <xf numFmtId="0" fontId="3" fillId="35" borderId="12" xfId="54" applyFont="1" applyFill="1" applyBorder="1" applyAlignment="1" applyProtection="1" quotePrefix="1">
      <alignment/>
      <protection/>
    </xf>
    <xf numFmtId="0" fontId="21" fillId="35" borderId="0" xfId="64" applyFont="1" applyFill="1" applyBorder="1" applyAlignment="1">
      <alignment/>
      <protection/>
    </xf>
    <xf numFmtId="0" fontId="0" fillId="35" borderId="0" xfId="0" applyFont="1" applyFill="1" applyAlignment="1">
      <alignment/>
    </xf>
    <xf numFmtId="0" fontId="22" fillId="35" borderId="0" xfId="0" applyFont="1" applyFill="1" applyAlignment="1">
      <alignment vertical="top"/>
    </xf>
    <xf numFmtId="0" fontId="0" fillId="35" borderId="0" xfId="0" applyFont="1" applyFill="1" applyAlignment="1">
      <alignment vertical="center"/>
    </xf>
    <xf numFmtId="0" fontId="0" fillId="35" borderId="0" xfId="0" applyFont="1" applyFill="1" applyAlignment="1">
      <alignment vertical="top"/>
    </xf>
    <xf numFmtId="0" fontId="0" fillId="35" borderId="0" xfId="0" applyFont="1" applyFill="1" applyAlignment="1">
      <alignment horizontal="justify" vertical="center" wrapText="1"/>
    </xf>
    <xf numFmtId="0" fontId="1" fillId="35" borderId="0" xfId="59" applyFont="1" applyFill="1" applyAlignment="1">
      <alignment horizontal="left" vertical="center" wrapText="1"/>
      <protection/>
    </xf>
    <xf numFmtId="0" fontId="1" fillId="35" borderId="0" xfId="62" applyFont="1" applyFill="1" applyBorder="1" applyAlignment="1">
      <alignment horizontal="left"/>
      <protection/>
    </xf>
    <xf numFmtId="0" fontId="23" fillId="27" borderId="0" xfId="0" applyFont="1" applyFill="1" applyAlignment="1">
      <alignment horizontal="center" vertical="center"/>
    </xf>
    <xf numFmtId="0" fontId="72" fillId="35" borderId="0" xfId="54" applyNumberFormat="1" applyFont="1" applyFill="1" applyBorder="1" applyAlignment="1" applyProtection="1">
      <alignment horizontal="left"/>
      <protection locked="0"/>
    </xf>
    <xf numFmtId="0" fontId="0" fillId="35" borderId="0" xfId="0" applyFont="1" applyFill="1" applyAlignment="1">
      <alignment vertical="top"/>
    </xf>
    <xf numFmtId="0" fontId="0" fillId="35" borderId="12" xfId="0" applyFont="1" applyFill="1" applyBorder="1" applyAlignment="1">
      <alignment vertical="center"/>
    </xf>
    <xf numFmtId="0" fontId="75" fillId="35" borderId="12" xfId="0" applyFont="1" applyFill="1" applyBorder="1" applyAlignment="1">
      <alignment horizontal="left" vertical="center"/>
    </xf>
    <xf numFmtId="0" fontId="11" fillId="39" borderId="0" xfId="0" applyFont="1" applyFill="1" applyAlignment="1">
      <alignment horizontal="center" vertical="center"/>
    </xf>
    <xf numFmtId="0" fontId="74" fillId="39" borderId="0" xfId="0" applyFont="1" applyFill="1" applyAlignment="1">
      <alignment horizontal="justify"/>
    </xf>
    <xf numFmtId="0" fontId="76" fillId="39" borderId="0" xfId="0" applyFont="1" applyFill="1" applyAlignment="1">
      <alignment vertical="top"/>
    </xf>
    <xf numFmtId="0" fontId="76" fillId="39" borderId="0" xfId="0" applyFont="1" applyFill="1" applyAlignment="1">
      <alignment horizontal="justify" vertical="top"/>
    </xf>
    <xf numFmtId="0" fontId="0" fillId="39" borderId="0" xfId="0" applyFont="1" applyFill="1" applyAlignment="1">
      <alignment horizontal="justify"/>
    </xf>
    <xf numFmtId="0" fontId="74" fillId="39" borderId="0" xfId="0" applyFont="1" applyFill="1" applyAlignment="1">
      <alignment horizontal="justify" vertical="top"/>
    </xf>
    <xf numFmtId="0" fontId="0" fillId="39" borderId="0" xfId="0" applyFont="1" applyFill="1" applyAlignment="1">
      <alignment horizontal="justify" vertical="top" wrapText="1"/>
    </xf>
    <xf numFmtId="0" fontId="11" fillId="39" borderId="0" xfId="0" applyFont="1" applyFill="1" applyAlignment="1">
      <alignment vertical="top"/>
    </xf>
    <xf numFmtId="0" fontId="0" fillId="39" borderId="0" xfId="0" applyFont="1" applyFill="1" applyAlignment="1">
      <alignment horizontal="justify" vertical="top"/>
    </xf>
    <xf numFmtId="0" fontId="1" fillId="39" borderId="0" xfId="0" applyFont="1" applyFill="1" applyAlignment="1">
      <alignment horizontal="justify" vertical="top"/>
    </xf>
    <xf numFmtId="0" fontId="22" fillId="39" borderId="0" xfId="0" applyFont="1" applyFill="1" applyAlignment="1">
      <alignment vertical="top"/>
    </xf>
    <xf numFmtId="0" fontId="22" fillId="39" borderId="0" xfId="0" applyFont="1" applyFill="1" applyAlignment="1">
      <alignment horizontal="justify"/>
    </xf>
    <xf numFmtId="0" fontId="22" fillId="39" borderId="0" xfId="0" applyFont="1" applyFill="1" applyAlignment="1">
      <alignment/>
    </xf>
    <xf numFmtId="0" fontId="77" fillId="39" borderId="0" xfId="0" applyFont="1" applyFill="1" applyAlignment="1">
      <alignment/>
    </xf>
    <xf numFmtId="0" fontId="78" fillId="39" borderId="0" xfId="0" applyFont="1" applyFill="1" applyAlignment="1">
      <alignment/>
    </xf>
    <xf numFmtId="0" fontId="77" fillId="39" borderId="13" xfId="0" applyFont="1" applyFill="1" applyBorder="1" applyAlignment="1">
      <alignment/>
    </xf>
    <xf numFmtId="0" fontId="78" fillId="39" borderId="13" xfId="0" applyFont="1" applyFill="1" applyBorder="1" applyAlignment="1">
      <alignment/>
    </xf>
    <xf numFmtId="0" fontId="0" fillId="39" borderId="0" xfId="0" applyFont="1" applyFill="1" applyAlignment="1">
      <alignment/>
    </xf>
    <xf numFmtId="0" fontId="0" fillId="39" borderId="14" xfId="0" applyFont="1" applyFill="1" applyBorder="1" applyAlignment="1">
      <alignment/>
    </xf>
    <xf numFmtId="0" fontId="0" fillId="39" borderId="14" xfId="0" applyFont="1" applyFill="1" applyBorder="1" applyAlignment="1">
      <alignment horizontal="right"/>
    </xf>
    <xf numFmtId="0" fontId="79" fillId="39" borderId="15" xfId="0" applyNumberFormat="1" applyFont="1" applyFill="1" applyBorder="1" applyAlignment="1" applyProtection="1">
      <alignment horizontal="center" vertical="center"/>
      <protection locked="0"/>
    </xf>
    <xf numFmtId="0" fontId="6" fillId="39" borderId="0" xfId="0" applyFont="1" applyFill="1" applyAlignment="1">
      <alignment/>
    </xf>
    <xf numFmtId="0" fontId="79" fillId="39" borderId="16" xfId="0" applyNumberFormat="1" applyFont="1" applyFill="1" applyBorder="1" applyAlignment="1" applyProtection="1">
      <alignment horizontal="left"/>
      <protection locked="0"/>
    </xf>
    <xf numFmtId="175" fontId="79" fillId="39" borderId="16" xfId="0" applyNumberFormat="1" applyFont="1" applyFill="1" applyBorder="1" applyAlignment="1" applyProtection="1">
      <alignment/>
      <protection locked="0"/>
    </xf>
    <xf numFmtId="0" fontId="79" fillId="39" borderId="16" xfId="0" applyNumberFormat="1" applyFont="1" applyFill="1" applyBorder="1" applyAlignment="1" applyProtection="1">
      <alignment horizontal="left" indent="1"/>
      <protection locked="0"/>
    </xf>
    <xf numFmtId="0" fontId="0" fillId="39" borderId="16" xfId="0" applyNumberFormat="1" applyFont="1" applyFill="1" applyBorder="1" applyAlignment="1" applyProtection="1">
      <alignment horizontal="left" indent="2"/>
      <protection locked="0"/>
    </xf>
    <xf numFmtId="175" fontId="0" fillId="39" borderId="16" xfId="0" applyNumberFormat="1" applyFont="1" applyFill="1" applyBorder="1" applyAlignment="1" applyProtection="1">
      <alignment/>
      <protection locked="0"/>
    </xf>
    <xf numFmtId="175" fontId="0" fillId="39" borderId="16" xfId="0" applyNumberFormat="1" applyFont="1" applyFill="1" applyBorder="1" applyAlignment="1">
      <alignment/>
    </xf>
    <xf numFmtId="0" fontId="0" fillId="39" borderId="17" xfId="0" applyNumberFormat="1" applyFont="1" applyFill="1" applyBorder="1" applyAlignment="1" applyProtection="1">
      <alignment horizontal="left" indent="1"/>
      <protection locked="0"/>
    </xf>
    <xf numFmtId="176" fontId="0" fillId="39" borderId="17" xfId="0" applyNumberFormat="1" applyFont="1" applyFill="1" applyBorder="1" applyAlignment="1">
      <alignment/>
    </xf>
    <xf numFmtId="3" fontId="6" fillId="39" borderId="0" xfId="0" applyNumberFormat="1" applyFont="1" applyFill="1" applyAlignment="1">
      <alignment/>
    </xf>
    <xf numFmtId="0" fontId="6" fillId="39" borderId="12" xfId="0" applyFont="1" applyFill="1" applyBorder="1" applyAlignment="1">
      <alignment/>
    </xf>
    <xf numFmtId="0" fontId="0" fillId="39" borderId="0" xfId="0" applyFont="1" applyFill="1" applyAlignment="1">
      <alignment horizontal="right"/>
    </xf>
    <xf numFmtId="0" fontId="79" fillId="39" borderId="18" xfId="0" applyNumberFormat="1" applyFont="1" applyFill="1" applyBorder="1" applyAlignment="1" applyProtection="1">
      <alignment horizontal="center" vertical="center" wrapText="1"/>
      <protection locked="0"/>
    </xf>
    <xf numFmtId="0" fontId="79" fillId="39" borderId="19" xfId="0" applyNumberFormat="1" applyFont="1" applyFill="1" applyBorder="1" applyAlignment="1" applyProtection="1">
      <alignment horizontal="center" vertical="center" wrapText="1"/>
      <protection locked="0"/>
    </xf>
    <xf numFmtId="0" fontId="79" fillId="39" borderId="20" xfId="0" applyNumberFormat="1" applyFont="1" applyFill="1" applyBorder="1" applyAlignment="1" applyProtection="1">
      <alignment horizontal="center" vertical="center" wrapText="1"/>
      <protection locked="0"/>
    </xf>
    <xf numFmtId="3" fontId="79" fillId="39" borderId="21" xfId="0" applyNumberFormat="1" applyFont="1" applyFill="1" applyBorder="1" applyAlignment="1" applyProtection="1">
      <alignment horizontal="right" indent="2"/>
      <protection locked="0"/>
    </xf>
    <xf numFmtId="3" fontId="79" fillId="39" borderId="0" xfId="0" applyNumberFormat="1" applyFont="1" applyFill="1" applyBorder="1" applyAlignment="1" applyProtection="1">
      <alignment horizontal="right" indent="2"/>
      <protection locked="0"/>
    </xf>
    <xf numFmtId="3" fontId="79" fillId="39" borderId="22" xfId="0" applyNumberFormat="1" applyFont="1" applyFill="1" applyBorder="1" applyAlignment="1" applyProtection="1">
      <alignment horizontal="right" indent="2"/>
      <protection locked="0"/>
    </xf>
    <xf numFmtId="3" fontId="0" fillId="39" borderId="21" xfId="0" applyNumberFormat="1" applyFont="1" applyFill="1" applyBorder="1" applyAlignment="1" applyProtection="1">
      <alignment horizontal="right" indent="2"/>
      <protection locked="0"/>
    </xf>
    <xf numFmtId="3" fontId="0" fillId="39" borderId="0" xfId="0" applyNumberFormat="1" applyFont="1" applyFill="1" applyBorder="1" applyAlignment="1" applyProtection="1">
      <alignment horizontal="right" indent="2"/>
      <protection locked="0"/>
    </xf>
    <xf numFmtId="3" fontId="0" fillId="39" borderId="22" xfId="0" applyNumberFormat="1" applyFont="1" applyFill="1" applyBorder="1" applyAlignment="1" applyProtection="1">
      <alignment horizontal="right" indent="2"/>
      <protection locked="0"/>
    </xf>
    <xf numFmtId="0" fontId="0" fillId="39" borderId="17" xfId="0" applyNumberFormat="1" applyFont="1" applyFill="1" applyBorder="1" applyAlignment="1" applyProtection="1">
      <alignment horizontal="left"/>
      <protection locked="0"/>
    </xf>
    <xf numFmtId="181" fontId="0" fillId="39" borderId="23" xfId="0" applyNumberFormat="1" applyFont="1" applyFill="1" applyBorder="1" applyAlignment="1" applyProtection="1">
      <alignment horizontal="right"/>
      <protection locked="0"/>
    </xf>
    <xf numFmtId="181" fontId="0" fillId="39" borderId="14" xfId="0" applyNumberFormat="1" applyFont="1" applyFill="1" applyBorder="1" applyAlignment="1" applyProtection="1">
      <alignment horizontal="right"/>
      <protection locked="0"/>
    </xf>
    <xf numFmtId="181" fontId="0" fillId="39" borderId="24" xfId="0" applyNumberFormat="1" applyFont="1" applyFill="1" applyBorder="1" applyAlignment="1" applyProtection="1">
      <alignment horizontal="right"/>
      <protection locked="0"/>
    </xf>
    <xf numFmtId="181" fontId="0" fillId="39" borderId="17" xfId="0" applyNumberFormat="1" applyFont="1" applyFill="1" applyBorder="1" applyAlignment="1" applyProtection="1">
      <alignment horizontal="left" indent="1"/>
      <protection locked="0"/>
    </xf>
    <xf numFmtId="3" fontId="0" fillId="39" borderId="0" xfId="0" applyNumberFormat="1" applyFont="1" applyFill="1" applyAlignment="1">
      <alignment/>
    </xf>
    <xf numFmtId="0" fontId="0" fillId="39" borderId="12" xfId="0" applyFont="1" applyFill="1" applyBorder="1" applyAlignment="1">
      <alignment/>
    </xf>
    <xf numFmtId="0" fontId="78" fillId="39" borderId="0" xfId="0" applyFont="1" applyFill="1" applyBorder="1" applyAlignment="1">
      <alignment/>
    </xf>
    <xf numFmtId="0" fontId="77" fillId="39" borderId="13" xfId="0" applyFont="1" applyFill="1" applyBorder="1" applyAlignment="1">
      <alignment wrapText="1"/>
    </xf>
    <xf numFmtId="0" fontId="79" fillId="39" borderId="15" xfId="0" applyNumberFormat="1" applyFont="1" applyFill="1" applyBorder="1" applyAlignment="1" applyProtection="1">
      <alignment horizontal="center" vertical="center" wrapText="1"/>
      <protection locked="0"/>
    </xf>
    <xf numFmtId="3" fontId="79" fillId="39" borderId="16" xfId="0" applyNumberFormat="1" applyFont="1" applyFill="1" applyBorder="1" applyAlignment="1" applyProtection="1">
      <alignment horizontal="right" indent="2"/>
      <protection locked="0"/>
    </xf>
    <xf numFmtId="0" fontId="0" fillId="39" borderId="16" xfId="0" applyNumberFormat="1" applyFont="1" applyFill="1" applyBorder="1" applyAlignment="1" applyProtection="1">
      <alignment horizontal="left" indent="1"/>
      <protection locked="0"/>
    </xf>
    <xf numFmtId="3" fontId="1" fillId="39" borderId="16" xfId="0" applyNumberFormat="1" applyFont="1" applyFill="1" applyBorder="1" applyAlignment="1" applyProtection="1">
      <alignment horizontal="right" indent="2"/>
      <protection locked="0"/>
    </xf>
    <xf numFmtId="181" fontId="0" fillId="39" borderId="17" xfId="0" applyNumberFormat="1" applyFont="1" applyFill="1" applyBorder="1" applyAlignment="1" applyProtection="1">
      <alignment horizontal="right"/>
      <protection locked="0"/>
    </xf>
    <xf numFmtId="0" fontId="0" fillId="39" borderId="16" xfId="0" applyNumberFormat="1" applyFont="1" applyFill="1" applyBorder="1" applyAlignment="1" applyProtection="1" quotePrefix="1">
      <alignment horizontal="left" indent="2"/>
      <protection locked="0"/>
    </xf>
    <xf numFmtId="3" fontId="79" fillId="39" borderId="16" xfId="0" applyNumberFormat="1" applyFont="1" applyFill="1" applyBorder="1" applyAlignment="1" applyProtection="1">
      <alignment horizontal="center"/>
      <protection locked="0"/>
    </xf>
    <xf numFmtId="3" fontId="0" fillId="39" borderId="0" xfId="0" applyNumberFormat="1" applyFont="1" applyFill="1" applyBorder="1" applyAlignment="1" applyProtection="1">
      <alignment horizontal="center"/>
      <protection locked="0"/>
    </xf>
    <xf numFmtId="3" fontId="0" fillId="39" borderId="22" xfId="0" applyNumberFormat="1" applyFont="1" applyFill="1" applyBorder="1" applyAlignment="1" applyProtection="1">
      <alignment horizontal="center"/>
      <protection locked="0"/>
    </xf>
    <xf numFmtId="178" fontId="79" fillId="39" borderId="25" xfId="0" applyNumberFormat="1" applyFont="1" applyFill="1" applyBorder="1" applyAlignment="1" applyProtection="1">
      <alignment horizontal="right" vertical="center" indent="2"/>
      <protection locked="0"/>
    </xf>
    <xf numFmtId="178" fontId="79" fillId="39" borderId="16" xfId="0" applyNumberFormat="1" applyFont="1" applyFill="1" applyBorder="1" applyAlignment="1" applyProtection="1">
      <alignment horizontal="right" vertical="center" indent="2"/>
      <protection locked="0"/>
    </xf>
    <xf numFmtId="0" fontId="0" fillId="39" borderId="16" xfId="0" applyNumberFormat="1" applyFont="1" applyFill="1" applyBorder="1" applyAlignment="1" applyProtection="1">
      <alignment horizontal="left"/>
      <protection locked="0"/>
    </xf>
    <xf numFmtId="181" fontId="0" fillId="39" borderId="16" xfId="0" applyNumberFormat="1" applyFont="1" applyFill="1" applyBorder="1" applyAlignment="1" applyProtection="1">
      <alignment horizontal="center"/>
      <protection locked="0"/>
    </xf>
    <xf numFmtId="181" fontId="0" fillId="39" borderId="0" xfId="0" applyNumberFormat="1" applyFont="1" applyFill="1" applyBorder="1" applyAlignment="1" applyProtection="1">
      <alignment horizontal="center"/>
      <protection locked="0"/>
    </xf>
    <xf numFmtId="181" fontId="0" fillId="39" borderId="22" xfId="0" applyNumberFormat="1" applyFont="1" applyFill="1" applyBorder="1" applyAlignment="1" applyProtection="1">
      <alignment horizontal="center"/>
      <protection locked="0"/>
    </xf>
    <xf numFmtId="178" fontId="0" fillId="39" borderId="16" xfId="0" applyNumberFormat="1" applyFont="1" applyFill="1" applyBorder="1" applyAlignment="1" applyProtection="1">
      <alignment horizontal="right" indent="1"/>
      <protection locked="0"/>
    </xf>
    <xf numFmtId="0" fontId="79" fillId="39" borderId="15" xfId="0" applyNumberFormat="1" applyFont="1" applyFill="1" applyBorder="1" applyAlignment="1" applyProtection="1">
      <alignment horizontal="left" vertical="center" wrapText="1" indent="1"/>
      <protection locked="0"/>
    </xf>
    <xf numFmtId="3" fontId="79" fillId="39" borderId="15" xfId="0" applyNumberFormat="1" applyFont="1" applyFill="1" applyBorder="1" applyAlignment="1" applyProtection="1">
      <alignment horizontal="center" vertical="center"/>
      <protection locked="0"/>
    </xf>
    <xf numFmtId="3" fontId="79" fillId="39" borderId="19" xfId="0" applyNumberFormat="1" applyFont="1" applyFill="1" applyBorder="1" applyAlignment="1" applyProtection="1">
      <alignment horizontal="center" vertical="center"/>
      <protection locked="0"/>
    </xf>
    <xf numFmtId="3" fontId="79" fillId="39" borderId="20" xfId="0" applyNumberFormat="1" applyFont="1" applyFill="1" applyBorder="1" applyAlignment="1" applyProtection="1">
      <alignment horizontal="center" vertical="center"/>
      <protection locked="0"/>
    </xf>
    <xf numFmtId="178" fontId="79" fillId="39" borderId="15" xfId="0" applyNumberFormat="1" applyFont="1" applyFill="1" applyBorder="1" applyAlignment="1" applyProtection="1">
      <alignment horizontal="right" vertical="center" indent="2"/>
      <protection locked="0"/>
    </xf>
    <xf numFmtId="181" fontId="0" fillId="39" borderId="25" xfId="0" applyNumberFormat="1" applyFont="1" applyFill="1" applyBorder="1" applyAlignment="1" applyProtection="1">
      <alignment horizontal="left" indent="1"/>
      <protection locked="0"/>
    </xf>
    <xf numFmtId="181" fontId="0" fillId="39" borderId="16" xfId="0" applyNumberFormat="1" applyFont="1" applyFill="1" applyBorder="1" applyAlignment="1" applyProtection="1">
      <alignment horizontal="left" indent="1"/>
      <protection locked="0"/>
    </xf>
    <xf numFmtId="181" fontId="0" fillId="39" borderId="16" xfId="0" applyNumberFormat="1" applyFont="1" applyFill="1" applyBorder="1" applyAlignment="1" applyProtection="1">
      <alignment horizontal="right"/>
      <protection locked="0"/>
    </xf>
    <xf numFmtId="181" fontId="0" fillId="39" borderId="0" xfId="0" applyNumberFormat="1" applyFont="1" applyFill="1" applyBorder="1" applyAlignment="1" applyProtection="1">
      <alignment horizontal="right"/>
      <protection locked="0"/>
    </xf>
    <xf numFmtId="181" fontId="0" fillId="39" borderId="22" xfId="0" applyNumberFormat="1" applyFont="1" applyFill="1" applyBorder="1" applyAlignment="1" applyProtection="1">
      <alignment horizontal="right"/>
      <protection locked="0"/>
    </xf>
    <xf numFmtId="3" fontId="79" fillId="39" borderId="15" xfId="0" applyNumberFormat="1" applyFont="1" applyFill="1" applyBorder="1" applyAlignment="1" applyProtection="1">
      <alignment horizontal="right" vertical="center" indent="2"/>
      <protection locked="0"/>
    </xf>
    <xf numFmtId="3" fontId="79" fillId="39" borderId="19" xfId="0" applyNumberFormat="1" applyFont="1" applyFill="1" applyBorder="1" applyAlignment="1" applyProtection="1">
      <alignment horizontal="right" vertical="center" indent="2"/>
      <protection locked="0"/>
    </xf>
    <xf numFmtId="3" fontId="79" fillId="39" borderId="20" xfId="0" applyNumberFormat="1" applyFont="1" applyFill="1" applyBorder="1" applyAlignment="1" applyProtection="1">
      <alignment horizontal="right" vertical="center" indent="2"/>
      <protection locked="0"/>
    </xf>
    <xf numFmtId="181" fontId="79" fillId="39" borderId="15" xfId="0" applyNumberFormat="1" applyFont="1" applyFill="1" applyBorder="1" applyAlignment="1" applyProtection="1">
      <alignment horizontal="left" vertical="center" indent="1"/>
      <protection locked="0"/>
    </xf>
    <xf numFmtId="0" fontId="0" fillId="39" borderId="0" xfId="67" applyFont="1" applyFill="1" applyAlignment="1">
      <alignment/>
      <protection/>
    </xf>
    <xf numFmtId="0" fontId="0" fillId="39" borderId="0" xfId="67" applyFont="1" applyFill="1" applyAlignment="1">
      <alignment horizontal="right"/>
      <protection/>
    </xf>
    <xf numFmtId="0" fontId="79" fillId="39" borderId="26" xfId="67" applyNumberFormat="1" applyFont="1" applyFill="1" applyBorder="1" applyAlignment="1" applyProtection="1">
      <alignment horizontal="center" vertical="center" wrapText="1"/>
      <protection locked="0"/>
    </xf>
    <xf numFmtId="0" fontId="79" fillId="39" borderId="27" xfId="67" applyNumberFormat="1" applyFont="1" applyFill="1" applyBorder="1" applyAlignment="1" applyProtection="1">
      <alignment horizontal="center" vertical="center" wrapText="1"/>
      <protection locked="0"/>
    </xf>
    <xf numFmtId="0" fontId="79" fillId="39" borderId="26" xfId="0" applyNumberFormat="1" applyFont="1" applyFill="1" applyBorder="1" applyAlignment="1" applyProtection="1">
      <alignment horizontal="center" vertical="center" wrapText="1"/>
      <protection locked="0"/>
    </xf>
    <xf numFmtId="0" fontId="79" fillId="39" borderId="23" xfId="67" applyNumberFormat="1" applyFont="1" applyFill="1" applyBorder="1" applyAlignment="1" applyProtection="1">
      <alignment horizontal="center" vertical="center" wrapText="1"/>
      <protection locked="0"/>
    </xf>
    <xf numFmtId="0" fontId="79" fillId="39" borderId="14" xfId="67" applyNumberFormat="1" applyFont="1" applyFill="1" applyBorder="1" applyAlignment="1" applyProtection="1">
      <alignment horizontal="center" vertical="center" wrapText="1"/>
      <protection locked="0"/>
    </xf>
    <xf numFmtId="0" fontId="79" fillId="39" borderId="23" xfId="0" applyNumberFormat="1" applyFont="1" applyFill="1" applyBorder="1" applyAlignment="1" applyProtection="1">
      <alignment horizontal="center" vertical="center" wrapText="1"/>
      <protection locked="0"/>
    </xf>
    <xf numFmtId="0" fontId="79" fillId="39" borderId="16" xfId="67" applyNumberFormat="1" applyFont="1" applyFill="1" applyBorder="1" applyAlignment="1" applyProtection="1">
      <alignment horizontal="left" wrapText="1"/>
      <protection locked="0"/>
    </xf>
    <xf numFmtId="3" fontId="79" fillId="39" borderId="26" xfId="67" applyNumberFormat="1" applyFont="1" applyFill="1" applyBorder="1" applyAlignment="1" applyProtection="1">
      <alignment horizontal="right" indent="2"/>
      <protection locked="0"/>
    </xf>
    <xf numFmtId="3" fontId="79" fillId="39" borderId="27" xfId="67" applyNumberFormat="1" applyFont="1" applyFill="1" applyBorder="1" applyAlignment="1" applyProtection="1">
      <alignment horizontal="right" indent="2"/>
      <protection locked="0"/>
    </xf>
    <xf numFmtId="3" fontId="79" fillId="39" borderId="16" xfId="67" applyNumberFormat="1" applyFont="1" applyFill="1" applyBorder="1" applyAlignment="1" applyProtection="1">
      <alignment horizontal="right" indent="2"/>
      <protection locked="0"/>
    </xf>
    <xf numFmtId="0" fontId="79" fillId="39" borderId="25" xfId="67" applyNumberFormat="1" applyFont="1" applyFill="1" applyBorder="1" applyAlignment="1" applyProtection="1">
      <alignment horizontal="left" wrapText="1"/>
      <protection locked="0"/>
    </xf>
    <xf numFmtId="0" fontId="0" fillId="39" borderId="16" xfId="67" applyNumberFormat="1" applyFont="1" applyFill="1" applyBorder="1" applyAlignment="1" applyProtection="1">
      <alignment horizontal="left" wrapText="1" indent="1"/>
      <protection locked="0"/>
    </xf>
    <xf numFmtId="3" fontId="0" fillId="39" borderId="21" xfId="67" applyNumberFormat="1" applyFont="1" applyFill="1" applyBorder="1" applyAlignment="1" applyProtection="1">
      <alignment horizontal="right" indent="2"/>
      <protection locked="0"/>
    </xf>
    <xf numFmtId="3" fontId="0" fillId="39" borderId="0" xfId="67" applyNumberFormat="1" applyFont="1" applyFill="1" applyBorder="1" applyAlignment="1" applyProtection="1">
      <alignment horizontal="right" indent="2"/>
      <protection locked="0"/>
    </xf>
    <xf numFmtId="3" fontId="79" fillId="39" borderId="21" xfId="67" applyNumberFormat="1" applyFont="1" applyFill="1" applyBorder="1" applyAlignment="1" applyProtection="1">
      <alignment horizontal="right" indent="2"/>
      <protection locked="0"/>
    </xf>
    <xf numFmtId="3" fontId="79" fillId="39" borderId="0" xfId="67" applyNumberFormat="1" applyFont="1" applyFill="1" applyBorder="1" applyAlignment="1" applyProtection="1">
      <alignment horizontal="right" indent="2"/>
      <protection locked="0"/>
    </xf>
    <xf numFmtId="3" fontId="79" fillId="39" borderId="22" xfId="67" applyNumberFormat="1" applyFont="1" applyFill="1" applyBorder="1" applyAlignment="1" applyProtection="1">
      <alignment horizontal="right" indent="2"/>
      <protection locked="0"/>
    </xf>
    <xf numFmtId="0" fontId="0" fillId="39" borderId="16" xfId="67" applyNumberFormat="1" applyFont="1" applyFill="1" applyBorder="1" applyAlignment="1" applyProtection="1">
      <alignment horizontal="left"/>
      <protection locked="0"/>
    </xf>
    <xf numFmtId="3" fontId="0" fillId="39" borderId="16" xfId="67" applyNumberFormat="1" applyFont="1" applyFill="1" applyBorder="1" applyAlignment="1" applyProtection="1">
      <alignment horizontal="right" indent="2"/>
      <protection locked="0"/>
    </xf>
    <xf numFmtId="0" fontId="79" fillId="39" borderId="15" xfId="67" applyNumberFormat="1" applyFont="1" applyFill="1" applyBorder="1" applyAlignment="1" applyProtection="1">
      <alignment horizontal="left" vertical="center" wrapText="1" indent="1"/>
      <protection locked="0"/>
    </xf>
    <xf numFmtId="3" fontId="79" fillId="39" borderId="18" xfId="67" applyNumberFormat="1" applyFont="1" applyFill="1" applyBorder="1" applyAlignment="1" applyProtection="1">
      <alignment horizontal="right" vertical="center" indent="2"/>
      <protection locked="0"/>
    </xf>
    <xf numFmtId="3" fontId="79" fillId="39" borderId="19" xfId="67" applyNumberFormat="1" applyFont="1" applyFill="1" applyBorder="1" applyAlignment="1" applyProtection="1">
      <alignment horizontal="right" vertical="center" indent="2"/>
      <protection locked="0"/>
    </xf>
    <xf numFmtId="3" fontId="79" fillId="39" borderId="15" xfId="67" applyNumberFormat="1" applyFont="1" applyFill="1" applyBorder="1" applyAlignment="1" applyProtection="1">
      <alignment horizontal="right" vertical="center" indent="2"/>
      <protection locked="0"/>
    </xf>
    <xf numFmtId="3" fontId="0" fillId="39" borderId="0" xfId="67" applyNumberFormat="1" applyFont="1" applyFill="1" applyAlignment="1">
      <alignment/>
      <protection/>
    </xf>
    <xf numFmtId="0" fontId="0" fillId="39" borderId="12" xfId="67" applyFont="1" applyFill="1" applyBorder="1" applyAlignment="1">
      <alignment/>
      <protection/>
    </xf>
    <xf numFmtId="0" fontId="77" fillId="39" borderId="0" xfId="67" applyFont="1" applyFill="1" applyBorder="1" applyAlignment="1">
      <alignment/>
      <protection/>
    </xf>
    <xf numFmtId="0" fontId="77" fillId="39" borderId="13" xfId="67" applyFont="1" applyFill="1" applyBorder="1" applyAlignment="1">
      <alignment/>
      <protection/>
    </xf>
    <xf numFmtId="3" fontId="0" fillId="39" borderId="26" xfId="67" applyNumberFormat="1" applyFont="1" applyFill="1" applyBorder="1" applyAlignment="1" applyProtection="1">
      <alignment horizontal="right" indent="2"/>
      <protection locked="0"/>
    </xf>
    <xf numFmtId="3" fontId="0" fillId="39" borderId="27" xfId="67" applyNumberFormat="1" applyFont="1" applyFill="1" applyBorder="1" applyAlignment="1" applyProtection="1">
      <alignment horizontal="right" indent="2"/>
      <protection locked="0"/>
    </xf>
    <xf numFmtId="0" fontId="0" fillId="39" borderId="25" xfId="67" applyNumberFormat="1" applyFont="1" applyFill="1" applyBorder="1" applyAlignment="1" applyProtection="1">
      <alignment horizontal="left" wrapText="1" indent="1"/>
      <protection locked="0"/>
    </xf>
    <xf numFmtId="0" fontId="0" fillId="39" borderId="16" xfId="67" applyNumberFormat="1" applyFont="1" applyFill="1" applyBorder="1" applyAlignment="1" applyProtection="1">
      <alignment horizontal="left" indent="1"/>
      <protection locked="0"/>
    </xf>
    <xf numFmtId="3" fontId="79" fillId="39" borderId="25" xfId="67" applyNumberFormat="1" applyFont="1" applyFill="1" applyBorder="1" applyAlignment="1" applyProtection="1">
      <alignment horizontal="right" indent="2"/>
      <protection locked="0"/>
    </xf>
    <xf numFmtId="0" fontId="0" fillId="39" borderId="16" xfId="67" applyFont="1" applyFill="1" applyBorder="1" applyAlignment="1">
      <alignment/>
      <protection/>
    </xf>
    <xf numFmtId="0" fontId="77" fillId="39" borderId="0" xfId="0" applyFont="1" applyFill="1" applyBorder="1" applyAlignment="1">
      <alignment/>
    </xf>
    <xf numFmtId="0" fontId="77" fillId="39" borderId="13" xfId="0" applyFont="1" applyFill="1" applyBorder="1" applyAlignment="1">
      <alignment/>
    </xf>
    <xf numFmtId="0" fontId="79" fillId="39" borderId="27" xfId="0" applyNumberFormat="1" applyFont="1" applyFill="1" applyBorder="1" applyAlignment="1" applyProtection="1">
      <alignment horizontal="center" vertical="center" wrapText="1"/>
      <protection locked="0"/>
    </xf>
    <xf numFmtId="0" fontId="79" fillId="39" borderId="14" xfId="0" applyNumberFormat="1" applyFont="1" applyFill="1" applyBorder="1" applyAlignment="1" applyProtection="1">
      <alignment horizontal="center" vertical="center" wrapText="1"/>
      <protection locked="0"/>
    </xf>
    <xf numFmtId="0" fontId="0" fillId="39" borderId="16" xfId="0" applyNumberFormat="1" applyFont="1" applyFill="1" applyBorder="1" applyAlignment="1" applyProtection="1">
      <alignment horizontal="left" wrapText="1" indent="1"/>
      <protection locked="0"/>
    </xf>
    <xf numFmtId="3" fontId="0" fillId="39" borderId="27" xfId="0" applyNumberFormat="1" applyFont="1" applyFill="1" applyBorder="1" applyAlignment="1" applyProtection="1">
      <alignment horizontal="right" indent="2"/>
      <protection locked="0"/>
    </xf>
    <xf numFmtId="3" fontId="0" fillId="39" borderId="26" xfId="0" applyNumberFormat="1" applyFont="1" applyFill="1" applyBorder="1" applyAlignment="1" applyProtection="1">
      <alignment horizontal="right" indent="2"/>
      <protection locked="0"/>
    </xf>
    <xf numFmtId="0" fontId="0" fillId="39" borderId="25" xfId="0" applyNumberFormat="1" applyFont="1" applyFill="1" applyBorder="1" applyAlignment="1" applyProtection="1">
      <alignment horizontal="left" wrapText="1" indent="1"/>
      <protection locked="0"/>
    </xf>
    <xf numFmtId="3" fontId="0" fillId="39" borderId="16" xfId="0" applyNumberFormat="1" applyFont="1" applyFill="1" applyBorder="1" applyAlignment="1" applyProtection="1">
      <alignment horizontal="right" indent="2"/>
      <protection locked="0"/>
    </xf>
    <xf numFmtId="3" fontId="79" fillId="39" borderId="18" xfId="0" applyNumberFormat="1" applyFont="1" applyFill="1" applyBorder="1" applyAlignment="1" applyProtection="1">
      <alignment horizontal="right" vertical="center" indent="2"/>
      <protection locked="0"/>
    </xf>
    <xf numFmtId="0" fontId="1" fillId="39" borderId="0" xfId="0" applyFont="1" applyFill="1" applyAlignment="1">
      <alignment/>
    </xf>
    <xf numFmtId="0" fontId="0" fillId="39" borderId="0" xfId="0" applyFont="1" applyFill="1" applyBorder="1" applyAlignment="1">
      <alignment horizontal="left"/>
    </xf>
    <xf numFmtId="0" fontId="0" fillId="39" borderId="0" xfId="0" applyNumberFormat="1" applyFont="1" applyFill="1" applyAlignment="1" applyProtection="1">
      <alignment vertical="top"/>
      <protection locked="0"/>
    </xf>
    <xf numFmtId="0" fontId="0" fillId="39" borderId="0" xfId="0" applyNumberFormat="1" applyFont="1" applyFill="1" applyAlignment="1" applyProtection="1">
      <alignment horizontal="right"/>
      <protection locked="0"/>
    </xf>
    <xf numFmtId="0" fontId="0" fillId="39" borderId="0" xfId="0" applyFont="1" applyFill="1" applyAlignment="1">
      <alignment vertical="top"/>
    </xf>
    <xf numFmtId="3" fontId="79" fillId="39" borderId="17" xfId="0" applyNumberFormat="1" applyFont="1" applyFill="1" applyBorder="1" applyAlignment="1" applyProtection="1">
      <alignment horizontal="center" vertical="center" wrapText="1"/>
      <protection locked="0"/>
    </xf>
    <xf numFmtId="3" fontId="79" fillId="39" borderId="17" xfId="0" applyNumberFormat="1" applyFont="1" applyFill="1" applyBorder="1" applyAlignment="1" applyProtection="1" quotePrefix="1">
      <alignment horizontal="center" vertical="center" wrapText="1"/>
      <protection locked="0"/>
    </xf>
    <xf numFmtId="0" fontId="79" fillId="39" borderId="16" xfId="0" applyNumberFormat="1" applyFont="1" applyFill="1" applyBorder="1" applyAlignment="1" applyProtection="1">
      <alignment horizontal="center" wrapText="1"/>
      <protection locked="0"/>
    </xf>
    <xf numFmtId="175" fontId="0" fillId="39" borderId="16" xfId="0" applyNumberFormat="1" applyFont="1" applyFill="1" applyBorder="1" applyAlignment="1" applyProtection="1">
      <alignment horizontal="right" indent="1"/>
      <protection locked="0"/>
    </xf>
    <xf numFmtId="0" fontId="79" fillId="39" borderId="16" xfId="0" applyNumberFormat="1" applyFont="1" applyFill="1" applyBorder="1" applyAlignment="1" applyProtection="1">
      <alignment horizontal="center" vertical="center" wrapText="1"/>
      <protection locked="0"/>
    </xf>
    <xf numFmtId="175" fontId="0" fillId="39" borderId="16" xfId="0" applyNumberFormat="1" applyFont="1" applyFill="1" applyBorder="1" applyAlignment="1" applyProtection="1">
      <alignment horizontal="right" vertical="center" indent="1"/>
      <protection locked="0"/>
    </xf>
    <xf numFmtId="182" fontId="0" fillId="39" borderId="16" xfId="0" applyNumberFormat="1" applyFont="1" applyFill="1" applyBorder="1" applyAlignment="1" applyProtection="1">
      <alignment horizontal="right" vertical="center"/>
      <protection locked="0"/>
    </xf>
    <xf numFmtId="0" fontId="1" fillId="39" borderId="0" xfId="0" applyFont="1" applyFill="1" applyAlignment="1">
      <alignment vertical="center"/>
    </xf>
    <xf numFmtId="175" fontId="1" fillId="39" borderId="16" xfId="0" applyNumberFormat="1" applyFont="1" applyFill="1" applyBorder="1" applyAlignment="1" applyProtection="1">
      <alignment/>
      <protection locked="0"/>
    </xf>
    <xf numFmtId="175" fontId="79" fillId="39" borderId="15" xfId="0" applyNumberFormat="1" applyFont="1" applyFill="1" applyBorder="1" applyAlignment="1" applyProtection="1">
      <alignment horizontal="center" vertical="center" wrapText="1"/>
      <protection locked="0"/>
    </xf>
    <xf numFmtId="182" fontId="0" fillId="39" borderId="16" xfId="0" applyNumberFormat="1" applyFont="1" applyFill="1" applyBorder="1" applyAlignment="1" applyProtection="1">
      <alignment horizontal="right" vertical="center" indent="1"/>
      <protection locked="0"/>
    </xf>
    <xf numFmtId="0" fontId="1" fillId="39" borderId="17" xfId="0" applyNumberFormat="1" applyFont="1" applyFill="1" applyBorder="1" applyAlignment="1" applyProtection="1">
      <alignment horizontal="center"/>
      <protection locked="0"/>
    </xf>
    <xf numFmtId="175" fontId="0" fillId="39" borderId="17" xfId="0" applyNumberFormat="1" applyFont="1" applyFill="1" applyBorder="1" applyAlignment="1" applyProtection="1">
      <alignment/>
      <protection locked="0"/>
    </xf>
    <xf numFmtId="0" fontId="0" fillId="39" borderId="0" xfId="0" applyFont="1" applyFill="1" applyBorder="1" applyAlignment="1">
      <alignment/>
    </xf>
    <xf numFmtId="0" fontId="79" fillId="39" borderId="16" xfId="0" applyNumberFormat="1" applyFont="1" applyFill="1" applyBorder="1" applyAlignment="1" applyProtection="1">
      <alignment horizontal="left" wrapText="1" indent="1"/>
      <protection locked="0"/>
    </xf>
    <xf numFmtId="0" fontId="79" fillId="39" borderId="16" xfId="0" applyNumberFormat="1" applyFont="1" applyFill="1" applyBorder="1" applyAlignment="1" applyProtection="1">
      <alignment horizontal="right" indent="2"/>
      <protection locked="0"/>
    </xf>
    <xf numFmtId="0" fontId="79" fillId="39" borderId="16" xfId="0" applyNumberFormat="1" applyFont="1" applyFill="1" applyBorder="1" applyAlignment="1" applyProtection="1">
      <alignment horizontal="right" indent="3"/>
      <protection locked="0"/>
    </xf>
    <xf numFmtId="0" fontId="79" fillId="39" borderId="16" xfId="0" applyNumberFormat="1" applyFont="1" applyFill="1" applyBorder="1" applyAlignment="1" applyProtection="1">
      <alignment horizontal="left" wrapText="1" indent="3"/>
      <protection locked="0"/>
    </xf>
    <xf numFmtId="0" fontId="79" fillId="39" borderId="16" xfId="0" applyNumberFormat="1" applyFont="1" applyFill="1" applyBorder="1" applyAlignment="1" applyProtection="1">
      <alignment horizontal="center"/>
      <protection locked="0"/>
    </xf>
    <xf numFmtId="0" fontId="0" fillId="39" borderId="16" xfId="0" applyNumberFormat="1" applyFont="1" applyFill="1" applyBorder="1" applyAlignment="1" applyProtection="1">
      <alignment horizontal="right" indent="2"/>
      <protection locked="0"/>
    </xf>
    <xf numFmtId="0" fontId="0" fillId="39" borderId="16" xfId="0" applyNumberFormat="1" applyFont="1" applyFill="1" applyBorder="1" applyAlignment="1" applyProtection="1">
      <alignment horizontal="right" indent="4"/>
      <protection locked="0"/>
    </xf>
    <xf numFmtId="0" fontId="1" fillId="39" borderId="16" xfId="0" applyNumberFormat="1" applyFont="1" applyFill="1" applyBorder="1" applyAlignment="1" applyProtection="1">
      <alignment horizontal="right" indent="2"/>
      <protection locked="0"/>
    </xf>
    <xf numFmtId="0" fontId="1" fillId="39" borderId="16" xfId="0" applyNumberFormat="1" applyFont="1" applyFill="1" applyBorder="1" applyAlignment="1" applyProtection="1">
      <alignment horizontal="right" indent="3"/>
      <protection locked="0"/>
    </xf>
    <xf numFmtId="0" fontId="0" fillId="39" borderId="16" xfId="0" applyNumberFormat="1" applyFont="1" applyFill="1" applyBorder="1" applyAlignment="1" applyProtection="1">
      <alignment horizontal="right" indent="3"/>
      <protection locked="0"/>
    </xf>
    <xf numFmtId="175" fontId="79" fillId="39" borderId="16" xfId="0" applyNumberFormat="1" applyFont="1" applyFill="1" applyBorder="1" applyAlignment="1" applyProtection="1">
      <alignment horizontal="right" indent="1"/>
      <protection locked="0"/>
    </xf>
    <xf numFmtId="0" fontId="79" fillId="39" borderId="16" xfId="0" applyNumberFormat="1" applyFont="1" applyFill="1" applyBorder="1" applyAlignment="1" applyProtection="1">
      <alignment horizontal="left" indent="4"/>
      <protection locked="0"/>
    </xf>
    <xf numFmtId="175" fontId="79" fillId="39" borderId="16" xfId="0" applyNumberFormat="1" applyFont="1" applyFill="1" applyBorder="1" applyAlignment="1" applyProtection="1">
      <alignment horizontal="right" indent="2"/>
      <protection locked="0"/>
    </xf>
    <xf numFmtId="175" fontId="0" fillId="39" borderId="16" xfId="0" applyNumberFormat="1" applyFont="1" applyFill="1" applyBorder="1" applyAlignment="1" applyProtection="1">
      <alignment horizontal="right" indent="3"/>
      <protection locked="0"/>
    </xf>
    <xf numFmtId="175" fontId="0" fillId="39" borderId="16" xfId="0" applyNumberFormat="1" applyFont="1" applyFill="1" applyBorder="1" applyAlignment="1" applyProtection="1">
      <alignment horizontal="right" indent="2"/>
      <protection locked="0"/>
    </xf>
    <xf numFmtId="0" fontId="0" fillId="39" borderId="16" xfId="0" applyNumberFormat="1" applyFont="1" applyFill="1" applyBorder="1" applyAlignment="1" applyProtection="1">
      <alignment horizontal="center" wrapText="1"/>
      <protection locked="0"/>
    </xf>
    <xf numFmtId="3" fontId="0" fillId="39" borderId="25" xfId="0" applyNumberFormat="1" applyFont="1" applyFill="1" applyBorder="1" applyAlignment="1" applyProtection="1">
      <alignment horizontal="right" indent="2"/>
      <protection locked="0"/>
    </xf>
    <xf numFmtId="3" fontId="79" fillId="39" borderId="26" xfId="0" applyNumberFormat="1" applyFont="1" applyFill="1" applyBorder="1" applyAlignment="1" applyProtection="1">
      <alignment horizontal="right" indent="2"/>
      <protection locked="0"/>
    </xf>
    <xf numFmtId="3" fontId="79" fillId="39" borderId="25" xfId="0" applyNumberFormat="1" applyFont="1" applyFill="1" applyBorder="1" applyAlignment="1" applyProtection="1">
      <alignment horizontal="right" indent="2"/>
      <protection locked="0"/>
    </xf>
    <xf numFmtId="0" fontId="0" fillId="39" borderId="25" xfId="0" applyNumberFormat="1" applyFont="1" applyFill="1" applyBorder="1" applyAlignment="1" applyProtection="1">
      <alignment horizontal="center" wrapText="1"/>
      <protection locked="0"/>
    </xf>
    <xf numFmtId="0" fontId="0" fillId="39" borderId="16" xfId="0" applyNumberFormat="1" applyFont="1" applyFill="1" applyBorder="1" applyAlignment="1" applyProtection="1">
      <alignment horizontal="center"/>
      <protection locked="0"/>
    </xf>
    <xf numFmtId="0" fontId="0" fillId="39" borderId="13" xfId="0" applyFont="1" applyFill="1" applyBorder="1" applyAlignment="1">
      <alignment/>
    </xf>
    <xf numFmtId="0" fontId="79" fillId="39" borderId="16" xfId="0" applyNumberFormat="1" applyFont="1" applyFill="1" applyBorder="1" applyAlignment="1" applyProtection="1">
      <alignment horizontal="left" wrapText="1"/>
      <protection locked="0"/>
    </xf>
    <xf numFmtId="0" fontId="0" fillId="39" borderId="16" xfId="0" applyFont="1" applyFill="1" applyBorder="1" applyAlignment="1">
      <alignment/>
    </xf>
    <xf numFmtId="0" fontId="1" fillId="39" borderId="28" xfId="0" applyNumberFormat="1" applyFont="1" applyFill="1" applyBorder="1" applyAlignment="1" applyProtection="1">
      <alignment horizontal="center"/>
      <protection locked="0"/>
    </xf>
    <xf numFmtId="3" fontId="0" fillId="39" borderId="21" xfId="0" applyNumberFormat="1" applyFont="1" applyFill="1" applyBorder="1" applyAlignment="1" applyProtection="1">
      <alignment horizontal="right" indent="3"/>
      <protection locked="0"/>
    </xf>
    <xf numFmtId="3" fontId="0" fillId="39" borderId="16" xfId="0" applyNumberFormat="1" applyFont="1" applyFill="1" applyBorder="1" applyAlignment="1" applyProtection="1">
      <alignment horizontal="right" indent="3"/>
      <protection locked="0"/>
    </xf>
    <xf numFmtId="181" fontId="0" fillId="39" borderId="21" xfId="0" applyNumberFormat="1" applyFont="1" applyFill="1" applyBorder="1" applyAlignment="1" applyProtection="1">
      <alignment horizontal="right" indent="2"/>
      <protection locked="0"/>
    </xf>
    <xf numFmtId="181" fontId="0" fillId="39" borderId="16" xfId="0" applyNumberFormat="1" applyFont="1" applyFill="1" applyBorder="1" applyAlignment="1" applyProtection="1">
      <alignment horizontal="right" indent="1"/>
      <protection locked="0"/>
    </xf>
    <xf numFmtId="3" fontId="79" fillId="39" borderId="18" xfId="0" applyNumberFormat="1" applyFont="1" applyFill="1" applyBorder="1" applyAlignment="1" applyProtection="1">
      <alignment horizontal="right" vertical="center" indent="3"/>
      <protection locked="0"/>
    </xf>
    <xf numFmtId="3" fontId="79" fillId="39" borderId="15" xfId="0" applyNumberFormat="1" applyFont="1" applyFill="1" applyBorder="1" applyAlignment="1" applyProtection="1">
      <alignment horizontal="right" vertical="center" indent="3"/>
      <protection locked="0"/>
    </xf>
    <xf numFmtId="0" fontId="77" fillId="39" borderId="0" xfId="0" applyFont="1" applyFill="1" applyAlignment="1">
      <alignment/>
    </xf>
    <xf numFmtId="3" fontId="0" fillId="39" borderId="22" xfId="0" applyNumberFormat="1" applyFont="1" applyFill="1" applyBorder="1" applyAlignment="1" applyProtection="1">
      <alignment horizontal="right" indent="3"/>
      <protection locked="0"/>
    </xf>
    <xf numFmtId="3" fontId="0" fillId="39" borderId="29" xfId="0" applyNumberFormat="1" applyFont="1" applyFill="1" applyBorder="1" applyAlignment="1" applyProtection="1">
      <alignment horizontal="right" indent="3"/>
      <protection locked="0"/>
    </xf>
    <xf numFmtId="3" fontId="0" fillId="39" borderId="27" xfId="0" applyNumberFormat="1" applyFont="1" applyFill="1" applyBorder="1" applyAlignment="1" applyProtection="1">
      <alignment horizontal="right" indent="3"/>
      <protection locked="0"/>
    </xf>
    <xf numFmtId="3" fontId="0" fillId="39" borderId="0" xfId="0" applyNumberFormat="1" applyFont="1" applyFill="1" applyBorder="1" applyAlignment="1" applyProtection="1">
      <alignment horizontal="right" indent="3"/>
      <protection locked="0"/>
    </xf>
    <xf numFmtId="181" fontId="0" fillId="39" borderId="21" xfId="0" applyNumberFormat="1" applyFont="1" applyFill="1" applyBorder="1" applyAlignment="1" applyProtection="1">
      <alignment horizontal="right" indent="1"/>
      <protection locked="0"/>
    </xf>
    <xf numFmtId="181" fontId="0" fillId="39" borderId="22" xfId="0" applyNumberFormat="1" applyFont="1" applyFill="1" applyBorder="1" applyAlignment="1" applyProtection="1">
      <alignment horizontal="right" indent="1"/>
      <protection locked="0"/>
    </xf>
    <xf numFmtId="181" fontId="0" fillId="39" borderId="0" xfId="0" applyNumberFormat="1" applyFont="1" applyFill="1" applyBorder="1" applyAlignment="1" applyProtection="1">
      <alignment horizontal="right" indent="1"/>
      <protection locked="0"/>
    </xf>
    <xf numFmtId="3" fontId="79" fillId="39" borderId="19" xfId="0" applyNumberFormat="1" applyFont="1" applyFill="1" applyBorder="1" applyAlignment="1" applyProtection="1">
      <alignment horizontal="right" vertical="center" indent="3"/>
      <protection locked="0"/>
    </xf>
    <xf numFmtId="0" fontId="79" fillId="39" borderId="18" xfId="0" applyNumberFormat="1" applyFont="1" applyFill="1" applyBorder="1" applyAlignment="1" applyProtection="1">
      <alignment horizontal="center" vertical="center"/>
      <protection locked="0"/>
    </xf>
    <xf numFmtId="0" fontId="79" fillId="39" borderId="19" xfId="0" applyNumberFormat="1" applyFont="1" applyFill="1" applyBorder="1" applyAlignment="1" applyProtection="1">
      <alignment horizontal="center" vertical="center"/>
      <protection locked="0"/>
    </xf>
    <xf numFmtId="0" fontId="79" fillId="39" borderId="20" xfId="0" applyNumberFormat="1" applyFont="1" applyFill="1" applyBorder="1" applyAlignment="1" applyProtection="1">
      <alignment horizontal="center" vertical="center"/>
      <protection locked="0"/>
    </xf>
    <xf numFmtId="175" fontId="79" fillId="39" borderId="21" xfId="0" applyNumberFormat="1" applyFont="1" applyFill="1" applyBorder="1" applyAlignment="1" applyProtection="1">
      <alignment horizontal="right"/>
      <protection locked="0"/>
    </xf>
    <xf numFmtId="175" fontId="79" fillId="39" borderId="0" xfId="0" applyNumberFormat="1" applyFont="1" applyFill="1" applyBorder="1" applyAlignment="1" applyProtection="1">
      <alignment horizontal="right"/>
      <protection locked="0"/>
    </xf>
    <xf numFmtId="175" fontId="79" fillId="39" borderId="22" xfId="0" applyNumberFormat="1" applyFont="1" applyFill="1" applyBorder="1" applyAlignment="1" applyProtection="1">
      <alignment horizontal="right"/>
      <protection locked="0"/>
    </xf>
    <xf numFmtId="175" fontId="0" fillId="39" borderId="26" xfId="0" applyNumberFormat="1" applyFont="1" applyFill="1" applyBorder="1" applyAlignment="1" applyProtection="1">
      <alignment horizontal="right"/>
      <protection locked="0"/>
    </xf>
    <xf numFmtId="175" fontId="0" fillId="39" borderId="27" xfId="0" applyNumberFormat="1" applyFont="1" applyFill="1" applyBorder="1" applyAlignment="1" applyProtection="1">
      <alignment horizontal="right"/>
      <protection locked="0"/>
    </xf>
    <xf numFmtId="175" fontId="0" fillId="39" borderId="29" xfId="0" applyNumberFormat="1" applyFont="1" applyFill="1" applyBorder="1" applyAlignment="1" applyProtection="1">
      <alignment horizontal="right"/>
      <protection locked="0"/>
    </xf>
    <xf numFmtId="175" fontId="0" fillId="39" borderId="21" xfId="0" applyNumberFormat="1" applyFont="1" applyFill="1" applyBorder="1" applyAlignment="1" applyProtection="1">
      <alignment horizontal="right"/>
      <protection locked="0"/>
    </xf>
    <xf numFmtId="175" fontId="0" fillId="39" borderId="0" xfId="0" applyNumberFormat="1" applyFont="1" applyFill="1" applyBorder="1" applyAlignment="1" applyProtection="1">
      <alignment horizontal="right"/>
      <protection locked="0"/>
    </xf>
    <xf numFmtId="175" fontId="0" fillId="39" borderId="22" xfId="0" applyNumberFormat="1" applyFont="1" applyFill="1" applyBorder="1" applyAlignment="1" applyProtection="1">
      <alignment horizontal="right"/>
      <protection locked="0"/>
    </xf>
    <xf numFmtId="175" fontId="79" fillId="39" borderId="18" xfId="0" applyNumberFormat="1" applyFont="1" applyFill="1" applyBorder="1" applyAlignment="1" applyProtection="1">
      <alignment horizontal="right" vertical="center"/>
      <protection locked="0"/>
    </xf>
    <xf numFmtId="175" fontId="79" fillId="39" borderId="19" xfId="0" applyNumberFormat="1" applyFont="1" applyFill="1" applyBorder="1" applyAlignment="1" applyProtection="1">
      <alignment horizontal="right" vertical="center"/>
      <protection locked="0"/>
    </xf>
    <xf numFmtId="175" fontId="79" fillId="39" borderId="20" xfId="0" applyNumberFormat="1" applyFont="1" applyFill="1" applyBorder="1" applyAlignment="1" applyProtection="1">
      <alignment horizontal="right" vertical="center"/>
      <protection locked="0"/>
    </xf>
    <xf numFmtId="176" fontId="79" fillId="39" borderId="21" xfId="0" applyNumberFormat="1" applyFont="1" applyFill="1" applyBorder="1" applyAlignment="1" applyProtection="1">
      <alignment horizontal="right" indent="1"/>
      <protection locked="0"/>
    </xf>
    <xf numFmtId="176" fontId="79" fillId="39" borderId="0" xfId="0" applyNumberFormat="1" applyFont="1" applyFill="1" applyBorder="1" applyAlignment="1" applyProtection="1">
      <alignment horizontal="right" indent="1"/>
      <protection locked="0"/>
    </xf>
    <xf numFmtId="176" fontId="79" fillId="39" borderId="22" xfId="0" applyNumberFormat="1" applyFont="1" applyFill="1" applyBorder="1" applyAlignment="1" applyProtection="1">
      <alignment horizontal="right" indent="1"/>
      <protection locked="0"/>
    </xf>
    <xf numFmtId="181" fontId="0" fillId="39" borderId="26" xfId="0" applyNumberFormat="1" applyFont="1" applyFill="1" applyBorder="1" applyAlignment="1" applyProtection="1">
      <alignment horizontal="right" indent="1"/>
      <protection locked="0"/>
    </xf>
    <xf numFmtId="181" fontId="0" fillId="39" borderId="27" xfId="0" applyNumberFormat="1" applyFont="1" applyFill="1" applyBorder="1" applyAlignment="1" applyProtection="1">
      <alignment horizontal="right" indent="1"/>
      <protection locked="0"/>
    </xf>
    <xf numFmtId="181" fontId="0" fillId="39" borderId="29" xfId="0" applyNumberFormat="1" applyFont="1" applyFill="1" applyBorder="1" applyAlignment="1" applyProtection="1">
      <alignment horizontal="right" indent="1"/>
      <protection locked="0"/>
    </xf>
    <xf numFmtId="176" fontId="0" fillId="39" borderId="21" xfId="0" applyNumberFormat="1" applyFont="1" applyFill="1" applyBorder="1" applyAlignment="1" applyProtection="1">
      <alignment horizontal="right" indent="1"/>
      <protection locked="0"/>
    </xf>
    <xf numFmtId="176" fontId="0" fillId="39" borderId="0" xfId="0" applyNumberFormat="1" applyFont="1" applyFill="1" applyBorder="1" applyAlignment="1" applyProtection="1">
      <alignment horizontal="right" indent="1"/>
      <protection locked="0"/>
    </xf>
    <xf numFmtId="176" fontId="0" fillId="39" borderId="22" xfId="0" applyNumberFormat="1" applyFont="1" applyFill="1" applyBorder="1" applyAlignment="1" applyProtection="1">
      <alignment horizontal="right" indent="1"/>
      <protection locked="0"/>
    </xf>
    <xf numFmtId="176" fontId="79" fillId="39" borderId="18" xfId="0" applyNumberFormat="1" applyFont="1" applyFill="1" applyBorder="1" applyAlignment="1" applyProtection="1">
      <alignment horizontal="right" vertical="center" indent="1"/>
      <protection locked="0"/>
    </xf>
    <xf numFmtId="176" fontId="79" fillId="39" borderId="19" xfId="0" applyNumberFormat="1" applyFont="1" applyFill="1" applyBorder="1" applyAlignment="1" applyProtection="1">
      <alignment horizontal="right" vertical="center" indent="1"/>
      <protection locked="0"/>
    </xf>
    <xf numFmtId="176" fontId="79" fillId="39" borderId="20" xfId="0" applyNumberFormat="1" applyFont="1" applyFill="1" applyBorder="1" applyAlignment="1" applyProtection="1">
      <alignment horizontal="right" vertical="center" indent="1"/>
      <protection locked="0"/>
    </xf>
    <xf numFmtId="181" fontId="79" fillId="39" borderId="18" xfId="0" applyNumberFormat="1" applyFont="1" applyFill="1" applyBorder="1" applyAlignment="1" applyProtection="1">
      <alignment horizontal="right" vertical="center" indent="1"/>
      <protection locked="0"/>
    </xf>
    <xf numFmtId="181" fontId="79" fillId="39" borderId="19" xfId="0" applyNumberFormat="1" applyFont="1" applyFill="1" applyBorder="1" applyAlignment="1" applyProtection="1">
      <alignment horizontal="right" vertical="center" indent="1"/>
      <protection locked="0"/>
    </xf>
    <xf numFmtId="181" fontId="79" fillId="39" borderId="20" xfId="0" applyNumberFormat="1" applyFont="1" applyFill="1" applyBorder="1" applyAlignment="1" applyProtection="1">
      <alignment horizontal="right" vertical="center" indent="1"/>
      <protection locked="0"/>
    </xf>
    <xf numFmtId="181" fontId="79" fillId="39" borderId="21" xfId="0" applyNumberFormat="1" applyFont="1" applyFill="1" applyBorder="1" applyAlignment="1" applyProtection="1">
      <alignment horizontal="right" indent="1"/>
      <protection locked="0"/>
    </xf>
    <xf numFmtId="181" fontId="79" fillId="39" borderId="0" xfId="0" applyNumberFormat="1" applyFont="1" applyFill="1" applyBorder="1" applyAlignment="1" applyProtection="1">
      <alignment horizontal="right" indent="1"/>
      <protection locked="0"/>
    </xf>
    <xf numFmtId="181" fontId="79" fillId="39" borderId="22" xfId="0" applyNumberFormat="1" applyFont="1" applyFill="1" applyBorder="1" applyAlignment="1" applyProtection="1">
      <alignment horizontal="right" indent="1"/>
      <protection locked="0"/>
    </xf>
    <xf numFmtId="0" fontId="0" fillId="39" borderId="0" xfId="0" applyFont="1" applyFill="1" applyAlignment="1">
      <alignment vertical="center"/>
    </xf>
    <xf numFmtId="0" fontId="0" fillId="39" borderId="0" xfId="0" applyFont="1" applyFill="1" applyAlignment="1">
      <alignment horizontal="right" vertical="center"/>
    </xf>
    <xf numFmtId="0" fontId="79" fillId="39" borderId="25" xfId="0" applyNumberFormat="1" applyFont="1" applyFill="1" applyBorder="1" applyAlignment="1" applyProtection="1">
      <alignment horizontal="center" vertical="center" wrapText="1"/>
      <protection locked="0"/>
    </xf>
    <xf numFmtId="0" fontId="79" fillId="39" borderId="29" xfId="0" applyNumberFormat="1" applyFont="1" applyFill="1" applyBorder="1" applyAlignment="1" applyProtection="1">
      <alignment horizontal="center" vertical="center" wrapText="1"/>
      <protection locked="0"/>
    </xf>
    <xf numFmtId="0" fontId="79" fillId="39" borderId="17" xfId="0" applyNumberFormat="1" applyFont="1" applyFill="1" applyBorder="1" applyAlignment="1" applyProtection="1">
      <alignment horizontal="center" vertical="center" wrapText="1"/>
      <protection locked="0"/>
    </xf>
    <xf numFmtId="0" fontId="79" fillId="39" borderId="24" xfId="0" applyNumberFormat="1" applyFont="1" applyFill="1" applyBorder="1" applyAlignment="1" applyProtection="1">
      <alignment horizontal="center" vertical="center" wrapText="1"/>
      <protection locked="0"/>
    </xf>
    <xf numFmtId="181" fontId="79" fillId="39" borderId="16" xfId="0" applyNumberFormat="1" applyFont="1" applyFill="1" applyBorder="1" applyAlignment="1" applyProtection="1">
      <alignment horizontal="right" indent="1"/>
      <protection locked="0"/>
    </xf>
    <xf numFmtId="0" fontId="0" fillId="39" borderId="17" xfId="0" applyNumberFormat="1" applyFont="1" applyFill="1" applyBorder="1" applyAlignment="1" applyProtection="1">
      <alignment horizontal="left" indent="3"/>
      <protection locked="0"/>
    </xf>
    <xf numFmtId="181" fontId="0" fillId="39" borderId="17" xfId="0" applyNumberFormat="1" applyFont="1" applyFill="1" applyBorder="1" applyAlignment="1" applyProtection="1">
      <alignment horizontal="right" indent="1"/>
      <protection locked="0"/>
    </xf>
    <xf numFmtId="176" fontId="0" fillId="39" borderId="23" xfId="0" applyNumberFormat="1" applyFont="1" applyFill="1" applyBorder="1" applyAlignment="1" applyProtection="1">
      <alignment horizontal="right" indent="1"/>
      <protection locked="0"/>
    </xf>
    <xf numFmtId="176" fontId="0" fillId="39" borderId="14" xfId="0" applyNumberFormat="1" applyFont="1" applyFill="1" applyBorder="1" applyAlignment="1" applyProtection="1">
      <alignment horizontal="right" indent="1"/>
      <protection locked="0"/>
    </xf>
    <xf numFmtId="176" fontId="0" fillId="39" borderId="24" xfId="0" applyNumberFormat="1" applyFont="1" applyFill="1" applyBorder="1" applyAlignment="1" applyProtection="1">
      <alignment horizontal="right" indent="1"/>
      <protection locked="0"/>
    </xf>
    <xf numFmtId="175" fontId="0" fillId="39" borderId="17" xfId="0" applyNumberFormat="1" applyFont="1" applyFill="1" applyBorder="1" applyAlignment="1" applyProtection="1">
      <alignment horizontal="right" indent="1"/>
      <protection locked="0"/>
    </xf>
    <xf numFmtId="0" fontId="79" fillId="39" borderId="20" xfId="0" applyNumberFormat="1" applyFont="1" applyFill="1" applyBorder="1" applyAlignment="1" applyProtection="1">
      <alignment horizontal="left" vertical="center" indent="1"/>
      <protection locked="0"/>
    </xf>
    <xf numFmtId="181" fontId="79" fillId="39" borderId="15" xfId="0" applyNumberFormat="1" applyFont="1" applyFill="1" applyBorder="1" applyAlignment="1" applyProtection="1">
      <alignment horizontal="right" vertical="center" indent="1"/>
      <protection locked="0"/>
    </xf>
    <xf numFmtId="176" fontId="79" fillId="39" borderId="19" xfId="0" applyNumberFormat="1" applyFont="1" applyFill="1" applyBorder="1" applyAlignment="1" applyProtection="1">
      <alignment horizontal="right" vertical="center" indent="2"/>
      <protection locked="0"/>
    </xf>
    <xf numFmtId="175" fontId="79" fillId="39" borderId="15" xfId="0" applyNumberFormat="1" applyFont="1" applyFill="1" applyBorder="1" applyAlignment="1" applyProtection="1">
      <alignment horizontal="right" vertical="center" indent="1"/>
      <protection locked="0"/>
    </xf>
    <xf numFmtId="0" fontId="77" fillId="39" borderId="0" xfId="0" applyFont="1" applyFill="1" applyBorder="1" applyAlignment="1">
      <alignment/>
    </xf>
    <xf numFmtId="0" fontId="79" fillId="39" borderId="25" xfId="0" applyNumberFormat="1" applyFont="1" applyFill="1" applyBorder="1" applyAlignment="1" applyProtection="1">
      <alignment horizontal="center" vertical="center"/>
      <protection locked="0"/>
    </xf>
    <xf numFmtId="0" fontId="79" fillId="39" borderId="26" xfId="0" applyNumberFormat="1" applyFont="1" applyFill="1" applyBorder="1" applyAlignment="1" applyProtection="1">
      <alignment horizontal="center" vertical="center"/>
      <protection locked="0"/>
    </xf>
    <xf numFmtId="0" fontId="79" fillId="39" borderId="27" xfId="0" applyNumberFormat="1" applyFont="1" applyFill="1" applyBorder="1" applyAlignment="1" applyProtection="1">
      <alignment horizontal="center" vertical="center"/>
      <protection locked="0"/>
    </xf>
    <xf numFmtId="0" fontId="79" fillId="39" borderId="29" xfId="0" applyNumberFormat="1" applyFont="1" applyFill="1" applyBorder="1" applyAlignment="1" applyProtection="1">
      <alignment horizontal="center" vertical="center"/>
      <protection locked="0"/>
    </xf>
    <xf numFmtId="0" fontId="79" fillId="39" borderId="17" xfId="0" applyNumberFormat="1" applyFont="1" applyFill="1" applyBorder="1" applyAlignment="1" applyProtection="1">
      <alignment horizontal="center" vertical="center"/>
      <protection locked="0"/>
    </xf>
    <xf numFmtId="0" fontId="79" fillId="39" borderId="23" xfId="0" applyNumberFormat="1" applyFont="1" applyFill="1" applyBorder="1" applyAlignment="1" applyProtection="1">
      <alignment horizontal="center" vertical="center"/>
      <protection locked="0"/>
    </xf>
    <xf numFmtId="0" fontId="79" fillId="39" borderId="14" xfId="0" applyNumberFormat="1" applyFont="1" applyFill="1" applyBorder="1" applyAlignment="1" applyProtection="1">
      <alignment horizontal="center" vertical="center"/>
      <protection locked="0"/>
    </xf>
    <xf numFmtId="0" fontId="79" fillId="39" borderId="24" xfId="0" applyNumberFormat="1" applyFont="1" applyFill="1" applyBorder="1" applyAlignment="1" applyProtection="1">
      <alignment horizontal="center" vertical="center"/>
      <protection locked="0"/>
    </xf>
    <xf numFmtId="176" fontId="79" fillId="39" borderId="16" xfId="0" applyNumberFormat="1" applyFont="1" applyFill="1" applyBorder="1" applyAlignment="1" applyProtection="1">
      <alignment horizontal="right" indent="1"/>
      <protection locked="0"/>
    </xf>
    <xf numFmtId="176" fontId="0" fillId="39" borderId="26" xfId="0" applyNumberFormat="1" applyFont="1" applyFill="1" applyBorder="1" applyAlignment="1" applyProtection="1">
      <alignment horizontal="right" indent="1"/>
      <protection locked="0"/>
    </xf>
    <xf numFmtId="176" fontId="0" fillId="39" borderId="27" xfId="0" applyNumberFormat="1" applyFont="1" applyFill="1" applyBorder="1" applyAlignment="1" applyProtection="1">
      <alignment horizontal="right" indent="1"/>
      <protection locked="0"/>
    </xf>
    <xf numFmtId="176" fontId="0" fillId="39" borderId="29" xfId="0" applyNumberFormat="1" applyFont="1" applyFill="1" applyBorder="1" applyAlignment="1" applyProtection="1">
      <alignment horizontal="right" indent="1"/>
      <protection locked="0"/>
    </xf>
    <xf numFmtId="176" fontId="0" fillId="39" borderId="16" xfId="0" applyNumberFormat="1" applyFont="1" applyFill="1" applyBorder="1" applyAlignment="1" applyProtection="1">
      <alignment horizontal="right" indent="1"/>
      <protection locked="0"/>
    </xf>
    <xf numFmtId="176" fontId="79" fillId="39" borderId="15" xfId="0" applyNumberFormat="1" applyFont="1" applyFill="1" applyBorder="1" applyAlignment="1" applyProtection="1">
      <alignment horizontal="right" vertical="center" indent="1"/>
      <protection locked="0"/>
    </xf>
    <xf numFmtId="0" fontId="79" fillId="39" borderId="19" xfId="0" applyNumberFormat="1" applyFont="1" applyFill="1" applyBorder="1" applyAlignment="1" applyProtection="1">
      <alignment horizontal="right" vertical="center" wrapText="1" indent="1"/>
      <protection locked="0"/>
    </xf>
    <xf numFmtId="0" fontId="1" fillId="39" borderId="16" xfId="0" applyNumberFormat="1" applyFont="1" applyFill="1" applyBorder="1" applyAlignment="1" applyProtection="1">
      <alignment horizontal="left" indent="1"/>
      <protection locked="0"/>
    </xf>
    <xf numFmtId="176" fontId="1" fillId="39" borderId="21" xfId="0" applyNumberFormat="1" applyFont="1" applyFill="1" applyBorder="1" applyAlignment="1" applyProtection="1">
      <alignment horizontal="right" indent="1"/>
      <protection locked="0"/>
    </xf>
    <xf numFmtId="176" fontId="1" fillId="39" borderId="0" xfId="0" applyNumberFormat="1" applyFont="1" applyFill="1" applyBorder="1" applyAlignment="1" applyProtection="1">
      <alignment horizontal="right" indent="1"/>
      <protection locked="0"/>
    </xf>
    <xf numFmtId="176" fontId="1" fillId="39" borderId="22" xfId="0" applyNumberFormat="1" applyFont="1" applyFill="1" applyBorder="1" applyAlignment="1" applyProtection="1">
      <alignment horizontal="right" indent="1"/>
      <protection locked="0"/>
    </xf>
    <xf numFmtId="0" fontId="79" fillId="39" borderId="25" xfId="0" applyNumberFormat="1" applyFont="1" applyFill="1" applyBorder="1" applyAlignment="1" applyProtection="1">
      <alignment horizontal="left" indent="1"/>
      <protection locked="0"/>
    </xf>
    <xf numFmtId="176" fontId="79" fillId="39" borderId="26" xfId="0" applyNumberFormat="1" applyFont="1" applyFill="1" applyBorder="1" applyAlignment="1" applyProtection="1">
      <alignment horizontal="right" indent="1"/>
      <protection locked="0"/>
    </xf>
    <xf numFmtId="176" fontId="79" fillId="39" borderId="27" xfId="0" applyNumberFormat="1" applyFont="1" applyFill="1" applyBorder="1" applyAlignment="1" applyProtection="1">
      <alignment horizontal="right" indent="1"/>
      <protection locked="0"/>
    </xf>
    <xf numFmtId="176" fontId="79" fillId="39" borderId="29" xfId="0" applyNumberFormat="1" applyFont="1" applyFill="1" applyBorder="1" applyAlignment="1" applyProtection="1">
      <alignment horizontal="right" indent="1"/>
      <protection locked="0"/>
    </xf>
    <xf numFmtId="176" fontId="0" fillId="39" borderId="23" xfId="0" applyNumberFormat="1" applyFont="1" applyFill="1" applyBorder="1" applyAlignment="1" applyProtection="1">
      <alignment/>
      <protection locked="0"/>
    </xf>
    <xf numFmtId="176" fontId="0" fillId="39" borderId="14" xfId="0" applyNumberFormat="1" applyFont="1" applyFill="1" applyBorder="1" applyAlignment="1" applyProtection="1">
      <alignment/>
      <protection locked="0"/>
    </xf>
    <xf numFmtId="176" fontId="0" fillId="39" borderId="24" xfId="0" applyNumberFormat="1" applyFont="1" applyFill="1" applyBorder="1" applyAlignment="1" applyProtection="1">
      <alignment/>
      <protection locked="0"/>
    </xf>
    <xf numFmtId="176" fontId="1" fillId="39" borderId="16" xfId="0" applyNumberFormat="1" applyFont="1" applyFill="1" applyBorder="1" applyAlignment="1" applyProtection="1">
      <alignment horizontal="right" indent="1"/>
      <protection locked="0"/>
    </xf>
    <xf numFmtId="176" fontId="79" fillId="39" borderId="25" xfId="0" applyNumberFormat="1" applyFont="1" applyFill="1" applyBorder="1" applyAlignment="1" applyProtection="1">
      <alignment horizontal="right" indent="1"/>
      <protection locked="0"/>
    </xf>
    <xf numFmtId="176" fontId="0" fillId="39" borderId="17" xfId="0" applyNumberFormat="1" applyFont="1" applyFill="1" applyBorder="1" applyAlignment="1" applyProtection="1">
      <alignment/>
      <protection locked="0"/>
    </xf>
    <xf numFmtId="0" fontId="79" fillId="39" borderId="18" xfId="0" applyNumberFormat="1" applyFont="1" applyFill="1" applyBorder="1" applyAlignment="1" applyProtection="1">
      <alignment horizontal="right" vertical="center" indent="1"/>
      <protection locked="0"/>
    </xf>
    <xf numFmtId="0" fontId="79" fillId="39" borderId="19" xfId="0" applyNumberFormat="1" applyFont="1" applyFill="1" applyBorder="1" applyAlignment="1" applyProtection="1">
      <alignment horizontal="right" vertical="center" indent="1"/>
      <protection locked="0"/>
    </xf>
    <xf numFmtId="0" fontId="79" fillId="39" borderId="20" xfId="0" applyNumberFormat="1" applyFont="1" applyFill="1" applyBorder="1" applyAlignment="1" applyProtection="1">
      <alignment horizontal="right" vertical="center" indent="1"/>
      <protection locked="0"/>
    </xf>
    <xf numFmtId="0" fontId="79" fillId="39" borderId="25" xfId="0" applyNumberFormat="1" applyFont="1" applyFill="1" applyBorder="1" applyAlignment="1" applyProtection="1">
      <alignment horizontal="right" indent="2"/>
      <protection locked="0"/>
    </xf>
    <xf numFmtId="0" fontId="79" fillId="39" borderId="25" xfId="0" applyNumberFormat="1" applyFont="1" applyFill="1" applyBorder="1" applyAlignment="1" applyProtection="1">
      <alignment horizontal="left"/>
      <protection locked="0"/>
    </xf>
    <xf numFmtId="0" fontId="0" fillId="39" borderId="16" xfId="0" applyNumberFormat="1" applyFont="1" applyFill="1" applyBorder="1" applyAlignment="1" applyProtection="1">
      <alignment horizontal="right" indent="1"/>
      <protection locked="0"/>
    </xf>
    <xf numFmtId="176" fontId="0" fillId="39" borderId="17" xfId="0" applyNumberFormat="1" applyFont="1" applyFill="1" applyBorder="1" applyAlignment="1" applyProtection="1">
      <alignment horizontal="right" indent="1"/>
      <protection locked="0"/>
    </xf>
    <xf numFmtId="0" fontId="79" fillId="39" borderId="18" xfId="0" applyNumberFormat="1" applyFont="1" applyFill="1" applyBorder="1" applyAlignment="1" applyProtection="1">
      <alignment vertical="center"/>
      <protection locked="0"/>
    </xf>
    <xf numFmtId="0" fontId="79" fillId="39" borderId="21" xfId="0" applyNumberFormat="1" applyFont="1" applyFill="1" applyBorder="1" applyAlignment="1" applyProtection="1">
      <alignment horizontal="center" vertical="center" wrapText="1"/>
      <protection locked="0"/>
    </xf>
    <xf numFmtId="0" fontId="1" fillId="39" borderId="16" xfId="0" applyNumberFormat="1" applyFont="1" applyFill="1" applyBorder="1" applyAlignment="1" applyProtection="1">
      <alignment horizontal="center"/>
      <protection locked="0"/>
    </xf>
    <xf numFmtId="176" fontId="1" fillId="39" borderId="21" xfId="0" applyNumberFormat="1" applyFont="1" applyFill="1" applyBorder="1" applyAlignment="1" applyProtection="1">
      <alignment horizontal="right" indent="2"/>
      <protection locked="0"/>
    </xf>
    <xf numFmtId="180" fontId="0" fillId="39" borderId="22" xfId="0" applyNumberFormat="1" applyFont="1" applyFill="1" applyBorder="1" applyAlignment="1" applyProtection="1">
      <alignment horizontal="right" indent="3"/>
      <protection locked="0"/>
    </xf>
    <xf numFmtId="176" fontId="1" fillId="39" borderId="16" xfId="0" applyNumberFormat="1" applyFont="1" applyFill="1" applyBorder="1" applyAlignment="1" applyProtection="1">
      <alignment horizontal="right" indent="2"/>
      <protection locked="0"/>
    </xf>
    <xf numFmtId="180" fontId="0" fillId="39" borderId="16" xfId="0" applyNumberFormat="1" applyFont="1" applyFill="1" applyBorder="1" applyAlignment="1" applyProtection="1">
      <alignment horizontal="right" indent="3"/>
      <protection locked="0"/>
    </xf>
    <xf numFmtId="176" fontId="1" fillId="39" borderId="16" xfId="0" applyNumberFormat="1" applyFont="1" applyFill="1" applyBorder="1" applyAlignment="1" applyProtection="1">
      <alignment horizontal="right" indent="3"/>
      <protection locked="0"/>
    </xf>
    <xf numFmtId="0" fontId="0" fillId="39" borderId="0" xfId="0" applyFill="1" applyAlignment="1">
      <alignment/>
    </xf>
    <xf numFmtId="0" fontId="1" fillId="39" borderId="0" xfId="59" applyFont="1" applyFill="1" applyAlignment="1">
      <alignment horizontal="center" vertical="center"/>
      <protection/>
    </xf>
    <xf numFmtId="0" fontId="13" fillId="39" borderId="0" xfId="64" applyFont="1" applyFill="1" applyAlignment="1">
      <alignment/>
      <protection/>
    </xf>
    <xf numFmtId="0" fontId="1" fillId="39" borderId="0" xfId="59" applyFont="1" applyFill="1" applyAlignment="1">
      <alignment horizontal="left" vertical="center" wrapText="1" indent="1"/>
      <protection/>
    </xf>
    <xf numFmtId="0" fontId="7" fillId="39" borderId="0" xfId="62" applyFont="1" applyFill="1" applyBorder="1" applyAlignment="1">
      <alignment horizontal="left"/>
      <protection/>
    </xf>
    <xf numFmtId="0" fontId="50" fillId="39" borderId="0" xfId="59" applyFont="1" applyFill="1" applyAlignment="1">
      <alignment horizontal="center" vertical="center"/>
      <protection/>
    </xf>
    <xf numFmtId="0" fontId="5" fillId="39" borderId="0" xfId="62" applyFont="1" applyFill="1" applyBorder="1" applyAlignment="1">
      <alignment horizontal="left" indent="1"/>
      <protection/>
    </xf>
    <xf numFmtId="0" fontId="14" fillId="39" borderId="0" xfId="0" applyFont="1" applyFill="1" applyAlignment="1">
      <alignment/>
    </xf>
    <xf numFmtId="0" fontId="0" fillId="39" borderId="0" xfId="0" applyFont="1" applyFill="1" applyAlignment="1">
      <alignment/>
    </xf>
    <xf numFmtId="0" fontId="0" fillId="39" borderId="0" xfId="0" applyFont="1" applyFill="1" applyAlignment="1">
      <alignment vertical="top"/>
    </xf>
    <xf numFmtId="0" fontId="79" fillId="39" borderId="18" xfId="0" applyNumberFormat="1" applyFont="1" applyFill="1" applyBorder="1" applyAlignment="1" applyProtection="1">
      <alignment horizontal="center" vertical="center" wrapText="1"/>
      <protection locked="0"/>
    </xf>
    <xf numFmtId="0" fontId="79" fillId="39" borderId="20" xfId="0" applyNumberFormat="1" applyFont="1" applyFill="1" applyBorder="1" applyAlignment="1" applyProtection="1">
      <alignment horizontal="center" vertical="center" wrapText="1"/>
      <protection locked="0"/>
    </xf>
    <xf numFmtId="0" fontId="79" fillId="39" borderId="16" xfId="0" applyNumberFormat="1" applyFont="1" applyFill="1" applyBorder="1" applyAlignment="1" applyProtection="1">
      <alignment horizontal="center" vertical="center" wrapText="1"/>
      <protection locked="0"/>
    </xf>
    <xf numFmtId="0" fontId="79" fillId="39" borderId="19" xfId="0" applyNumberFormat="1" applyFont="1" applyFill="1" applyBorder="1" applyAlignment="1" applyProtection="1">
      <alignment horizontal="center" vertical="center" wrapText="1"/>
      <protection locked="0"/>
    </xf>
    <xf numFmtId="0" fontId="79" fillId="39" borderId="19" xfId="0" applyNumberFormat="1" applyFont="1" applyFill="1" applyBorder="1" applyAlignment="1" applyProtection="1">
      <alignment horizontal="center" vertical="center"/>
      <protection locked="0"/>
    </xf>
    <xf numFmtId="175" fontId="79" fillId="39" borderId="16" xfId="67" applyNumberFormat="1" applyFont="1" applyFill="1" applyBorder="1" applyAlignment="1" applyProtection="1">
      <alignment horizontal="right" indent="1"/>
      <protection locked="0"/>
    </xf>
    <xf numFmtId="175" fontId="0" fillId="39" borderId="16" xfId="67" applyNumberFormat="1" applyFont="1" applyFill="1" applyBorder="1" applyAlignment="1" applyProtection="1">
      <alignment horizontal="right" indent="1"/>
      <protection locked="0"/>
    </xf>
    <xf numFmtId="175" fontId="79" fillId="39" borderId="15" xfId="67" applyNumberFormat="1" applyFont="1" applyFill="1" applyBorder="1" applyAlignment="1" applyProtection="1">
      <alignment horizontal="right" vertical="center" indent="1"/>
      <protection locked="0"/>
    </xf>
    <xf numFmtId="0" fontId="79" fillId="39" borderId="19" xfId="0" applyNumberFormat="1" applyFont="1" applyFill="1" applyBorder="1" applyAlignment="1" applyProtection="1">
      <alignment horizontal="center" vertical="center" wrapText="1"/>
      <protection locked="0"/>
    </xf>
    <xf numFmtId="0" fontId="79" fillId="39" borderId="25" xfId="0" applyNumberFormat="1" applyFont="1" applyFill="1" applyBorder="1" applyAlignment="1" applyProtection="1">
      <alignment horizontal="center" vertical="center"/>
      <protection locked="0"/>
    </xf>
    <xf numFmtId="0" fontId="79" fillId="39" borderId="17" xfId="0" applyNumberFormat="1" applyFont="1" applyFill="1" applyBorder="1" applyAlignment="1" applyProtection="1">
      <alignment horizontal="center" vertical="center"/>
      <protection locked="0"/>
    </xf>
    <xf numFmtId="0" fontId="79" fillId="39" borderId="26" xfId="0" applyNumberFormat="1" applyFont="1" applyFill="1" applyBorder="1" applyAlignment="1" applyProtection="1">
      <alignment horizontal="center" vertical="center"/>
      <protection locked="0"/>
    </xf>
    <xf numFmtId="0" fontId="79" fillId="39" borderId="27" xfId="0" applyNumberFormat="1" applyFont="1" applyFill="1" applyBorder="1" applyAlignment="1" applyProtection="1">
      <alignment horizontal="center" vertical="center"/>
      <protection locked="0"/>
    </xf>
    <xf numFmtId="0" fontId="79" fillId="39" borderId="29" xfId="0" applyNumberFormat="1" applyFont="1" applyFill="1" applyBorder="1" applyAlignment="1" applyProtection="1">
      <alignment horizontal="center" vertical="center"/>
      <protection locked="0"/>
    </xf>
    <xf numFmtId="0" fontId="79" fillId="39" borderId="23" xfId="0" applyNumberFormat="1" applyFont="1" applyFill="1" applyBorder="1" applyAlignment="1" applyProtection="1">
      <alignment horizontal="center" vertical="center"/>
      <protection locked="0"/>
    </xf>
    <xf numFmtId="0" fontId="79" fillId="39" borderId="14" xfId="0" applyNumberFormat="1" applyFont="1" applyFill="1" applyBorder="1" applyAlignment="1" applyProtection="1">
      <alignment horizontal="center" vertical="center"/>
      <protection locked="0"/>
    </xf>
    <xf numFmtId="0" fontId="79" fillId="39" borderId="24" xfId="0" applyNumberFormat="1" applyFont="1" applyFill="1" applyBorder="1" applyAlignment="1" applyProtection="1">
      <alignment horizontal="center" vertical="center"/>
      <protection locked="0"/>
    </xf>
    <xf numFmtId="0" fontId="79" fillId="39" borderId="16" xfId="0" applyNumberFormat="1" applyFont="1" applyFill="1" applyBorder="1" applyAlignment="1" applyProtection="1">
      <alignment horizontal="center" vertical="center" wrapText="1"/>
      <protection locked="0"/>
    </xf>
    <xf numFmtId="175" fontId="79" fillId="39" borderId="21" xfId="0" applyNumberFormat="1" applyFont="1" applyFill="1" applyBorder="1" applyAlignment="1" applyProtection="1">
      <alignment horizontal="right" indent="1"/>
      <protection locked="0"/>
    </xf>
    <xf numFmtId="175" fontId="0" fillId="39" borderId="21" xfId="0" applyNumberFormat="1" applyFont="1" applyFill="1" applyBorder="1" applyAlignment="1" applyProtection="1">
      <alignment horizontal="right" indent="1"/>
      <protection locked="0"/>
    </xf>
    <xf numFmtId="175" fontId="1" fillId="39" borderId="21" xfId="0" applyNumberFormat="1" applyFont="1" applyFill="1" applyBorder="1" applyAlignment="1" applyProtection="1">
      <alignment horizontal="right" indent="1"/>
      <protection locked="0"/>
    </xf>
    <xf numFmtId="175" fontId="79" fillId="39" borderId="26" xfId="0" applyNumberFormat="1" applyFont="1" applyFill="1" applyBorder="1" applyAlignment="1" applyProtection="1">
      <alignment horizontal="right" indent="1"/>
      <protection locked="0"/>
    </xf>
    <xf numFmtId="175" fontId="79" fillId="39" borderId="22" xfId="0" applyNumberFormat="1" applyFont="1" applyFill="1" applyBorder="1" applyAlignment="1" applyProtection="1">
      <alignment horizontal="right" indent="1"/>
      <protection locked="0"/>
    </xf>
    <xf numFmtId="175" fontId="0" fillId="39" borderId="22" xfId="0" applyNumberFormat="1" applyFont="1" applyFill="1" applyBorder="1" applyAlignment="1" applyProtection="1">
      <alignment horizontal="right" indent="1"/>
      <protection locked="0"/>
    </xf>
    <xf numFmtId="175" fontId="1" fillId="39" borderId="22" xfId="0" applyNumberFormat="1" applyFont="1" applyFill="1" applyBorder="1" applyAlignment="1" applyProtection="1">
      <alignment horizontal="right" indent="1"/>
      <protection locked="0"/>
    </xf>
    <xf numFmtId="175" fontId="79" fillId="39" borderId="29" xfId="0" applyNumberFormat="1" applyFont="1" applyFill="1" applyBorder="1" applyAlignment="1" applyProtection="1">
      <alignment horizontal="right" indent="1"/>
      <protection locked="0"/>
    </xf>
    <xf numFmtId="179" fontId="79" fillId="39" borderId="0" xfId="0" applyNumberFormat="1" applyFont="1" applyFill="1" applyBorder="1" applyAlignment="1" applyProtection="1">
      <alignment horizontal="right" indent="1"/>
      <protection locked="0"/>
    </xf>
    <xf numFmtId="179" fontId="0" fillId="39" borderId="0" xfId="0" applyNumberFormat="1" applyFont="1" applyFill="1" applyBorder="1" applyAlignment="1" applyProtection="1">
      <alignment horizontal="right" indent="1"/>
      <protection locked="0"/>
    </xf>
    <xf numFmtId="179" fontId="1" fillId="39" borderId="0" xfId="0" applyNumberFormat="1" applyFont="1" applyFill="1" applyBorder="1" applyAlignment="1" applyProtection="1">
      <alignment horizontal="right" indent="1"/>
      <protection locked="0"/>
    </xf>
    <xf numFmtId="179" fontId="79" fillId="39" borderId="27" xfId="0" applyNumberFormat="1" applyFont="1" applyFill="1" applyBorder="1" applyAlignment="1" applyProtection="1">
      <alignment horizontal="right" indent="1"/>
      <protection locked="0"/>
    </xf>
    <xf numFmtId="177" fontId="79" fillId="39" borderId="0" xfId="0" applyNumberFormat="1" applyFont="1" applyFill="1" applyBorder="1" applyAlignment="1" applyProtection="1">
      <alignment horizontal="right" indent="1"/>
      <protection locked="0"/>
    </xf>
    <xf numFmtId="177" fontId="0" fillId="39" borderId="0" xfId="0" applyNumberFormat="1" applyFont="1" applyFill="1" applyBorder="1" applyAlignment="1" applyProtection="1">
      <alignment horizontal="right" indent="1"/>
      <protection locked="0"/>
    </xf>
    <xf numFmtId="177" fontId="1" fillId="39" borderId="0" xfId="0" applyNumberFormat="1" applyFont="1" applyFill="1" applyBorder="1" applyAlignment="1" applyProtection="1">
      <alignment horizontal="right" indent="1"/>
      <protection locked="0"/>
    </xf>
    <xf numFmtId="177" fontId="79" fillId="39" borderId="21" xfId="0" applyNumberFormat="1" applyFont="1" applyFill="1" applyBorder="1" applyAlignment="1" applyProtection="1">
      <alignment horizontal="right" indent="1"/>
      <protection locked="0"/>
    </xf>
    <xf numFmtId="177" fontId="0" fillId="39" borderId="21" xfId="0" applyNumberFormat="1" applyFont="1" applyFill="1" applyBorder="1" applyAlignment="1" applyProtection="1">
      <alignment horizontal="right" indent="1"/>
      <protection locked="0"/>
    </xf>
    <xf numFmtId="177" fontId="1" fillId="39" borderId="21" xfId="0" applyNumberFormat="1" applyFont="1" applyFill="1" applyBorder="1" applyAlignment="1" applyProtection="1">
      <alignment horizontal="right" indent="1"/>
      <protection locked="0"/>
    </xf>
    <xf numFmtId="177" fontId="79" fillId="39" borderId="26" xfId="0" applyNumberFormat="1" applyFont="1" applyFill="1" applyBorder="1" applyAlignment="1" applyProtection="1">
      <alignment horizontal="right" indent="1"/>
      <protection locked="0"/>
    </xf>
    <xf numFmtId="179" fontId="79" fillId="39" borderId="21" xfId="0" applyNumberFormat="1" applyFont="1" applyFill="1" applyBorder="1" applyAlignment="1" applyProtection="1">
      <alignment horizontal="right" indent="1"/>
      <protection locked="0"/>
    </xf>
    <xf numFmtId="179" fontId="0" fillId="39" borderId="21" xfId="0" applyNumberFormat="1" applyFont="1" applyFill="1" applyBorder="1" applyAlignment="1" applyProtection="1">
      <alignment horizontal="right" indent="1"/>
      <protection locked="0"/>
    </xf>
    <xf numFmtId="179" fontId="1" fillId="39" borderId="21" xfId="0" applyNumberFormat="1" applyFont="1" applyFill="1" applyBorder="1" applyAlignment="1" applyProtection="1">
      <alignment horizontal="right" indent="1"/>
      <protection locked="0"/>
    </xf>
    <xf numFmtId="179" fontId="79" fillId="39" borderId="26" xfId="0" applyNumberFormat="1" applyFont="1" applyFill="1" applyBorder="1" applyAlignment="1" applyProtection="1">
      <alignment horizontal="right" indent="1"/>
      <protection locked="0"/>
    </xf>
    <xf numFmtId="181" fontId="79" fillId="39" borderId="0" xfId="0" applyNumberFormat="1" applyFont="1" applyFill="1" applyBorder="1" applyAlignment="1" applyProtection="1">
      <alignment horizontal="right" indent="2"/>
      <protection locked="0"/>
    </xf>
    <xf numFmtId="181" fontId="0" fillId="39" borderId="0" xfId="0" applyNumberFormat="1" applyFont="1" applyFill="1" applyBorder="1" applyAlignment="1" applyProtection="1">
      <alignment horizontal="right" indent="2"/>
      <protection locked="0"/>
    </xf>
    <xf numFmtId="181" fontId="1" fillId="39" borderId="0" xfId="0" applyNumberFormat="1" applyFont="1" applyFill="1" applyBorder="1" applyAlignment="1" applyProtection="1">
      <alignment horizontal="right" indent="2"/>
      <protection locked="0"/>
    </xf>
    <xf numFmtId="181" fontId="79" fillId="39" borderId="27" xfId="0" applyNumberFormat="1" applyFont="1" applyFill="1" applyBorder="1" applyAlignment="1" applyProtection="1">
      <alignment horizontal="right" indent="2"/>
      <protection locked="0"/>
    </xf>
    <xf numFmtId="177" fontId="79" fillId="39" borderId="27" xfId="0" applyNumberFormat="1" applyFont="1" applyFill="1" applyBorder="1" applyAlignment="1" applyProtection="1">
      <alignment horizontal="right" indent="1"/>
      <protection locked="0"/>
    </xf>
    <xf numFmtId="176" fontId="0" fillId="39" borderId="21" xfId="0" applyNumberFormat="1" applyFont="1" applyFill="1" applyBorder="1" applyAlignment="1" applyProtection="1">
      <alignment horizontal="right" indent="2"/>
      <protection locked="0"/>
    </xf>
    <xf numFmtId="176" fontId="0" fillId="39" borderId="0" xfId="0" applyNumberFormat="1" applyFont="1" applyFill="1" applyBorder="1" applyAlignment="1" applyProtection="1">
      <alignment horizontal="right" indent="2"/>
      <protection locked="0"/>
    </xf>
    <xf numFmtId="176" fontId="0" fillId="39" borderId="22" xfId="0" applyNumberFormat="1" applyFont="1" applyFill="1" applyBorder="1" applyAlignment="1" applyProtection="1">
      <alignment horizontal="right" indent="2"/>
      <protection locked="0"/>
    </xf>
    <xf numFmtId="176" fontId="0" fillId="39" borderId="14" xfId="0" applyNumberFormat="1" applyFont="1" applyFill="1" applyBorder="1" applyAlignment="1" applyProtection="1">
      <alignment horizontal="right" indent="2"/>
      <protection locked="0"/>
    </xf>
    <xf numFmtId="178" fontId="79" fillId="39" borderId="16" xfId="0" applyNumberFormat="1" applyFont="1" applyFill="1" applyBorder="1" applyAlignment="1" applyProtection="1">
      <alignment horizontal="right" indent="1"/>
      <protection locked="0"/>
    </xf>
    <xf numFmtId="178" fontId="79" fillId="39" borderId="15" xfId="0" applyNumberFormat="1" applyFont="1" applyFill="1" applyBorder="1" applyAlignment="1" applyProtection="1">
      <alignment horizontal="right" vertical="center" indent="1"/>
      <protection locked="0"/>
    </xf>
    <xf numFmtId="3" fontId="79" fillId="39" borderId="21" xfId="0" applyNumberFormat="1" applyFont="1" applyFill="1" applyBorder="1" applyAlignment="1" applyProtection="1">
      <alignment horizontal="right" indent="1"/>
      <protection locked="0"/>
    </xf>
    <xf numFmtId="3" fontId="79" fillId="39" borderId="0" xfId="0" applyNumberFormat="1" applyFont="1" applyFill="1" applyBorder="1" applyAlignment="1" applyProtection="1">
      <alignment horizontal="right" indent="1"/>
      <protection locked="0"/>
    </xf>
    <xf numFmtId="3" fontId="79" fillId="39" borderId="22" xfId="0" applyNumberFormat="1" applyFont="1" applyFill="1" applyBorder="1" applyAlignment="1" applyProtection="1">
      <alignment horizontal="right" indent="1"/>
      <protection locked="0"/>
    </xf>
    <xf numFmtId="3" fontId="0" fillId="39" borderId="21" xfId="0" applyNumberFormat="1" applyFont="1" applyFill="1" applyBorder="1" applyAlignment="1" applyProtection="1">
      <alignment horizontal="right" indent="1"/>
      <protection locked="0"/>
    </xf>
    <xf numFmtId="3" fontId="0" fillId="39" borderId="0" xfId="0" applyNumberFormat="1" applyFont="1" applyFill="1" applyBorder="1" applyAlignment="1" applyProtection="1">
      <alignment horizontal="right" indent="1"/>
      <protection locked="0"/>
    </xf>
    <xf numFmtId="3" fontId="0" fillId="39" borderId="22" xfId="0" applyNumberFormat="1" applyFont="1" applyFill="1" applyBorder="1" applyAlignment="1" applyProtection="1">
      <alignment horizontal="right" indent="1"/>
      <protection locked="0"/>
    </xf>
    <xf numFmtId="3" fontId="79" fillId="39" borderId="18" xfId="0" applyNumberFormat="1" applyFont="1" applyFill="1" applyBorder="1" applyAlignment="1" applyProtection="1">
      <alignment horizontal="right" vertical="center" indent="1"/>
      <protection locked="0"/>
    </xf>
    <xf numFmtId="3" fontId="79" fillId="39" borderId="19" xfId="0" applyNumberFormat="1" applyFont="1" applyFill="1" applyBorder="1" applyAlignment="1" applyProtection="1">
      <alignment horizontal="right" vertical="center" indent="1"/>
      <protection locked="0"/>
    </xf>
    <xf numFmtId="3" fontId="79" fillId="39" borderId="20" xfId="0" applyNumberFormat="1" applyFont="1" applyFill="1" applyBorder="1" applyAlignment="1" applyProtection="1">
      <alignment horizontal="right" vertical="center" indent="1"/>
      <protection locked="0"/>
    </xf>
    <xf numFmtId="181" fontId="0" fillId="39" borderId="21" xfId="0" applyNumberFormat="1" applyFont="1" applyFill="1" applyBorder="1" applyAlignment="1" applyProtection="1">
      <alignment horizontal="right"/>
      <protection locked="0"/>
    </xf>
    <xf numFmtId="181" fontId="79" fillId="39" borderId="18" xfId="0" applyNumberFormat="1" applyFont="1" applyFill="1" applyBorder="1" applyAlignment="1" applyProtection="1">
      <alignment horizontal="right" vertical="center" indent="2"/>
      <protection locked="0"/>
    </xf>
    <xf numFmtId="0" fontId="79" fillId="39" borderId="19" xfId="0" applyNumberFormat="1" applyFont="1" applyFill="1" applyBorder="1" applyAlignment="1" applyProtection="1">
      <alignment horizontal="right" vertical="center" wrapText="1" indent="2"/>
      <protection locked="0"/>
    </xf>
    <xf numFmtId="0" fontId="79" fillId="39" borderId="15" xfId="0" applyNumberFormat="1" applyFont="1" applyFill="1" applyBorder="1" applyAlignment="1" applyProtection="1">
      <alignment horizontal="left" vertical="center" indent="1"/>
      <protection locked="0"/>
    </xf>
    <xf numFmtId="0" fontId="0" fillId="39" borderId="16" xfId="67" applyNumberFormat="1" applyFont="1" applyFill="1" applyBorder="1" applyAlignment="1" applyProtection="1">
      <alignment horizontal="left" wrapText="1" indent="1"/>
      <protection locked="0"/>
    </xf>
    <xf numFmtId="0" fontId="79" fillId="0" borderId="16" xfId="0" applyNumberFormat="1" applyFont="1" applyBorder="1" applyAlignment="1" applyProtection="1">
      <alignment horizontal="center" vertical="center" wrapText="1"/>
      <protection locked="0"/>
    </xf>
    <xf numFmtId="175" fontId="0" fillId="0" borderId="16" xfId="0" applyNumberFormat="1" applyFont="1" applyBorder="1" applyAlignment="1" applyProtection="1">
      <alignment horizontal="right" vertical="center" indent="1"/>
      <protection locked="0"/>
    </xf>
    <xf numFmtId="182" fontId="0" fillId="0" borderId="16" xfId="0" applyNumberFormat="1" applyFont="1" applyBorder="1" applyAlignment="1" applyProtection="1">
      <alignment horizontal="right" vertical="center"/>
      <protection locked="0"/>
    </xf>
    <xf numFmtId="0" fontId="1" fillId="0" borderId="0" xfId="0" applyFont="1" applyAlignment="1">
      <alignment vertical="center"/>
    </xf>
    <xf numFmtId="0" fontId="79" fillId="39" borderId="20" xfId="0" applyNumberFormat="1" applyFont="1" applyFill="1" applyBorder="1" applyAlignment="1" applyProtection="1">
      <alignment horizontal="center" vertical="center" wrapText="1"/>
      <protection locked="0"/>
    </xf>
    <xf numFmtId="0" fontId="79" fillId="39" borderId="18" xfId="0" applyNumberFormat="1" applyFont="1" applyFill="1" applyBorder="1" applyAlignment="1" applyProtection="1">
      <alignment horizontal="center" vertical="center" wrapText="1"/>
      <protection locked="0"/>
    </xf>
    <xf numFmtId="0" fontId="79" fillId="39" borderId="20" xfId="0" applyNumberFormat="1" applyFont="1" applyFill="1" applyBorder="1" applyAlignment="1" applyProtection="1">
      <alignment horizontal="center" vertical="center" wrapText="1"/>
      <protection locked="0"/>
    </xf>
    <xf numFmtId="0" fontId="79" fillId="39" borderId="25" xfId="0" applyNumberFormat="1" applyFont="1" applyFill="1" applyBorder="1" applyAlignment="1" applyProtection="1">
      <alignment horizontal="center" vertical="center" wrapText="1"/>
      <protection locked="0"/>
    </xf>
    <xf numFmtId="0" fontId="79" fillId="39" borderId="16" xfId="0" applyNumberFormat="1" applyFont="1" applyFill="1" applyBorder="1" applyAlignment="1" applyProtection="1">
      <alignment horizontal="center" vertical="center" wrapText="1"/>
      <protection locked="0"/>
    </xf>
    <xf numFmtId="0" fontId="79" fillId="39" borderId="17" xfId="0" applyNumberFormat="1" applyFont="1" applyFill="1" applyBorder="1" applyAlignment="1" applyProtection="1">
      <alignment horizontal="center" vertical="center" wrapText="1"/>
      <protection locked="0"/>
    </xf>
    <xf numFmtId="0" fontId="79" fillId="39" borderId="19" xfId="0" applyNumberFormat="1" applyFont="1" applyFill="1" applyBorder="1" applyAlignment="1" applyProtection="1">
      <alignment horizontal="center" vertical="center" wrapText="1"/>
      <protection locked="0"/>
    </xf>
    <xf numFmtId="0" fontId="79" fillId="39" borderId="25" xfId="0" applyNumberFormat="1" applyFont="1" applyFill="1" applyBorder="1" applyAlignment="1" applyProtection="1">
      <alignment horizontal="center" vertical="center"/>
      <protection locked="0"/>
    </xf>
    <xf numFmtId="0" fontId="79" fillId="39" borderId="16" xfId="0" applyNumberFormat="1" applyFont="1" applyFill="1" applyBorder="1" applyAlignment="1" applyProtection="1">
      <alignment horizontal="center" vertical="center"/>
      <protection locked="0"/>
    </xf>
    <xf numFmtId="0" fontId="79" fillId="39" borderId="17" xfId="0" applyNumberFormat="1" applyFont="1" applyFill="1" applyBorder="1" applyAlignment="1" applyProtection="1">
      <alignment horizontal="center" vertical="center"/>
      <protection locked="0"/>
    </xf>
    <xf numFmtId="0" fontId="79" fillId="39" borderId="23" xfId="0" applyNumberFormat="1" applyFont="1" applyFill="1" applyBorder="1" applyAlignment="1" applyProtection="1">
      <alignment horizontal="center" vertical="top"/>
      <protection locked="0"/>
    </xf>
    <xf numFmtId="0" fontId="79" fillId="39" borderId="14" xfId="0" applyNumberFormat="1" applyFont="1" applyFill="1" applyBorder="1" applyAlignment="1" applyProtection="1">
      <alignment horizontal="center" vertical="top"/>
      <protection locked="0"/>
    </xf>
    <xf numFmtId="0" fontId="79" fillId="39" borderId="24" xfId="0" applyNumberFormat="1" applyFont="1" applyFill="1" applyBorder="1" applyAlignment="1" applyProtection="1">
      <alignment horizontal="center" vertical="top"/>
      <protection locked="0"/>
    </xf>
    <xf numFmtId="0" fontId="79" fillId="39" borderId="18" xfId="0" applyNumberFormat="1" applyFont="1" applyFill="1" applyBorder="1" applyAlignment="1" applyProtection="1">
      <alignment horizontal="center" vertical="center"/>
      <protection locked="0"/>
    </xf>
    <xf numFmtId="0" fontId="79" fillId="39" borderId="19" xfId="0" applyNumberFormat="1" applyFont="1" applyFill="1" applyBorder="1" applyAlignment="1" applyProtection="1">
      <alignment horizontal="center" vertical="center"/>
      <protection locked="0"/>
    </xf>
    <xf numFmtId="0" fontId="79" fillId="39" borderId="20" xfId="0" applyNumberFormat="1" applyFont="1" applyFill="1" applyBorder="1" applyAlignment="1" applyProtection="1">
      <alignment horizontal="center" vertical="center"/>
      <protection locked="0"/>
    </xf>
    <xf numFmtId="0" fontId="79" fillId="39" borderId="26" xfId="0" applyNumberFormat="1" applyFont="1" applyFill="1" applyBorder="1" applyAlignment="1" applyProtection="1">
      <alignment horizontal="center"/>
      <protection locked="0"/>
    </xf>
    <xf numFmtId="0" fontId="79" fillId="39" borderId="27" xfId="0" applyNumberFormat="1" applyFont="1" applyFill="1" applyBorder="1" applyAlignment="1" applyProtection="1">
      <alignment horizontal="center"/>
      <protection locked="0"/>
    </xf>
    <xf numFmtId="0" fontId="79" fillId="39" borderId="29" xfId="0" applyNumberFormat="1" applyFont="1" applyFill="1" applyBorder="1" applyAlignment="1" applyProtection="1">
      <alignment horizontal="center"/>
      <protection locked="0"/>
    </xf>
    <xf numFmtId="0" fontId="79" fillId="39" borderId="26" xfId="0" applyNumberFormat="1" applyFont="1" applyFill="1" applyBorder="1" applyAlignment="1" applyProtection="1">
      <alignment horizontal="center" vertical="center" wrapText="1"/>
      <protection locked="0"/>
    </xf>
    <xf numFmtId="0" fontId="79" fillId="39" borderId="23" xfId="0" applyNumberFormat="1" applyFont="1" applyFill="1" applyBorder="1" applyAlignment="1" applyProtection="1">
      <alignment horizontal="center" vertical="center" wrapText="1"/>
      <protection locked="0"/>
    </xf>
    <xf numFmtId="0" fontId="79" fillId="39" borderId="29" xfId="0" applyNumberFormat="1" applyFont="1" applyFill="1" applyBorder="1" applyAlignment="1" applyProtection="1">
      <alignment horizontal="center" vertical="center" wrapText="1"/>
      <protection locked="0"/>
    </xf>
    <xf numFmtId="0" fontId="79" fillId="39" borderId="24" xfId="0" applyNumberFormat="1" applyFont="1" applyFill="1" applyBorder="1" applyAlignment="1" applyProtection="1">
      <alignment horizontal="center" vertical="center" wrapText="1"/>
      <protection locked="0"/>
    </xf>
    <xf numFmtId="0" fontId="77" fillId="39" borderId="0" xfId="0" applyFont="1" applyFill="1" applyBorder="1" applyAlignment="1">
      <alignment horizontal="left" wrapText="1"/>
    </xf>
    <xf numFmtId="0" fontId="80" fillId="39" borderId="13" xfId="0" applyFont="1" applyFill="1" applyBorder="1" applyAlignment="1">
      <alignment horizontal="left"/>
    </xf>
    <xf numFmtId="0" fontId="77" fillId="39" borderId="13" xfId="0" applyFont="1" applyFill="1" applyBorder="1" applyAlignment="1">
      <alignment horizontal="left" wrapText="1"/>
    </xf>
    <xf numFmtId="0" fontId="79" fillId="39" borderId="26" xfId="0" applyNumberFormat="1" applyFont="1" applyFill="1" applyBorder="1" applyAlignment="1" applyProtection="1">
      <alignment horizontal="center" vertical="center"/>
      <protection locked="0"/>
    </xf>
    <xf numFmtId="0" fontId="79" fillId="39" borderId="27" xfId="0" applyNumberFormat="1" applyFont="1" applyFill="1" applyBorder="1" applyAlignment="1" applyProtection="1">
      <alignment horizontal="center" vertical="center"/>
      <protection locked="0"/>
    </xf>
    <xf numFmtId="0" fontId="79" fillId="39" borderId="29" xfId="0" applyNumberFormat="1" applyFont="1" applyFill="1" applyBorder="1" applyAlignment="1" applyProtection="1">
      <alignment horizontal="center" vertical="center"/>
      <protection locked="0"/>
    </xf>
    <xf numFmtId="0" fontId="79" fillId="39" borderId="23" xfId="0" applyNumberFormat="1" applyFont="1" applyFill="1" applyBorder="1" applyAlignment="1" applyProtection="1">
      <alignment horizontal="center" vertical="center"/>
      <protection locked="0"/>
    </xf>
    <xf numFmtId="0" fontId="79" fillId="39" borderId="14" xfId="0" applyNumberFormat="1" applyFont="1" applyFill="1" applyBorder="1" applyAlignment="1" applyProtection="1">
      <alignment horizontal="center" vertical="center"/>
      <protection locked="0"/>
    </xf>
    <xf numFmtId="0" fontId="79" fillId="39" borderId="24" xfId="0" applyNumberFormat="1" applyFont="1" applyFill="1" applyBorder="1" applyAlignment="1" applyProtection="1">
      <alignment horizontal="center" vertical="center"/>
      <protection locked="0"/>
    </xf>
    <xf numFmtId="0" fontId="79" fillId="39" borderId="14" xfId="0" applyNumberFormat="1" applyFont="1" applyFill="1" applyBorder="1" applyAlignment="1" applyProtection="1">
      <alignment horizontal="center" vertical="center" wrapText="1"/>
      <protection locked="0"/>
    </xf>
    <xf numFmtId="0" fontId="79" fillId="39" borderId="27" xfId="0" applyNumberFormat="1" applyFont="1" applyFill="1" applyBorder="1" applyAlignment="1" applyProtection="1">
      <alignment horizontal="center" vertical="center" wrapText="1"/>
      <protection locked="0"/>
    </xf>
    <xf numFmtId="0" fontId="79" fillId="0" borderId="26" xfId="0" applyNumberFormat="1" applyFont="1" applyBorder="1" applyAlignment="1" applyProtection="1">
      <alignment horizontal="center" vertical="center"/>
      <protection locked="0"/>
    </xf>
    <xf numFmtId="0" fontId="79" fillId="0" borderId="29" xfId="0" applyNumberFormat="1" applyFont="1" applyBorder="1" applyAlignment="1" applyProtection="1">
      <alignment horizontal="center" vertical="center"/>
      <protection locked="0"/>
    </xf>
    <xf numFmtId="0" fontId="79" fillId="0" borderId="27" xfId="0" applyNumberFormat="1" applyFont="1" applyBorder="1" applyAlignment="1" applyProtection="1">
      <alignment horizontal="center" vertical="center"/>
      <protection locked="0"/>
    </xf>
    <xf numFmtId="3" fontId="79" fillId="39" borderId="25" xfId="0" applyNumberFormat="1" applyFont="1" applyFill="1" applyBorder="1" applyAlignment="1" applyProtection="1">
      <alignment horizontal="center" vertical="center" wrapText="1"/>
      <protection locked="0"/>
    </xf>
    <xf numFmtId="3" fontId="79" fillId="39" borderId="16" xfId="0" applyNumberFormat="1" applyFont="1" applyFill="1" applyBorder="1" applyAlignment="1" applyProtection="1">
      <alignment horizontal="center" vertical="center" wrapText="1"/>
      <protection locked="0"/>
    </xf>
    <xf numFmtId="3" fontId="79" fillId="39" borderId="17" xfId="0" applyNumberFormat="1" applyFont="1" applyFill="1" applyBorder="1" applyAlignment="1" applyProtection="1">
      <alignment horizontal="center" vertical="center" wrapText="1"/>
      <protection locked="0"/>
    </xf>
    <xf numFmtId="0" fontId="77" fillId="39" borderId="0" xfId="0" applyFont="1" applyFill="1" applyAlignment="1">
      <alignment horizontal="left" wrapText="1"/>
    </xf>
    <xf numFmtId="0" fontId="79" fillId="39" borderId="18" xfId="0" applyFont="1" applyFill="1" applyBorder="1" applyAlignment="1">
      <alignment horizontal="center" vertical="center"/>
    </xf>
    <xf numFmtId="0" fontId="79" fillId="39" borderId="19" xfId="0" applyFont="1" applyFill="1" applyBorder="1" applyAlignment="1">
      <alignment horizontal="center" vertical="center"/>
    </xf>
    <xf numFmtId="0" fontId="79" fillId="39" borderId="20" xfId="0" applyFont="1" applyFill="1" applyBorder="1" applyAlignment="1">
      <alignment horizontal="center" vertical="center"/>
    </xf>
    <xf numFmtId="0" fontId="0" fillId="39" borderId="0" xfId="0" applyFont="1" applyFill="1" applyAlignment="1">
      <alignment horizontal="left" wrapText="1"/>
    </xf>
    <xf numFmtId="3" fontId="79" fillId="39" borderId="18" xfId="0" applyNumberFormat="1" applyFont="1" applyFill="1" applyBorder="1" applyAlignment="1" applyProtection="1">
      <alignment horizontal="center" vertical="center" wrapText="1"/>
      <protection locked="0"/>
    </xf>
    <xf numFmtId="3" fontId="79" fillId="39" borderId="20" xfId="0" applyNumberFormat="1" applyFont="1" applyFill="1" applyBorder="1" applyAlignment="1" applyProtection="1">
      <alignment horizontal="center" vertical="center" wrapText="1"/>
      <protection locked="0"/>
    </xf>
    <xf numFmtId="3" fontId="79" fillId="39" borderId="19" xfId="0" applyNumberFormat="1" applyFont="1" applyFill="1" applyBorder="1" applyAlignment="1" applyProtection="1">
      <alignment horizontal="center" vertical="center" wrapText="1"/>
      <protection locked="0"/>
    </xf>
    <xf numFmtId="175" fontId="79" fillId="39" borderId="18" xfId="0" applyNumberFormat="1" applyFont="1" applyFill="1" applyBorder="1" applyAlignment="1" applyProtection="1">
      <alignment horizontal="center" vertical="center" wrapText="1"/>
      <protection locked="0"/>
    </xf>
    <xf numFmtId="175" fontId="79" fillId="39" borderId="20" xfId="0" applyNumberFormat="1" applyFont="1" applyFill="1" applyBorder="1" applyAlignment="1" applyProtection="1">
      <alignment horizontal="center" vertical="center"/>
      <protection locked="0"/>
    </xf>
    <xf numFmtId="3" fontId="79" fillId="39" borderId="23" xfId="0" applyNumberFormat="1" applyFont="1" applyFill="1" applyBorder="1" applyAlignment="1" applyProtection="1">
      <alignment horizontal="center" vertical="center" wrapText="1"/>
      <protection locked="0"/>
    </xf>
    <xf numFmtId="3" fontId="79" fillId="39" borderId="24" xfId="0" applyNumberFormat="1" applyFont="1" applyFill="1" applyBorder="1" applyAlignment="1" applyProtection="1">
      <alignment horizontal="center" vertical="center" wrapText="1"/>
      <protection locked="0"/>
    </xf>
    <xf numFmtId="0" fontId="79" fillId="39" borderId="18" xfId="0" applyFont="1" applyFill="1" applyBorder="1" applyAlignment="1">
      <alignment horizontal="center" vertical="center" wrapText="1"/>
    </xf>
    <xf numFmtId="0" fontId="79" fillId="39" borderId="19" xfId="0" applyFont="1" applyFill="1" applyBorder="1" applyAlignment="1">
      <alignment horizontal="center" vertical="center" wrapText="1"/>
    </xf>
    <xf numFmtId="0" fontId="79" fillId="39" borderId="20" xfId="0" applyFont="1" applyFill="1" applyBorder="1" applyAlignment="1">
      <alignment horizontal="center" vertical="center" wrapText="1"/>
    </xf>
    <xf numFmtId="0" fontId="0" fillId="39" borderId="16" xfId="67" applyNumberFormat="1" applyFont="1" applyFill="1" applyBorder="1" applyAlignment="1" applyProtection="1">
      <alignment horizontal="left" wrapText="1" indent="1"/>
      <protection locked="0"/>
    </xf>
    <xf numFmtId="0" fontId="79" fillId="39" borderId="25" xfId="67" applyNumberFormat="1" applyFont="1" applyFill="1" applyBorder="1" applyAlignment="1" applyProtection="1">
      <alignment horizontal="center" vertical="center" wrapText="1"/>
      <protection locked="0"/>
    </xf>
    <xf numFmtId="0" fontId="79" fillId="39" borderId="16" xfId="67" applyNumberFormat="1" applyFont="1" applyFill="1" applyBorder="1" applyAlignment="1" applyProtection="1">
      <alignment horizontal="center" vertical="center" wrapText="1"/>
      <protection locked="0"/>
    </xf>
    <xf numFmtId="0" fontId="79" fillId="39" borderId="17" xfId="67" applyNumberFormat="1" applyFont="1" applyFill="1" applyBorder="1" applyAlignment="1" applyProtection="1">
      <alignment horizontal="center" vertical="center" wrapText="1"/>
      <protection locked="0"/>
    </xf>
    <xf numFmtId="0" fontId="79" fillId="39" borderId="18" xfId="67" applyFont="1" applyFill="1" applyBorder="1" applyAlignment="1">
      <alignment horizontal="center" vertical="center" wrapText="1"/>
      <protection/>
    </xf>
    <xf numFmtId="0" fontId="79" fillId="39" borderId="19" xfId="67" applyFont="1" applyFill="1" applyBorder="1" applyAlignment="1">
      <alignment horizontal="center" vertical="center" wrapText="1"/>
      <protection/>
    </xf>
    <xf numFmtId="0" fontId="79" fillId="39" borderId="20" xfId="67" applyFont="1" applyFill="1" applyBorder="1" applyAlignment="1">
      <alignment horizontal="center" vertical="center" wrapText="1"/>
      <protection/>
    </xf>
    <xf numFmtId="0" fontId="79" fillId="39" borderId="19" xfId="67" applyFont="1" applyFill="1" applyBorder="1" applyAlignment="1">
      <alignment horizontal="center" vertical="center"/>
      <protection/>
    </xf>
    <xf numFmtId="0" fontId="77" fillId="39" borderId="0" xfId="67" applyFont="1" applyFill="1" applyBorder="1" applyAlignment="1">
      <alignment horizontal="left" wrapText="1"/>
      <protection/>
    </xf>
    <xf numFmtId="0" fontId="77" fillId="39" borderId="13" xfId="67" applyFont="1" applyFill="1" applyBorder="1" applyAlignment="1">
      <alignment horizontal="left" wrapText="1"/>
      <protection/>
    </xf>
    <xf numFmtId="0" fontId="77" fillId="39" borderId="0" xfId="67" applyFont="1" applyFill="1" applyBorder="1" applyAlignment="1">
      <alignment horizontal="left"/>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3" xfId="60"/>
    <cellStyle name="Normal 4" xfId="61"/>
    <cellStyle name="Normal 4 2" xfId="62"/>
    <cellStyle name="Normal 5" xfId="63"/>
    <cellStyle name="Normal 6" xfId="64"/>
    <cellStyle name="Normal 7" xfId="65"/>
    <cellStyle name="Normal 8" xfId="66"/>
    <cellStyle name="Normal 9" xfId="67"/>
    <cellStyle name="Note" xfId="68"/>
    <cellStyle name="Output" xfId="69"/>
    <cellStyle name="Percent"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4.png" /></Relationships>
</file>

<file path=xl/drawings/_rels/drawing1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2.xml.rels><?xml version="1.0" encoding="utf-8" standalone="yes"?><Relationships xmlns="http://schemas.openxmlformats.org/package/2006/relationships"><Relationship Id="rId1" Type="http://schemas.openxmlformats.org/officeDocument/2006/relationships/image" Target="../media/image4.png" /></Relationships>
</file>

<file path=xl/drawings/_rels/drawing13.xml.rels><?xml version="1.0" encoding="utf-8" standalone="yes"?><Relationships xmlns="http://schemas.openxmlformats.org/package/2006/relationships"><Relationship Id="rId1" Type="http://schemas.openxmlformats.org/officeDocument/2006/relationships/image" Target="../media/image4.png" /></Relationships>
</file>

<file path=xl/drawings/_rels/drawing14.xml.rels><?xml version="1.0" encoding="utf-8" standalone="yes"?><Relationships xmlns="http://schemas.openxmlformats.org/package/2006/relationships"><Relationship Id="rId1" Type="http://schemas.openxmlformats.org/officeDocument/2006/relationships/image" Target="../media/image4.png" /></Relationships>
</file>

<file path=xl/drawings/_rels/drawing15.xml.rels><?xml version="1.0" encoding="utf-8" standalone="yes"?><Relationships xmlns="http://schemas.openxmlformats.org/package/2006/relationships"><Relationship Id="rId1" Type="http://schemas.openxmlformats.org/officeDocument/2006/relationships/image" Target="../media/image4.png" /></Relationships>
</file>

<file path=xl/drawings/_rels/drawing16.xml.rels><?xml version="1.0" encoding="utf-8" standalone="yes"?><Relationships xmlns="http://schemas.openxmlformats.org/package/2006/relationships"><Relationship Id="rId1" Type="http://schemas.openxmlformats.org/officeDocument/2006/relationships/image" Target="../media/image4.png" /></Relationships>
</file>

<file path=xl/drawings/_rels/drawing17.xml.rels><?xml version="1.0" encoding="utf-8" standalone="yes"?><Relationships xmlns="http://schemas.openxmlformats.org/package/2006/relationships"><Relationship Id="rId1" Type="http://schemas.openxmlformats.org/officeDocument/2006/relationships/image" Target="../media/image5.png" /></Relationships>
</file>

<file path=xl/drawings/_rels/drawing18.xml.rels><?xml version="1.0" encoding="utf-8" standalone="yes"?><Relationships xmlns="http://schemas.openxmlformats.org/package/2006/relationships"><Relationship Id="rId1" Type="http://schemas.openxmlformats.org/officeDocument/2006/relationships/image" Target="../media/image4.png" /></Relationships>
</file>

<file path=xl/drawings/_rels/drawing19.xml.rels><?xml version="1.0" encoding="utf-8" standalone="yes"?><Relationships xmlns="http://schemas.openxmlformats.org/package/2006/relationships"><Relationship Id="rId1"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20.xml.rels><?xml version="1.0" encoding="utf-8" standalone="yes"?><Relationships xmlns="http://schemas.openxmlformats.org/package/2006/relationships"><Relationship Id="rId1" Type="http://schemas.openxmlformats.org/officeDocument/2006/relationships/image" Target="../media/image4.png" /></Relationships>
</file>

<file path=xl/drawings/_rels/drawing21.xml.rels><?xml version="1.0" encoding="utf-8" standalone="yes"?><Relationships xmlns="http://schemas.openxmlformats.org/package/2006/relationships"><Relationship Id="rId1" Type="http://schemas.openxmlformats.org/officeDocument/2006/relationships/image" Target="../media/image5.png" /></Relationships>
</file>

<file path=xl/drawings/_rels/drawing22.xml.rels><?xml version="1.0" encoding="utf-8" standalone="yes"?><Relationships xmlns="http://schemas.openxmlformats.org/package/2006/relationships"><Relationship Id="rId1" Type="http://schemas.openxmlformats.org/officeDocument/2006/relationships/image" Target="../media/image5.png" /></Relationships>
</file>

<file path=xl/drawings/_rels/drawing23.xml.rels><?xml version="1.0" encoding="utf-8" standalone="yes"?><Relationships xmlns="http://schemas.openxmlformats.org/package/2006/relationships"><Relationship Id="rId1" Type="http://schemas.openxmlformats.org/officeDocument/2006/relationships/image" Target="../media/image5.png" /></Relationships>
</file>

<file path=xl/drawings/_rels/drawing24.xml.rels><?xml version="1.0" encoding="utf-8" standalone="yes"?><Relationships xmlns="http://schemas.openxmlformats.org/package/2006/relationships"><Relationship Id="rId1" Type="http://schemas.openxmlformats.org/officeDocument/2006/relationships/image" Target="../media/image4.png" /></Relationships>
</file>

<file path=xl/drawings/_rels/drawing25.xml.rels><?xml version="1.0" encoding="utf-8" standalone="yes"?><Relationships xmlns="http://schemas.openxmlformats.org/package/2006/relationships"><Relationship Id="rId1" Type="http://schemas.openxmlformats.org/officeDocument/2006/relationships/image" Target="../media/image4.png" /></Relationships>
</file>

<file path=xl/drawings/_rels/drawing26.xml.rels><?xml version="1.0" encoding="utf-8" standalone="yes"?><Relationships xmlns="http://schemas.openxmlformats.org/package/2006/relationships"><Relationship Id="rId1" Type="http://schemas.openxmlformats.org/officeDocument/2006/relationships/image" Target="../media/image4.png" /></Relationships>
</file>

<file path=xl/drawings/_rels/drawing27.xml.rels><?xml version="1.0" encoding="utf-8" standalone="yes"?><Relationships xmlns="http://schemas.openxmlformats.org/package/2006/relationships"><Relationship Id="rId1" Type="http://schemas.openxmlformats.org/officeDocument/2006/relationships/image" Target="../media/image4.png" /></Relationships>
</file>

<file path=xl/drawings/_rels/drawing28.xml.rels><?xml version="1.0" encoding="utf-8" standalone="yes"?><Relationships xmlns="http://schemas.openxmlformats.org/package/2006/relationships"><Relationship Id="rId1" Type="http://schemas.openxmlformats.org/officeDocument/2006/relationships/image" Target="../media/image4.png" /></Relationships>
</file>

<file path=xl/drawings/_rels/drawing29.xml.rels><?xml version="1.0" encoding="utf-8" standalone="yes"?><Relationships xmlns="http://schemas.openxmlformats.org/package/2006/relationships"><Relationship Id="rId1"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30.xml.rels><?xml version="1.0" encoding="utf-8" standalone="yes"?><Relationships xmlns="http://schemas.openxmlformats.org/package/2006/relationships"><Relationship Id="rId1" Type="http://schemas.openxmlformats.org/officeDocument/2006/relationships/image" Target="../media/image4.png" /></Relationships>
</file>

<file path=xl/drawings/_rels/drawing31.xml.rels><?xml version="1.0" encoding="utf-8" standalone="yes"?><Relationships xmlns="http://schemas.openxmlformats.org/package/2006/relationships"><Relationship Id="rId1" Type="http://schemas.openxmlformats.org/officeDocument/2006/relationships/image" Target="../media/image4.png" /></Relationships>
</file>

<file path=xl/drawings/_rels/drawing32.xml.rels><?xml version="1.0" encoding="utf-8" standalone="yes"?><Relationships xmlns="http://schemas.openxmlformats.org/package/2006/relationships"><Relationship Id="rId1" Type="http://schemas.openxmlformats.org/officeDocument/2006/relationships/image" Target="../media/image4.png" /></Relationships>
</file>

<file path=xl/drawings/_rels/drawing33.xml.rels><?xml version="1.0" encoding="utf-8" standalone="yes"?><Relationships xmlns="http://schemas.openxmlformats.org/package/2006/relationships"><Relationship Id="rId1"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4.png" /></Relationships>
</file>

<file path=xl/drawings/_rels/drawing9.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1952625</xdr:colOff>
      <xdr:row>2</xdr:row>
      <xdr:rowOff>114300</xdr:rowOff>
    </xdr:from>
    <xdr:to>
      <xdr:col>12</xdr:col>
      <xdr:colOff>2695575</xdr:colOff>
      <xdr:row>4</xdr:row>
      <xdr:rowOff>152400</xdr:rowOff>
    </xdr:to>
    <xdr:pic>
      <xdr:nvPicPr>
        <xdr:cNvPr id="1" name="Picture 1"/>
        <xdr:cNvPicPr preferRelativeResize="1">
          <a:picLocks noChangeAspect="1"/>
        </xdr:cNvPicPr>
      </xdr:nvPicPr>
      <xdr:blipFill>
        <a:blip r:embed="rId1"/>
        <a:stretch>
          <a:fillRect/>
        </a:stretch>
      </xdr:blipFill>
      <xdr:spPr>
        <a:xfrm>
          <a:off x="10601325" y="428625"/>
          <a:ext cx="742950" cy="4476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76200</xdr:colOff>
      <xdr:row>4</xdr:row>
      <xdr:rowOff>47625</xdr:rowOff>
    </xdr:from>
    <xdr:to>
      <xdr:col>13</xdr:col>
      <xdr:colOff>400050</xdr:colOff>
      <xdr:row>4</xdr:row>
      <xdr:rowOff>495300</xdr:rowOff>
    </xdr:to>
    <xdr:pic>
      <xdr:nvPicPr>
        <xdr:cNvPr id="1" name="Picture 2"/>
        <xdr:cNvPicPr preferRelativeResize="1">
          <a:picLocks noChangeAspect="1"/>
        </xdr:cNvPicPr>
      </xdr:nvPicPr>
      <xdr:blipFill>
        <a:blip r:embed="rId1"/>
        <a:stretch>
          <a:fillRect/>
        </a:stretch>
      </xdr:blipFill>
      <xdr:spPr>
        <a:xfrm>
          <a:off x="5819775" y="981075"/>
          <a:ext cx="742950" cy="4476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38100</xdr:colOff>
      <xdr:row>3</xdr:row>
      <xdr:rowOff>9525</xdr:rowOff>
    </xdr:from>
    <xdr:to>
      <xdr:col>17</xdr:col>
      <xdr:colOff>781050</xdr:colOff>
      <xdr:row>4</xdr:row>
      <xdr:rowOff>209550</xdr:rowOff>
    </xdr:to>
    <xdr:pic>
      <xdr:nvPicPr>
        <xdr:cNvPr id="1" name="Picture 1"/>
        <xdr:cNvPicPr preferRelativeResize="1">
          <a:picLocks noChangeAspect="1"/>
        </xdr:cNvPicPr>
      </xdr:nvPicPr>
      <xdr:blipFill>
        <a:blip r:embed="rId1"/>
        <a:stretch>
          <a:fillRect/>
        </a:stretch>
      </xdr:blipFill>
      <xdr:spPr>
        <a:xfrm>
          <a:off x="11763375" y="476250"/>
          <a:ext cx="742950" cy="4476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285750</xdr:colOff>
      <xdr:row>3</xdr:row>
      <xdr:rowOff>104775</xdr:rowOff>
    </xdr:from>
    <xdr:to>
      <xdr:col>12</xdr:col>
      <xdr:colOff>447675</xdr:colOff>
      <xdr:row>4</xdr:row>
      <xdr:rowOff>28575</xdr:rowOff>
    </xdr:to>
    <xdr:pic>
      <xdr:nvPicPr>
        <xdr:cNvPr id="1" name="Picture 2"/>
        <xdr:cNvPicPr preferRelativeResize="1">
          <a:picLocks noChangeAspect="1"/>
        </xdr:cNvPicPr>
      </xdr:nvPicPr>
      <xdr:blipFill>
        <a:blip r:embed="rId1"/>
        <a:stretch>
          <a:fillRect/>
        </a:stretch>
      </xdr:blipFill>
      <xdr:spPr>
        <a:xfrm>
          <a:off x="7105650" y="571500"/>
          <a:ext cx="742950" cy="4476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285750</xdr:colOff>
      <xdr:row>2</xdr:row>
      <xdr:rowOff>85725</xdr:rowOff>
    </xdr:from>
    <xdr:to>
      <xdr:col>17</xdr:col>
      <xdr:colOff>0</xdr:colOff>
      <xdr:row>4</xdr:row>
      <xdr:rowOff>123825</xdr:rowOff>
    </xdr:to>
    <xdr:pic>
      <xdr:nvPicPr>
        <xdr:cNvPr id="1" name="Picture 2"/>
        <xdr:cNvPicPr preferRelativeResize="1">
          <a:picLocks noChangeAspect="1"/>
        </xdr:cNvPicPr>
      </xdr:nvPicPr>
      <xdr:blipFill>
        <a:blip r:embed="rId1"/>
        <a:stretch>
          <a:fillRect/>
        </a:stretch>
      </xdr:blipFill>
      <xdr:spPr>
        <a:xfrm>
          <a:off x="8496300" y="400050"/>
          <a:ext cx="742950" cy="4476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0</xdr:colOff>
      <xdr:row>3</xdr:row>
      <xdr:rowOff>19050</xdr:rowOff>
    </xdr:from>
    <xdr:to>
      <xdr:col>13</xdr:col>
      <xdr:colOff>742950</xdr:colOff>
      <xdr:row>4</xdr:row>
      <xdr:rowOff>209550</xdr:rowOff>
    </xdr:to>
    <xdr:pic>
      <xdr:nvPicPr>
        <xdr:cNvPr id="1" name="Picture 2"/>
        <xdr:cNvPicPr preferRelativeResize="1">
          <a:picLocks noChangeAspect="1"/>
        </xdr:cNvPicPr>
      </xdr:nvPicPr>
      <xdr:blipFill>
        <a:blip r:embed="rId1"/>
        <a:stretch>
          <a:fillRect/>
        </a:stretch>
      </xdr:blipFill>
      <xdr:spPr>
        <a:xfrm>
          <a:off x="7200900" y="485775"/>
          <a:ext cx="742950" cy="4476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114300</xdr:colOff>
      <xdr:row>2</xdr:row>
      <xdr:rowOff>85725</xdr:rowOff>
    </xdr:from>
    <xdr:to>
      <xdr:col>17</xdr:col>
      <xdr:colOff>857250</xdr:colOff>
      <xdr:row>4</xdr:row>
      <xdr:rowOff>123825</xdr:rowOff>
    </xdr:to>
    <xdr:pic>
      <xdr:nvPicPr>
        <xdr:cNvPr id="1" name="Picture 2"/>
        <xdr:cNvPicPr preferRelativeResize="1">
          <a:picLocks noChangeAspect="1"/>
        </xdr:cNvPicPr>
      </xdr:nvPicPr>
      <xdr:blipFill>
        <a:blip r:embed="rId1"/>
        <a:stretch>
          <a:fillRect/>
        </a:stretch>
      </xdr:blipFill>
      <xdr:spPr>
        <a:xfrm>
          <a:off x="8763000" y="400050"/>
          <a:ext cx="742950" cy="4476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161925</xdr:colOff>
      <xdr:row>3</xdr:row>
      <xdr:rowOff>228600</xdr:rowOff>
    </xdr:from>
    <xdr:to>
      <xdr:col>9</xdr:col>
      <xdr:colOff>904875</xdr:colOff>
      <xdr:row>4</xdr:row>
      <xdr:rowOff>85725</xdr:rowOff>
    </xdr:to>
    <xdr:pic>
      <xdr:nvPicPr>
        <xdr:cNvPr id="1" name="Picture 2"/>
        <xdr:cNvPicPr preferRelativeResize="1">
          <a:picLocks noChangeAspect="1"/>
        </xdr:cNvPicPr>
      </xdr:nvPicPr>
      <xdr:blipFill>
        <a:blip r:embed="rId1"/>
        <a:stretch>
          <a:fillRect/>
        </a:stretch>
      </xdr:blipFill>
      <xdr:spPr>
        <a:xfrm>
          <a:off x="7162800" y="695325"/>
          <a:ext cx="742950" cy="4476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1028700</xdr:colOff>
      <xdr:row>2</xdr:row>
      <xdr:rowOff>142875</xdr:rowOff>
    </xdr:from>
    <xdr:to>
      <xdr:col>7</xdr:col>
      <xdr:colOff>1771650</xdr:colOff>
      <xdr:row>4</xdr:row>
      <xdr:rowOff>180975</xdr:rowOff>
    </xdr:to>
    <xdr:pic>
      <xdr:nvPicPr>
        <xdr:cNvPr id="1" name="Picture 1"/>
        <xdr:cNvPicPr preferRelativeResize="1">
          <a:picLocks noChangeAspect="1"/>
        </xdr:cNvPicPr>
      </xdr:nvPicPr>
      <xdr:blipFill>
        <a:blip r:embed="rId1"/>
        <a:stretch>
          <a:fillRect/>
        </a:stretch>
      </xdr:blipFill>
      <xdr:spPr>
        <a:xfrm>
          <a:off x="7448550" y="457200"/>
          <a:ext cx="742950" cy="4476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371475</xdr:colOff>
      <xdr:row>3</xdr:row>
      <xdr:rowOff>9525</xdr:rowOff>
    </xdr:from>
    <xdr:to>
      <xdr:col>7</xdr:col>
      <xdr:colOff>485775</xdr:colOff>
      <xdr:row>3</xdr:row>
      <xdr:rowOff>457200</xdr:rowOff>
    </xdr:to>
    <xdr:pic>
      <xdr:nvPicPr>
        <xdr:cNvPr id="1" name="Picture 2"/>
        <xdr:cNvPicPr preferRelativeResize="1">
          <a:picLocks noChangeAspect="1"/>
        </xdr:cNvPicPr>
      </xdr:nvPicPr>
      <xdr:blipFill>
        <a:blip r:embed="rId1"/>
        <a:stretch>
          <a:fillRect/>
        </a:stretch>
      </xdr:blipFill>
      <xdr:spPr>
        <a:xfrm>
          <a:off x="5981700" y="476250"/>
          <a:ext cx="628650" cy="4476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933450</xdr:colOff>
      <xdr:row>3</xdr:row>
      <xdr:rowOff>57150</xdr:rowOff>
    </xdr:from>
    <xdr:to>
      <xdr:col>7</xdr:col>
      <xdr:colOff>1676400</xdr:colOff>
      <xdr:row>3</xdr:row>
      <xdr:rowOff>504825</xdr:rowOff>
    </xdr:to>
    <xdr:pic>
      <xdr:nvPicPr>
        <xdr:cNvPr id="1" name="Picture 1"/>
        <xdr:cNvPicPr preferRelativeResize="1">
          <a:picLocks noChangeAspect="1"/>
        </xdr:cNvPicPr>
      </xdr:nvPicPr>
      <xdr:blipFill>
        <a:blip r:embed="rId1"/>
        <a:stretch>
          <a:fillRect/>
        </a:stretch>
      </xdr:blipFill>
      <xdr:spPr>
        <a:xfrm>
          <a:off x="7572375" y="523875"/>
          <a:ext cx="74295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209550</xdr:colOff>
      <xdr:row>2</xdr:row>
      <xdr:rowOff>123825</xdr:rowOff>
    </xdr:from>
    <xdr:to>
      <xdr:col>10</xdr:col>
      <xdr:colOff>952500</xdr:colOff>
      <xdr:row>4</xdr:row>
      <xdr:rowOff>171450</xdr:rowOff>
    </xdr:to>
    <xdr:pic>
      <xdr:nvPicPr>
        <xdr:cNvPr id="1" name="Picture 1"/>
        <xdr:cNvPicPr preferRelativeResize="1">
          <a:picLocks noChangeAspect="1"/>
        </xdr:cNvPicPr>
      </xdr:nvPicPr>
      <xdr:blipFill>
        <a:blip r:embed="rId1"/>
        <a:stretch>
          <a:fillRect/>
        </a:stretch>
      </xdr:blipFill>
      <xdr:spPr>
        <a:xfrm>
          <a:off x="10210800" y="438150"/>
          <a:ext cx="742950" cy="44767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0</xdr:colOff>
      <xdr:row>3</xdr:row>
      <xdr:rowOff>47625</xdr:rowOff>
    </xdr:from>
    <xdr:to>
      <xdr:col>13</xdr:col>
      <xdr:colOff>742950</xdr:colOff>
      <xdr:row>4</xdr:row>
      <xdr:rowOff>238125</xdr:rowOff>
    </xdr:to>
    <xdr:pic>
      <xdr:nvPicPr>
        <xdr:cNvPr id="1" name="Picture 2"/>
        <xdr:cNvPicPr preferRelativeResize="1">
          <a:picLocks noChangeAspect="1"/>
        </xdr:cNvPicPr>
      </xdr:nvPicPr>
      <xdr:blipFill>
        <a:blip r:embed="rId1"/>
        <a:stretch>
          <a:fillRect/>
        </a:stretch>
      </xdr:blipFill>
      <xdr:spPr>
        <a:xfrm>
          <a:off x="9239250" y="514350"/>
          <a:ext cx="742950" cy="44767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257175</xdr:colOff>
      <xdr:row>3</xdr:row>
      <xdr:rowOff>76200</xdr:rowOff>
    </xdr:from>
    <xdr:to>
      <xdr:col>7</xdr:col>
      <xdr:colOff>1000125</xdr:colOff>
      <xdr:row>3</xdr:row>
      <xdr:rowOff>523875</xdr:rowOff>
    </xdr:to>
    <xdr:pic>
      <xdr:nvPicPr>
        <xdr:cNvPr id="1" name="Picture 1"/>
        <xdr:cNvPicPr preferRelativeResize="1">
          <a:picLocks noChangeAspect="1"/>
        </xdr:cNvPicPr>
      </xdr:nvPicPr>
      <xdr:blipFill>
        <a:blip r:embed="rId1"/>
        <a:stretch>
          <a:fillRect/>
        </a:stretch>
      </xdr:blipFill>
      <xdr:spPr>
        <a:xfrm>
          <a:off x="6315075" y="542925"/>
          <a:ext cx="742950" cy="44767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600075</xdr:colOff>
      <xdr:row>3</xdr:row>
      <xdr:rowOff>66675</xdr:rowOff>
    </xdr:from>
    <xdr:to>
      <xdr:col>7</xdr:col>
      <xdr:colOff>1343025</xdr:colOff>
      <xdr:row>3</xdr:row>
      <xdr:rowOff>514350</xdr:rowOff>
    </xdr:to>
    <xdr:pic>
      <xdr:nvPicPr>
        <xdr:cNvPr id="1" name="Picture 1"/>
        <xdr:cNvPicPr preferRelativeResize="1">
          <a:picLocks noChangeAspect="1"/>
        </xdr:cNvPicPr>
      </xdr:nvPicPr>
      <xdr:blipFill>
        <a:blip r:embed="rId1"/>
        <a:stretch>
          <a:fillRect/>
        </a:stretch>
      </xdr:blipFill>
      <xdr:spPr>
        <a:xfrm>
          <a:off x="6791325" y="533400"/>
          <a:ext cx="742950" cy="44767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457200</xdr:colOff>
      <xdr:row>3</xdr:row>
      <xdr:rowOff>76200</xdr:rowOff>
    </xdr:from>
    <xdr:to>
      <xdr:col>7</xdr:col>
      <xdr:colOff>495300</xdr:colOff>
      <xdr:row>3</xdr:row>
      <xdr:rowOff>523875</xdr:rowOff>
    </xdr:to>
    <xdr:pic>
      <xdr:nvPicPr>
        <xdr:cNvPr id="1" name="Picture 1"/>
        <xdr:cNvPicPr preferRelativeResize="1">
          <a:picLocks noChangeAspect="1"/>
        </xdr:cNvPicPr>
      </xdr:nvPicPr>
      <xdr:blipFill>
        <a:blip r:embed="rId1"/>
        <a:stretch>
          <a:fillRect/>
        </a:stretch>
      </xdr:blipFill>
      <xdr:spPr>
        <a:xfrm>
          <a:off x="5114925" y="542925"/>
          <a:ext cx="742950" cy="44767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904875</xdr:colOff>
      <xdr:row>2</xdr:row>
      <xdr:rowOff>133350</xdr:rowOff>
    </xdr:from>
    <xdr:to>
      <xdr:col>10</xdr:col>
      <xdr:colOff>1647825</xdr:colOff>
      <xdr:row>4</xdr:row>
      <xdr:rowOff>171450</xdr:rowOff>
    </xdr:to>
    <xdr:pic>
      <xdr:nvPicPr>
        <xdr:cNvPr id="1" name="Picture 2"/>
        <xdr:cNvPicPr preferRelativeResize="1">
          <a:picLocks noChangeAspect="1"/>
        </xdr:cNvPicPr>
      </xdr:nvPicPr>
      <xdr:blipFill>
        <a:blip r:embed="rId1"/>
        <a:stretch>
          <a:fillRect/>
        </a:stretch>
      </xdr:blipFill>
      <xdr:spPr>
        <a:xfrm>
          <a:off x="9115425" y="447675"/>
          <a:ext cx="742950" cy="44767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419100</xdr:colOff>
      <xdr:row>2</xdr:row>
      <xdr:rowOff>114300</xdr:rowOff>
    </xdr:from>
    <xdr:to>
      <xdr:col>11</xdr:col>
      <xdr:colOff>9525</xdr:colOff>
      <xdr:row>4</xdr:row>
      <xdr:rowOff>152400</xdr:rowOff>
    </xdr:to>
    <xdr:pic>
      <xdr:nvPicPr>
        <xdr:cNvPr id="1" name="Picture 2"/>
        <xdr:cNvPicPr preferRelativeResize="1">
          <a:picLocks noChangeAspect="1"/>
        </xdr:cNvPicPr>
      </xdr:nvPicPr>
      <xdr:blipFill>
        <a:blip r:embed="rId1"/>
        <a:stretch>
          <a:fillRect/>
        </a:stretch>
      </xdr:blipFill>
      <xdr:spPr>
        <a:xfrm>
          <a:off x="8134350" y="428625"/>
          <a:ext cx="742950" cy="44767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419100</xdr:colOff>
      <xdr:row>2</xdr:row>
      <xdr:rowOff>114300</xdr:rowOff>
    </xdr:from>
    <xdr:to>
      <xdr:col>11</xdr:col>
      <xdr:colOff>9525</xdr:colOff>
      <xdr:row>4</xdr:row>
      <xdr:rowOff>152400</xdr:rowOff>
    </xdr:to>
    <xdr:pic>
      <xdr:nvPicPr>
        <xdr:cNvPr id="1" name="Picture 2"/>
        <xdr:cNvPicPr preferRelativeResize="1">
          <a:picLocks noChangeAspect="1"/>
        </xdr:cNvPicPr>
      </xdr:nvPicPr>
      <xdr:blipFill>
        <a:blip r:embed="rId1"/>
        <a:stretch>
          <a:fillRect/>
        </a:stretch>
      </xdr:blipFill>
      <xdr:spPr>
        <a:xfrm>
          <a:off x="8134350" y="428625"/>
          <a:ext cx="742950" cy="447675"/>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504825</xdr:colOff>
      <xdr:row>2</xdr:row>
      <xdr:rowOff>114300</xdr:rowOff>
    </xdr:from>
    <xdr:to>
      <xdr:col>10</xdr:col>
      <xdr:colOff>1247775</xdr:colOff>
      <xdr:row>4</xdr:row>
      <xdr:rowOff>152400</xdr:rowOff>
    </xdr:to>
    <xdr:pic>
      <xdr:nvPicPr>
        <xdr:cNvPr id="1" name="Picture 2"/>
        <xdr:cNvPicPr preferRelativeResize="1">
          <a:picLocks noChangeAspect="1"/>
        </xdr:cNvPicPr>
      </xdr:nvPicPr>
      <xdr:blipFill>
        <a:blip r:embed="rId1"/>
        <a:stretch>
          <a:fillRect/>
        </a:stretch>
      </xdr:blipFill>
      <xdr:spPr>
        <a:xfrm>
          <a:off x="8753475" y="428625"/>
          <a:ext cx="742950" cy="447675"/>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1314450</xdr:colOff>
      <xdr:row>2</xdr:row>
      <xdr:rowOff>76200</xdr:rowOff>
    </xdr:from>
    <xdr:to>
      <xdr:col>9</xdr:col>
      <xdr:colOff>247650</xdr:colOff>
      <xdr:row>3</xdr:row>
      <xdr:rowOff>371475</xdr:rowOff>
    </xdr:to>
    <xdr:pic>
      <xdr:nvPicPr>
        <xdr:cNvPr id="1" name="Picture 2"/>
        <xdr:cNvPicPr preferRelativeResize="1">
          <a:picLocks noChangeAspect="1"/>
        </xdr:cNvPicPr>
      </xdr:nvPicPr>
      <xdr:blipFill>
        <a:blip r:embed="rId1"/>
        <a:stretch>
          <a:fillRect/>
        </a:stretch>
      </xdr:blipFill>
      <xdr:spPr>
        <a:xfrm>
          <a:off x="6334125" y="390525"/>
          <a:ext cx="742950" cy="447675"/>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857250</xdr:colOff>
      <xdr:row>3</xdr:row>
      <xdr:rowOff>66675</xdr:rowOff>
    </xdr:from>
    <xdr:to>
      <xdr:col>10</xdr:col>
      <xdr:colOff>1600200</xdr:colOff>
      <xdr:row>4</xdr:row>
      <xdr:rowOff>171450</xdr:rowOff>
    </xdr:to>
    <xdr:pic>
      <xdr:nvPicPr>
        <xdr:cNvPr id="1" name="Picture 2"/>
        <xdr:cNvPicPr preferRelativeResize="1">
          <a:picLocks noChangeAspect="1"/>
        </xdr:cNvPicPr>
      </xdr:nvPicPr>
      <xdr:blipFill>
        <a:blip r:embed="rId1"/>
        <a:stretch>
          <a:fillRect/>
        </a:stretch>
      </xdr:blipFill>
      <xdr:spPr>
        <a:xfrm>
          <a:off x="8439150" y="533400"/>
          <a:ext cx="74295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2638425</xdr:colOff>
      <xdr:row>3</xdr:row>
      <xdr:rowOff>9525</xdr:rowOff>
    </xdr:from>
    <xdr:to>
      <xdr:col>11</xdr:col>
      <xdr:colOff>3381375</xdr:colOff>
      <xdr:row>4</xdr:row>
      <xdr:rowOff>209550</xdr:rowOff>
    </xdr:to>
    <xdr:pic>
      <xdr:nvPicPr>
        <xdr:cNvPr id="1" name="Picture 1"/>
        <xdr:cNvPicPr preferRelativeResize="1">
          <a:picLocks noChangeAspect="1"/>
        </xdr:cNvPicPr>
      </xdr:nvPicPr>
      <xdr:blipFill>
        <a:blip r:embed="rId1"/>
        <a:stretch>
          <a:fillRect/>
        </a:stretch>
      </xdr:blipFill>
      <xdr:spPr>
        <a:xfrm>
          <a:off x="12544425" y="476250"/>
          <a:ext cx="742950" cy="447675"/>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942975</xdr:colOff>
      <xdr:row>2</xdr:row>
      <xdr:rowOff>133350</xdr:rowOff>
    </xdr:from>
    <xdr:to>
      <xdr:col>13</xdr:col>
      <xdr:colOff>1685925</xdr:colOff>
      <xdr:row>4</xdr:row>
      <xdr:rowOff>171450</xdr:rowOff>
    </xdr:to>
    <xdr:pic>
      <xdr:nvPicPr>
        <xdr:cNvPr id="1" name="Picture 2"/>
        <xdr:cNvPicPr preferRelativeResize="1">
          <a:picLocks noChangeAspect="1"/>
        </xdr:cNvPicPr>
      </xdr:nvPicPr>
      <xdr:blipFill>
        <a:blip r:embed="rId1"/>
        <a:stretch>
          <a:fillRect/>
        </a:stretch>
      </xdr:blipFill>
      <xdr:spPr>
        <a:xfrm>
          <a:off x="11715750" y="447675"/>
          <a:ext cx="742950" cy="447675"/>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0</xdr:colOff>
      <xdr:row>3</xdr:row>
      <xdr:rowOff>19050</xdr:rowOff>
    </xdr:from>
    <xdr:to>
      <xdr:col>19</xdr:col>
      <xdr:colOff>742950</xdr:colOff>
      <xdr:row>4</xdr:row>
      <xdr:rowOff>209550</xdr:rowOff>
    </xdr:to>
    <xdr:pic>
      <xdr:nvPicPr>
        <xdr:cNvPr id="1" name="Picture 2"/>
        <xdr:cNvPicPr preferRelativeResize="1">
          <a:picLocks noChangeAspect="1"/>
        </xdr:cNvPicPr>
      </xdr:nvPicPr>
      <xdr:blipFill>
        <a:blip r:embed="rId1"/>
        <a:stretch>
          <a:fillRect/>
        </a:stretch>
      </xdr:blipFill>
      <xdr:spPr>
        <a:xfrm>
          <a:off x="12782550" y="485775"/>
          <a:ext cx="742950" cy="447675"/>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438150</xdr:colOff>
      <xdr:row>2</xdr:row>
      <xdr:rowOff>95250</xdr:rowOff>
    </xdr:from>
    <xdr:to>
      <xdr:col>13</xdr:col>
      <xdr:colOff>1181100</xdr:colOff>
      <xdr:row>4</xdr:row>
      <xdr:rowOff>133350</xdr:rowOff>
    </xdr:to>
    <xdr:pic>
      <xdr:nvPicPr>
        <xdr:cNvPr id="1" name="Picture 2"/>
        <xdr:cNvPicPr preferRelativeResize="1">
          <a:picLocks noChangeAspect="1"/>
        </xdr:cNvPicPr>
      </xdr:nvPicPr>
      <xdr:blipFill>
        <a:blip r:embed="rId1"/>
        <a:stretch>
          <a:fillRect/>
        </a:stretch>
      </xdr:blipFill>
      <xdr:spPr>
        <a:xfrm>
          <a:off x="10582275" y="409575"/>
          <a:ext cx="742950" cy="447675"/>
        </a:xfrm>
        <a:prstGeom prst="rect">
          <a:avLst/>
        </a:prstGeom>
        <a:noFill/>
        <a:ln w="9525" cmpd="sng">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1457325</xdr:colOff>
      <xdr:row>3</xdr:row>
      <xdr:rowOff>9525</xdr:rowOff>
    </xdr:from>
    <xdr:to>
      <xdr:col>5</xdr:col>
      <xdr:colOff>2200275</xdr:colOff>
      <xdr:row>3</xdr:row>
      <xdr:rowOff>457200</xdr:rowOff>
    </xdr:to>
    <xdr:pic>
      <xdr:nvPicPr>
        <xdr:cNvPr id="1" name="Picture 2"/>
        <xdr:cNvPicPr preferRelativeResize="1">
          <a:picLocks noChangeAspect="1"/>
        </xdr:cNvPicPr>
      </xdr:nvPicPr>
      <xdr:blipFill>
        <a:blip r:embed="rId1"/>
        <a:stretch>
          <a:fillRect/>
        </a:stretch>
      </xdr:blipFill>
      <xdr:spPr>
        <a:xfrm>
          <a:off x="6667500" y="476250"/>
          <a:ext cx="742950"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990600</xdr:colOff>
      <xdr:row>3</xdr:row>
      <xdr:rowOff>19050</xdr:rowOff>
    </xdr:from>
    <xdr:to>
      <xdr:col>17</xdr:col>
      <xdr:colOff>1733550</xdr:colOff>
      <xdr:row>4</xdr:row>
      <xdr:rowOff>219075</xdr:rowOff>
    </xdr:to>
    <xdr:pic>
      <xdr:nvPicPr>
        <xdr:cNvPr id="1" name="Picture 2"/>
        <xdr:cNvPicPr preferRelativeResize="1">
          <a:picLocks noChangeAspect="1"/>
        </xdr:cNvPicPr>
      </xdr:nvPicPr>
      <xdr:blipFill>
        <a:blip r:embed="rId1"/>
        <a:stretch>
          <a:fillRect/>
        </a:stretch>
      </xdr:blipFill>
      <xdr:spPr>
        <a:xfrm>
          <a:off x="14106525" y="485775"/>
          <a:ext cx="742950"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990600</xdr:colOff>
      <xdr:row>3</xdr:row>
      <xdr:rowOff>19050</xdr:rowOff>
    </xdr:from>
    <xdr:to>
      <xdr:col>14</xdr:col>
      <xdr:colOff>1733550</xdr:colOff>
      <xdr:row>4</xdr:row>
      <xdr:rowOff>219075</xdr:rowOff>
    </xdr:to>
    <xdr:pic>
      <xdr:nvPicPr>
        <xdr:cNvPr id="1" name="Picture 2"/>
        <xdr:cNvPicPr preferRelativeResize="1">
          <a:picLocks noChangeAspect="1"/>
        </xdr:cNvPicPr>
      </xdr:nvPicPr>
      <xdr:blipFill>
        <a:blip r:embed="rId1"/>
        <a:stretch>
          <a:fillRect/>
        </a:stretch>
      </xdr:blipFill>
      <xdr:spPr>
        <a:xfrm>
          <a:off x="12039600" y="485775"/>
          <a:ext cx="742950"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1133475</xdr:colOff>
      <xdr:row>2</xdr:row>
      <xdr:rowOff>142875</xdr:rowOff>
    </xdr:from>
    <xdr:to>
      <xdr:col>10</xdr:col>
      <xdr:colOff>1876425</xdr:colOff>
      <xdr:row>4</xdr:row>
      <xdr:rowOff>190500</xdr:rowOff>
    </xdr:to>
    <xdr:pic>
      <xdr:nvPicPr>
        <xdr:cNvPr id="1" name="Picture 2"/>
        <xdr:cNvPicPr preferRelativeResize="1">
          <a:picLocks noChangeAspect="1"/>
        </xdr:cNvPicPr>
      </xdr:nvPicPr>
      <xdr:blipFill>
        <a:blip r:embed="rId1"/>
        <a:stretch>
          <a:fillRect/>
        </a:stretch>
      </xdr:blipFill>
      <xdr:spPr>
        <a:xfrm>
          <a:off x="10877550" y="457200"/>
          <a:ext cx="742950" cy="4476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95250</xdr:colOff>
      <xdr:row>2</xdr:row>
      <xdr:rowOff>95250</xdr:rowOff>
    </xdr:from>
    <xdr:to>
      <xdr:col>14</xdr:col>
      <xdr:colOff>0</xdr:colOff>
      <xdr:row>4</xdr:row>
      <xdr:rowOff>142875</xdr:rowOff>
    </xdr:to>
    <xdr:pic>
      <xdr:nvPicPr>
        <xdr:cNvPr id="1" name="Picture 2"/>
        <xdr:cNvPicPr preferRelativeResize="1">
          <a:picLocks noChangeAspect="1"/>
        </xdr:cNvPicPr>
      </xdr:nvPicPr>
      <xdr:blipFill>
        <a:blip r:embed="rId1"/>
        <a:stretch>
          <a:fillRect/>
        </a:stretch>
      </xdr:blipFill>
      <xdr:spPr>
        <a:xfrm>
          <a:off x="5838825" y="409575"/>
          <a:ext cx="742950" cy="4476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38100</xdr:colOff>
      <xdr:row>3</xdr:row>
      <xdr:rowOff>19050</xdr:rowOff>
    </xdr:from>
    <xdr:to>
      <xdr:col>13</xdr:col>
      <xdr:colOff>361950</xdr:colOff>
      <xdr:row>3</xdr:row>
      <xdr:rowOff>466725</xdr:rowOff>
    </xdr:to>
    <xdr:pic>
      <xdr:nvPicPr>
        <xdr:cNvPr id="1" name="Picture 2"/>
        <xdr:cNvPicPr preferRelativeResize="1">
          <a:picLocks noChangeAspect="1"/>
        </xdr:cNvPicPr>
      </xdr:nvPicPr>
      <xdr:blipFill>
        <a:blip r:embed="rId1"/>
        <a:stretch>
          <a:fillRect/>
        </a:stretch>
      </xdr:blipFill>
      <xdr:spPr>
        <a:xfrm>
          <a:off x="5829300" y="485775"/>
          <a:ext cx="742950" cy="4476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76200</xdr:colOff>
      <xdr:row>4</xdr:row>
      <xdr:rowOff>47625</xdr:rowOff>
    </xdr:from>
    <xdr:to>
      <xdr:col>13</xdr:col>
      <xdr:colOff>400050</xdr:colOff>
      <xdr:row>4</xdr:row>
      <xdr:rowOff>495300</xdr:rowOff>
    </xdr:to>
    <xdr:pic>
      <xdr:nvPicPr>
        <xdr:cNvPr id="1" name="Picture 2"/>
        <xdr:cNvPicPr preferRelativeResize="1">
          <a:picLocks noChangeAspect="1"/>
        </xdr:cNvPicPr>
      </xdr:nvPicPr>
      <xdr:blipFill>
        <a:blip r:embed="rId1"/>
        <a:stretch>
          <a:fillRect/>
        </a:stretch>
      </xdr:blipFill>
      <xdr:spPr>
        <a:xfrm>
          <a:off x="5819775" y="762000"/>
          <a:ext cx="74295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E14:O19"/>
  <sheetViews>
    <sheetView tabSelected="1" zoomScalePageLayoutView="0" workbookViewId="0" topLeftCell="A1">
      <pane ySplit="35" topLeftCell="A36" activePane="bottomLeft" state="frozen"/>
      <selection pane="topLeft" activeCell="A1" sqref="A1"/>
      <selection pane="bottomLeft" activeCell="A36" sqref="A36"/>
    </sheetView>
  </sheetViews>
  <sheetFormatPr defaultColWidth="9.140625" defaultRowHeight="12.75"/>
  <cols>
    <col min="1" max="12" width="9.140625" style="14" customWidth="1"/>
    <col min="13" max="13" width="18.00390625" style="14" bestFit="1" customWidth="1"/>
    <col min="14" max="16384" width="9.140625" style="14" customWidth="1"/>
  </cols>
  <sheetData>
    <row r="14" spans="11:15" ht="45">
      <c r="K14" s="12"/>
      <c r="L14" s="12"/>
      <c r="M14" s="13"/>
      <c r="N14" s="12"/>
      <c r="O14" s="12"/>
    </row>
    <row r="15" spans="11:15" ht="45">
      <c r="K15" s="12"/>
      <c r="L15" s="12"/>
      <c r="M15" s="36" t="s">
        <v>553</v>
      </c>
      <c r="N15" s="12"/>
      <c r="O15" s="12"/>
    </row>
    <row r="16" spans="11:15" ht="22.5" customHeight="1">
      <c r="K16" s="13"/>
      <c r="L16" s="12"/>
      <c r="M16" s="36"/>
      <c r="N16" s="13"/>
      <c r="O16" s="13"/>
    </row>
    <row r="17" spans="5:15" ht="45">
      <c r="E17" s="13"/>
      <c r="F17" s="13"/>
      <c r="K17" s="13"/>
      <c r="L17" s="12"/>
      <c r="M17" s="36" t="s">
        <v>31</v>
      </c>
      <c r="N17" s="13"/>
      <c r="O17" s="13"/>
    </row>
    <row r="18" spans="5:13" ht="22.5" customHeight="1">
      <c r="E18" s="15"/>
      <c r="F18" s="15"/>
      <c r="M18" s="36"/>
    </row>
    <row r="19" spans="5:15" ht="45">
      <c r="E19" s="13"/>
      <c r="F19" s="13"/>
      <c r="K19" s="13"/>
      <c r="L19" s="12"/>
      <c r="M19" s="36">
        <v>2020</v>
      </c>
      <c r="N19" s="13"/>
      <c r="O19" s="13"/>
    </row>
  </sheetData>
  <sheetProtection/>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56" r:id="rId1"/>
</worksheet>
</file>

<file path=xl/worksheets/sheet10.xml><?xml version="1.0" encoding="utf-8"?>
<worksheet xmlns="http://schemas.openxmlformats.org/spreadsheetml/2006/main" xmlns:r="http://schemas.openxmlformats.org/officeDocument/2006/relationships">
  <sheetPr>
    <pageSetUpPr fitToPage="1"/>
  </sheetPr>
  <dimension ref="A1:N38"/>
  <sheetViews>
    <sheetView zoomScalePageLayoutView="0" workbookViewId="0" topLeftCell="A1">
      <selection activeCell="A1" sqref="A1"/>
    </sheetView>
  </sheetViews>
  <sheetFormatPr defaultColWidth="10.28125" defaultRowHeight="12.75"/>
  <cols>
    <col min="1" max="1" width="15.140625" style="58" customWidth="1"/>
    <col min="2" max="2" width="8.140625" style="58" customWidth="1"/>
    <col min="3" max="14" width="6.28125" style="58" customWidth="1"/>
    <col min="15" max="16384" width="10.28125" style="58" customWidth="1"/>
  </cols>
  <sheetData>
    <row r="1" spans="1:14" s="22" customFormat="1" ht="12.75">
      <c r="A1" s="37" t="s">
        <v>28</v>
      </c>
      <c r="N1" s="21" t="s">
        <v>553</v>
      </c>
    </row>
    <row r="2" spans="1:14" s="22" customFormat="1" ht="12" customHeight="1">
      <c r="A2" s="37"/>
      <c r="N2" s="21" t="s">
        <v>31</v>
      </c>
    </row>
    <row r="3" spans="1:14" s="22" customFormat="1" ht="12" customHeight="1">
      <c r="A3" s="37"/>
      <c r="N3" s="23"/>
    </row>
    <row r="4" spans="1:14" ht="19.5">
      <c r="A4" s="276" t="s">
        <v>629</v>
      </c>
      <c r="B4" s="90"/>
      <c r="C4" s="90"/>
      <c r="D4" s="90"/>
      <c r="E4" s="90"/>
      <c r="F4" s="90"/>
      <c r="G4" s="90"/>
      <c r="H4" s="90"/>
      <c r="I4" s="90"/>
      <c r="J4" s="90"/>
      <c r="K4" s="90"/>
      <c r="L4" s="90"/>
      <c r="M4" s="90"/>
      <c r="N4" s="90"/>
    </row>
    <row r="5" spans="1:14" ht="20.25" thickBot="1">
      <c r="A5" s="56" t="s">
        <v>630</v>
      </c>
      <c r="B5" s="57"/>
      <c r="C5" s="57"/>
      <c r="D5" s="57"/>
      <c r="E5" s="57"/>
      <c r="F5" s="57"/>
      <c r="G5" s="57"/>
      <c r="H5" s="57"/>
      <c r="I5" s="57"/>
      <c r="J5" s="57"/>
      <c r="K5" s="57"/>
      <c r="L5" s="57"/>
      <c r="M5" s="57"/>
      <c r="N5" s="57"/>
    </row>
    <row r="6" ht="13.5" customHeight="1" thickTop="1"/>
    <row r="7" spans="1:14" ht="13.5" customHeight="1">
      <c r="A7" s="58" t="s">
        <v>0</v>
      </c>
      <c r="N7" s="73" t="s">
        <v>2</v>
      </c>
    </row>
    <row r="8" spans="1:14" ht="19.5" customHeight="1">
      <c r="A8" s="404" t="s">
        <v>195</v>
      </c>
      <c r="B8" s="340" t="s">
        <v>10</v>
      </c>
      <c r="C8" s="342" t="s">
        <v>154</v>
      </c>
      <c r="D8" s="343" t="s">
        <v>155</v>
      </c>
      <c r="E8" s="343" t="s">
        <v>156</v>
      </c>
      <c r="F8" s="343" t="s">
        <v>157</v>
      </c>
      <c r="G8" s="343" t="s">
        <v>158</v>
      </c>
      <c r="H8" s="343" t="s">
        <v>159</v>
      </c>
      <c r="I8" s="343" t="s">
        <v>160</v>
      </c>
      <c r="J8" s="343" t="s">
        <v>161</v>
      </c>
      <c r="K8" s="343" t="s">
        <v>162</v>
      </c>
      <c r="L8" s="343" t="s">
        <v>163</v>
      </c>
      <c r="M8" s="343" t="s">
        <v>164</v>
      </c>
      <c r="N8" s="344" t="s">
        <v>165</v>
      </c>
    </row>
    <row r="9" spans="1:14" ht="19.5" customHeight="1">
      <c r="A9" s="406"/>
      <c r="B9" s="341" t="s">
        <v>11</v>
      </c>
      <c r="C9" s="345" t="s">
        <v>166</v>
      </c>
      <c r="D9" s="346" t="s">
        <v>167</v>
      </c>
      <c r="E9" s="346" t="s">
        <v>168</v>
      </c>
      <c r="F9" s="346" t="s">
        <v>169</v>
      </c>
      <c r="G9" s="346" t="s">
        <v>170</v>
      </c>
      <c r="H9" s="346" t="s">
        <v>171</v>
      </c>
      <c r="I9" s="346" t="s">
        <v>172</v>
      </c>
      <c r="J9" s="346" t="s">
        <v>173</v>
      </c>
      <c r="K9" s="346" t="s">
        <v>174</v>
      </c>
      <c r="L9" s="346" t="s">
        <v>175</v>
      </c>
      <c r="M9" s="346" t="s">
        <v>176</v>
      </c>
      <c r="N9" s="347" t="s">
        <v>177</v>
      </c>
    </row>
    <row r="10" spans="1:14" ht="23.25" customHeight="1">
      <c r="A10" s="94" t="s">
        <v>196</v>
      </c>
      <c r="B10" s="190">
        <f aca="true" t="shared" si="0" ref="B10:B33">SUM(C10:N10)</f>
        <v>12</v>
      </c>
      <c r="C10" s="286">
        <v>1</v>
      </c>
      <c r="D10" s="287">
        <v>1</v>
      </c>
      <c r="E10" s="287">
        <v>1</v>
      </c>
      <c r="F10" s="287">
        <v>0</v>
      </c>
      <c r="G10" s="287">
        <v>1</v>
      </c>
      <c r="H10" s="287">
        <v>2</v>
      </c>
      <c r="I10" s="287">
        <v>0</v>
      </c>
      <c r="J10" s="287">
        <v>3</v>
      </c>
      <c r="K10" s="287">
        <v>2</v>
      </c>
      <c r="L10" s="287">
        <v>1</v>
      </c>
      <c r="M10" s="287">
        <v>0</v>
      </c>
      <c r="N10" s="288">
        <v>0</v>
      </c>
    </row>
    <row r="11" spans="1:14" ht="23.25" customHeight="1">
      <c r="A11" s="94" t="s">
        <v>613</v>
      </c>
      <c r="B11" s="190">
        <f t="shared" si="0"/>
        <v>17</v>
      </c>
      <c r="C11" s="247">
        <v>1</v>
      </c>
      <c r="D11" s="248">
        <v>0</v>
      </c>
      <c r="E11" s="248">
        <v>1</v>
      </c>
      <c r="F11" s="248">
        <v>1</v>
      </c>
      <c r="G11" s="248">
        <v>2</v>
      </c>
      <c r="H11" s="248">
        <v>2</v>
      </c>
      <c r="I11" s="248">
        <v>2</v>
      </c>
      <c r="J11" s="248">
        <v>3</v>
      </c>
      <c r="K11" s="248">
        <v>2</v>
      </c>
      <c r="L11" s="248">
        <v>1</v>
      </c>
      <c r="M11" s="248">
        <v>2</v>
      </c>
      <c r="N11" s="249">
        <v>0</v>
      </c>
    </row>
    <row r="12" spans="1:14" ht="23.25" customHeight="1">
      <c r="A12" s="94" t="s">
        <v>609</v>
      </c>
      <c r="B12" s="190">
        <f t="shared" si="0"/>
        <v>8</v>
      </c>
      <c r="C12" s="247">
        <v>0</v>
      </c>
      <c r="D12" s="248">
        <v>2</v>
      </c>
      <c r="E12" s="248">
        <v>2</v>
      </c>
      <c r="F12" s="248">
        <v>0</v>
      </c>
      <c r="G12" s="248">
        <v>0</v>
      </c>
      <c r="H12" s="248">
        <v>1</v>
      </c>
      <c r="I12" s="248">
        <v>2</v>
      </c>
      <c r="J12" s="248">
        <v>0</v>
      </c>
      <c r="K12" s="248">
        <v>0</v>
      </c>
      <c r="L12" s="248">
        <v>0</v>
      </c>
      <c r="M12" s="248">
        <v>1</v>
      </c>
      <c r="N12" s="249">
        <v>0</v>
      </c>
    </row>
    <row r="13" spans="1:14" ht="23.25" customHeight="1">
      <c r="A13" s="94" t="s">
        <v>610</v>
      </c>
      <c r="B13" s="190">
        <f t="shared" si="0"/>
        <v>5</v>
      </c>
      <c r="C13" s="247">
        <v>0</v>
      </c>
      <c r="D13" s="248">
        <v>0</v>
      </c>
      <c r="E13" s="248">
        <v>0</v>
      </c>
      <c r="F13" s="248">
        <v>2</v>
      </c>
      <c r="G13" s="248">
        <v>0</v>
      </c>
      <c r="H13" s="248">
        <v>2</v>
      </c>
      <c r="I13" s="248">
        <v>1</v>
      </c>
      <c r="J13" s="248">
        <v>0</v>
      </c>
      <c r="K13" s="248">
        <v>0</v>
      </c>
      <c r="L13" s="248">
        <v>0</v>
      </c>
      <c r="M13" s="248">
        <v>0</v>
      </c>
      <c r="N13" s="249">
        <v>0</v>
      </c>
    </row>
    <row r="14" spans="1:14" ht="23.25" customHeight="1">
      <c r="A14" s="94" t="s">
        <v>611</v>
      </c>
      <c r="B14" s="190">
        <f t="shared" si="0"/>
        <v>11</v>
      </c>
      <c r="C14" s="247">
        <v>3</v>
      </c>
      <c r="D14" s="248">
        <v>0</v>
      </c>
      <c r="E14" s="248">
        <v>0</v>
      </c>
      <c r="F14" s="248">
        <v>0</v>
      </c>
      <c r="G14" s="248">
        <v>0</v>
      </c>
      <c r="H14" s="248">
        <v>1</v>
      </c>
      <c r="I14" s="248">
        <v>1</v>
      </c>
      <c r="J14" s="248">
        <v>3</v>
      </c>
      <c r="K14" s="248">
        <v>0</v>
      </c>
      <c r="L14" s="248">
        <v>1</v>
      </c>
      <c r="M14" s="248">
        <v>0</v>
      </c>
      <c r="N14" s="249">
        <v>2</v>
      </c>
    </row>
    <row r="15" spans="1:14" ht="23.25" customHeight="1">
      <c r="A15" s="94" t="s">
        <v>612</v>
      </c>
      <c r="B15" s="190">
        <f t="shared" si="0"/>
        <v>10</v>
      </c>
      <c r="C15" s="247">
        <v>0</v>
      </c>
      <c r="D15" s="248">
        <v>1</v>
      </c>
      <c r="E15" s="248">
        <v>2</v>
      </c>
      <c r="F15" s="248">
        <v>0</v>
      </c>
      <c r="G15" s="248">
        <v>0</v>
      </c>
      <c r="H15" s="248">
        <v>1</v>
      </c>
      <c r="I15" s="248">
        <v>2</v>
      </c>
      <c r="J15" s="248">
        <v>1</v>
      </c>
      <c r="K15" s="248">
        <v>1</v>
      </c>
      <c r="L15" s="248">
        <v>1</v>
      </c>
      <c r="M15" s="248">
        <v>0</v>
      </c>
      <c r="N15" s="249">
        <v>1</v>
      </c>
    </row>
    <row r="16" spans="1:14" ht="23.25" customHeight="1">
      <c r="A16" s="94" t="s">
        <v>197</v>
      </c>
      <c r="B16" s="190">
        <f t="shared" si="0"/>
        <v>13</v>
      </c>
      <c r="C16" s="247">
        <v>2</v>
      </c>
      <c r="D16" s="248">
        <v>0</v>
      </c>
      <c r="E16" s="248">
        <v>4</v>
      </c>
      <c r="F16" s="248">
        <v>0</v>
      </c>
      <c r="G16" s="248">
        <v>2</v>
      </c>
      <c r="H16" s="248">
        <v>0</v>
      </c>
      <c r="I16" s="248">
        <v>2</v>
      </c>
      <c r="J16" s="248">
        <v>2</v>
      </c>
      <c r="K16" s="248">
        <v>0</v>
      </c>
      <c r="L16" s="248">
        <v>0</v>
      </c>
      <c r="M16" s="248">
        <v>0</v>
      </c>
      <c r="N16" s="249">
        <v>1</v>
      </c>
    </row>
    <row r="17" spans="1:14" ht="23.25" customHeight="1">
      <c r="A17" s="94" t="s">
        <v>198</v>
      </c>
      <c r="B17" s="190">
        <f t="shared" si="0"/>
        <v>17</v>
      </c>
      <c r="C17" s="247">
        <v>2</v>
      </c>
      <c r="D17" s="248">
        <v>4</v>
      </c>
      <c r="E17" s="248">
        <v>0</v>
      </c>
      <c r="F17" s="248">
        <v>0</v>
      </c>
      <c r="G17" s="248">
        <v>1</v>
      </c>
      <c r="H17" s="248">
        <v>1</v>
      </c>
      <c r="I17" s="248">
        <v>0</v>
      </c>
      <c r="J17" s="248">
        <v>4</v>
      </c>
      <c r="K17" s="248">
        <v>1</v>
      </c>
      <c r="L17" s="248">
        <v>2</v>
      </c>
      <c r="M17" s="248">
        <v>2</v>
      </c>
      <c r="N17" s="249">
        <v>0</v>
      </c>
    </row>
    <row r="18" spans="1:14" ht="23.25" customHeight="1">
      <c r="A18" s="94" t="s">
        <v>199</v>
      </c>
      <c r="B18" s="190">
        <f t="shared" si="0"/>
        <v>15</v>
      </c>
      <c r="C18" s="247">
        <v>0</v>
      </c>
      <c r="D18" s="248">
        <v>1</v>
      </c>
      <c r="E18" s="248">
        <v>2</v>
      </c>
      <c r="F18" s="248">
        <v>2</v>
      </c>
      <c r="G18" s="248">
        <v>1</v>
      </c>
      <c r="H18" s="248">
        <v>1</v>
      </c>
      <c r="I18" s="248">
        <v>3</v>
      </c>
      <c r="J18" s="248">
        <v>0</v>
      </c>
      <c r="K18" s="248">
        <v>1</v>
      </c>
      <c r="L18" s="248">
        <v>0</v>
      </c>
      <c r="M18" s="248">
        <v>2</v>
      </c>
      <c r="N18" s="249">
        <v>2</v>
      </c>
    </row>
    <row r="19" spans="1:14" ht="23.25" customHeight="1">
      <c r="A19" s="94" t="s">
        <v>200</v>
      </c>
      <c r="B19" s="190">
        <f t="shared" si="0"/>
        <v>19</v>
      </c>
      <c r="C19" s="247">
        <v>1</v>
      </c>
      <c r="D19" s="248">
        <v>0</v>
      </c>
      <c r="E19" s="248">
        <v>0</v>
      </c>
      <c r="F19" s="248">
        <v>0</v>
      </c>
      <c r="G19" s="248">
        <v>0</v>
      </c>
      <c r="H19" s="248">
        <v>1</v>
      </c>
      <c r="I19" s="248">
        <v>6</v>
      </c>
      <c r="J19" s="248">
        <v>1</v>
      </c>
      <c r="K19" s="248">
        <v>4</v>
      </c>
      <c r="L19" s="248">
        <v>2</v>
      </c>
      <c r="M19" s="248">
        <v>1</v>
      </c>
      <c r="N19" s="249">
        <v>3</v>
      </c>
    </row>
    <row r="20" spans="1:14" ht="23.25" customHeight="1">
      <c r="A20" s="94" t="s">
        <v>201</v>
      </c>
      <c r="B20" s="190">
        <f t="shared" si="0"/>
        <v>15</v>
      </c>
      <c r="C20" s="247">
        <v>0</v>
      </c>
      <c r="D20" s="248">
        <v>2</v>
      </c>
      <c r="E20" s="248">
        <v>1</v>
      </c>
      <c r="F20" s="248">
        <v>0</v>
      </c>
      <c r="G20" s="248">
        <v>0</v>
      </c>
      <c r="H20" s="248">
        <v>2</v>
      </c>
      <c r="I20" s="248">
        <v>0</v>
      </c>
      <c r="J20" s="248">
        <v>4</v>
      </c>
      <c r="K20" s="248">
        <v>2</v>
      </c>
      <c r="L20" s="248">
        <v>1</v>
      </c>
      <c r="M20" s="248">
        <v>1</v>
      </c>
      <c r="N20" s="249">
        <v>2</v>
      </c>
    </row>
    <row r="21" spans="1:14" ht="23.25" customHeight="1">
      <c r="A21" s="94" t="s">
        <v>202</v>
      </c>
      <c r="B21" s="190">
        <f t="shared" si="0"/>
        <v>24</v>
      </c>
      <c r="C21" s="247">
        <v>2</v>
      </c>
      <c r="D21" s="248">
        <v>4</v>
      </c>
      <c r="E21" s="248">
        <v>2</v>
      </c>
      <c r="F21" s="248">
        <v>2</v>
      </c>
      <c r="G21" s="248">
        <v>2</v>
      </c>
      <c r="H21" s="248">
        <v>0</v>
      </c>
      <c r="I21" s="248">
        <v>5</v>
      </c>
      <c r="J21" s="248">
        <v>2</v>
      </c>
      <c r="K21" s="248">
        <v>1</v>
      </c>
      <c r="L21" s="248">
        <v>3</v>
      </c>
      <c r="M21" s="248">
        <v>0</v>
      </c>
      <c r="N21" s="249">
        <v>1</v>
      </c>
    </row>
    <row r="22" spans="1:14" ht="23.25" customHeight="1">
      <c r="A22" s="94" t="s">
        <v>203</v>
      </c>
      <c r="B22" s="190">
        <f t="shared" si="0"/>
        <v>24</v>
      </c>
      <c r="C22" s="247">
        <v>0</v>
      </c>
      <c r="D22" s="248">
        <v>4</v>
      </c>
      <c r="E22" s="248">
        <v>1</v>
      </c>
      <c r="F22" s="248">
        <v>0</v>
      </c>
      <c r="G22" s="248">
        <v>4</v>
      </c>
      <c r="H22" s="248">
        <v>1</v>
      </c>
      <c r="I22" s="248">
        <v>2</v>
      </c>
      <c r="J22" s="248">
        <v>2</v>
      </c>
      <c r="K22" s="248">
        <v>4</v>
      </c>
      <c r="L22" s="248">
        <v>2</v>
      </c>
      <c r="M22" s="248">
        <v>3</v>
      </c>
      <c r="N22" s="249">
        <v>1</v>
      </c>
    </row>
    <row r="23" spans="1:14" ht="23.25" customHeight="1">
      <c r="A23" s="94" t="s">
        <v>204</v>
      </c>
      <c r="B23" s="190">
        <f t="shared" si="0"/>
        <v>23</v>
      </c>
      <c r="C23" s="247">
        <v>2</v>
      </c>
      <c r="D23" s="248">
        <v>4</v>
      </c>
      <c r="E23" s="248">
        <v>2</v>
      </c>
      <c r="F23" s="248">
        <v>1</v>
      </c>
      <c r="G23" s="248">
        <v>0</v>
      </c>
      <c r="H23" s="248">
        <v>3</v>
      </c>
      <c r="I23" s="248">
        <v>3</v>
      </c>
      <c r="J23" s="248">
        <v>0</v>
      </c>
      <c r="K23" s="248">
        <v>1</v>
      </c>
      <c r="L23" s="248">
        <v>2</v>
      </c>
      <c r="M23" s="248">
        <v>2</v>
      </c>
      <c r="N23" s="249">
        <v>3</v>
      </c>
    </row>
    <row r="24" spans="1:14" ht="23.25" customHeight="1">
      <c r="A24" s="94" t="s">
        <v>205</v>
      </c>
      <c r="B24" s="190">
        <f t="shared" si="0"/>
        <v>23</v>
      </c>
      <c r="C24" s="247">
        <v>3</v>
      </c>
      <c r="D24" s="248">
        <v>2</v>
      </c>
      <c r="E24" s="248">
        <v>2</v>
      </c>
      <c r="F24" s="248">
        <v>1</v>
      </c>
      <c r="G24" s="248">
        <v>1</v>
      </c>
      <c r="H24" s="248">
        <v>2</v>
      </c>
      <c r="I24" s="248">
        <v>4</v>
      </c>
      <c r="J24" s="248">
        <v>3</v>
      </c>
      <c r="K24" s="248">
        <v>3</v>
      </c>
      <c r="L24" s="248">
        <v>1</v>
      </c>
      <c r="M24" s="248">
        <v>0</v>
      </c>
      <c r="N24" s="249">
        <v>1</v>
      </c>
    </row>
    <row r="25" spans="1:14" ht="23.25" customHeight="1">
      <c r="A25" s="94" t="s">
        <v>206</v>
      </c>
      <c r="B25" s="190">
        <f t="shared" si="0"/>
        <v>23</v>
      </c>
      <c r="C25" s="247">
        <v>4</v>
      </c>
      <c r="D25" s="248">
        <v>2</v>
      </c>
      <c r="E25" s="248">
        <v>1</v>
      </c>
      <c r="F25" s="248">
        <v>1</v>
      </c>
      <c r="G25" s="248">
        <v>1</v>
      </c>
      <c r="H25" s="248">
        <v>3</v>
      </c>
      <c r="I25" s="248">
        <v>1</v>
      </c>
      <c r="J25" s="248">
        <v>2</v>
      </c>
      <c r="K25" s="248">
        <v>4</v>
      </c>
      <c r="L25" s="248">
        <v>0</v>
      </c>
      <c r="M25" s="248">
        <v>4</v>
      </c>
      <c r="N25" s="249">
        <v>0</v>
      </c>
    </row>
    <row r="26" spans="1:14" ht="23.25" customHeight="1">
      <c r="A26" s="94" t="s">
        <v>207</v>
      </c>
      <c r="B26" s="190">
        <f t="shared" si="0"/>
        <v>38</v>
      </c>
      <c r="C26" s="247">
        <v>2</v>
      </c>
      <c r="D26" s="248">
        <v>10</v>
      </c>
      <c r="E26" s="248">
        <v>2</v>
      </c>
      <c r="F26" s="248">
        <v>0</v>
      </c>
      <c r="G26" s="248">
        <v>2</v>
      </c>
      <c r="H26" s="248">
        <v>7</v>
      </c>
      <c r="I26" s="248">
        <v>1</v>
      </c>
      <c r="J26" s="248">
        <v>1</v>
      </c>
      <c r="K26" s="248">
        <v>8</v>
      </c>
      <c r="L26" s="248">
        <v>3</v>
      </c>
      <c r="M26" s="248">
        <v>0</v>
      </c>
      <c r="N26" s="249">
        <v>2</v>
      </c>
    </row>
    <row r="27" spans="1:14" ht="23.25" customHeight="1">
      <c r="A27" s="94" t="s">
        <v>208</v>
      </c>
      <c r="B27" s="190">
        <f t="shared" si="0"/>
        <v>38</v>
      </c>
      <c r="C27" s="247">
        <v>5</v>
      </c>
      <c r="D27" s="248">
        <v>5</v>
      </c>
      <c r="E27" s="248">
        <v>0</v>
      </c>
      <c r="F27" s="248">
        <v>1</v>
      </c>
      <c r="G27" s="248">
        <v>3</v>
      </c>
      <c r="H27" s="248">
        <v>6</v>
      </c>
      <c r="I27" s="248">
        <v>2</v>
      </c>
      <c r="J27" s="248">
        <v>2</v>
      </c>
      <c r="K27" s="248">
        <v>3</v>
      </c>
      <c r="L27" s="248">
        <v>3</v>
      </c>
      <c r="M27" s="248">
        <v>4</v>
      </c>
      <c r="N27" s="249">
        <v>4</v>
      </c>
    </row>
    <row r="28" spans="1:14" ht="23.25" customHeight="1">
      <c r="A28" s="94" t="s">
        <v>209</v>
      </c>
      <c r="B28" s="190">
        <f t="shared" si="0"/>
        <v>31</v>
      </c>
      <c r="C28" s="247">
        <v>3</v>
      </c>
      <c r="D28" s="248">
        <v>3</v>
      </c>
      <c r="E28" s="248">
        <v>2</v>
      </c>
      <c r="F28" s="248">
        <v>1</v>
      </c>
      <c r="G28" s="248">
        <v>3</v>
      </c>
      <c r="H28" s="248">
        <v>4</v>
      </c>
      <c r="I28" s="248">
        <v>0</v>
      </c>
      <c r="J28" s="248">
        <v>5</v>
      </c>
      <c r="K28" s="248">
        <v>2</v>
      </c>
      <c r="L28" s="248">
        <v>2</v>
      </c>
      <c r="M28" s="248">
        <v>1</v>
      </c>
      <c r="N28" s="249">
        <v>5</v>
      </c>
    </row>
    <row r="29" spans="1:14" ht="23.25" customHeight="1">
      <c r="A29" s="94" t="s">
        <v>210</v>
      </c>
      <c r="B29" s="190">
        <f t="shared" si="0"/>
        <v>34</v>
      </c>
      <c r="C29" s="247">
        <v>0</v>
      </c>
      <c r="D29" s="248">
        <v>4</v>
      </c>
      <c r="E29" s="248">
        <v>3</v>
      </c>
      <c r="F29" s="248">
        <v>1</v>
      </c>
      <c r="G29" s="248">
        <v>2</v>
      </c>
      <c r="H29" s="248">
        <v>5</v>
      </c>
      <c r="I29" s="248">
        <v>7</v>
      </c>
      <c r="J29" s="248">
        <v>2</v>
      </c>
      <c r="K29" s="248">
        <v>4</v>
      </c>
      <c r="L29" s="248">
        <v>2</v>
      </c>
      <c r="M29" s="248">
        <v>1</v>
      </c>
      <c r="N29" s="249">
        <v>3</v>
      </c>
    </row>
    <row r="30" spans="1:14" ht="23.25" customHeight="1">
      <c r="A30" s="94" t="s">
        <v>211</v>
      </c>
      <c r="B30" s="190">
        <f t="shared" si="0"/>
        <v>39</v>
      </c>
      <c r="C30" s="247">
        <v>2</v>
      </c>
      <c r="D30" s="248">
        <v>1</v>
      </c>
      <c r="E30" s="248">
        <v>5</v>
      </c>
      <c r="F30" s="248">
        <v>1</v>
      </c>
      <c r="G30" s="248">
        <v>7</v>
      </c>
      <c r="H30" s="248">
        <v>7</v>
      </c>
      <c r="I30" s="248">
        <v>3</v>
      </c>
      <c r="J30" s="248">
        <v>3</v>
      </c>
      <c r="K30" s="248">
        <v>2</v>
      </c>
      <c r="L30" s="248">
        <v>0</v>
      </c>
      <c r="M30" s="248">
        <v>3</v>
      </c>
      <c r="N30" s="249">
        <v>5</v>
      </c>
    </row>
    <row r="31" spans="1:14" ht="23.25" customHeight="1">
      <c r="A31" s="94" t="s">
        <v>214</v>
      </c>
      <c r="B31" s="190">
        <f t="shared" si="0"/>
        <v>26</v>
      </c>
      <c r="C31" s="247">
        <v>4</v>
      </c>
      <c r="D31" s="248">
        <v>1</v>
      </c>
      <c r="E31" s="248">
        <v>5</v>
      </c>
      <c r="F31" s="248">
        <v>1</v>
      </c>
      <c r="G31" s="248">
        <v>2</v>
      </c>
      <c r="H31" s="248">
        <v>3</v>
      </c>
      <c r="I31" s="248">
        <v>2</v>
      </c>
      <c r="J31" s="248">
        <v>3</v>
      </c>
      <c r="K31" s="248">
        <v>2</v>
      </c>
      <c r="L31" s="248">
        <v>3</v>
      </c>
      <c r="M31" s="248">
        <v>0</v>
      </c>
      <c r="N31" s="249">
        <v>0</v>
      </c>
    </row>
    <row r="32" spans="1:14" ht="23.25" customHeight="1">
      <c r="A32" s="94" t="s">
        <v>212</v>
      </c>
      <c r="B32" s="190">
        <f t="shared" si="0"/>
        <v>20</v>
      </c>
      <c r="C32" s="247">
        <v>1</v>
      </c>
      <c r="D32" s="248">
        <v>0</v>
      </c>
      <c r="E32" s="248">
        <v>2</v>
      </c>
      <c r="F32" s="248">
        <v>1</v>
      </c>
      <c r="G32" s="248">
        <v>1</v>
      </c>
      <c r="H32" s="248">
        <v>1</v>
      </c>
      <c r="I32" s="248">
        <v>3</v>
      </c>
      <c r="J32" s="248">
        <v>5</v>
      </c>
      <c r="K32" s="248">
        <v>1</v>
      </c>
      <c r="L32" s="248">
        <v>1</v>
      </c>
      <c r="M32" s="248">
        <v>2</v>
      </c>
      <c r="N32" s="249">
        <v>2</v>
      </c>
    </row>
    <row r="33" spans="1:14" ht="23.25" customHeight="1">
      <c r="A33" s="94" t="s">
        <v>213</v>
      </c>
      <c r="B33" s="190">
        <f t="shared" si="0"/>
        <v>21</v>
      </c>
      <c r="C33" s="247">
        <v>2</v>
      </c>
      <c r="D33" s="248">
        <v>2</v>
      </c>
      <c r="E33" s="248">
        <v>1</v>
      </c>
      <c r="F33" s="248">
        <v>2</v>
      </c>
      <c r="G33" s="248">
        <v>0</v>
      </c>
      <c r="H33" s="248">
        <v>2</v>
      </c>
      <c r="I33" s="248">
        <v>5</v>
      </c>
      <c r="J33" s="248">
        <v>1</v>
      </c>
      <c r="K33" s="248">
        <v>3</v>
      </c>
      <c r="L33" s="248">
        <v>1</v>
      </c>
      <c r="M33" s="248">
        <v>1</v>
      </c>
      <c r="N33" s="249">
        <v>1</v>
      </c>
    </row>
    <row r="34" spans="1:14" ht="5.25" customHeight="1">
      <c r="A34" s="103"/>
      <c r="B34" s="206"/>
      <c r="C34" s="247"/>
      <c r="D34" s="248"/>
      <c r="E34" s="248"/>
      <c r="F34" s="248"/>
      <c r="G34" s="248"/>
      <c r="H34" s="248"/>
      <c r="I34" s="248"/>
      <c r="J34" s="248"/>
      <c r="K34" s="248"/>
      <c r="L34" s="248"/>
      <c r="M34" s="248"/>
      <c r="N34" s="249"/>
    </row>
    <row r="35" spans="1:14" ht="40.5" customHeight="1">
      <c r="A35" s="108" t="s">
        <v>13</v>
      </c>
      <c r="B35" s="61">
        <f>SUM(B10:B33)</f>
        <v>506</v>
      </c>
      <c r="C35" s="250">
        <f aca="true" t="shared" si="1" ref="C35:N35">SUM(C10:C33)</f>
        <v>40</v>
      </c>
      <c r="D35" s="251">
        <f>SUM(D10:D34)</f>
        <v>53</v>
      </c>
      <c r="E35" s="251">
        <f t="shared" si="1"/>
        <v>41</v>
      </c>
      <c r="F35" s="251">
        <f t="shared" si="1"/>
        <v>18</v>
      </c>
      <c r="G35" s="251">
        <f>SUM(G10:G34)</f>
        <v>35</v>
      </c>
      <c r="H35" s="251">
        <f t="shared" si="1"/>
        <v>58</v>
      </c>
      <c r="I35" s="251">
        <f t="shared" si="1"/>
        <v>57</v>
      </c>
      <c r="J35" s="251">
        <f t="shared" si="1"/>
        <v>52</v>
      </c>
      <c r="K35" s="251">
        <f t="shared" si="1"/>
        <v>51</v>
      </c>
      <c r="L35" s="251">
        <f t="shared" si="1"/>
        <v>32</v>
      </c>
      <c r="M35" s="251">
        <f t="shared" si="1"/>
        <v>30</v>
      </c>
      <c r="N35" s="252">
        <f t="shared" si="1"/>
        <v>39</v>
      </c>
    </row>
    <row r="36" spans="2:14" ht="17.25" customHeight="1" thickBot="1">
      <c r="B36" s="88"/>
      <c r="C36" s="88"/>
      <c r="D36" s="88"/>
      <c r="E36" s="88"/>
      <c r="F36" s="88"/>
      <c r="G36" s="88"/>
      <c r="H36" s="88"/>
      <c r="I36" s="88"/>
      <c r="J36" s="88"/>
      <c r="K36" s="88"/>
      <c r="L36" s="88"/>
      <c r="M36" s="88"/>
      <c r="N36" s="88"/>
    </row>
    <row r="37" spans="1:14" ht="13.5" thickTop="1">
      <c r="A37" s="26" t="str">
        <f>'Περιεχόμενα-Contents'!B38</f>
        <v>(Τελευταία Ενημέρωση/Last update 26/7/2021)</v>
      </c>
      <c r="B37" s="89"/>
      <c r="C37" s="89"/>
      <c r="D37" s="89"/>
      <c r="E37" s="89"/>
      <c r="F37" s="89"/>
      <c r="G37" s="89"/>
      <c r="H37" s="89"/>
      <c r="I37" s="89"/>
      <c r="J37" s="89"/>
      <c r="K37" s="89"/>
      <c r="L37" s="89"/>
      <c r="M37" s="89"/>
      <c r="N37" s="89"/>
    </row>
    <row r="38" ht="12.75">
      <c r="A38" s="24" t="str">
        <f>'Περιεχόμενα-Contents'!B39</f>
        <v>COPYRIGHT ©: 2021 REPUBLIC OF CYPRUS, STATISTICAL SERVICE</v>
      </c>
    </row>
  </sheetData>
  <sheetProtection/>
  <mergeCells count="1">
    <mergeCell ref="A8:A9"/>
  </mergeCells>
  <hyperlinks>
    <hyperlink ref="A1" location="'Περιεχόμενα-Contents'!A1" display="Περιεχόμενα - Contents"/>
  </hyperlinks>
  <printOptions horizontalCentered="1"/>
  <pageMargins left="0.25" right="0.25" top="0.75" bottom="0.75" header="0.3" footer="0.3"/>
  <pageSetup fitToHeight="1" fitToWidth="1"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N38"/>
  <sheetViews>
    <sheetView zoomScalePageLayoutView="0" workbookViewId="0" topLeftCell="A1">
      <selection activeCell="A1" sqref="A1"/>
    </sheetView>
  </sheetViews>
  <sheetFormatPr defaultColWidth="10.28125" defaultRowHeight="12.75"/>
  <cols>
    <col min="1" max="1" width="15.8515625" style="58" customWidth="1"/>
    <col min="2" max="2" width="8.140625" style="58" customWidth="1"/>
    <col min="3" max="14" width="6.28125" style="58" customWidth="1"/>
    <col min="15" max="16384" width="10.28125" style="58" customWidth="1"/>
  </cols>
  <sheetData>
    <row r="1" spans="1:14" s="22" customFormat="1" ht="12.75">
      <c r="A1" s="37" t="s">
        <v>28</v>
      </c>
      <c r="N1" s="21" t="s">
        <v>553</v>
      </c>
    </row>
    <row r="2" spans="1:14" s="22" customFormat="1" ht="12" customHeight="1">
      <c r="A2" s="37"/>
      <c r="N2" s="21" t="s">
        <v>31</v>
      </c>
    </row>
    <row r="3" spans="1:14" s="22" customFormat="1" ht="12" customHeight="1">
      <c r="A3" s="37"/>
      <c r="N3" s="23"/>
    </row>
    <row r="4" spans="1:14" ht="42.75" customHeight="1">
      <c r="A4" s="424" t="s">
        <v>631</v>
      </c>
      <c r="B4" s="424"/>
      <c r="C4" s="424"/>
      <c r="D4" s="424"/>
      <c r="E4" s="424"/>
      <c r="F4" s="424"/>
      <c r="G4" s="424"/>
      <c r="H4" s="424"/>
      <c r="I4" s="424"/>
      <c r="J4" s="424"/>
      <c r="K4" s="424"/>
      <c r="L4" s="424"/>
      <c r="M4" s="90"/>
      <c r="N4" s="90"/>
    </row>
    <row r="5" spans="1:14" ht="25.5" customHeight="1" thickBot="1">
      <c r="A5" s="425" t="s">
        <v>632</v>
      </c>
      <c r="B5" s="425"/>
      <c r="C5" s="425"/>
      <c r="D5" s="425"/>
      <c r="E5" s="425"/>
      <c r="F5" s="425"/>
      <c r="G5" s="425"/>
      <c r="H5" s="425"/>
      <c r="I5" s="425"/>
      <c r="J5" s="425"/>
      <c r="K5" s="425"/>
      <c r="L5" s="425"/>
      <c r="M5" s="425"/>
      <c r="N5" s="425"/>
    </row>
    <row r="6" ht="13.5" customHeight="1" thickTop="1"/>
    <row r="7" spans="1:14" ht="13.5" customHeight="1">
      <c r="A7" s="58" t="s">
        <v>0</v>
      </c>
      <c r="N7" s="73" t="s">
        <v>2</v>
      </c>
    </row>
    <row r="8" spans="1:14" ht="19.5" customHeight="1">
      <c r="A8" s="404" t="s">
        <v>195</v>
      </c>
      <c r="B8" s="277" t="s">
        <v>10</v>
      </c>
      <c r="C8" s="278" t="s">
        <v>154</v>
      </c>
      <c r="D8" s="279" t="s">
        <v>155</v>
      </c>
      <c r="E8" s="279" t="s">
        <v>156</v>
      </c>
      <c r="F8" s="279" t="s">
        <v>157</v>
      </c>
      <c r="G8" s="279" t="s">
        <v>158</v>
      </c>
      <c r="H8" s="279" t="s">
        <v>159</v>
      </c>
      <c r="I8" s="279" t="s">
        <v>160</v>
      </c>
      <c r="J8" s="279" t="s">
        <v>161</v>
      </c>
      <c r="K8" s="279" t="s">
        <v>162</v>
      </c>
      <c r="L8" s="279" t="s">
        <v>163</v>
      </c>
      <c r="M8" s="279" t="s">
        <v>164</v>
      </c>
      <c r="N8" s="280" t="s">
        <v>165</v>
      </c>
    </row>
    <row r="9" spans="1:14" ht="19.5" customHeight="1">
      <c r="A9" s="406"/>
      <c r="B9" s="281" t="s">
        <v>11</v>
      </c>
      <c r="C9" s="282" t="s">
        <v>166</v>
      </c>
      <c r="D9" s="283" t="s">
        <v>167</v>
      </c>
      <c r="E9" s="283" t="s">
        <v>168</v>
      </c>
      <c r="F9" s="283" t="s">
        <v>169</v>
      </c>
      <c r="G9" s="283" t="s">
        <v>170</v>
      </c>
      <c r="H9" s="283" t="s">
        <v>171</v>
      </c>
      <c r="I9" s="283" t="s">
        <v>172</v>
      </c>
      <c r="J9" s="283" t="s">
        <v>173</v>
      </c>
      <c r="K9" s="283" t="s">
        <v>174</v>
      </c>
      <c r="L9" s="283" t="s">
        <v>175</v>
      </c>
      <c r="M9" s="283" t="s">
        <v>176</v>
      </c>
      <c r="N9" s="284" t="s">
        <v>177</v>
      </c>
    </row>
    <row r="10" spans="1:14" ht="23.25" customHeight="1">
      <c r="A10" s="94" t="s">
        <v>196</v>
      </c>
      <c r="B10" s="381">
        <f aca="true" t="shared" si="0" ref="B10:B33">SUM(C10:N10)</f>
        <v>1</v>
      </c>
      <c r="C10" s="286">
        <v>0</v>
      </c>
      <c r="D10" s="287">
        <v>0</v>
      </c>
      <c r="E10" s="287">
        <v>0</v>
      </c>
      <c r="F10" s="287">
        <v>0</v>
      </c>
      <c r="G10" s="287">
        <v>0</v>
      </c>
      <c r="H10" s="287">
        <v>0</v>
      </c>
      <c r="I10" s="287">
        <v>0</v>
      </c>
      <c r="J10" s="287">
        <v>0</v>
      </c>
      <c r="K10" s="287">
        <v>1</v>
      </c>
      <c r="L10" s="287">
        <v>0</v>
      </c>
      <c r="M10" s="287">
        <v>0</v>
      </c>
      <c r="N10" s="288">
        <v>0</v>
      </c>
    </row>
    <row r="11" spans="1:14" ht="23.25" customHeight="1">
      <c r="A11" s="94" t="s">
        <v>613</v>
      </c>
      <c r="B11" s="381">
        <f t="shared" si="0"/>
        <v>0</v>
      </c>
      <c r="C11" s="247">
        <v>0</v>
      </c>
      <c r="D11" s="248">
        <v>0</v>
      </c>
      <c r="E11" s="248">
        <v>0</v>
      </c>
      <c r="F11" s="248">
        <v>0</v>
      </c>
      <c r="G11" s="248">
        <v>0</v>
      </c>
      <c r="H11" s="248">
        <v>0</v>
      </c>
      <c r="I11" s="248">
        <v>0</v>
      </c>
      <c r="J11" s="248">
        <v>0</v>
      </c>
      <c r="K11" s="248">
        <v>0</v>
      </c>
      <c r="L11" s="248">
        <v>0</v>
      </c>
      <c r="M11" s="248">
        <v>0</v>
      </c>
      <c r="N11" s="249">
        <v>0</v>
      </c>
    </row>
    <row r="12" spans="1:14" ht="23.25" customHeight="1">
      <c r="A12" s="94" t="s">
        <v>609</v>
      </c>
      <c r="B12" s="381">
        <f t="shared" si="0"/>
        <v>2</v>
      </c>
      <c r="C12" s="247">
        <v>0</v>
      </c>
      <c r="D12" s="248">
        <v>0</v>
      </c>
      <c r="E12" s="248">
        <v>0</v>
      </c>
      <c r="F12" s="248">
        <v>0</v>
      </c>
      <c r="G12" s="248">
        <v>0</v>
      </c>
      <c r="H12" s="248">
        <v>1</v>
      </c>
      <c r="I12" s="248">
        <v>1</v>
      </c>
      <c r="J12" s="248">
        <v>0</v>
      </c>
      <c r="K12" s="248">
        <v>0</v>
      </c>
      <c r="L12" s="248">
        <v>0</v>
      </c>
      <c r="M12" s="248">
        <v>0</v>
      </c>
      <c r="N12" s="249">
        <v>0</v>
      </c>
    </row>
    <row r="13" spans="1:14" ht="23.25" customHeight="1">
      <c r="A13" s="94" t="s">
        <v>610</v>
      </c>
      <c r="B13" s="381">
        <f t="shared" si="0"/>
        <v>0</v>
      </c>
      <c r="C13" s="247">
        <v>0</v>
      </c>
      <c r="D13" s="248">
        <v>0</v>
      </c>
      <c r="E13" s="248">
        <v>0</v>
      </c>
      <c r="F13" s="248">
        <v>0</v>
      </c>
      <c r="G13" s="248">
        <v>0</v>
      </c>
      <c r="H13" s="248">
        <v>0</v>
      </c>
      <c r="I13" s="248">
        <v>0</v>
      </c>
      <c r="J13" s="248">
        <v>0</v>
      </c>
      <c r="K13" s="248">
        <v>0</v>
      </c>
      <c r="L13" s="248">
        <v>0</v>
      </c>
      <c r="M13" s="248">
        <v>0</v>
      </c>
      <c r="N13" s="249">
        <v>0</v>
      </c>
    </row>
    <row r="14" spans="1:14" ht="23.25" customHeight="1">
      <c r="A14" s="94" t="s">
        <v>611</v>
      </c>
      <c r="B14" s="381">
        <f t="shared" si="0"/>
        <v>2</v>
      </c>
      <c r="C14" s="247">
        <v>1</v>
      </c>
      <c r="D14" s="248">
        <v>0</v>
      </c>
      <c r="E14" s="248">
        <v>0</v>
      </c>
      <c r="F14" s="248">
        <v>0</v>
      </c>
      <c r="G14" s="248">
        <v>0</v>
      </c>
      <c r="H14" s="248">
        <v>0</v>
      </c>
      <c r="I14" s="248">
        <v>1</v>
      </c>
      <c r="J14" s="248">
        <v>0</v>
      </c>
      <c r="K14" s="248">
        <v>0</v>
      </c>
      <c r="L14" s="248">
        <v>0</v>
      </c>
      <c r="M14" s="248">
        <v>0</v>
      </c>
      <c r="N14" s="249">
        <v>0</v>
      </c>
    </row>
    <row r="15" spans="1:14" ht="23.25" customHeight="1">
      <c r="A15" s="94" t="s">
        <v>612</v>
      </c>
      <c r="B15" s="381">
        <f t="shared" si="0"/>
        <v>1</v>
      </c>
      <c r="C15" s="247">
        <v>0</v>
      </c>
      <c r="D15" s="248">
        <v>0</v>
      </c>
      <c r="E15" s="248">
        <v>0</v>
      </c>
      <c r="F15" s="248">
        <v>0</v>
      </c>
      <c r="G15" s="248">
        <v>0</v>
      </c>
      <c r="H15" s="248">
        <v>0</v>
      </c>
      <c r="I15" s="248">
        <v>0</v>
      </c>
      <c r="J15" s="248">
        <v>0</v>
      </c>
      <c r="K15" s="248">
        <v>1</v>
      </c>
      <c r="L15" s="248">
        <v>0</v>
      </c>
      <c r="M15" s="248">
        <v>0</v>
      </c>
      <c r="N15" s="249">
        <v>0</v>
      </c>
    </row>
    <row r="16" spans="1:14" ht="23.25" customHeight="1">
      <c r="A16" s="94" t="s">
        <v>197</v>
      </c>
      <c r="B16" s="381">
        <f t="shared" si="0"/>
        <v>2</v>
      </c>
      <c r="C16" s="247">
        <v>0</v>
      </c>
      <c r="D16" s="248">
        <v>0</v>
      </c>
      <c r="E16" s="248">
        <v>1</v>
      </c>
      <c r="F16" s="248">
        <v>0</v>
      </c>
      <c r="G16" s="248">
        <v>0</v>
      </c>
      <c r="H16" s="248">
        <v>0</v>
      </c>
      <c r="I16" s="248">
        <v>0</v>
      </c>
      <c r="J16" s="248">
        <v>1</v>
      </c>
      <c r="K16" s="248">
        <v>0</v>
      </c>
      <c r="L16" s="248">
        <v>0</v>
      </c>
      <c r="M16" s="248">
        <v>0</v>
      </c>
      <c r="N16" s="249">
        <v>0</v>
      </c>
    </row>
    <row r="17" spans="1:14" ht="23.25" customHeight="1">
      <c r="A17" s="94" t="s">
        <v>198</v>
      </c>
      <c r="B17" s="381">
        <f t="shared" si="0"/>
        <v>1</v>
      </c>
      <c r="C17" s="247">
        <v>0</v>
      </c>
      <c r="D17" s="248">
        <v>0</v>
      </c>
      <c r="E17" s="248">
        <v>0</v>
      </c>
      <c r="F17" s="248">
        <v>0</v>
      </c>
      <c r="G17" s="248">
        <v>0</v>
      </c>
      <c r="H17" s="248">
        <v>0</v>
      </c>
      <c r="I17" s="248">
        <v>0</v>
      </c>
      <c r="J17" s="248">
        <v>1</v>
      </c>
      <c r="K17" s="248">
        <v>0</v>
      </c>
      <c r="L17" s="248">
        <v>0</v>
      </c>
      <c r="M17" s="248">
        <v>0</v>
      </c>
      <c r="N17" s="249">
        <v>0</v>
      </c>
    </row>
    <row r="18" spans="1:14" ht="23.25" customHeight="1">
      <c r="A18" s="94" t="s">
        <v>199</v>
      </c>
      <c r="B18" s="381">
        <f t="shared" si="0"/>
        <v>1</v>
      </c>
      <c r="C18" s="247">
        <v>0</v>
      </c>
      <c r="D18" s="248">
        <v>1</v>
      </c>
      <c r="E18" s="248">
        <v>0</v>
      </c>
      <c r="F18" s="248">
        <v>0</v>
      </c>
      <c r="G18" s="248">
        <v>0</v>
      </c>
      <c r="H18" s="248">
        <v>0</v>
      </c>
      <c r="I18" s="248">
        <v>0</v>
      </c>
      <c r="J18" s="248">
        <v>0</v>
      </c>
      <c r="K18" s="248">
        <v>0</v>
      </c>
      <c r="L18" s="248">
        <v>0</v>
      </c>
      <c r="M18" s="248">
        <v>0</v>
      </c>
      <c r="N18" s="249">
        <v>0</v>
      </c>
    </row>
    <row r="19" spans="1:14" ht="23.25" customHeight="1">
      <c r="A19" s="94" t="s">
        <v>200</v>
      </c>
      <c r="B19" s="381">
        <f t="shared" si="0"/>
        <v>3</v>
      </c>
      <c r="C19" s="247">
        <v>0</v>
      </c>
      <c r="D19" s="248">
        <v>0</v>
      </c>
      <c r="E19" s="248">
        <v>0</v>
      </c>
      <c r="F19" s="248">
        <v>0</v>
      </c>
      <c r="G19" s="248">
        <v>0</v>
      </c>
      <c r="H19" s="248">
        <v>0</v>
      </c>
      <c r="I19" s="248">
        <v>1</v>
      </c>
      <c r="J19" s="248">
        <v>0</v>
      </c>
      <c r="K19" s="248">
        <v>0</v>
      </c>
      <c r="L19" s="248">
        <v>0</v>
      </c>
      <c r="M19" s="248">
        <v>0</v>
      </c>
      <c r="N19" s="249">
        <v>2</v>
      </c>
    </row>
    <row r="20" spans="1:14" ht="23.25" customHeight="1">
      <c r="A20" s="94" t="s">
        <v>201</v>
      </c>
      <c r="B20" s="381">
        <f t="shared" si="0"/>
        <v>2</v>
      </c>
      <c r="C20" s="247">
        <v>0</v>
      </c>
      <c r="D20" s="248">
        <v>0</v>
      </c>
      <c r="E20" s="248">
        <v>0</v>
      </c>
      <c r="F20" s="248">
        <v>0</v>
      </c>
      <c r="G20" s="248">
        <v>0</v>
      </c>
      <c r="H20" s="248">
        <v>0</v>
      </c>
      <c r="I20" s="248">
        <v>0</v>
      </c>
      <c r="J20" s="248">
        <v>0</v>
      </c>
      <c r="K20" s="248">
        <v>0</v>
      </c>
      <c r="L20" s="248">
        <v>1</v>
      </c>
      <c r="M20" s="248">
        <v>0</v>
      </c>
      <c r="N20" s="249">
        <v>1</v>
      </c>
    </row>
    <row r="21" spans="1:14" ht="23.25" customHeight="1">
      <c r="A21" s="94" t="s">
        <v>202</v>
      </c>
      <c r="B21" s="381">
        <f t="shared" si="0"/>
        <v>4</v>
      </c>
      <c r="C21" s="247">
        <v>0</v>
      </c>
      <c r="D21" s="248">
        <v>0</v>
      </c>
      <c r="E21" s="248">
        <v>0</v>
      </c>
      <c r="F21" s="248">
        <v>0</v>
      </c>
      <c r="G21" s="248">
        <v>0</v>
      </c>
      <c r="H21" s="248">
        <v>0</v>
      </c>
      <c r="I21" s="248">
        <v>2</v>
      </c>
      <c r="J21" s="248">
        <v>2</v>
      </c>
      <c r="K21" s="248">
        <v>0</v>
      </c>
      <c r="L21" s="248">
        <v>0</v>
      </c>
      <c r="M21" s="248">
        <v>0</v>
      </c>
      <c r="N21" s="249">
        <v>0</v>
      </c>
    </row>
    <row r="22" spans="1:14" ht="23.25" customHeight="1">
      <c r="A22" s="94" t="s">
        <v>203</v>
      </c>
      <c r="B22" s="381">
        <f t="shared" si="0"/>
        <v>1</v>
      </c>
      <c r="C22" s="247">
        <v>0</v>
      </c>
      <c r="D22" s="248">
        <v>0</v>
      </c>
      <c r="E22" s="248">
        <v>0</v>
      </c>
      <c r="F22" s="248">
        <v>0</v>
      </c>
      <c r="G22" s="248">
        <v>0</v>
      </c>
      <c r="H22" s="248">
        <v>0</v>
      </c>
      <c r="I22" s="248">
        <v>0</v>
      </c>
      <c r="J22" s="248">
        <v>0</v>
      </c>
      <c r="K22" s="248">
        <v>0</v>
      </c>
      <c r="L22" s="248">
        <v>0</v>
      </c>
      <c r="M22" s="248">
        <v>0</v>
      </c>
      <c r="N22" s="249">
        <v>1</v>
      </c>
    </row>
    <row r="23" spans="1:14" ht="23.25" customHeight="1">
      <c r="A23" s="94" t="s">
        <v>204</v>
      </c>
      <c r="B23" s="381">
        <f t="shared" si="0"/>
        <v>2</v>
      </c>
      <c r="C23" s="247">
        <v>0</v>
      </c>
      <c r="D23" s="248">
        <v>0</v>
      </c>
      <c r="E23" s="248">
        <v>0</v>
      </c>
      <c r="F23" s="248">
        <v>0</v>
      </c>
      <c r="G23" s="248">
        <v>0</v>
      </c>
      <c r="H23" s="248">
        <v>0</v>
      </c>
      <c r="I23" s="248">
        <v>0</v>
      </c>
      <c r="J23" s="248">
        <v>0</v>
      </c>
      <c r="K23" s="248">
        <v>0</v>
      </c>
      <c r="L23" s="248">
        <v>0</v>
      </c>
      <c r="M23" s="248">
        <v>1</v>
      </c>
      <c r="N23" s="249">
        <v>1</v>
      </c>
    </row>
    <row r="24" spans="1:14" ht="23.25" customHeight="1">
      <c r="A24" s="94" t="s">
        <v>205</v>
      </c>
      <c r="B24" s="381">
        <f t="shared" si="0"/>
        <v>3</v>
      </c>
      <c r="C24" s="247">
        <v>0</v>
      </c>
      <c r="D24" s="248">
        <v>0</v>
      </c>
      <c r="E24" s="248">
        <v>1</v>
      </c>
      <c r="F24" s="248">
        <v>0</v>
      </c>
      <c r="G24" s="248">
        <v>0</v>
      </c>
      <c r="H24" s="248">
        <v>0</v>
      </c>
      <c r="I24" s="248">
        <v>1</v>
      </c>
      <c r="J24" s="248">
        <v>0</v>
      </c>
      <c r="K24" s="248">
        <v>1</v>
      </c>
      <c r="L24" s="248">
        <v>0</v>
      </c>
      <c r="M24" s="248">
        <v>0</v>
      </c>
      <c r="N24" s="249">
        <v>0</v>
      </c>
    </row>
    <row r="25" spans="1:14" ht="23.25" customHeight="1">
      <c r="A25" s="94" t="s">
        <v>206</v>
      </c>
      <c r="B25" s="381">
        <f t="shared" si="0"/>
        <v>4</v>
      </c>
      <c r="C25" s="247">
        <v>0</v>
      </c>
      <c r="D25" s="248">
        <v>0</v>
      </c>
      <c r="E25" s="248">
        <v>0</v>
      </c>
      <c r="F25" s="248">
        <v>0</v>
      </c>
      <c r="G25" s="248">
        <v>1</v>
      </c>
      <c r="H25" s="248">
        <v>1</v>
      </c>
      <c r="I25" s="248">
        <v>0</v>
      </c>
      <c r="J25" s="248">
        <v>0</v>
      </c>
      <c r="K25" s="248">
        <v>1</v>
      </c>
      <c r="L25" s="248">
        <v>0</v>
      </c>
      <c r="M25" s="248">
        <v>1</v>
      </c>
      <c r="N25" s="249">
        <v>0</v>
      </c>
    </row>
    <row r="26" spans="1:14" ht="23.25" customHeight="1">
      <c r="A26" s="94" t="s">
        <v>207</v>
      </c>
      <c r="B26" s="381">
        <f t="shared" si="0"/>
        <v>3</v>
      </c>
      <c r="C26" s="247">
        <v>1</v>
      </c>
      <c r="D26" s="248">
        <v>1</v>
      </c>
      <c r="E26" s="248">
        <v>0</v>
      </c>
      <c r="F26" s="248">
        <v>0</v>
      </c>
      <c r="G26" s="248">
        <v>0</v>
      </c>
      <c r="H26" s="248">
        <v>0</v>
      </c>
      <c r="I26" s="248">
        <v>0</v>
      </c>
      <c r="J26" s="248">
        <v>0</v>
      </c>
      <c r="K26" s="248">
        <v>0</v>
      </c>
      <c r="L26" s="248">
        <v>0</v>
      </c>
      <c r="M26" s="248">
        <v>0</v>
      </c>
      <c r="N26" s="249">
        <v>1</v>
      </c>
    </row>
    <row r="27" spans="1:14" ht="23.25" customHeight="1">
      <c r="A27" s="94" t="s">
        <v>208</v>
      </c>
      <c r="B27" s="381">
        <f t="shared" si="0"/>
        <v>4</v>
      </c>
      <c r="C27" s="247">
        <v>1</v>
      </c>
      <c r="D27" s="248">
        <v>1</v>
      </c>
      <c r="E27" s="248">
        <v>0</v>
      </c>
      <c r="F27" s="248">
        <v>0</v>
      </c>
      <c r="G27" s="248">
        <v>0</v>
      </c>
      <c r="H27" s="248">
        <v>0</v>
      </c>
      <c r="I27" s="248">
        <v>0</v>
      </c>
      <c r="J27" s="248">
        <v>0</v>
      </c>
      <c r="K27" s="248">
        <v>1</v>
      </c>
      <c r="L27" s="248">
        <v>0</v>
      </c>
      <c r="M27" s="248">
        <v>0</v>
      </c>
      <c r="N27" s="249">
        <v>1</v>
      </c>
    </row>
    <row r="28" spans="1:14" ht="23.25" customHeight="1">
      <c r="A28" s="94" t="s">
        <v>209</v>
      </c>
      <c r="B28" s="381">
        <f t="shared" si="0"/>
        <v>1</v>
      </c>
      <c r="C28" s="247">
        <v>0</v>
      </c>
      <c r="D28" s="248">
        <v>0</v>
      </c>
      <c r="E28" s="248">
        <v>0</v>
      </c>
      <c r="F28" s="248">
        <v>0</v>
      </c>
      <c r="G28" s="248">
        <v>0</v>
      </c>
      <c r="H28" s="248">
        <v>0</v>
      </c>
      <c r="I28" s="248">
        <v>0</v>
      </c>
      <c r="J28" s="248">
        <v>0</v>
      </c>
      <c r="K28" s="248">
        <v>0</v>
      </c>
      <c r="L28" s="248">
        <v>0</v>
      </c>
      <c r="M28" s="248">
        <v>0</v>
      </c>
      <c r="N28" s="249">
        <v>1</v>
      </c>
    </row>
    <row r="29" spans="1:14" ht="23.25" customHeight="1">
      <c r="A29" s="94" t="s">
        <v>210</v>
      </c>
      <c r="B29" s="381">
        <f t="shared" si="0"/>
        <v>1</v>
      </c>
      <c r="C29" s="247">
        <v>0</v>
      </c>
      <c r="D29" s="248">
        <v>0</v>
      </c>
      <c r="E29" s="248">
        <v>0</v>
      </c>
      <c r="F29" s="248">
        <v>0</v>
      </c>
      <c r="G29" s="248">
        <v>0</v>
      </c>
      <c r="H29" s="248">
        <v>0</v>
      </c>
      <c r="I29" s="248">
        <v>0</v>
      </c>
      <c r="J29" s="248">
        <v>0</v>
      </c>
      <c r="K29" s="248">
        <v>0</v>
      </c>
      <c r="L29" s="248">
        <v>1</v>
      </c>
      <c r="M29" s="248">
        <v>0</v>
      </c>
      <c r="N29" s="249">
        <v>0</v>
      </c>
    </row>
    <row r="30" spans="1:14" ht="23.25" customHeight="1">
      <c r="A30" s="94" t="s">
        <v>211</v>
      </c>
      <c r="B30" s="381">
        <f t="shared" si="0"/>
        <v>4</v>
      </c>
      <c r="C30" s="247">
        <v>0</v>
      </c>
      <c r="D30" s="248">
        <v>0</v>
      </c>
      <c r="E30" s="248">
        <v>1</v>
      </c>
      <c r="F30" s="248">
        <v>0</v>
      </c>
      <c r="G30" s="248">
        <v>2</v>
      </c>
      <c r="H30" s="248">
        <v>1</v>
      </c>
      <c r="I30" s="248">
        <v>0</v>
      </c>
      <c r="J30" s="248">
        <v>0</v>
      </c>
      <c r="K30" s="248">
        <v>0</v>
      </c>
      <c r="L30" s="248">
        <v>0</v>
      </c>
      <c r="M30" s="248">
        <v>0</v>
      </c>
      <c r="N30" s="249">
        <v>0</v>
      </c>
    </row>
    <row r="31" spans="1:14" ht="23.25" customHeight="1">
      <c r="A31" s="94" t="s">
        <v>214</v>
      </c>
      <c r="B31" s="381">
        <f t="shared" si="0"/>
        <v>3</v>
      </c>
      <c r="C31" s="247">
        <v>2</v>
      </c>
      <c r="D31" s="248">
        <v>0</v>
      </c>
      <c r="E31" s="248">
        <v>0</v>
      </c>
      <c r="F31" s="248">
        <v>0</v>
      </c>
      <c r="G31" s="248">
        <v>0</v>
      </c>
      <c r="H31" s="248">
        <v>0</v>
      </c>
      <c r="I31" s="248">
        <v>0</v>
      </c>
      <c r="J31" s="248">
        <v>0</v>
      </c>
      <c r="K31" s="248">
        <v>0</v>
      </c>
      <c r="L31" s="248">
        <v>1</v>
      </c>
      <c r="M31" s="248">
        <v>0</v>
      </c>
      <c r="N31" s="249">
        <v>0</v>
      </c>
    </row>
    <row r="32" spans="1:14" ht="23.25" customHeight="1">
      <c r="A32" s="94" t="s">
        <v>212</v>
      </c>
      <c r="B32" s="381">
        <f t="shared" si="0"/>
        <v>1</v>
      </c>
      <c r="C32" s="247">
        <v>0</v>
      </c>
      <c r="D32" s="248">
        <v>0</v>
      </c>
      <c r="E32" s="248">
        <v>0</v>
      </c>
      <c r="F32" s="248">
        <v>0</v>
      </c>
      <c r="G32" s="248">
        <v>0</v>
      </c>
      <c r="H32" s="248">
        <v>0</v>
      </c>
      <c r="I32" s="248">
        <v>0</v>
      </c>
      <c r="J32" s="248">
        <v>0</v>
      </c>
      <c r="K32" s="248">
        <v>0</v>
      </c>
      <c r="L32" s="248">
        <v>1</v>
      </c>
      <c r="M32" s="248">
        <v>0</v>
      </c>
      <c r="N32" s="249">
        <v>0</v>
      </c>
    </row>
    <row r="33" spans="1:14" ht="23.25" customHeight="1">
      <c r="A33" s="94" t="s">
        <v>213</v>
      </c>
      <c r="B33" s="381">
        <f t="shared" si="0"/>
        <v>2</v>
      </c>
      <c r="C33" s="247">
        <v>0</v>
      </c>
      <c r="D33" s="248">
        <v>1</v>
      </c>
      <c r="E33" s="248">
        <v>0</v>
      </c>
      <c r="F33" s="248">
        <v>0</v>
      </c>
      <c r="G33" s="248">
        <v>0</v>
      </c>
      <c r="H33" s="248">
        <v>0</v>
      </c>
      <c r="I33" s="248">
        <v>1</v>
      </c>
      <c r="J33" s="248">
        <v>0</v>
      </c>
      <c r="K33" s="248">
        <v>0</v>
      </c>
      <c r="L33" s="248">
        <v>0</v>
      </c>
      <c r="M33" s="248">
        <v>0</v>
      </c>
      <c r="N33" s="249">
        <v>0</v>
      </c>
    </row>
    <row r="34" spans="1:14" ht="5.25" customHeight="1">
      <c r="A34" s="103"/>
      <c r="B34" s="107"/>
      <c r="C34" s="247"/>
      <c r="D34" s="248"/>
      <c r="E34" s="248"/>
      <c r="F34" s="248"/>
      <c r="G34" s="248"/>
      <c r="H34" s="248"/>
      <c r="I34" s="248"/>
      <c r="J34" s="248"/>
      <c r="K34" s="248"/>
      <c r="L34" s="248"/>
      <c r="M34" s="248"/>
      <c r="N34" s="249"/>
    </row>
    <row r="35" spans="1:14" ht="40.5" customHeight="1">
      <c r="A35" s="108" t="s">
        <v>13</v>
      </c>
      <c r="B35" s="382">
        <f>SUM(B10:B33)</f>
        <v>48</v>
      </c>
      <c r="C35" s="250">
        <f aca="true" t="shared" si="1" ref="C35:N35">SUM(C10:C33)</f>
        <v>5</v>
      </c>
      <c r="D35" s="251">
        <f t="shared" si="1"/>
        <v>4</v>
      </c>
      <c r="E35" s="251">
        <f t="shared" si="1"/>
        <v>3</v>
      </c>
      <c r="F35" s="251">
        <f t="shared" si="1"/>
        <v>0</v>
      </c>
      <c r="G35" s="251">
        <f t="shared" si="1"/>
        <v>3</v>
      </c>
      <c r="H35" s="251">
        <f t="shared" si="1"/>
        <v>3</v>
      </c>
      <c r="I35" s="251">
        <f t="shared" si="1"/>
        <v>7</v>
      </c>
      <c r="J35" s="251">
        <f t="shared" si="1"/>
        <v>4</v>
      </c>
      <c r="K35" s="251">
        <f t="shared" si="1"/>
        <v>5</v>
      </c>
      <c r="L35" s="251">
        <f t="shared" si="1"/>
        <v>4</v>
      </c>
      <c r="M35" s="251">
        <f t="shared" si="1"/>
        <v>2</v>
      </c>
      <c r="N35" s="252">
        <f t="shared" si="1"/>
        <v>8</v>
      </c>
    </row>
    <row r="36" spans="2:14" ht="17.25" customHeight="1" thickBot="1">
      <c r="B36" s="88"/>
      <c r="C36" s="88"/>
      <c r="D36" s="88"/>
      <c r="E36" s="88"/>
      <c r="F36" s="88"/>
      <c r="G36" s="88"/>
      <c r="H36" s="88"/>
      <c r="I36" s="88"/>
      <c r="J36" s="88"/>
      <c r="K36" s="88"/>
      <c r="L36" s="88"/>
      <c r="M36" s="88"/>
      <c r="N36" s="88"/>
    </row>
    <row r="37" spans="1:14" ht="13.5" thickTop="1">
      <c r="A37" s="26" t="str">
        <f>'Περιεχόμενα-Contents'!B38</f>
        <v>(Τελευταία Ενημέρωση/Last update 26/7/2021)</v>
      </c>
      <c r="B37" s="89"/>
      <c r="C37" s="89"/>
      <c r="D37" s="89"/>
      <c r="E37" s="89"/>
      <c r="F37" s="89"/>
      <c r="G37" s="89"/>
      <c r="H37" s="89"/>
      <c r="I37" s="89"/>
      <c r="J37" s="89"/>
      <c r="K37" s="89"/>
      <c r="L37" s="89"/>
      <c r="M37" s="89"/>
      <c r="N37" s="89"/>
    </row>
    <row r="38" ht="12.75">
      <c r="A38" s="24" t="str">
        <f>'Περιεχόμενα-Contents'!B39</f>
        <v>COPYRIGHT ©: 2021 REPUBLIC OF CYPRUS, STATISTICAL SERVICE</v>
      </c>
    </row>
  </sheetData>
  <sheetProtection/>
  <mergeCells count="3">
    <mergeCell ref="A8:A9"/>
    <mergeCell ref="A4:L4"/>
    <mergeCell ref="A5:N5"/>
  </mergeCells>
  <hyperlinks>
    <hyperlink ref="A1" location="'Περιεχόμενα-Contents'!A1" display="Περιεχόμενα - Contents"/>
  </hyperlinks>
  <printOptions horizontalCentered="1"/>
  <pageMargins left="0.25" right="0.25" top="0.75" bottom="0.75" header="0.3" footer="0.3"/>
  <pageSetup fitToHeight="1" fitToWidth="1" horizontalDpi="600" verticalDpi="600" orientation="portrait" paperSize="9" scale="97"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zoomScalePageLayoutView="0" workbookViewId="0" topLeftCell="A1">
      <selection activeCell="A1" sqref="A1"/>
    </sheetView>
  </sheetViews>
  <sheetFormatPr defaultColWidth="10.28125" defaultRowHeight="12.75"/>
  <cols>
    <col min="1" max="1" width="15.140625" style="58" customWidth="1"/>
    <col min="2" max="2" width="8.140625" style="58" customWidth="1"/>
    <col min="3" max="14" width="6.28125" style="58" customWidth="1"/>
    <col min="15" max="16384" width="10.28125" style="58" customWidth="1"/>
  </cols>
  <sheetData>
    <row r="1" spans="1:14" s="22" customFormat="1" ht="12.75">
      <c r="A1" s="37" t="s">
        <v>28</v>
      </c>
      <c r="N1" s="21" t="s">
        <v>553</v>
      </c>
    </row>
    <row r="2" spans="1:14" s="22" customFormat="1" ht="12" customHeight="1">
      <c r="A2" s="37"/>
      <c r="N2" s="21" t="s">
        <v>31</v>
      </c>
    </row>
    <row r="3" spans="1:14" s="22" customFormat="1" ht="12" customHeight="1">
      <c r="A3" s="37"/>
      <c r="N3" s="23"/>
    </row>
    <row r="4" spans="1:14" ht="19.5">
      <c r="A4" s="276" t="s">
        <v>653</v>
      </c>
      <c r="B4" s="90"/>
      <c r="C4" s="90"/>
      <c r="D4" s="90"/>
      <c r="E4" s="90"/>
      <c r="F4" s="90"/>
      <c r="G4" s="90"/>
      <c r="H4" s="90"/>
      <c r="I4" s="90"/>
      <c r="J4" s="90"/>
      <c r="K4" s="90"/>
      <c r="L4" s="90"/>
      <c r="M4" s="90"/>
      <c r="N4" s="90"/>
    </row>
    <row r="5" spans="1:14" ht="41.25" customHeight="1" thickBot="1">
      <c r="A5" s="426" t="s">
        <v>654</v>
      </c>
      <c r="B5" s="426"/>
      <c r="C5" s="426"/>
      <c r="D5" s="426"/>
      <c r="E5" s="426"/>
      <c r="F5" s="426"/>
      <c r="G5" s="426"/>
      <c r="H5" s="426"/>
      <c r="I5" s="426"/>
      <c r="J5" s="426"/>
      <c r="K5" s="426"/>
      <c r="L5" s="426"/>
      <c r="M5" s="91"/>
      <c r="N5" s="91"/>
    </row>
    <row r="6" ht="13.5" customHeight="1" thickTop="1"/>
    <row r="7" spans="1:14" ht="13.5" customHeight="1">
      <c r="A7" s="58" t="s">
        <v>0</v>
      </c>
      <c r="N7" s="73" t="s">
        <v>2</v>
      </c>
    </row>
    <row r="8" spans="1:14" ht="19.5" customHeight="1">
      <c r="A8" s="404" t="s">
        <v>195</v>
      </c>
      <c r="B8" s="277" t="s">
        <v>10</v>
      </c>
      <c r="C8" s="278" t="s">
        <v>154</v>
      </c>
      <c r="D8" s="279" t="s">
        <v>155</v>
      </c>
      <c r="E8" s="279" t="s">
        <v>156</v>
      </c>
      <c r="F8" s="279" t="s">
        <v>157</v>
      </c>
      <c r="G8" s="279" t="s">
        <v>158</v>
      </c>
      <c r="H8" s="279" t="s">
        <v>159</v>
      </c>
      <c r="I8" s="279" t="s">
        <v>160</v>
      </c>
      <c r="J8" s="279" t="s">
        <v>161</v>
      </c>
      <c r="K8" s="279" t="s">
        <v>162</v>
      </c>
      <c r="L8" s="279" t="s">
        <v>163</v>
      </c>
      <c r="M8" s="279" t="s">
        <v>164</v>
      </c>
      <c r="N8" s="280" t="s">
        <v>165</v>
      </c>
    </row>
    <row r="9" spans="1:14" ht="19.5" customHeight="1">
      <c r="A9" s="406"/>
      <c r="B9" s="281" t="s">
        <v>11</v>
      </c>
      <c r="C9" s="282" t="s">
        <v>166</v>
      </c>
      <c r="D9" s="283" t="s">
        <v>167</v>
      </c>
      <c r="E9" s="283" t="s">
        <v>168</v>
      </c>
      <c r="F9" s="283" t="s">
        <v>169</v>
      </c>
      <c r="G9" s="283" t="s">
        <v>170</v>
      </c>
      <c r="H9" s="283" t="s">
        <v>171</v>
      </c>
      <c r="I9" s="283" t="s">
        <v>172</v>
      </c>
      <c r="J9" s="283" t="s">
        <v>173</v>
      </c>
      <c r="K9" s="283" t="s">
        <v>174</v>
      </c>
      <c r="L9" s="283" t="s">
        <v>175</v>
      </c>
      <c r="M9" s="283" t="s">
        <v>176</v>
      </c>
      <c r="N9" s="284" t="s">
        <v>177</v>
      </c>
    </row>
    <row r="10" spans="1:14" ht="23.25" customHeight="1">
      <c r="A10" s="94" t="s">
        <v>196</v>
      </c>
      <c r="B10" s="381">
        <f aca="true" t="shared" si="0" ref="B10:B33">SUM(C10:N10)</f>
        <v>1</v>
      </c>
      <c r="C10" s="286">
        <v>0</v>
      </c>
      <c r="D10" s="287">
        <v>0</v>
      </c>
      <c r="E10" s="287">
        <v>0</v>
      </c>
      <c r="F10" s="287">
        <v>0</v>
      </c>
      <c r="G10" s="287">
        <v>0</v>
      </c>
      <c r="H10" s="287">
        <v>0</v>
      </c>
      <c r="I10" s="287">
        <v>0</v>
      </c>
      <c r="J10" s="287">
        <v>0</v>
      </c>
      <c r="K10" s="287">
        <v>1</v>
      </c>
      <c r="L10" s="287">
        <v>0</v>
      </c>
      <c r="M10" s="287">
        <v>0</v>
      </c>
      <c r="N10" s="288">
        <v>0</v>
      </c>
    </row>
    <row r="11" spans="1:14" ht="23.25" customHeight="1">
      <c r="A11" s="94" t="s">
        <v>613</v>
      </c>
      <c r="B11" s="381">
        <f t="shared" si="0"/>
        <v>0</v>
      </c>
      <c r="C11" s="247">
        <v>0</v>
      </c>
      <c r="D11" s="248">
        <v>0</v>
      </c>
      <c r="E11" s="248">
        <v>0</v>
      </c>
      <c r="F11" s="248">
        <v>0</v>
      </c>
      <c r="G11" s="248">
        <v>0</v>
      </c>
      <c r="H11" s="248">
        <v>0</v>
      </c>
      <c r="I11" s="248">
        <v>0</v>
      </c>
      <c r="J11" s="248">
        <v>0</v>
      </c>
      <c r="K11" s="248">
        <v>0</v>
      </c>
      <c r="L11" s="248">
        <v>0</v>
      </c>
      <c r="M11" s="248">
        <v>0</v>
      </c>
      <c r="N11" s="249">
        <v>0</v>
      </c>
    </row>
    <row r="12" spans="1:14" ht="23.25" customHeight="1">
      <c r="A12" s="94" t="s">
        <v>609</v>
      </c>
      <c r="B12" s="381">
        <f t="shared" si="0"/>
        <v>2</v>
      </c>
      <c r="C12" s="247">
        <v>0</v>
      </c>
      <c r="D12" s="248">
        <v>0</v>
      </c>
      <c r="E12" s="248">
        <v>0</v>
      </c>
      <c r="F12" s="248">
        <v>0</v>
      </c>
      <c r="G12" s="248">
        <v>0</v>
      </c>
      <c r="H12" s="248">
        <v>1</v>
      </c>
      <c r="I12" s="248">
        <v>1</v>
      </c>
      <c r="J12" s="248">
        <v>0</v>
      </c>
      <c r="K12" s="248">
        <v>0</v>
      </c>
      <c r="L12" s="248">
        <v>0</v>
      </c>
      <c r="M12" s="248">
        <v>0</v>
      </c>
      <c r="N12" s="249">
        <v>0</v>
      </c>
    </row>
    <row r="13" spans="1:14" ht="23.25" customHeight="1">
      <c r="A13" s="94" t="s">
        <v>610</v>
      </c>
      <c r="B13" s="381">
        <f t="shared" si="0"/>
        <v>0</v>
      </c>
      <c r="C13" s="247">
        <v>0</v>
      </c>
      <c r="D13" s="248">
        <v>0</v>
      </c>
      <c r="E13" s="248">
        <v>0</v>
      </c>
      <c r="F13" s="248">
        <v>0</v>
      </c>
      <c r="G13" s="248">
        <v>0</v>
      </c>
      <c r="H13" s="248">
        <v>0</v>
      </c>
      <c r="I13" s="248">
        <v>0</v>
      </c>
      <c r="J13" s="248">
        <v>0</v>
      </c>
      <c r="K13" s="248">
        <v>0</v>
      </c>
      <c r="L13" s="248">
        <v>0</v>
      </c>
      <c r="M13" s="248">
        <v>0</v>
      </c>
      <c r="N13" s="249">
        <v>0</v>
      </c>
    </row>
    <row r="14" spans="1:14" ht="23.25" customHeight="1">
      <c r="A14" s="94" t="s">
        <v>611</v>
      </c>
      <c r="B14" s="381">
        <f t="shared" si="0"/>
        <v>2</v>
      </c>
      <c r="C14" s="247">
        <v>1</v>
      </c>
      <c r="D14" s="248">
        <v>0</v>
      </c>
      <c r="E14" s="248">
        <v>0</v>
      </c>
      <c r="F14" s="248">
        <v>0</v>
      </c>
      <c r="G14" s="248">
        <v>0</v>
      </c>
      <c r="H14" s="248">
        <v>0</v>
      </c>
      <c r="I14" s="248">
        <v>1</v>
      </c>
      <c r="J14" s="248">
        <v>0</v>
      </c>
      <c r="K14" s="248">
        <v>0</v>
      </c>
      <c r="L14" s="248">
        <v>0</v>
      </c>
      <c r="M14" s="248">
        <v>0</v>
      </c>
      <c r="N14" s="249">
        <v>0</v>
      </c>
    </row>
    <row r="15" spans="1:14" ht="23.25" customHeight="1">
      <c r="A15" s="94" t="s">
        <v>612</v>
      </c>
      <c r="B15" s="381">
        <f t="shared" si="0"/>
        <v>1</v>
      </c>
      <c r="C15" s="247">
        <v>0</v>
      </c>
      <c r="D15" s="248">
        <v>0</v>
      </c>
      <c r="E15" s="248">
        <v>0</v>
      </c>
      <c r="F15" s="248">
        <v>0</v>
      </c>
      <c r="G15" s="248">
        <v>0</v>
      </c>
      <c r="H15" s="248">
        <v>0</v>
      </c>
      <c r="I15" s="248">
        <v>0</v>
      </c>
      <c r="J15" s="248">
        <v>0</v>
      </c>
      <c r="K15" s="248">
        <v>1</v>
      </c>
      <c r="L15" s="248">
        <v>0</v>
      </c>
      <c r="M15" s="248">
        <v>0</v>
      </c>
      <c r="N15" s="249">
        <v>0</v>
      </c>
    </row>
    <row r="16" spans="1:14" ht="23.25" customHeight="1">
      <c r="A16" s="94" t="s">
        <v>197</v>
      </c>
      <c r="B16" s="381">
        <f t="shared" si="0"/>
        <v>2</v>
      </c>
      <c r="C16" s="247">
        <v>0</v>
      </c>
      <c r="D16" s="248">
        <v>0</v>
      </c>
      <c r="E16" s="248">
        <v>1</v>
      </c>
      <c r="F16" s="248">
        <v>0</v>
      </c>
      <c r="G16" s="248">
        <v>0</v>
      </c>
      <c r="H16" s="248">
        <v>0</v>
      </c>
      <c r="I16" s="248">
        <v>0</v>
      </c>
      <c r="J16" s="248">
        <v>1</v>
      </c>
      <c r="K16" s="248">
        <v>0</v>
      </c>
      <c r="L16" s="248">
        <v>0</v>
      </c>
      <c r="M16" s="248">
        <v>0</v>
      </c>
      <c r="N16" s="249">
        <v>0</v>
      </c>
    </row>
    <row r="17" spans="1:14" ht="23.25" customHeight="1">
      <c r="A17" s="94" t="s">
        <v>198</v>
      </c>
      <c r="B17" s="381">
        <f t="shared" si="0"/>
        <v>1</v>
      </c>
      <c r="C17" s="247">
        <v>0</v>
      </c>
      <c r="D17" s="248">
        <v>0</v>
      </c>
      <c r="E17" s="248">
        <v>0</v>
      </c>
      <c r="F17" s="248">
        <v>0</v>
      </c>
      <c r="G17" s="248">
        <v>0</v>
      </c>
      <c r="H17" s="248">
        <v>0</v>
      </c>
      <c r="I17" s="248">
        <v>0</v>
      </c>
      <c r="J17" s="248">
        <v>1</v>
      </c>
      <c r="K17" s="248">
        <v>0</v>
      </c>
      <c r="L17" s="248">
        <v>0</v>
      </c>
      <c r="M17" s="248">
        <v>0</v>
      </c>
      <c r="N17" s="249">
        <v>0</v>
      </c>
    </row>
    <row r="18" spans="1:14" ht="23.25" customHeight="1">
      <c r="A18" s="94" t="s">
        <v>199</v>
      </c>
      <c r="B18" s="381">
        <f t="shared" si="0"/>
        <v>1</v>
      </c>
      <c r="C18" s="247">
        <v>0</v>
      </c>
      <c r="D18" s="248">
        <v>1</v>
      </c>
      <c r="E18" s="248">
        <v>0</v>
      </c>
      <c r="F18" s="248">
        <v>0</v>
      </c>
      <c r="G18" s="248">
        <v>0</v>
      </c>
      <c r="H18" s="248">
        <v>0</v>
      </c>
      <c r="I18" s="248">
        <v>0</v>
      </c>
      <c r="J18" s="248">
        <v>0</v>
      </c>
      <c r="K18" s="248">
        <v>0</v>
      </c>
      <c r="L18" s="248">
        <v>0</v>
      </c>
      <c r="M18" s="248">
        <v>0</v>
      </c>
      <c r="N18" s="249">
        <v>0</v>
      </c>
    </row>
    <row r="19" spans="1:14" ht="23.25" customHeight="1">
      <c r="A19" s="94" t="s">
        <v>200</v>
      </c>
      <c r="B19" s="381">
        <f t="shared" si="0"/>
        <v>3</v>
      </c>
      <c r="C19" s="247">
        <v>0</v>
      </c>
      <c r="D19" s="248">
        <v>0</v>
      </c>
      <c r="E19" s="248">
        <v>0</v>
      </c>
      <c r="F19" s="248">
        <v>0</v>
      </c>
      <c r="G19" s="248">
        <v>0</v>
      </c>
      <c r="H19" s="248">
        <v>0</v>
      </c>
      <c r="I19" s="248">
        <v>1</v>
      </c>
      <c r="J19" s="248">
        <v>0</v>
      </c>
      <c r="K19" s="248">
        <v>0</v>
      </c>
      <c r="L19" s="248">
        <v>0</v>
      </c>
      <c r="M19" s="248">
        <v>0</v>
      </c>
      <c r="N19" s="249">
        <v>2</v>
      </c>
    </row>
    <row r="20" spans="1:14" ht="23.25" customHeight="1">
      <c r="A20" s="94" t="s">
        <v>201</v>
      </c>
      <c r="B20" s="381">
        <f t="shared" si="0"/>
        <v>2</v>
      </c>
      <c r="C20" s="247">
        <v>0</v>
      </c>
      <c r="D20" s="248">
        <v>0</v>
      </c>
      <c r="E20" s="248">
        <v>0</v>
      </c>
      <c r="F20" s="248">
        <v>0</v>
      </c>
      <c r="G20" s="248">
        <v>0</v>
      </c>
      <c r="H20" s="248">
        <v>0</v>
      </c>
      <c r="I20" s="248">
        <v>0</v>
      </c>
      <c r="J20" s="248">
        <v>0</v>
      </c>
      <c r="K20" s="248">
        <v>0</v>
      </c>
      <c r="L20" s="248">
        <v>1</v>
      </c>
      <c r="M20" s="248">
        <v>0</v>
      </c>
      <c r="N20" s="249">
        <v>1</v>
      </c>
    </row>
    <row r="21" spans="1:14" ht="23.25" customHeight="1">
      <c r="A21" s="94" t="s">
        <v>202</v>
      </c>
      <c r="B21" s="381">
        <f t="shared" si="0"/>
        <v>4</v>
      </c>
      <c r="C21" s="247">
        <v>0</v>
      </c>
      <c r="D21" s="248">
        <v>0</v>
      </c>
      <c r="E21" s="248">
        <v>0</v>
      </c>
      <c r="F21" s="248">
        <v>0</v>
      </c>
      <c r="G21" s="248">
        <v>0</v>
      </c>
      <c r="H21" s="248">
        <v>0</v>
      </c>
      <c r="I21" s="248">
        <v>2</v>
      </c>
      <c r="J21" s="248">
        <v>2</v>
      </c>
      <c r="K21" s="248">
        <v>0</v>
      </c>
      <c r="L21" s="248">
        <v>0</v>
      </c>
      <c r="M21" s="248">
        <v>0</v>
      </c>
      <c r="N21" s="249">
        <v>0</v>
      </c>
    </row>
    <row r="22" spans="1:14" ht="23.25" customHeight="1">
      <c r="A22" s="94" t="s">
        <v>203</v>
      </c>
      <c r="B22" s="381">
        <f t="shared" si="0"/>
        <v>1</v>
      </c>
      <c r="C22" s="247">
        <v>0</v>
      </c>
      <c r="D22" s="248">
        <v>0</v>
      </c>
      <c r="E22" s="248">
        <v>0</v>
      </c>
      <c r="F22" s="248">
        <v>0</v>
      </c>
      <c r="G22" s="248">
        <v>0</v>
      </c>
      <c r="H22" s="248">
        <v>0</v>
      </c>
      <c r="I22" s="248">
        <v>0</v>
      </c>
      <c r="J22" s="248">
        <v>0</v>
      </c>
      <c r="K22" s="248">
        <v>0</v>
      </c>
      <c r="L22" s="248">
        <v>0</v>
      </c>
      <c r="M22" s="248">
        <v>0</v>
      </c>
      <c r="N22" s="249">
        <v>1</v>
      </c>
    </row>
    <row r="23" spans="1:14" ht="23.25" customHeight="1">
      <c r="A23" s="94" t="s">
        <v>204</v>
      </c>
      <c r="B23" s="381">
        <f t="shared" si="0"/>
        <v>2</v>
      </c>
      <c r="C23" s="247">
        <v>0</v>
      </c>
      <c r="D23" s="248">
        <v>0</v>
      </c>
      <c r="E23" s="248">
        <v>0</v>
      </c>
      <c r="F23" s="248">
        <v>0</v>
      </c>
      <c r="G23" s="248">
        <v>0</v>
      </c>
      <c r="H23" s="248">
        <v>0</v>
      </c>
      <c r="I23" s="248">
        <v>0</v>
      </c>
      <c r="J23" s="248">
        <v>0</v>
      </c>
      <c r="K23" s="248">
        <v>0</v>
      </c>
      <c r="L23" s="248">
        <v>0</v>
      </c>
      <c r="M23" s="248">
        <v>1</v>
      </c>
      <c r="N23" s="249">
        <v>1</v>
      </c>
    </row>
    <row r="24" spans="1:14" ht="23.25" customHeight="1">
      <c r="A24" s="94" t="s">
        <v>205</v>
      </c>
      <c r="B24" s="381">
        <f t="shared" si="0"/>
        <v>3</v>
      </c>
      <c r="C24" s="247">
        <v>0</v>
      </c>
      <c r="D24" s="248">
        <v>0</v>
      </c>
      <c r="E24" s="248">
        <v>1</v>
      </c>
      <c r="F24" s="248">
        <v>0</v>
      </c>
      <c r="G24" s="248">
        <v>0</v>
      </c>
      <c r="H24" s="248">
        <v>0</v>
      </c>
      <c r="I24" s="248">
        <v>1</v>
      </c>
      <c r="J24" s="248">
        <v>0</v>
      </c>
      <c r="K24" s="248">
        <v>1</v>
      </c>
      <c r="L24" s="248">
        <v>0</v>
      </c>
      <c r="M24" s="248">
        <v>0</v>
      </c>
      <c r="N24" s="249">
        <v>0</v>
      </c>
    </row>
    <row r="25" spans="1:14" ht="23.25" customHeight="1">
      <c r="A25" s="94" t="s">
        <v>206</v>
      </c>
      <c r="B25" s="381">
        <f t="shared" si="0"/>
        <v>4</v>
      </c>
      <c r="C25" s="247">
        <v>0</v>
      </c>
      <c r="D25" s="248">
        <v>0</v>
      </c>
      <c r="E25" s="248">
        <v>0</v>
      </c>
      <c r="F25" s="248">
        <v>0</v>
      </c>
      <c r="G25" s="248">
        <v>1</v>
      </c>
      <c r="H25" s="248">
        <v>1</v>
      </c>
      <c r="I25" s="248">
        <v>0</v>
      </c>
      <c r="J25" s="248">
        <v>0</v>
      </c>
      <c r="K25" s="248">
        <v>1</v>
      </c>
      <c r="L25" s="248">
        <v>0</v>
      </c>
      <c r="M25" s="248">
        <v>1</v>
      </c>
      <c r="N25" s="249">
        <v>0</v>
      </c>
    </row>
    <row r="26" spans="1:14" ht="23.25" customHeight="1">
      <c r="A26" s="94" t="s">
        <v>207</v>
      </c>
      <c r="B26" s="381">
        <f t="shared" si="0"/>
        <v>3</v>
      </c>
      <c r="C26" s="247">
        <v>1</v>
      </c>
      <c r="D26" s="248">
        <v>1</v>
      </c>
      <c r="E26" s="248">
        <v>0</v>
      </c>
      <c r="F26" s="248">
        <v>0</v>
      </c>
      <c r="G26" s="248">
        <v>0</v>
      </c>
      <c r="H26" s="248">
        <v>0</v>
      </c>
      <c r="I26" s="248">
        <v>0</v>
      </c>
      <c r="J26" s="248">
        <v>0</v>
      </c>
      <c r="K26" s="248">
        <v>0</v>
      </c>
      <c r="L26" s="248">
        <v>0</v>
      </c>
      <c r="M26" s="248">
        <v>0</v>
      </c>
      <c r="N26" s="249">
        <v>1</v>
      </c>
    </row>
    <row r="27" spans="1:14" ht="23.25" customHeight="1">
      <c r="A27" s="94" t="s">
        <v>208</v>
      </c>
      <c r="B27" s="381">
        <f t="shared" si="0"/>
        <v>4</v>
      </c>
      <c r="C27" s="247">
        <v>1</v>
      </c>
      <c r="D27" s="248">
        <v>1</v>
      </c>
      <c r="E27" s="248">
        <v>0</v>
      </c>
      <c r="F27" s="248">
        <v>0</v>
      </c>
      <c r="G27" s="248">
        <v>0</v>
      </c>
      <c r="H27" s="248">
        <v>0</v>
      </c>
      <c r="I27" s="248">
        <v>0</v>
      </c>
      <c r="J27" s="248">
        <v>0</v>
      </c>
      <c r="K27" s="248">
        <v>1</v>
      </c>
      <c r="L27" s="248">
        <v>0</v>
      </c>
      <c r="M27" s="248">
        <v>0</v>
      </c>
      <c r="N27" s="249">
        <v>1</v>
      </c>
    </row>
    <row r="28" spans="1:14" ht="23.25" customHeight="1">
      <c r="A28" s="94" t="s">
        <v>209</v>
      </c>
      <c r="B28" s="381">
        <f t="shared" si="0"/>
        <v>1</v>
      </c>
      <c r="C28" s="247">
        <v>0</v>
      </c>
      <c r="D28" s="248">
        <v>0</v>
      </c>
      <c r="E28" s="248">
        <v>0</v>
      </c>
      <c r="F28" s="248">
        <v>0</v>
      </c>
      <c r="G28" s="248">
        <v>0</v>
      </c>
      <c r="H28" s="248">
        <v>0</v>
      </c>
      <c r="I28" s="248">
        <v>0</v>
      </c>
      <c r="J28" s="248">
        <v>0</v>
      </c>
      <c r="K28" s="248">
        <v>0</v>
      </c>
      <c r="L28" s="248">
        <v>0</v>
      </c>
      <c r="M28" s="248">
        <v>0</v>
      </c>
      <c r="N28" s="249">
        <v>1</v>
      </c>
    </row>
    <row r="29" spans="1:14" ht="23.25" customHeight="1">
      <c r="A29" s="94" t="s">
        <v>210</v>
      </c>
      <c r="B29" s="381">
        <f t="shared" si="0"/>
        <v>1</v>
      </c>
      <c r="C29" s="247">
        <v>0</v>
      </c>
      <c r="D29" s="248">
        <v>0</v>
      </c>
      <c r="E29" s="248">
        <v>0</v>
      </c>
      <c r="F29" s="248">
        <v>0</v>
      </c>
      <c r="G29" s="248">
        <v>0</v>
      </c>
      <c r="H29" s="248">
        <v>0</v>
      </c>
      <c r="I29" s="248">
        <v>0</v>
      </c>
      <c r="J29" s="248">
        <v>0</v>
      </c>
      <c r="K29" s="248">
        <v>0</v>
      </c>
      <c r="L29" s="248">
        <v>1</v>
      </c>
      <c r="M29" s="248">
        <v>0</v>
      </c>
      <c r="N29" s="249">
        <v>0</v>
      </c>
    </row>
    <row r="30" spans="1:14" ht="23.25" customHeight="1">
      <c r="A30" s="94" t="s">
        <v>211</v>
      </c>
      <c r="B30" s="381">
        <f t="shared" si="0"/>
        <v>4</v>
      </c>
      <c r="C30" s="247">
        <v>0</v>
      </c>
      <c r="D30" s="248">
        <v>0</v>
      </c>
      <c r="E30" s="248">
        <v>1</v>
      </c>
      <c r="F30" s="248">
        <v>0</v>
      </c>
      <c r="G30" s="248">
        <v>2</v>
      </c>
      <c r="H30" s="248">
        <v>1</v>
      </c>
      <c r="I30" s="248">
        <v>0</v>
      </c>
      <c r="J30" s="248">
        <v>0</v>
      </c>
      <c r="K30" s="248">
        <v>0</v>
      </c>
      <c r="L30" s="248">
        <v>0</v>
      </c>
      <c r="M30" s="248">
        <v>0</v>
      </c>
      <c r="N30" s="249">
        <v>0</v>
      </c>
    </row>
    <row r="31" spans="1:14" ht="23.25" customHeight="1">
      <c r="A31" s="94" t="s">
        <v>214</v>
      </c>
      <c r="B31" s="381">
        <f t="shared" si="0"/>
        <v>3</v>
      </c>
      <c r="C31" s="247">
        <v>2</v>
      </c>
      <c r="D31" s="248">
        <v>0</v>
      </c>
      <c r="E31" s="248">
        <v>0</v>
      </c>
      <c r="F31" s="248">
        <v>0</v>
      </c>
      <c r="G31" s="248">
        <v>0</v>
      </c>
      <c r="H31" s="248">
        <v>0</v>
      </c>
      <c r="I31" s="248">
        <v>0</v>
      </c>
      <c r="J31" s="248">
        <v>0</v>
      </c>
      <c r="K31" s="248">
        <v>0</v>
      </c>
      <c r="L31" s="248">
        <v>1</v>
      </c>
      <c r="M31" s="248">
        <v>0</v>
      </c>
      <c r="N31" s="249">
        <v>0</v>
      </c>
    </row>
    <row r="32" spans="1:14" ht="23.25" customHeight="1">
      <c r="A32" s="94" t="s">
        <v>212</v>
      </c>
      <c r="B32" s="381">
        <f t="shared" si="0"/>
        <v>1</v>
      </c>
      <c r="C32" s="247">
        <v>0</v>
      </c>
      <c r="D32" s="248">
        <v>0</v>
      </c>
      <c r="E32" s="248">
        <v>0</v>
      </c>
      <c r="F32" s="248">
        <v>0</v>
      </c>
      <c r="G32" s="248">
        <v>0</v>
      </c>
      <c r="H32" s="248">
        <v>0</v>
      </c>
      <c r="I32" s="248">
        <v>0</v>
      </c>
      <c r="J32" s="248">
        <v>0</v>
      </c>
      <c r="K32" s="248">
        <v>0</v>
      </c>
      <c r="L32" s="248">
        <v>1</v>
      </c>
      <c r="M32" s="248">
        <v>0</v>
      </c>
      <c r="N32" s="249">
        <v>0</v>
      </c>
    </row>
    <row r="33" spans="1:14" ht="23.25" customHeight="1">
      <c r="A33" s="94" t="s">
        <v>213</v>
      </c>
      <c r="B33" s="381">
        <f t="shared" si="0"/>
        <v>2</v>
      </c>
      <c r="C33" s="247">
        <v>0</v>
      </c>
      <c r="D33" s="248">
        <v>1</v>
      </c>
      <c r="E33" s="248">
        <v>0</v>
      </c>
      <c r="F33" s="248">
        <v>0</v>
      </c>
      <c r="G33" s="248">
        <v>0</v>
      </c>
      <c r="H33" s="248">
        <v>0</v>
      </c>
      <c r="I33" s="248">
        <v>1</v>
      </c>
      <c r="J33" s="248">
        <v>0</v>
      </c>
      <c r="K33" s="248">
        <v>0</v>
      </c>
      <c r="L33" s="248">
        <v>0</v>
      </c>
      <c r="M33" s="248">
        <v>0</v>
      </c>
      <c r="N33" s="249">
        <v>0</v>
      </c>
    </row>
    <row r="34" spans="1:14" ht="5.25" customHeight="1">
      <c r="A34" s="103"/>
      <c r="B34" s="107"/>
      <c r="C34" s="247"/>
      <c r="D34" s="248"/>
      <c r="E34" s="248"/>
      <c r="F34" s="248"/>
      <c r="G34" s="248"/>
      <c r="H34" s="248"/>
      <c r="I34" s="248"/>
      <c r="J34" s="248"/>
      <c r="K34" s="248"/>
      <c r="L34" s="248"/>
      <c r="M34" s="248"/>
      <c r="N34" s="249"/>
    </row>
    <row r="35" spans="1:14" ht="40.5" customHeight="1">
      <c r="A35" s="108" t="s">
        <v>13</v>
      </c>
      <c r="B35" s="382">
        <f>SUM(B10:B33)</f>
        <v>48</v>
      </c>
      <c r="C35" s="250">
        <f aca="true" t="shared" si="1" ref="C35:N35">SUM(C10:C33)</f>
        <v>5</v>
      </c>
      <c r="D35" s="251">
        <f t="shared" si="1"/>
        <v>4</v>
      </c>
      <c r="E35" s="251">
        <f t="shared" si="1"/>
        <v>3</v>
      </c>
      <c r="F35" s="251">
        <f t="shared" si="1"/>
        <v>0</v>
      </c>
      <c r="G35" s="251">
        <f t="shared" si="1"/>
        <v>3</v>
      </c>
      <c r="H35" s="251">
        <f t="shared" si="1"/>
        <v>3</v>
      </c>
      <c r="I35" s="251">
        <f t="shared" si="1"/>
        <v>7</v>
      </c>
      <c r="J35" s="251">
        <f t="shared" si="1"/>
        <v>4</v>
      </c>
      <c r="K35" s="251">
        <f t="shared" si="1"/>
        <v>5</v>
      </c>
      <c r="L35" s="251">
        <f t="shared" si="1"/>
        <v>4</v>
      </c>
      <c r="M35" s="251">
        <f t="shared" si="1"/>
        <v>2</v>
      </c>
      <c r="N35" s="252">
        <f t="shared" si="1"/>
        <v>8</v>
      </c>
    </row>
    <row r="36" spans="2:14" ht="17.25" customHeight="1" thickBot="1">
      <c r="B36" s="88"/>
      <c r="C36" s="88"/>
      <c r="D36" s="88"/>
      <c r="E36" s="88"/>
      <c r="F36" s="88"/>
      <c r="G36" s="88"/>
      <c r="H36" s="88"/>
      <c r="I36" s="88"/>
      <c r="J36" s="88"/>
      <c r="K36" s="88"/>
      <c r="L36" s="88"/>
      <c r="M36" s="88"/>
      <c r="N36" s="88"/>
    </row>
    <row r="37" spans="1:14" ht="13.5" thickTop="1">
      <c r="A37" s="26" t="str">
        <f>'Περιεχόμενα-Contents'!B38</f>
        <v>(Τελευταία Ενημέρωση/Last update 26/7/2021)</v>
      </c>
      <c r="B37" s="89"/>
      <c r="C37" s="89"/>
      <c r="D37" s="89"/>
      <c r="E37" s="89"/>
      <c r="F37" s="89"/>
      <c r="G37" s="89"/>
      <c r="H37" s="89"/>
      <c r="I37" s="89"/>
      <c r="J37" s="89"/>
      <c r="K37" s="89"/>
      <c r="L37" s="89"/>
      <c r="M37" s="89"/>
      <c r="N37" s="89"/>
    </row>
    <row r="38" ht="12.75">
      <c r="A38" s="24" t="str">
        <f>'Περιεχόμενα-Contents'!B39</f>
        <v>COPYRIGHT ©: 2021 REPUBLIC OF CYPRUS, STATISTICAL SERVICE</v>
      </c>
    </row>
  </sheetData>
  <sheetProtection/>
  <mergeCells count="2">
    <mergeCell ref="A8:A9"/>
    <mergeCell ref="A5:L5"/>
  </mergeCells>
  <hyperlinks>
    <hyperlink ref="A1" location="'Περιεχόμενα-Contents'!A1" display="Περιεχόμενα - Contents"/>
  </hyperlinks>
  <printOptions horizontalCentered="1"/>
  <pageMargins left="0.25" right="0.25" top="0.75" bottom="0.75" header="0.3" footer="0.3"/>
  <pageSetup fitToHeight="1" fitToWidth="1" horizontalDpi="600" verticalDpi="600" orientation="portrait" paperSize="9" scale="98"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8"/>
  <sheetViews>
    <sheetView zoomScalePageLayoutView="0" workbookViewId="0" topLeftCell="A1">
      <selection activeCell="A1" sqref="A1"/>
    </sheetView>
  </sheetViews>
  <sheetFormatPr defaultColWidth="10.28125" defaultRowHeight="12.75"/>
  <cols>
    <col min="1" max="1" width="15.140625" style="58" customWidth="1"/>
    <col min="2" max="2" width="8.140625" style="58" customWidth="1"/>
    <col min="3" max="14" width="6.28125" style="58" customWidth="1"/>
    <col min="15" max="16384" width="10.28125" style="58" customWidth="1"/>
  </cols>
  <sheetData>
    <row r="1" spans="1:14" s="22" customFormat="1" ht="12.75">
      <c r="A1" s="37" t="s">
        <v>28</v>
      </c>
      <c r="N1" s="21" t="s">
        <v>553</v>
      </c>
    </row>
    <row r="2" spans="1:14" s="22" customFormat="1" ht="12" customHeight="1">
      <c r="A2" s="37"/>
      <c r="N2" s="21" t="s">
        <v>31</v>
      </c>
    </row>
    <row r="3" spans="1:14" s="22" customFormat="1" ht="12" customHeight="1">
      <c r="A3" s="37"/>
      <c r="N3" s="23"/>
    </row>
    <row r="4" spans="1:14" ht="36.75" customHeight="1">
      <c r="A4" s="424" t="s">
        <v>672</v>
      </c>
      <c r="B4" s="424"/>
      <c r="C4" s="424"/>
      <c r="D4" s="424"/>
      <c r="E4" s="424"/>
      <c r="F4" s="424"/>
      <c r="G4" s="424"/>
      <c r="H4" s="424"/>
      <c r="I4" s="424"/>
      <c r="J4" s="424"/>
      <c r="K4" s="424"/>
      <c r="L4" s="424"/>
      <c r="M4" s="424"/>
      <c r="N4" s="424"/>
    </row>
    <row r="5" spans="1:14" ht="41.25" customHeight="1" thickBot="1">
      <c r="A5" s="426" t="s">
        <v>655</v>
      </c>
      <c r="B5" s="426"/>
      <c r="C5" s="426"/>
      <c r="D5" s="426"/>
      <c r="E5" s="426"/>
      <c r="F5" s="426"/>
      <c r="G5" s="426"/>
      <c r="H5" s="426"/>
      <c r="I5" s="426"/>
      <c r="J5" s="426"/>
      <c r="K5" s="426"/>
      <c r="L5" s="426"/>
      <c r="M5" s="91"/>
      <c r="N5" s="91"/>
    </row>
    <row r="6" ht="13.5" customHeight="1" thickTop="1"/>
    <row r="7" spans="1:14" ht="13.5" customHeight="1">
      <c r="A7" s="58" t="s">
        <v>0</v>
      </c>
      <c r="N7" s="73" t="s">
        <v>2</v>
      </c>
    </row>
    <row r="8" spans="1:14" ht="19.5" customHeight="1">
      <c r="A8" s="404" t="s">
        <v>195</v>
      </c>
      <c r="B8" s="277" t="s">
        <v>10</v>
      </c>
      <c r="C8" s="278" t="s">
        <v>154</v>
      </c>
      <c r="D8" s="279" t="s">
        <v>155</v>
      </c>
      <c r="E8" s="279" t="s">
        <v>156</v>
      </c>
      <c r="F8" s="279" t="s">
        <v>157</v>
      </c>
      <c r="G8" s="279" t="s">
        <v>158</v>
      </c>
      <c r="H8" s="279" t="s">
        <v>159</v>
      </c>
      <c r="I8" s="279" t="s">
        <v>160</v>
      </c>
      <c r="J8" s="279" t="s">
        <v>161</v>
      </c>
      <c r="K8" s="279" t="s">
        <v>162</v>
      </c>
      <c r="L8" s="279" t="s">
        <v>163</v>
      </c>
      <c r="M8" s="279" t="s">
        <v>164</v>
      </c>
      <c r="N8" s="280" t="s">
        <v>165</v>
      </c>
    </row>
    <row r="9" spans="1:14" ht="19.5" customHeight="1">
      <c r="A9" s="406"/>
      <c r="B9" s="281" t="s">
        <v>11</v>
      </c>
      <c r="C9" s="282" t="s">
        <v>166</v>
      </c>
      <c r="D9" s="283" t="s">
        <v>167</v>
      </c>
      <c r="E9" s="283" t="s">
        <v>168</v>
      </c>
      <c r="F9" s="283" t="s">
        <v>169</v>
      </c>
      <c r="G9" s="283" t="s">
        <v>170</v>
      </c>
      <c r="H9" s="283" t="s">
        <v>171</v>
      </c>
      <c r="I9" s="283" t="s">
        <v>172</v>
      </c>
      <c r="J9" s="283" t="s">
        <v>173</v>
      </c>
      <c r="K9" s="283" t="s">
        <v>174</v>
      </c>
      <c r="L9" s="283" t="s">
        <v>175</v>
      </c>
      <c r="M9" s="283" t="s">
        <v>176</v>
      </c>
      <c r="N9" s="284" t="s">
        <v>177</v>
      </c>
    </row>
    <row r="10" spans="1:14" ht="23.25" customHeight="1">
      <c r="A10" s="94" t="s">
        <v>196</v>
      </c>
      <c r="B10" s="285">
        <f aca="true" t="shared" si="0" ref="B10:B33">SUM(C10:N10)</f>
        <v>13</v>
      </c>
      <c r="C10" s="286">
        <v>0</v>
      </c>
      <c r="D10" s="287">
        <v>0</v>
      </c>
      <c r="E10" s="287">
        <v>0</v>
      </c>
      <c r="F10" s="287">
        <v>0</v>
      </c>
      <c r="G10" s="287">
        <v>0</v>
      </c>
      <c r="H10" s="287">
        <v>9</v>
      </c>
      <c r="I10" s="287">
        <v>0</v>
      </c>
      <c r="J10" s="287">
        <v>2</v>
      </c>
      <c r="K10" s="287">
        <v>1</v>
      </c>
      <c r="L10" s="287">
        <v>1</v>
      </c>
      <c r="M10" s="287">
        <v>0</v>
      </c>
      <c r="N10" s="288">
        <v>0</v>
      </c>
    </row>
    <row r="11" spans="1:14" ht="23.25" customHeight="1">
      <c r="A11" s="94" t="s">
        <v>613</v>
      </c>
      <c r="B11" s="285">
        <f t="shared" si="0"/>
        <v>8</v>
      </c>
      <c r="C11" s="247">
        <v>1</v>
      </c>
      <c r="D11" s="248">
        <v>0</v>
      </c>
      <c r="E11" s="248">
        <v>0</v>
      </c>
      <c r="F11" s="248">
        <v>0</v>
      </c>
      <c r="G11" s="248">
        <v>1</v>
      </c>
      <c r="H11" s="248">
        <v>2</v>
      </c>
      <c r="I11" s="248">
        <v>3</v>
      </c>
      <c r="J11" s="248">
        <v>1</v>
      </c>
      <c r="K11" s="248">
        <v>0</v>
      </c>
      <c r="L11" s="248">
        <v>0</v>
      </c>
      <c r="M11" s="248">
        <v>0</v>
      </c>
      <c r="N11" s="249">
        <v>0</v>
      </c>
    </row>
    <row r="12" spans="1:14" ht="23.25" customHeight="1">
      <c r="A12" s="94" t="s">
        <v>609</v>
      </c>
      <c r="B12" s="285">
        <f t="shared" si="0"/>
        <v>7</v>
      </c>
      <c r="C12" s="247">
        <v>0</v>
      </c>
      <c r="D12" s="248">
        <v>2</v>
      </c>
      <c r="E12" s="248">
        <v>2</v>
      </c>
      <c r="F12" s="248">
        <v>0</v>
      </c>
      <c r="G12" s="248">
        <v>0</v>
      </c>
      <c r="H12" s="248">
        <v>0</v>
      </c>
      <c r="I12" s="248">
        <v>3</v>
      </c>
      <c r="J12" s="248">
        <v>0</v>
      </c>
      <c r="K12" s="248">
        <v>0</v>
      </c>
      <c r="L12" s="248">
        <v>0</v>
      </c>
      <c r="M12" s="248">
        <v>0</v>
      </c>
      <c r="N12" s="249">
        <v>0</v>
      </c>
    </row>
    <row r="13" spans="1:14" ht="23.25" customHeight="1">
      <c r="A13" s="94" t="s">
        <v>610</v>
      </c>
      <c r="B13" s="285">
        <f t="shared" si="0"/>
        <v>4</v>
      </c>
      <c r="C13" s="247">
        <v>0</v>
      </c>
      <c r="D13" s="248">
        <v>0</v>
      </c>
      <c r="E13" s="248">
        <v>0</v>
      </c>
      <c r="F13" s="248">
        <v>2</v>
      </c>
      <c r="G13" s="248">
        <v>0</v>
      </c>
      <c r="H13" s="248">
        <v>2</v>
      </c>
      <c r="I13" s="248">
        <v>0</v>
      </c>
      <c r="J13" s="248">
        <v>0</v>
      </c>
      <c r="K13" s="248">
        <v>0</v>
      </c>
      <c r="L13" s="248">
        <v>0</v>
      </c>
      <c r="M13" s="248">
        <v>0</v>
      </c>
      <c r="N13" s="249">
        <v>0</v>
      </c>
    </row>
    <row r="14" spans="1:14" ht="23.25" customHeight="1">
      <c r="A14" s="94" t="s">
        <v>611</v>
      </c>
      <c r="B14" s="285">
        <f t="shared" si="0"/>
        <v>12</v>
      </c>
      <c r="C14" s="247">
        <v>1</v>
      </c>
      <c r="D14" s="248">
        <v>0</v>
      </c>
      <c r="E14" s="248">
        <v>0</v>
      </c>
      <c r="F14" s="248">
        <v>0</v>
      </c>
      <c r="G14" s="248">
        <v>0</v>
      </c>
      <c r="H14" s="248">
        <v>0</v>
      </c>
      <c r="I14" s="248">
        <v>0</v>
      </c>
      <c r="J14" s="248">
        <v>6</v>
      </c>
      <c r="K14" s="248">
        <v>0</v>
      </c>
      <c r="L14" s="248">
        <v>0</v>
      </c>
      <c r="M14" s="248">
        <v>0</v>
      </c>
      <c r="N14" s="249">
        <v>5</v>
      </c>
    </row>
    <row r="15" spans="1:14" ht="23.25" customHeight="1">
      <c r="A15" s="94" t="s">
        <v>612</v>
      </c>
      <c r="B15" s="285">
        <f t="shared" si="0"/>
        <v>7</v>
      </c>
      <c r="C15" s="247">
        <v>0</v>
      </c>
      <c r="D15" s="248">
        <v>1</v>
      </c>
      <c r="E15" s="248">
        <v>0</v>
      </c>
      <c r="F15" s="248">
        <v>0</v>
      </c>
      <c r="G15" s="248">
        <v>0</v>
      </c>
      <c r="H15" s="248">
        <v>1</v>
      </c>
      <c r="I15" s="248">
        <v>3</v>
      </c>
      <c r="J15" s="248">
        <v>0</v>
      </c>
      <c r="K15" s="248">
        <v>0</v>
      </c>
      <c r="L15" s="248">
        <v>1</v>
      </c>
      <c r="M15" s="248">
        <v>0</v>
      </c>
      <c r="N15" s="249">
        <v>1</v>
      </c>
    </row>
    <row r="16" spans="1:14" ht="23.25" customHeight="1">
      <c r="A16" s="94" t="s">
        <v>197</v>
      </c>
      <c r="B16" s="285">
        <f t="shared" si="0"/>
        <v>12</v>
      </c>
      <c r="C16" s="247">
        <v>2</v>
      </c>
      <c r="D16" s="248">
        <v>0</v>
      </c>
      <c r="E16" s="248">
        <v>2</v>
      </c>
      <c r="F16" s="248">
        <v>0</v>
      </c>
      <c r="G16" s="248">
        <v>3</v>
      </c>
      <c r="H16" s="248">
        <v>0</v>
      </c>
      <c r="I16" s="248">
        <v>3</v>
      </c>
      <c r="J16" s="248">
        <v>1</v>
      </c>
      <c r="K16" s="248">
        <v>0</v>
      </c>
      <c r="L16" s="248">
        <v>0</v>
      </c>
      <c r="M16" s="248">
        <v>0</v>
      </c>
      <c r="N16" s="249">
        <v>1</v>
      </c>
    </row>
    <row r="17" spans="1:14" ht="23.25" customHeight="1">
      <c r="A17" s="94" t="s">
        <v>198</v>
      </c>
      <c r="B17" s="285">
        <f t="shared" si="0"/>
        <v>17</v>
      </c>
      <c r="C17" s="247">
        <v>3</v>
      </c>
      <c r="D17" s="248">
        <v>5</v>
      </c>
      <c r="E17" s="248">
        <v>0</v>
      </c>
      <c r="F17" s="248">
        <v>0</v>
      </c>
      <c r="G17" s="248">
        <v>1</v>
      </c>
      <c r="H17" s="248">
        <v>0</v>
      </c>
      <c r="I17" s="248">
        <v>0</v>
      </c>
      <c r="J17" s="248">
        <v>2</v>
      </c>
      <c r="K17" s="248">
        <v>1</v>
      </c>
      <c r="L17" s="248">
        <v>3</v>
      </c>
      <c r="M17" s="248">
        <v>2</v>
      </c>
      <c r="N17" s="249">
        <v>0</v>
      </c>
    </row>
    <row r="18" spans="1:14" ht="23.25" customHeight="1">
      <c r="A18" s="94" t="s">
        <v>199</v>
      </c>
      <c r="B18" s="285">
        <f t="shared" si="0"/>
        <v>13</v>
      </c>
      <c r="C18" s="247">
        <v>0</v>
      </c>
      <c r="D18" s="248">
        <v>0</v>
      </c>
      <c r="E18" s="248">
        <v>4</v>
      </c>
      <c r="F18" s="248">
        <v>1</v>
      </c>
      <c r="G18" s="248">
        <v>1</v>
      </c>
      <c r="H18" s="248">
        <v>1</v>
      </c>
      <c r="I18" s="248">
        <v>1</v>
      </c>
      <c r="J18" s="248">
        <v>0</v>
      </c>
      <c r="K18" s="248">
        <v>2</v>
      </c>
      <c r="L18" s="248">
        <v>0</v>
      </c>
      <c r="M18" s="248">
        <v>2</v>
      </c>
      <c r="N18" s="249">
        <v>1</v>
      </c>
    </row>
    <row r="19" spans="1:14" ht="23.25" customHeight="1">
      <c r="A19" s="94" t="s">
        <v>200</v>
      </c>
      <c r="B19" s="285">
        <f t="shared" si="0"/>
        <v>13</v>
      </c>
      <c r="C19" s="247">
        <v>1</v>
      </c>
      <c r="D19" s="248">
        <v>0</v>
      </c>
      <c r="E19" s="248">
        <v>0</v>
      </c>
      <c r="F19" s="248">
        <v>0</v>
      </c>
      <c r="G19" s="248">
        <v>0</v>
      </c>
      <c r="H19" s="248">
        <v>0</v>
      </c>
      <c r="I19" s="248">
        <v>2</v>
      </c>
      <c r="J19" s="248">
        <v>0</v>
      </c>
      <c r="K19" s="248">
        <v>4</v>
      </c>
      <c r="L19" s="248">
        <v>2</v>
      </c>
      <c r="M19" s="248">
        <v>0</v>
      </c>
      <c r="N19" s="249">
        <v>4</v>
      </c>
    </row>
    <row r="20" spans="1:14" ht="23.25" customHeight="1">
      <c r="A20" s="94" t="s">
        <v>201</v>
      </c>
      <c r="B20" s="285">
        <f t="shared" si="0"/>
        <v>12</v>
      </c>
      <c r="C20" s="247">
        <v>0</v>
      </c>
      <c r="D20" s="248">
        <v>1</v>
      </c>
      <c r="E20" s="248">
        <v>1</v>
      </c>
      <c r="F20" s="248">
        <v>0</v>
      </c>
      <c r="G20" s="248">
        <v>0</v>
      </c>
      <c r="H20" s="248">
        <v>2</v>
      </c>
      <c r="I20" s="248">
        <v>0</v>
      </c>
      <c r="J20" s="248">
        <v>3</v>
      </c>
      <c r="K20" s="248">
        <v>3</v>
      </c>
      <c r="L20" s="248">
        <v>0</v>
      </c>
      <c r="M20" s="248">
        <v>0</v>
      </c>
      <c r="N20" s="249">
        <v>2</v>
      </c>
    </row>
    <row r="21" spans="1:14" ht="23.25" customHeight="1">
      <c r="A21" s="94" t="s">
        <v>202</v>
      </c>
      <c r="B21" s="285">
        <f t="shared" si="0"/>
        <v>16</v>
      </c>
      <c r="C21" s="247">
        <v>0</v>
      </c>
      <c r="D21" s="248">
        <v>2</v>
      </c>
      <c r="E21" s="248">
        <v>2</v>
      </c>
      <c r="F21" s="248">
        <v>2</v>
      </c>
      <c r="G21" s="248">
        <v>2</v>
      </c>
      <c r="H21" s="248">
        <v>0</v>
      </c>
      <c r="I21" s="248">
        <v>2</v>
      </c>
      <c r="J21" s="248">
        <v>0</v>
      </c>
      <c r="K21" s="248">
        <v>1</v>
      </c>
      <c r="L21" s="248">
        <v>4</v>
      </c>
      <c r="M21" s="248">
        <v>0</v>
      </c>
      <c r="N21" s="249">
        <v>1</v>
      </c>
    </row>
    <row r="22" spans="1:14" ht="23.25" customHeight="1">
      <c r="A22" s="94" t="s">
        <v>203</v>
      </c>
      <c r="B22" s="285">
        <f t="shared" si="0"/>
        <v>17</v>
      </c>
      <c r="C22" s="247">
        <v>0</v>
      </c>
      <c r="D22" s="248">
        <v>3</v>
      </c>
      <c r="E22" s="248">
        <v>0</v>
      </c>
      <c r="F22" s="248">
        <v>0</v>
      </c>
      <c r="G22" s="248">
        <v>5</v>
      </c>
      <c r="H22" s="248">
        <v>1</v>
      </c>
      <c r="I22" s="248">
        <v>1</v>
      </c>
      <c r="J22" s="248">
        <v>1</v>
      </c>
      <c r="K22" s="248">
        <v>3</v>
      </c>
      <c r="L22" s="248">
        <v>0</v>
      </c>
      <c r="M22" s="248">
        <v>2</v>
      </c>
      <c r="N22" s="249">
        <v>1</v>
      </c>
    </row>
    <row r="23" spans="1:14" ht="23.25" customHeight="1">
      <c r="A23" s="94" t="s">
        <v>204</v>
      </c>
      <c r="B23" s="285">
        <f t="shared" si="0"/>
        <v>17</v>
      </c>
      <c r="C23" s="247">
        <v>1</v>
      </c>
      <c r="D23" s="248">
        <v>5</v>
      </c>
      <c r="E23" s="248">
        <v>0</v>
      </c>
      <c r="F23" s="248">
        <v>0</v>
      </c>
      <c r="G23" s="248">
        <v>0</v>
      </c>
      <c r="H23" s="248">
        <v>4</v>
      </c>
      <c r="I23" s="248">
        <v>1</v>
      </c>
      <c r="J23" s="248">
        <v>0</v>
      </c>
      <c r="K23" s="248">
        <v>3</v>
      </c>
      <c r="L23" s="248">
        <v>1</v>
      </c>
      <c r="M23" s="248">
        <v>1</v>
      </c>
      <c r="N23" s="249">
        <v>1</v>
      </c>
    </row>
    <row r="24" spans="1:14" ht="23.25" customHeight="1">
      <c r="A24" s="94" t="s">
        <v>205</v>
      </c>
      <c r="B24" s="285">
        <f t="shared" si="0"/>
        <v>22</v>
      </c>
      <c r="C24" s="247">
        <v>3</v>
      </c>
      <c r="D24" s="248">
        <v>5</v>
      </c>
      <c r="E24" s="248">
        <v>0</v>
      </c>
      <c r="F24" s="248">
        <v>1</v>
      </c>
      <c r="G24" s="248">
        <v>0</v>
      </c>
      <c r="H24" s="248">
        <v>3</v>
      </c>
      <c r="I24" s="248">
        <v>3</v>
      </c>
      <c r="J24" s="248">
        <v>2</v>
      </c>
      <c r="K24" s="248">
        <v>3</v>
      </c>
      <c r="L24" s="248">
        <v>1</v>
      </c>
      <c r="M24" s="248">
        <v>0</v>
      </c>
      <c r="N24" s="249">
        <v>1</v>
      </c>
    </row>
    <row r="25" spans="1:14" ht="23.25" customHeight="1">
      <c r="A25" s="94" t="s">
        <v>206</v>
      </c>
      <c r="B25" s="285">
        <f t="shared" si="0"/>
        <v>23</v>
      </c>
      <c r="C25" s="247">
        <v>5</v>
      </c>
      <c r="D25" s="248">
        <v>4</v>
      </c>
      <c r="E25" s="248">
        <v>1</v>
      </c>
      <c r="F25" s="248">
        <v>0</v>
      </c>
      <c r="G25" s="248">
        <v>0</v>
      </c>
      <c r="H25" s="248">
        <v>4</v>
      </c>
      <c r="I25" s="248">
        <v>0</v>
      </c>
      <c r="J25" s="248">
        <v>2</v>
      </c>
      <c r="K25" s="248">
        <v>3</v>
      </c>
      <c r="L25" s="248">
        <v>0</v>
      </c>
      <c r="M25" s="248">
        <v>4</v>
      </c>
      <c r="N25" s="249">
        <v>0</v>
      </c>
    </row>
    <row r="26" spans="1:14" ht="23.25" customHeight="1">
      <c r="A26" s="94" t="s">
        <v>207</v>
      </c>
      <c r="B26" s="285">
        <f t="shared" si="0"/>
        <v>38</v>
      </c>
      <c r="C26" s="247">
        <v>0</v>
      </c>
      <c r="D26" s="248">
        <v>9</v>
      </c>
      <c r="E26" s="248">
        <v>4</v>
      </c>
      <c r="F26" s="248">
        <v>0</v>
      </c>
      <c r="G26" s="248">
        <v>2</v>
      </c>
      <c r="H26" s="248">
        <v>13</v>
      </c>
      <c r="I26" s="248">
        <v>0</v>
      </c>
      <c r="J26" s="248">
        <v>1</v>
      </c>
      <c r="K26" s="248">
        <v>7</v>
      </c>
      <c r="L26" s="248">
        <v>2</v>
      </c>
      <c r="M26" s="248">
        <v>0</v>
      </c>
      <c r="N26" s="249">
        <v>0</v>
      </c>
    </row>
    <row r="27" spans="1:14" ht="23.25" customHeight="1">
      <c r="A27" s="94" t="s">
        <v>208</v>
      </c>
      <c r="B27" s="285">
        <f t="shared" si="0"/>
        <v>32</v>
      </c>
      <c r="C27" s="247">
        <v>1</v>
      </c>
      <c r="D27" s="248">
        <v>4</v>
      </c>
      <c r="E27" s="248">
        <v>0</v>
      </c>
      <c r="F27" s="248">
        <v>2</v>
      </c>
      <c r="G27" s="248">
        <v>3</v>
      </c>
      <c r="H27" s="248">
        <v>3</v>
      </c>
      <c r="I27" s="248">
        <v>1</v>
      </c>
      <c r="J27" s="248">
        <v>1</v>
      </c>
      <c r="K27" s="248">
        <v>7</v>
      </c>
      <c r="L27" s="248">
        <v>5</v>
      </c>
      <c r="M27" s="248">
        <v>3</v>
      </c>
      <c r="N27" s="249">
        <v>2</v>
      </c>
    </row>
    <row r="28" spans="1:14" ht="23.25" customHeight="1">
      <c r="A28" s="94" t="s">
        <v>209</v>
      </c>
      <c r="B28" s="285">
        <f t="shared" si="0"/>
        <v>26</v>
      </c>
      <c r="C28" s="247">
        <v>6</v>
      </c>
      <c r="D28" s="248">
        <v>2</v>
      </c>
      <c r="E28" s="248">
        <v>0</v>
      </c>
      <c r="F28" s="248">
        <v>1</v>
      </c>
      <c r="G28" s="248">
        <v>1</v>
      </c>
      <c r="H28" s="248">
        <v>1</v>
      </c>
      <c r="I28" s="248">
        <v>0</v>
      </c>
      <c r="J28" s="248">
        <v>5</v>
      </c>
      <c r="K28" s="248">
        <v>3</v>
      </c>
      <c r="L28" s="248">
        <v>2</v>
      </c>
      <c r="M28" s="248">
        <v>1</v>
      </c>
      <c r="N28" s="249">
        <v>4</v>
      </c>
    </row>
    <row r="29" spans="1:14" ht="23.25" customHeight="1">
      <c r="A29" s="94" t="s">
        <v>210</v>
      </c>
      <c r="B29" s="285">
        <f t="shared" si="0"/>
        <v>34</v>
      </c>
      <c r="C29" s="247">
        <v>0</v>
      </c>
      <c r="D29" s="248">
        <v>3</v>
      </c>
      <c r="E29" s="248">
        <v>5</v>
      </c>
      <c r="F29" s="248">
        <v>1</v>
      </c>
      <c r="G29" s="248">
        <v>1</v>
      </c>
      <c r="H29" s="248">
        <v>4</v>
      </c>
      <c r="I29" s="248">
        <v>13</v>
      </c>
      <c r="J29" s="248">
        <v>0</v>
      </c>
      <c r="K29" s="248">
        <v>4</v>
      </c>
      <c r="L29" s="248">
        <v>0</v>
      </c>
      <c r="M29" s="248">
        <v>0</v>
      </c>
      <c r="N29" s="249">
        <v>3</v>
      </c>
    </row>
    <row r="30" spans="1:14" ht="23.25" customHeight="1">
      <c r="A30" s="94" t="s">
        <v>211</v>
      </c>
      <c r="B30" s="285">
        <f t="shared" si="0"/>
        <v>30</v>
      </c>
      <c r="C30" s="247">
        <v>1</v>
      </c>
      <c r="D30" s="248">
        <v>2</v>
      </c>
      <c r="E30" s="248">
        <v>2</v>
      </c>
      <c r="F30" s="248">
        <v>0</v>
      </c>
      <c r="G30" s="248">
        <v>6</v>
      </c>
      <c r="H30" s="248">
        <v>3</v>
      </c>
      <c r="I30" s="248">
        <v>5</v>
      </c>
      <c r="J30" s="248">
        <v>4</v>
      </c>
      <c r="K30" s="248">
        <v>1</v>
      </c>
      <c r="L30" s="248">
        <v>0</v>
      </c>
      <c r="M30" s="248">
        <v>3</v>
      </c>
      <c r="N30" s="249">
        <v>3</v>
      </c>
    </row>
    <row r="31" spans="1:14" ht="23.25" customHeight="1">
      <c r="A31" s="94" t="s">
        <v>214</v>
      </c>
      <c r="B31" s="285">
        <f t="shared" si="0"/>
        <v>19</v>
      </c>
      <c r="C31" s="247">
        <v>3</v>
      </c>
      <c r="D31" s="248">
        <v>0</v>
      </c>
      <c r="E31" s="248">
        <v>2</v>
      </c>
      <c r="F31" s="248">
        <v>2</v>
      </c>
      <c r="G31" s="248">
        <v>2</v>
      </c>
      <c r="H31" s="248">
        <v>1</v>
      </c>
      <c r="I31" s="248">
        <v>2</v>
      </c>
      <c r="J31" s="248">
        <v>2</v>
      </c>
      <c r="K31" s="248">
        <v>2</v>
      </c>
      <c r="L31" s="248">
        <v>3</v>
      </c>
      <c r="M31" s="248">
        <v>0</v>
      </c>
      <c r="N31" s="249">
        <v>0</v>
      </c>
    </row>
    <row r="32" spans="1:14" ht="23.25" customHeight="1">
      <c r="A32" s="94" t="s">
        <v>212</v>
      </c>
      <c r="B32" s="285">
        <f t="shared" si="0"/>
        <v>19</v>
      </c>
      <c r="C32" s="247">
        <v>1</v>
      </c>
      <c r="D32" s="248">
        <v>0</v>
      </c>
      <c r="E32" s="248">
        <v>3</v>
      </c>
      <c r="F32" s="248">
        <v>0</v>
      </c>
      <c r="G32" s="248">
        <v>1</v>
      </c>
      <c r="H32" s="248">
        <v>1</v>
      </c>
      <c r="I32" s="248">
        <v>4</v>
      </c>
      <c r="J32" s="248">
        <v>5</v>
      </c>
      <c r="K32" s="248">
        <v>1</v>
      </c>
      <c r="L32" s="248">
        <v>0</v>
      </c>
      <c r="M32" s="248">
        <v>1</v>
      </c>
      <c r="N32" s="249">
        <v>2</v>
      </c>
    </row>
    <row r="33" spans="1:14" ht="23.25" customHeight="1">
      <c r="A33" s="94" t="s">
        <v>213</v>
      </c>
      <c r="B33" s="285">
        <f t="shared" si="0"/>
        <v>18</v>
      </c>
      <c r="C33" s="247">
        <v>3</v>
      </c>
      <c r="D33" s="248">
        <v>2</v>
      </c>
      <c r="E33" s="248">
        <v>1</v>
      </c>
      <c r="F33" s="248">
        <v>0</v>
      </c>
      <c r="G33" s="248">
        <v>0</v>
      </c>
      <c r="H33" s="248">
        <v>1</v>
      </c>
      <c r="I33" s="248">
        <v>6</v>
      </c>
      <c r="J33" s="248">
        <v>0</v>
      </c>
      <c r="K33" s="248">
        <v>3</v>
      </c>
      <c r="L33" s="248">
        <v>1</v>
      </c>
      <c r="M33" s="248">
        <v>1</v>
      </c>
      <c r="N33" s="249">
        <v>0</v>
      </c>
    </row>
    <row r="34" spans="1:14" ht="5.25" customHeight="1">
      <c r="A34" s="103"/>
      <c r="B34" s="289"/>
      <c r="C34" s="247"/>
      <c r="D34" s="248"/>
      <c r="E34" s="248"/>
      <c r="F34" s="248"/>
      <c r="G34" s="248"/>
      <c r="H34" s="248"/>
      <c r="I34" s="248"/>
      <c r="J34" s="248"/>
      <c r="K34" s="248"/>
      <c r="L34" s="248"/>
      <c r="M34" s="248"/>
      <c r="N34" s="249"/>
    </row>
    <row r="35" spans="1:14" ht="40.5" customHeight="1">
      <c r="A35" s="108" t="s">
        <v>13</v>
      </c>
      <c r="B35" s="290">
        <f>SUM(B10:B33)</f>
        <v>429</v>
      </c>
      <c r="C35" s="250">
        <f aca="true" t="shared" si="1" ref="C35:N35">SUM(C10:C33)</f>
        <v>32</v>
      </c>
      <c r="D35" s="251">
        <f t="shared" si="1"/>
        <v>50</v>
      </c>
      <c r="E35" s="251">
        <f t="shared" si="1"/>
        <v>29</v>
      </c>
      <c r="F35" s="251">
        <f t="shared" si="1"/>
        <v>12</v>
      </c>
      <c r="G35" s="251">
        <f t="shared" si="1"/>
        <v>29</v>
      </c>
      <c r="H35" s="251">
        <f t="shared" si="1"/>
        <v>56</v>
      </c>
      <c r="I35" s="251">
        <f t="shared" si="1"/>
        <v>53</v>
      </c>
      <c r="J35" s="251">
        <f t="shared" si="1"/>
        <v>38</v>
      </c>
      <c r="K35" s="251">
        <f t="shared" si="1"/>
        <v>52</v>
      </c>
      <c r="L35" s="251">
        <f t="shared" si="1"/>
        <v>26</v>
      </c>
      <c r="M35" s="251">
        <f t="shared" si="1"/>
        <v>20</v>
      </c>
      <c r="N35" s="252">
        <f t="shared" si="1"/>
        <v>32</v>
      </c>
    </row>
    <row r="36" spans="2:14" ht="17.25" customHeight="1" thickBot="1">
      <c r="B36" s="88"/>
      <c r="C36" s="88"/>
      <c r="D36" s="88"/>
      <c r="E36" s="88"/>
      <c r="F36" s="88"/>
      <c r="G36" s="88"/>
      <c r="H36" s="88"/>
      <c r="I36" s="88"/>
      <c r="J36" s="88"/>
      <c r="K36" s="88"/>
      <c r="L36" s="88"/>
      <c r="M36" s="88"/>
      <c r="N36" s="88"/>
    </row>
    <row r="37" spans="1:14" ht="13.5" thickTop="1">
      <c r="A37" s="26" t="str">
        <f>'Περιεχόμενα-Contents'!B38</f>
        <v>(Τελευταία Ενημέρωση/Last update 26/7/2021)</v>
      </c>
      <c r="B37" s="89"/>
      <c r="C37" s="89"/>
      <c r="D37" s="89"/>
      <c r="E37" s="89"/>
      <c r="F37" s="89"/>
      <c r="G37" s="89"/>
      <c r="H37" s="89"/>
      <c r="I37" s="89"/>
      <c r="J37" s="89"/>
      <c r="K37" s="89"/>
      <c r="L37" s="89"/>
      <c r="M37" s="89"/>
      <c r="N37" s="89"/>
    </row>
    <row r="38" ht="12.75">
      <c r="A38" s="24" t="str">
        <f>'Περιεχόμενα-Contents'!B39</f>
        <v>COPYRIGHT ©: 2021 REPUBLIC OF CYPRUS, STATISTICAL SERVICE</v>
      </c>
    </row>
  </sheetData>
  <sheetProtection/>
  <mergeCells count="3">
    <mergeCell ref="A5:L5"/>
    <mergeCell ref="A8:A9"/>
    <mergeCell ref="A4:N4"/>
  </mergeCells>
  <hyperlinks>
    <hyperlink ref="A1" location="'Περιεχόμενα-Contents'!A1" display="Περιεχόμενα - Contents"/>
  </hyperlinks>
  <printOptions horizontalCentered="1"/>
  <pageMargins left="0.25" right="0.25" top="0.75" bottom="0.75" header="0.3" footer="0.3"/>
  <pageSetup fitToHeight="1" fitToWidth="1" horizontalDpi="600" verticalDpi="600" orientation="portrait" paperSize="9" scale="95"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R27"/>
  <sheetViews>
    <sheetView zoomScalePageLayoutView="0" workbookViewId="0" topLeftCell="A1">
      <selection activeCell="A1" sqref="A1"/>
    </sheetView>
  </sheetViews>
  <sheetFormatPr defaultColWidth="10.28125" defaultRowHeight="12.75"/>
  <cols>
    <col min="1" max="1" width="14.7109375" style="58" customWidth="1"/>
    <col min="2" max="5" width="9.57421875" style="58" customWidth="1"/>
    <col min="6" max="6" width="11.421875" style="58" customWidth="1"/>
    <col min="7" max="7" width="9.57421875" style="58" customWidth="1"/>
    <col min="8" max="8" width="12.140625" style="58" customWidth="1"/>
    <col min="9" max="13" width="9.57421875" style="58" customWidth="1"/>
    <col min="14" max="14" width="11.28125" style="58" customWidth="1"/>
    <col min="15" max="15" width="9.57421875" style="58" customWidth="1"/>
    <col min="16" max="16" width="11.421875" style="58" customWidth="1"/>
    <col min="17" max="17" width="9.57421875" style="58" customWidth="1"/>
    <col min="18" max="18" width="12.7109375" style="58" customWidth="1"/>
    <col min="19" max="16384" width="10.28125" style="58" customWidth="1"/>
  </cols>
  <sheetData>
    <row r="1" spans="1:18" s="22" customFormat="1" ht="12.75">
      <c r="A1" s="37" t="s">
        <v>28</v>
      </c>
      <c r="R1" s="21" t="s">
        <v>553</v>
      </c>
    </row>
    <row r="2" spans="1:18" s="22" customFormat="1" ht="12" customHeight="1">
      <c r="A2" s="37"/>
      <c r="R2" s="21" t="s">
        <v>31</v>
      </c>
    </row>
    <row r="3" spans="1:18" s="22" customFormat="1" ht="12" customHeight="1">
      <c r="A3" s="37"/>
      <c r="R3" s="23"/>
    </row>
    <row r="4" spans="1:18" ht="19.5">
      <c r="A4" s="54" t="s">
        <v>633</v>
      </c>
      <c r="B4" s="55"/>
      <c r="C4" s="55"/>
      <c r="D4" s="55"/>
      <c r="E4" s="55"/>
      <c r="F4" s="55"/>
      <c r="G4" s="55"/>
      <c r="H4" s="55"/>
      <c r="I4" s="55"/>
      <c r="J4" s="55"/>
      <c r="K4" s="55"/>
      <c r="L4" s="55"/>
      <c r="M4" s="55"/>
      <c r="N4" s="55"/>
      <c r="O4" s="55"/>
      <c r="P4" s="55"/>
      <c r="Q4" s="55"/>
      <c r="R4" s="55"/>
    </row>
    <row r="5" spans="1:18" ht="20.25" thickBot="1">
      <c r="A5" s="56" t="s">
        <v>634</v>
      </c>
      <c r="B5" s="57"/>
      <c r="C5" s="57"/>
      <c r="D5" s="57"/>
      <c r="E5" s="57"/>
      <c r="F5" s="57"/>
      <c r="G5" s="57"/>
      <c r="H5" s="57"/>
      <c r="I5" s="57"/>
      <c r="J5" s="57"/>
      <c r="K5" s="57"/>
      <c r="L5" s="57"/>
      <c r="M5" s="57"/>
      <c r="N5" s="57"/>
      <c r="O5" s="57"/>
      <c r="P5" s="57"/>
      <c r="Q5" s="57"/>
      <c r="R5" s="57"/>
    </row>
    <row r="6" ht="13.5" thickTop="1"/>
    <row r="7" spans="1:18" ht="12.75">
      <c r="A7" s="259" t="s">
        <v>0</v>
      </c>
      <c r="B7" s="259"/>
      <c r="C7" s="259"/>
      <c r="D7" s="259"/>
      <c r="E7" s="259"/>
      <c r="F7" s="259"/>
      <c r="G7" s="259"/>
      <c r="H7" s="259"/>
      <c r="I7" s="259"/>
      <c r="J7" s="259"/>
      <c r="K7" s="259"/>
      <c r="L7" s="259"/>
      <c r="M7" s="259"/>
      <c r="N7" s="259"/>
      <c r="O7" s="259"/>
      <c r="P7" s="259"/>
      <c r="Q7" s="259"/>
      <c r="R7" s="260" t="s">
        <v>2</v>
      </c>
    </row>
    <row r="8" spans="1:18" ht="27" customHeight="1">
      <c r="A8" s="404" t="s">
        <v>215</v>
      </c>
      <c r="B8" s="402" t="s">
        <v>575</v>
      </c>
      <c r="C8" s="407"/>
      <c r="D8" s="407"/>
      <c r="E8" s="407"/>
      <c r="F8" s="407"/>
      <c r="G8" s="407"/>
      <c r="H8" s="407"/>
      <c r="I8" s="403"/>
      <c r="J8" s="402" t="s">
        <v>217</v>
      </c>
      <c r="K8" s="407"/>
      <c r="L8" s="407"/>
      <c r="M8" s="407"/>
      <c r="N8" s="407"/>
      <c r="O8" s="407"/>
      <c r="P8" s="407"/>
      <c r="Q8" s="403"/>
      <c r="R8" s="408" t="s">
        <v>216</v>
      </c>
    </row>
    <row r="9" spans="1:18" ht="19.5" customHeight="1">
      <c r="A9" s="405"/>
      <c r="B9" s="261" t="s">
        <v>10</v>
      </c>
      <c r="C9" s="126" t="s">
        <v>218</v>
      </c>
      <c r="D9" s="159" t="s">
        <v>219</v>
      </c>
      <c r="E9" s="159" t="s">
        <v>220</v>
      </c>
      <c r="F9" s="159" t="s">
        <v>221</v>
      </c>
      <c r="G9" s="159" t="s">
        <v>222</v>
      </c>
      <c r="H9" s="159" t="s">
        <v>223</v>
      </c>
      <c r="I9" s="262" t="s">
        <v>224</v>
      </c>
      <c r="J9" s="126" t="s">
        <v>10</v>
      </c>
      <c r="K9" s="126" t="s">
        <v>218</v>
      </c>
      <c r="L9" s="159" t="s">
        <v>219</v>
      </c>
      <c r="M9" s="159" t="s">
        <v>220</v>
      </c>
      <c r="N9" s="159" t="s">
        <v>221</v>
      </c>
      <c r="O9" s="159" t="s">
        <v>222</v>
      </c>
      <c r="P9" s="159" t="s">
        <v>223</v>
      </c>
      <c r="Q9" s="262" t="s">
        <v>224</v>
      </c>
      <c r="R9" s="409"/>
    </row>
    <row r="10" spans="1:18" ht="19.5" customHeight="1">
      <c r="A10" s="406"/>
      <c r="B10" s="263" t="s">
        <v>11</v>
      </c>
      <c r="C10" s="129" t="s">
        <v>225</v>
      </c>
      <c r="D10" s="160" t="s">
        <v>226</v>
      </c>
      <c r="E10" s="160" t="s">
        <v>227</v>
      </c>
      <c r="F10" s="160" t="s">
        <v>228</v>
      </c>
      <c r="G10" s="160" t="s">
        <v>229</v>
      </c>
      <c r="H10" s="160" t="s">
        <v>230</v>
      </c>
      <c r="I10" s="264" t="s">
        <v>231</v>
      </c>
      <c r="J10" s="129" t="s">
        <v>11</v>
      </c>
      <c r="K10" s="129" t="s">
        <v>225</v>
      </c>
      <c r="L10" s="160" t="s">
        <v>226</v>
      </c>
      <c r="M10" s="160" t="s">
        <v>227</v>
      </c>
      <c r="N10" s="160" t="s">
        <v>228</v>
      </c>
      <c r="O10" s="160" t="s">
        <v>229</v>
      </c>
      <c r="P10" s="160" t="s">
        <v>230</v>
      </c>
      <c r="Q10" s="264" t="s">
        <v>231</v>
      </c>
      <c r="R10" s="410"/>
    </row>
    <row r="11" spans="1:18" ht="24" customHeight="1">
      <c r="A11" s="94" t="s">
        <v>240</v>
      </c>
      <c r="B11" s="265">
        <f aca="true" t="shared" si="0" ref="B11:B22">SUM(C11:I11)</f>
        <v>40</v>
      </c>
      <c r="C11" s="377">
        <v>4</v>
      </c>
      <c r="D11" s="373">
        <v>4</v>
      </c>
      <c r="E11" s="378">
        <v>5</v>
      </c>
      <c r="F11" s="373">
        <v>6</v>
      </c>
      <c r="G11" s="378">
        <v>7</v>
      </c>
      <c r="H11" s="373">
        <v>4</v>
      </c>
      <c r="I11" s="379">
        <v>10</v>
      </c>
      <c r="J11" s="196">
        <f aca="true" t="shared" si="1" ref="J11:J22">SUM(K11:Q11)</f>
        <v>5</v>
      </c>
      <c r="K11" s="378">
        <v>0</v>
      </c>
      <c r="L11" s="378">
        <v>0</v>
      </c>
      <c r="M11" s="378">
        <v>1</v>
      </c>
      <c r="N11" s="378">
        <v>0</v>
      </c>
      <c r="O11" s="378">
        <v>2</v>
      </c>
      <c r="P11" s="378">
        <v>0</v>
      </c>
      <c r="Q11" s="378">
        <v>2</v>
      </c>
      <c r="R11" s="94" t="s">
        <v>232</v>
      </c>
    </row>
    <row r="12" spans="1:18" ht="24" customHeight="1">
      <c r="A12" s="94" t="s">
        <v>239</v>
      </c>
      <c r="B12" s="265">
        <f t="shared" si="0"/>
        <v>53</v>
      </c>
      <c r="C12" s="377">
        <v>8</v>
      </c>
      <c r="D12" s="373">
        <v>9</v>
      </c>
      <c r="E12" s="378">
        <v>8</v>
      </c>
      <c r="F12" s="373">
        <v>10</v>
      </c>
      <c r="G12" s="378">
        <v>3</v>
      </c>
      <c r="H12" s="373">
        <v>7</v>
      </c>
      <c r="I12" s="379">
        <v>8</v>
      </c>
      <c r="J12" s="196">
        <f t="shared" si="1"/>
        <v>4</v>
      </c>
      <c r="K12" s="378">
        <v>1</v>
      </c>
      <c r="L12" s="378">
        <v>1</v>
      </c>
      <c r="M12" s="378">
        <v>0</v>
      </c>
      <c r="N12" s="378">
        <v>1</v>
      </c>
      <c r="O12" s="378">
        <v>0</v>
      </c>
      <c r="P12" s="378">
        <v>0</v>
      </c>
      <c r="Q12" s="378">
        <v>1</v>
      </c>
      <c r="R12" s="94" t="s">
        <v>233</v>
      </c>
    </row>
    <row r="13" spans="1:18" ht="24" customHeight="1">
      <c r="A13" s="94" t="s">
        <v>241</v>
      </c>
      <c r="B13" s="265">
        <f t="shared" si="0"/>
        <v>41</v>
      </c>
      <c r="C13" s="377">
        <v>13</v>
      </c>
      <c r="D13" s="373">
        <v>5</v>
      </c>
      <c r="E13" s="378">
        <v>4</v>
      </c>
      <c r="F13" s="373">
        <v>6</v>
      </c>
      <c r="G13" s="378">
        <v>2</v>
      </c>
      <c r="H13" s="373">
        <v>5</v>
      </c>
      <c r="I13" s="379">
        <v>6</v>
      </c>
      <c r="J13" s="196">
        <f t="shared" si="1"/>
        <v>3</v>
      </c>
      <c r="K13" s="378">
        <v>0</v>
      </c>
      <c r="L13" s="378">
        <v>1</v>
      </c>
      <c r="M13" s="378">
        <v>1</v>
      </c>
      <c r="N13" s="378">
        <v>0</v>
      </c>
      <c r="O13" s="378">
        <v>0</v>
      </c>
      <c r="P13" s="378">
        <v>1</v>
      </c>
      <c r="Q13" s="378">
        <v>0</v>
      </c>
      <c r="R13" s="94" t="s">
        <v>168</v>
      </c>
    </row>
    <row r="14" spans="1:18" ht="24" customHeight="1">
      <c r="A14" s="94" t="s">
        <v>242</v>
      </c>
      <c r="B14" s="265">
        <f t="shared" si="0"/>
        <v>18</v>
      </c>
      <c r="C14" s="377">
        <v>4</v>
      </c>
      <c r="D14" s="373">
        <v>5</v>
      </c>
      <c r="E14" s="378">
        <v>2</v>
      </c>
      <c r="F14" s="373">
        <v>2</v>
      </c>
      <c r="G14" s="378">
        <v>2</v>
      </c>
      <c r="H14" s="373">
        <v>2</v>
      </c>
      <c r="I14" s="379">
        <v>1</v>
      </c>
      <c r="J14" s="196">
        <f t="shared" si="1"/>
        <v>0</v>
      </c>
      <c r="K14" s="378">
        <v>0</v>
      </c>
      <c r="L14" s="378">
        <v>0</v>
      </c>
      <c r="M14" s="378">
        <v>0</v>
      </c>
      <c r="N14" s="378">
        <v>0</v>
      </c>
      <c r="O14" s="378">
        <v>0</v>
      </c>
      <c r="P14" s="378">
        <v>0</v>
      </c>
      <c r="Q14" s="378">
        <v>0</v>
      </c>
      <c r="R14" s="94" t="s">
        <v>169</v>
      </c>
    </row>
    <row r="15" spans="1:18" ht="24" customHeight="1">
      <c r="A15" s="94" t="s">
        <v>243</v>
      </c>
      <c r="B15" s="265">
        <f t="shared" si="0"/>
        <v>35</v>
      </c>
      <c r="C15" s="377">
        <v>3</v>
      </c>
      <c r="D15" s="373">
        <v>3</v>
      </c>
      <c r="E15" s="378">
        <v>4</v>
      </c>
      <c r="F15" s="373">
        <v>5</v>
      </c>
      <c r="G15" s="378">
        <v>8</v>
      </c>
      <c r="H15" s="373">
        <v>7</v>
      </c>
      <c r="I15" s="379">
        <v>5</v>
      </c>
      <c r="J15" s="196">
        <f t="shared" si="1"/>
        <v>3</v>
      </c>
      <c r="K15" s="378">
        <v>1</v>
      </c>
      <c r="L15" s="378">
        <v>0</v>
      </c>
      <c r="M15" s="378">
        <v>0</v>
      </c>
      <c r="N15" s="378">
        <v>0</v>
      </c>
      <c r="O15" s="378">
        <v>1</v>
      </c>
      <c r="P15" s="378">
        <v>0</v>
      </c>
      <c r="Q15" s="378">
        <v>1</v>
      </c>
      <c r="R15" s="94" t="s">
        <v>170</v>
      </c>
    </row>
    <row r="16" spans="1:18" ht="24" customHeight="1">
      <c r="A16" s="94" t="s">
        <v>244</v>
      </c>
      <c r="B16" s="265">
        <f t="shared" si="0"/>
        <v>58</v>
      </c>
      <c r="C16" s="377">
        <v>10</v>
      </c>
      <c r="D16" s="373">
        <v>4</v>
      </c>
      <c r="E16" s="378">
        <v>9</v>
      </c>
      <c r="F16" s="373">
        <v>7</v>
      </c>
      <c r="G16" s="378">
        <v>7</v>
      </c>
      <c r="H16" s="373">
        <v>4</v>
      </c>
      <c r="I16" s="379">
        <v>17</v>
      </c>
      <c r="J16" s="196">
        <f t="shared" si="1"/>
        <v>3</v>
      </c>
      <c r="K16" s="378">
        <v>0</v>
      </c>
      <c r="L16" s="378">
        <v>1</v>
      </c>
      <c r="M16" s="378">
        <v>0</v>
      </c>
      <c r="N16" s="378">
        <v>0</v>
      </c>
      <c r="O16" s="378">
        <v>1</v>
      </c>
      <c r="P16" s="378">
        <v>1</v>
      </c>
      <c r="Q16" s="378">
        <v>0</v>
      </c>
      <c r="R16" s="94" t="s">
        <v>171</v>
      </c>
    </row>
    <row r="17" spans="1:18" ht="24" customHeight="1">
      <c r="A17" s="94" t="s">
        <v>245</v>
      </c>
      <c r="B17" s="265">
        <f t="shared" si="0"/>
        <v>57</v>
      </c>
      <c r="C17" s="377">
        <v>10</v>
      </c>
      <c r="D17" s="373">
        <v>8</v>
      </c>
      <c r="E17" s="378">
        <v>7</v>
      </c>
      <c r="F17" s="373">
        <v>6</v>
      </c>
      <c r="G17" s="378">
        <v>7</v>
      </c>
      <c r="H17" s="373">
        <v>10</v>
      </c>
      <c r="I17" s="379">
        <v>9</v>
      </c>
      <c r="J17" s="196">
        <f t="shared" si="1"/>
        <v>7</v>
      </c>
      <c r="K17" s="378">
        <v>2</v>
      </c>
      <c r="L17" s="378">
        <v>3</v>
      </c>
      <c r="M17" s="378">
        <v>0</v>
      </c>
      <c r="N17" s="378">
        <v>1</v>
      </c>
      <c r="O17" s="378">
        <v>0</v>
      </c>
      <c r="P17" s="378">
        <v>1</v>
      </c>
      <c r="Q17" s="378">
        <v>0</v>
      </c>
      <c r="R17" s="94" t="s">
        <v>172</v>
      </c>
    </row>
    <row r="18" spans="1:18" ht="24" customHeight="1">
      <c r="A18" s="94" t="s">
        <v>246</v>
      </c>
      <c r="B18" s="265">
        <f t="shared" si="0"/>
        <v>52</v>
      </c>
      <c r="C18" s="377">
        <v>10</v>
      </c>
      <c r="D18" s="373">
        <v>7</v>
      </c>
      <c r="E18" s="378">
        <v>6</v>
      </c>
      <c r="F18" s="373">
        <v>7</v>
      </c>
      <c r="G18" s="378">
        <v>8</v>
      </c>
      <c r="H18" s="373">
        <v>4</v>
      </c>
      <c r="I18" s="379">
        <v>10</v>
      </c>
      <c r="J18" s="196">
        <f t="shared" si="1"/>
        <v>4</v>
      </c>
      <c r="K18" s="378">
        <v>1</v>
      </c>
      <c r="L18" s="378">
        <v>0</v>
      </c>
      <c r="M18" s="378">
        <v>0</v>
      </c>
      <c r="N18" s="378">
        <v>0</v>
      </c>
      <c r="O18" s="378">
        <v>1</v>
      </c>
      <c r="P18" s="378">
        <v>1</v>
      </c>
      <c r="Q18" s="378">
        <v>1</v>
      </c>
      <c r="R18" s="94" t="s">
        <v>234</v>
      </c>
    </row>
    <row r="19" spans="1:18" ht="24" customHeight="1">
      <c r="A19" s="94" t="s">
        <v>247</v>
      </c>
      <c r="B19" s="265">
        <f t="shared" si="0"/>
        <v>51</v>
      </c>
      <c r="C19" s="377">
        <v>8</v>
      </c>
      <c r="D19" s="373">
        <v>12</v>
      </c>
      <c r="E19" s="378">
        <v>6</v>
      </c>
      <c r="F19" s="373">
        <v>9</v>
      </c>
      <c r="G19" s="378">
        <v>5</v>
      </c>
      <c r="H19" s="373">
        <v>8</v>
      </c>
      <c r="I19" s="379">
        <v>3</v>
      </c>
      <c r="J19" s="196">
        <f t="shared" si="1"/>
        <v>5</v>
      </c>
      <c r="K19" s="378">
        <v>2</v>
      </c>
      <c r="L19" s="378">
        <v>1</v>
      </c>
      <c r="M19" s="378">
        <v>0</v>
      </c>
      <c r="N19" s="378">
        <v>1</v>
      </c>
      <c r="O19" s="378">
        <v>1</v>
      </c>
      <c r="P19" s="378">
        <v>0</v>
      </c>
      <c r="Q19" s="378">
        <v>0</v>
      </c>
      <c r="R19" s="94" t="s">
        <v>235</v>
      </c>
    </row>
    <row r="20" spans="1:18" ht="24" customHeight="1">
      <c r="A20" s="94" t="s">
        <v>248</v>
      </c>
      <c r="B20" s="265">
        <f t="shared" si="0"/>
        <v>32</v>
      </c>
      <c r="C20" s="377">
        <v>4</v>
      </c>
      <c r="D20" s="373">
        <v>4</v>
      </c>
      <c r="E20" s="378">
        <v>4</v>
      </c>
      <c r="F20" s="373">
        <v>2</v>
      </c>
      <c r="G20" s="378">
        <v>6</v>
      </c>
      <c r="H20" s="373">
        <v>5</v>
      </c>
      <c r="I20" s="379">
        <v>7</v>
      </c>
      <c r="J20" s="196">
        <f t="shared" si="1"/>
        <v>4</v>
      </c>
      <c r="K20" s="378">
        <v>0</v>
      </c>
      <c r="L20" s="378">
        <v>0</v>
      </c>
      <c r="M20" s="378">
        <v>1</v>
      </c>
      <c r="N20" s="378">
        <v>1</v>
      </c>
      <c r="O20" s="378">
        <v>0</v>
      </c>
      <c r="P20" s="378">
        <v>2</v>
      </c>
      <c r="Q20" s="378">
        <v>0</v>
      </c>
      <c r="R20" s="94" t="s">
        <v>236</v>
      </c>
    </row>
    <row r="21" spans="1:18" ht="24" customHeight="1">
      <c r="A21" s="94" t="s">
        <v>249</v>
      </c>
      <c r="B21" s="265">
        <f t="shared" si="0"/>
        <v>30</v>
      </c>
      <c r="C21" s="377">
        <v>11</v>
      </c>
      <c r="D21" s="373">
        <v>6</v>
      </c>
      <c r="E21" s="378">
        <v>2</v>
      </c>
      <c r="F21" s="373">
        <v>1</v>
      </c>
      <c r="G21" s="378">
        <v>3</v>
      </c>
      <c r="H21" s="373">
        <v>4</v>
      </c>
      <c r="I21" s="379">
        <v>3</v>
      </c>
      <c r="J21" s="196">
        <f t="shared" si="1"/>
        <v>2</v>
      </c>
      <c r="K21" s="378">
        <v>0</v>
      </c>
      <c r="L21" s="378">
        <v>0</v>
      </c>
      <c r="M21" s="378">
        <v>0</v>
      </c>
      <c r="N21" s="378">
        <v>1</v>
      </c>
      <c r="O21" s="378">
        <v>0</v>
      </c>
      <c r="P21" s="378">
        <v>0</v>
      </c>
      <c r="Q21" s="378">
        <v>1</v>
      </c>
      <c r="R21" s="94" t="s">
        <v>237</v>
      </c>
    </row>
    <row r="22" spans="1:18" ht="24" customHeight="1">
      <c r="A22" s="94" t="s">
        <v>250</v>
      </c>
      <c r="B22" s="265">
        <f t="shared" si="0"/>
        <v>39</v>
      </c>
      <c r="C22" s="377">
        <v>5</v>
      </c>
      <c r="D22" s="373">
        <v>5</v>
      </c>
      <c r="E22" s="378">
        <v>2</v>
      </c>
      <c r="F22" s="373">
        <v>3</v>
      </c>
      <c r="G22" s="378">
        <v>4</v>
      </c>
      <c r="H22" s="373">
        <v>10</v>
      </c>
      <c r="I22" s="379">
        <v>10</v>
      </c>
      <c r="J22" s="196">
        <f t="shared" si="1"/>
        <v>8</v>
      </c>
      <c r="K22" s="378">
        <v>1</v>
      </c>
      <c r="L22" s="378">
        <v>0</v>
      </c>
      <c r="M22" s="378">
        <v>1</v>
      </c>
      <c r="N22" s="378">
        <v>2</v>
      </c>
      <c r="O22" s="378">
        <v>2</v>
      </c>
      <c r="P22" s="378">
        <v>1</v>
      </c>
      <c r="Q22" s="378">
        <v>1</v>
      </c>
      <c r="R22" s="94" t="s">
        <v>238</v>
      </c>
    </row>
    <row r="23" spans="1:18" ht="4.5" customHeight="1">
      <c r="A23" s="266"/>
      <c r="B23" s="267"/>
      <c r="C23" s="268"/>
      <c r="D23" s="269"/>
      <c r="E23" s="269"/>
      <c r="F23" s="269"/>
      <c r="G23" s="269"/>
      <c r="H23" s="269"/>
      <c r="I23" s="270"/>
      <c r="J23" s="271"/>
      <c r="K23" s="380"/>
      <c r="L23" s="380"/>
      <c r="M23" s="380"/>
      <c r="N23" s="380"/>
      <c r="O23" s="380"/>
      <c r="P23" s="380"/>
      <c r="Q23" s="380"/>
      <c r="R23" s="69"/>
    </row>
    <row r="24" spans="1:18" ht="29.25" customHeight="1">
      <c r="A24" s="395" t="s">
        <v>19</v>
      </c>
      <c r="B24" s="273">
        <f>SUM(C24:I24)</f>
        <v>506</v>
      </c>
      <c r="C24" s="274">
        <f>SUM(C11:C23)</f>
        <v>90</v>
      </c>
      <c r="D24" s="274">
        <f aca="true" t="shared" si="2" ref="D24:I24">SUM(D11:D23)</f>
        <v>72</v>
      </c>
      <c r="E24" s="274">
        <f t="shared" si="2"/>
        <v>59</v>
      </c>
      <c r="F24" s="274">
        <f t="shared" si="2"/>
        <v>64</v>
      </c>
      <c r="G24" s="274">
        <f t="shared" si="2"/>
        <v>62</v>
      </c>
      <c r="H24" s="274">
        <f t="shared" si="2"/>
        <v>70</v>
      </c>
      <c r="I24" s="274">
        <f t="shared" si="2"/>
        <v>89</v>
      </c>
      <c r="J24" s="275">
        <f>SUM(K24:Q24)</f>
        <v>48</v>
      </c>
      <c r="K24" s="274">
        <f aca="true" t="shared" si="3" ref="K24:Q24">SUM(K11:K23)</f>
        <v>8</v>
      </c>
      <c r="L24" s="274">
        <f t="shared" si="3"/>
        <v>7</v>
      </c>
      <c r="M24" s="274">
        <f t="shared" si="3"/>
        <v>4</v>
      </c>
      <c r="N24" s="274">
        <f t="shared" si="3"/>
        <v>7</v>
      </c>
      <c r="O24" s="274">
        <f t="shared" si="3"/>
        <v>8</v>
      </c>
      <c r="P24" s="274">
        <f t="shared" si="3"/>
        <v>7</v>
      </c>
      <c r="Q24" s="274">
        <f t="shared" si="3"/>
        <v>7</v>
      </c>
      <c r="R24" s="108" t="s">
        <v>18</v>
      </c>
    </row>
    <row r="25" spans="2:17" ht="13.5" thickBot="1">
      <c r="B25" s="88"/>
      <c r="C25" s="88"/>
      <c r="D25" s="88"/>
      <c r="E25" s="88"/>
      <c r="F25" s="88"/>
      <c r="G25" s="88"/>
      <c r="H25" s="88"/>
      <c r="I25" s="88"/>
      <c r="J25" s="88"/>
      <c r="K25" s="88"/>
      <c r="L25" s="88"/>
      <c r="M25" s="88"/>
      <c r="N25" s="88"/>
      <c r="O25" s="88"/>
      <c r="P25" s="88"/>
      <c r="Q25" s="88"/>
    </row>
    <row r="26" spans="1:18" ht="13.5" thickTop="1">
      <c r="A26" s="26" t="str">
        <f>'Περιεχόμενα-Contents'!B38</f>
        <v>(Τελευταία Ενημέρωση/Last update 26/7/2021)</v>
      </c>
      <c r="B26" s="89"/>
      <c r="C26" s="89"/>
      <c r="D26" s="89"/>
      <c r="E26" s="89"/>
      <c r="F26" s="89"/>
      <c r="G26" s="89"/>
      <c r="H26" s="89"/>
      <c r="I26" s="89"/>
      <c r="J26" s="89"/>
      <c r="K26" s="89"/>
      <c r="L26" s="89"/>
      <c r="M26" s="89"/>
      <c r="N26" s="89"/>
      <c r="O26" s="89"/>
      <c r="P26" s="89"/>
      <c r="Q26" s="89"/>
      <c r="R26" s="89"/>
    </row>
    <row r="27" ht="12.75">
      <c r="A27" s="24" t="str">
        <f>'Περιεχόμενα-Contents'!B39</f>
        <v>COPYRIGHT ©: 2021 REPUBLIC OF CYPRUS, STATISTICAL SERVICE</v>
      </c>
    </row>
  </sheetData>
  <sheetProtection/>
  <mergeCells count="4">
    <mergeCell ref="A8:A10"/>
    <mergeCell ref="J8:Q8"/>
    <mergeCell ref="R8:R10"/>
    <mergeCell ref="B8:I8"/>
  </mergeCells>
  <hyperlinks>
    <hyperlink ref="A1" location="'Περιεχόμενα-Contents'!A1" display="Περιεχόμενα - Contents"/>
  </hyperlinks>
  <printOptions horizontalCentered="1"/>
  <pageMargins left="0.2362204724409449" right="0.2362204724409449" top="0.3937007874015748" bottom="0.7086614173228347" header="0.31496062992125984" footer="0.31496062992125984"/>
  <pageSetup fitToHeight="0" fitToWidth="1" horizontalDpi="600" verticalDpi="600" orientation="landscape" paperSize="9" scale="77"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39"/>
  <sheetViews>
    <sheetView zoomScalePageLayoutView="0" workbookViewId="0" topLeftCell="A1">
      <selection activeCell="A1" sqref="A1"/>
    </sheetView>
  </sheetViews>
  <sheetFormatPr defaultColWidth="10.28125" defaultRowHeight="12.75"/>
  <cols>
    <col min="1" max="1" width="15.140625" style="58" customWidth="1"/>
    <col min="2" max="13" width="8.7109375" style="58" customWidth="1"/>
    <col min="14" max="16384" width="10.28125" style="58" customWidth="1"/>
  </cols>
  <sheetData>
    <row r="1" spans="1:13" s="22" customFormat="1" ht="12.75">
      <c r="A1" s="37" t="s">
        <v>28</v>
      </c>
      <c r="M1" s="21" t="s">
        <v>553</v>
      </c>
    </row>
    <row r="2" spans="1:13" s="22" customFormat="1" ht="12" customHeight="1">
      <c r="A2" s="37"/>
      <c r="M2" s="21" t="s">
        <v>31</v>
      </c>
    </row>
    <row r="3" spans="1:13" s="22" customFormat="1" ht="12" customHeight="1">
      <c r="A3" s="37"/>
      <c r="M3" s="23"/>
    </row>
    <row r="4" spans="1:13" ht="41.25" customHeight="1">
      <c r="A4" s="424" t="s">
        <v>635</v>
      </c>
      <c r="B4" s="424"/>
      <c r="C4" s="424"/>
      <c r="D4" s="424"/>
      <c r="E4" s="424"/>
      <c r="F4" s="424"/>
      <c r="G4" s="424"/>
      <c r="H4" s="424"/>
      <c r="I4" s="424"/>
      <c r="J4" s="424"/>
      <c r="K4" s="424"/>
      <c r="L4" s="424"/>
      <c r="M4" s="90"/>
    </row>
    <row r="5" spans="1:13" ht="41.25" customHeight="1" thickBot="1">
      <c r="A5" s="426" t="s">
        <v>636</v>
      </c>
      <c r="B5" s="426"/>
      <c r="C5" s="426"/>
      <c r="D5" s="426"/>
      <c r="E5" s="426"/>
      <c r="F5" s="426"/>
      <c r="G5" s="426"/>
      <c r="H5" s="426"/>
      <c r="I5" s="426"/>
      <c r="J5" s="426"/>
      <c r="K5" s="426"/>
      <c r="L5" s="426"/>
      <c r="M5" s="426"/>
    </row>
    <row r="6" ht="13.5" customHeight="1" thickTop="1"/>
    <row r="7" spans="1:13" ht="13.5" customHeight="1">
      <c r="A7" s="58" t="s">
        <v>0</v>
      </c>
      <c r="M7" s="73" t="s">
        <v>2</v>
      </c>
    </row>
    <row r="8" spans="1:13" ht="19.5" customHeight="1">
      <c r="A8" s="404" t="s">
        <v>195</v>
      </c>
      <c r="B8" s="427" t="s">
        <v>576</v>
      </c>
      <c r="C8" s="428"/>
      <c r="D8" s="428"/>
      <c r="E8" s="429"/>
      <c r="F8" s="427" t="s">
        <v>577</v>
      </c>
      <c r="G8" s="428"/>
      <c r="H8" s="428"/>
      <c r="I8" s="429"/>
      <c r="J8" s="427" t="s">
        <v>578</v>
      </c>
      <c r="K8" s="428"/>
      <c r="L8" s="428"/>
      <c r="M8" s="429"/>
    </row>
    <row r="9" spans="1:13" ht="30" customHeight="1">
      <c r="A9" s="405"/>
      <c r="B9" s="430" t="s">
        <v>251</v>
      </c>
      <c r="C9" s="431"/>
      <c r="D9" s="431"/>
      <c r="E9" s="432"/>
      <c r="F9" s="421" t="s">
        <v>252</v>
      </c>
      <c r="G9" s="433"/>
      <c r="H9" s="433"/>
      <c r="I9" s="423"/>
      <c r="J9" s="421" t="s">
        <v>253</v>
      </c>
      <c r="K9" s="433"/>
      <c r="L9" s="433"/>
      <c r="M9" s="423"/>
    </row>
    <row r="10" spans="1:13" ht="19.5" customHeight="1">
      <c r="A10" s="406"/>
      <c r="B10" s="226">
        <v>2017</v>
      </c>
      <c r="C10" s="335">
        <v>2018</v>
      </c>
      <c r="D10" s="227">
        <v>2019</v>
      </c>
      <c r="E10" s="228">
        <v>2020</v>
      </c>
      <c r="F10" s="226">
        <v>2017</v>
      </c>
      <c r="G10" s="335">
        <v>2018</v>
      </c>
      <c r="H10" s="227">
        <v>2019</v>
      </c>
      <c r="I10" s="228">
        <v>2020</v>
      </c>
      <c r="J10" s="227">
        <v>2017</v>
      </c>
      <c r="K10" s="335">
        <v>2018</v>
      </c>
      <c r="L10" s="227">
        <v>2019</v>
      </c>
      <c r="M10" s="228">
        <v>2020</v>
      </c>
    </row>
    <row r="11" spans="1:13" ht="23.25" customHeight="1">
      <c r="A11" s="94" t="s">
        <v>196</v>
      </c>
      <c r="B11" s="256">
        <f aca="true" t="shared" si="0" ref="B11:E34">SUM(F11,J11)</f>
        <v>27</v>
      </c>
      <c r="C11" s="257">
        <f t="shared" si="0"/>
        <v>30</v>
      </c>
      <c r="D11" s="257">
        <f t="shared" si="0"/>
        <v>30</v>
      </c>
      <c r="E11" s="258">
        <f t="shared" si="0"/>
        <v>12</v>
      </c>
      <c r="F11" s="244">
        <v>12</v>
      </c>
      <c r="G11" s="245">
        <v>16</v>
      </c>
      <c r="H11" s="245">
        <v>16</v>
      </c>
      <c r="I11" s="246">
        <v>6</v>
      </c>
      <c r="J11" s="245">
        <v>15</v>
      </c>
      <c r="K11" s="245">
        <v>14</v>
      </c>
      <c r="L11" s="245">
        <v>14</v>
      </c>
      <c r="M11" s="246">
        <v>6</v>
      </c>
    </row>
    <row r="12" spans="1:13" ht="23.25" customHeight="1">
      <c r="A12" s="94" t="s">
        <v>613</v>
      </c>
      <c r="B12" s="256">
        <f t="shared" si="0"/>
        <v>25</v>
      </c>
      <c r="C12" s="257">
        <f t="shared" si="0"/>
        <v>20</v>
      </c>
      <c r="D12" s="257">
        <f t="shared" si="0"/>
        <v>12</v>
      </c>
      <c r="E12" s="258">
        <f t="shared" si="0"/>
        <v>17</v>
      </c>
      <c r="F12" s="222">
        <v>9</v>
      </c>
      <c r="G12" s="224">
        <v>10</v>
      </c>
      <c r="H12" s="224">
        <v>7</v>
      </c>
      <c r="I12" s="223">
        <v>11</v>
      </c>
      <c r="J12" s="224">
        <v>16</v>
      </c>
      <c r="K12" s="224">
        <v>10</v>
      </c>
      <c r="L12" s="224">
        <v>5</v>
      </c>
      <c r="M12" s="223">
        <v>6</v>
      </c>
    </row>
    <row r="13" spans="1:13" ht="23.25" customHeight="1">
      <c r="A13" s="94" t="s">
        <v>609</v>
      </c>
      <c r="B13" s="256">
        <f t="shared" si="0"/>
        <v>17</v>
      </c>
      <c r="C13" s="257">
        <f t="shared" si="0"/>
        <v>19</v>
      </c>
      <c r="D13" s="257">
        <f t="shared" si="0"/>
        <v>19</v>
      </c>
      <c r="E13" s="258">
        <f t="shared" si="0"/>
        <v>8</v>
      </c>
      <c r="F13" s="222">
        <v>7</v>
      </c>
      <c r="G13" s="224">
        <v>9</v>
      </c>
      <c r="H13" s="224">
        <v>12</v>
      </c>
      <c r="I13" s="223">
        <v>2</v>
      </c>
      <c r="J13" s="224">
        <v>10</v>
      </c>
      <c r="K13" s="224">
        <v>10</v>
      </c>
      <c r="L13" s="224">
        <v>7</v>
      </c>
      <c r="M13" s="223">
        <v>6</v>
      </c>
    </row>
    <row r="14" spans="1:13" ht="23.25" customHeight="1">
      <c r="A14" s="94" t="s">
        <v>610</v>
      </c>
      <c r="B14" s="256">
        <f t="shared" si="0"/>
        <v>27</v>
      </c>
      <c r="C14" s="257">
        <f t="shared" si="0"/>
        <v>18</v>
      </c>
      <c r="D14" s="257">
        <f t="shared" si="0"/>
        <v>14</v>
      </c>
      <c r="E14" s="258">
        <f t="shared" si="0"/>
        <v>5</v>
      </c>
      <c r="F14" s="222">
        <v>12</v>
      </c>
      <c r="G14" s="224">
        <v>8</v>
      </c>
      <c r="H14" s="224">
        <v>7</v>
      </c>
      <c r="I14" s="223">
        <v>2</v>
      </c>
      <c r="J14" s="224">
        <v>15</v>
      </c>
      <c r="K14" s="224">
        <v>10</v>
      </c>
      <c r="L14" s="224">
        <v>7</v>
      </c>
      <c r="M14" s="223">
        <v>3</v>
      </c>
    </row>
    <row r="15" spans="1:13" ht="23.25" customHeight="1">
      <c r="A15" s="94" t="s">
        <v>611</v>
      </c>
      <c r="B15" s="256">
        <f t="shared" si="0"/>
        <v>20</v>
      </c>
      <c r="C15" s="257">
        <f t="shared" si="0"/>
        <v>22</v>
      </c>
      <c r="D15" s="257">
        <f t="shared" si="0"/>
        <v>10</v>
      </c>
      <c r="E15" s="258">
        <f t="shared" si="0"/>
        <v>11</v>
      </c>
      <c r="F15" s="222">
        <v>8</v>
      </c>
      <c r="G15" s="224">
        <v>12</v>
      </c>
      <c r="H15" s="224">
        <v>7</v>
      </c>
      <c r="I15" s="223">
        <v>4</v>
      </c>
      <c r="J15" s="224">
        <v>12</v>
      </c>
      <c r="K15" s="224">
        <v>10</v>
      </c>
      <c r="L15" s="224">
        <v>3</v>
      </c>
      <c r="M15" s="223">
        <v>7</v>
      </c>
    </row>
    <row r="16" spans="1:13" ht="23.25" customHeight="1">
      <c r="A16" s="94" t="s">
        <v>612</v>
      </c>
      <c r="B16" s="256">
        <f t="shared" si="0"/>
        <v>20</v>
      </c>
      <c r="C16" s="257">
        <f t="shared" si="0"/>
        <v>8</v>
      </c>
      <c r="D16" s="257">
        <f t="shared" si="0"/>
        <v>15</v>
      </c>
      <c r="E16" s="258">
        <f t="shared" si="0"/>
        <v>10</v>
      </c>
      <c r="F16" s="222">
        <v>7</v>
      </c>
      <c r="G16" s="224">
        <v>4</v>
      </c>
      <c r="H16" s="224">
        <v>4</v>
      </c>
      <c r="I16" s="223">
        <v>3</v>
      </c>
      <c r="J16" s="224">
        <v>13</v>
      </c>
      <c r="K16" s="224">
        <v>4</v>
      </c>
      <c r="L16" s="224">
        <v>11</v>
      </c>
      <c r="M16" s="223">
        <v>7</v>
      </c>
    </row>
    <row r="17" spans="1:13" ht="23.25" customHeight="1">
      <c r="A17" s="94" t="s">
        <v>197</v>
      </c>
      <c r="B17" s="256">
        <f t="shared" si="0"/>
        <v>17</v>
      </c>
      <c r="C17" s="257">
        <f t="shared" si="0"/>
        <v>22</v>
      </c>
      <c r="D17" s="257">
        <f t="shared" si="0"/>
        <v>18</v>
      </c>
      <c r="E17" s="258">
        <f t="shared" si="0"/>
        <v>13</v>
      </c>
      <c r="F17" s="222">
        <v>3</v>
      </c>
      <c r="G17" s="224">
        <v>6</v>
      </c>
      <c r="H17" s="224">
        <v>4</v>
      </c>
      <c r="I17" s="223">
        <v>2</v>
      </c>
      <c r="J17" s="224">
        <v>14</v>
      </c>
      <c r="K17" s="224">
        <v>16</v>
      </c>
      <c r="L17" s="224">
        <v>14</v>
      </c>
      <c r="M17" s="223">
        <v>11</v>
      </c>
    </row>
    <row r="18" spans="1:13" ht="23.25" customHeight="1">
      <c r="A18" s="94" t="s">
        <v>198</v>
      </c>
      <c r="B18" s="256">
        <f t="shared" si="0"/>
        <v>34</v>
      </c>
      <c r="C18" s="257">
        <f t="shared" si="0"/>
        <v>33</v>
      </c>
      <c r="D18" s="257">
        <f t="shared" si="0"/>
        <v>21</v>
      </c>
      <c r="E18" s="258">
        <f t="shared" si="0"/>
        <v>17</v>
      </c>
      <c r="F18" s="222">
        <v>15</v>
      </c>
      <c r="G18" s="224">
        <v>7</v>
      </c>
      <c r="H18" s="224">
        <v>1</v>
      </c>
      <c r="I18" s="223">
        <v>4</v>
      </c>
      <c r="J18" s="224">
        <v>19</v>
      </c>
      <c r="K18" s="224">
        <v>26</v>
      </c>
      <c r="L18" s="224">
        <v>20</v>
      </c>
      <c r="M18" s="223">
        <v>13</v>
      </c>
    </row>
    <row r="19" spans="1:13" ht="23.25" customHeight="1">
      <c r="A19" s="94" t="s">
        <v>199</v>
      </c>
      <c r="B19" s="256">
        <f t="shared" si="0"/>
        <v>30</v>
      </c>
      <c r="C19" s="257">
        <f t="shared" si="0"/>
        <v>22</v>
      </c>
      <c r="D19" s="257">
        <f t="shared" si="0"/>
        <v>25</v>
      </c>
      <c r="E19" s="258">
        <f t="shared" si="0"/>
        <v>15</v>
      </c>
      <c r="F19" s="222">
        <v>7</v>
      </c>
      <c r="G19" s="224">
        <v>10</v>
      </c>
      <c r="H19" s="224">
        <v>5</v>
      </c>
      <c r="I19" s="223">
        <v>4</v>
      </c>
      <c r="J19" s="224">
        <v>23</v>
      </c>
      <c r="K19" s="224">
        <v>12</v>
      </c>
      <c r="L19" s="224">
        <v>20</v>
      </c>
      <c r="M19" s="223">
        <v>11</v>
      </c>
    </row>
    <row r="20" spans="1:13" ht="23.25" customHeight="1">
      <c r="A20" s="94" t="s">
        <v>200</v>
      </c>
      <c r="B20" s="256">
        <f t="shared" si="0"/>
        <v>38</v>
      </c>
      <c r="C20" s="257">
        <f t="shared" si="0"/>
        <v>24</v>
      </c>
      <c r="D20" s="257">
        <f t="shared" si="0"/>
        <v>30</v>
      </c>
      <c r="E20" s="258">
        <f t="shared" si="0"/>
        <v>19</v>
      </c>
      <c r="F20" s="222">
        <v>8</v>
      </c>
      <c r="G20" s="224">
        <v>11</v>
      </c>
      <c r="H20" s="224">
        <v>9</v>
      </c>
      <c r="I20" s="223">
        <v>7</v>
      </c>
      <c r="J20" s="224">
        <v>30</v>
      </c>
      <c r="K20" s="224">
        <v>13</v>
      </c>
      <c r="L20" s="224">
        <v>21</v>
      </c>
      <c r="M20" s="223">
        <v>12</v>
      </c>
    </row>
    <row r="21" spans="1:13" ht="23.25" customHeight="1">
      <c r="A21" s="94" t="s">
        <v>201</v>
      </c>
      <c r="B21" s="256">
        <f t="shared" si="0"/>
        <v>28</v>
      </c>
      <c r="C21" s="257">
        <f t="shared" si="0"/>
        <v>25</v>
      </c>
      <c r="D21" s="257">
        <f t="shared" si="0"/>
        <v>35</v>
      </c>
      <c r="E21" s="258">
        <f t="shared" si="0"/>
        <v>15</v>
      </c>
      <c r="F21" s="222">
        <v>11</v>
      </c>
      <c r="G21" s="224">
        <v>2</v>
      </c>
      <c r="H21" s="224">
        <v>14</v>
      </c>
      <c r="I21" s="223">
        <v>3</v>
      </c>
      <c r="J21" s="224">
        <v>17</v>
      </c>
      <c r="K21" s="224">
        <v>23</v>
      </c>
      <c r="L21" s="224">
        <v>21</v>
      </c>
      <c r="M21" s="223">
        <v>12</v>
      </c>
    </row>
    <row r="22" spans="1:13" ht="23.25" customHeight="1">
      <c r="A22" s="94" t="s">
        <v>202</v>
      </c>
      <c r="B22" s="256">
        <f t="shared" si="0"/>
        <v>46</v>
      </c>
      <c r="C22" s="257">
        <f t="shared" si="0"/>
        <v>32</v>
      </c>
      <c r="D22" s="257">
        <f t="shared" si="0"/>
        <v>35</v>
      </c>
      <c r="E22" s="258">
        <f t="shared" si="0"/>
        <v>24</v>
      </c>
      <c r="F22" s="222">
        <v>8</v>
      </c>
      <c r="G22" s="224">
        <v>10</v>
      </c>
      <c r="H22" s="224">
        <v>10</v>
      </c>
      <c r="I22" s="223">
        <v>6</v>
      </c>
      <c r="J22" s="224">
        <v>38</v>
      </c>
      <c r="K22" s="224">
        <v>22</v>
      </c>
      <c r="L22" s="224">
        <v>25</v>
      </c>
      <c r="M22" s="223">
        <v>18</v>
      </c>
    </row>
    <row r="23" spans="1:13" ht="23.25" customHeight="1">
      <c r="A23" s="94" t="s">
        <v>203</v>
      </c>
      <c r="B23" s="256">
        <f t="shared" si="0"/>
        <v>47</v>
      </c>
      <c r="C23" s="257">
        <f t="shared" si="0"/>
        <v>40</v>
      </c>
      <c r="D23" s="257">
        <f t="shared" si="0"/>
        <v>42</v>
      </c>
      <c r="E23" s="258">
        <f t="shared" si="0"/>
        <v>24</v>
      </c>
      <c r="F23" s="222">
        <v>14</v>
      </c>
      <c r="G23" s="224">
        <v>15</v>
      </c>
      <c r="H23" s="224">
        <v>15</v>
      </c>
      <c r="I23" s="223">
        <v>10</v>
      </c>
      <c r="J23" s="224">
        <v>33</v>
      </c>
      <c r="K23" s="224">
        <v>25</v>
      </c>
      <c r="L23" s="224">
        <v>27</v>
      </c>
      <c r="M23" s="223">
        <v>14</v>
      </c>
    </row>
    <row r="24" spans="1:13" ht="23.25" customHeight="1">
      <c r="A24" s="94" t="s">
        <v>204</v>
      </c>
      <c r="B24" s="256">
        <f t="shared" si="0"/>
        <v>42</v>
      </c>
      <c r="C24" s="257">
        <f t="shared" si="0"/>
        <v>37</v>
      </c>
      <c r="D24" s="257">
        <f t="shared" si="0"/>
        <v>37</v>
      </c>
      <c r="E24" s="258">
        <f t="shared" si="0"/>
        <v>23</v>
      </c>
      <c r="F24" s="222">
        <v>10</v>
      </c>
      <c r="G24" s="224">
        <v>12</v>
      </c>
      <c r="H24" s="224">
        <v>11</v>
      </c>
      <c r="I24" s="223">
        <v>10</v>
      </c>
      <c r="J24" s="224">
        <v>32</v>
      </c>
      <c r="K24" s="224">
        <v>25</v>
      </c>
      <c r="L24" s="224">
        <v>26</v>
      </c>
      <c r="M24" s="223">
        <v>13</v>
      </c>
    </row>
    <row r="25" spans="1:13" ht="23.25" customHeight="1">
      <c r="A25" s="94" t="s">
        <v>205</v>
      </c>
      <c r="B25" s="256">
        <f t="shared" si="0"/>
        <v>34</v>
      </c>
      <c r="C25" s="257">
        <f t="shared" si="0"/>
        <v>35</v>
      </c>
      <c r="D25" s="257">
        <f t="shared" si="0"/>
        <v>33</v>
      </c>
      <c r="E25" s="258">
        <f t="shared" si="0"/>
        <v>23</v>
      </c>
      <c r="F25" s="222">
        <v>12</v>
      </c>
      <c r="G25" s="224">
        <v>8</v>
      </c>
      <c r="H25" s="224">
        <v>11</v>
      </c>
      <c r="I25" s="223">
        <v>4</v>
      </c>
      <c r="J25" s="224">
        <v>22</v>
      </c>
      <c r="K25" s="224">
        <v>27</v>
      </c>
      <c r="L25" s="224">
        <v>22</v>
      </c>
      <c r="M25" s="223">
        <v>19</v>
      </c>
    </row>
    <row r="26" spans="1:13" ht="23.25" customHeight="1">
      <c r="A26" s="94" t="s">
        <v>206</v>
      </c>
      <c r="B26" s="256">
        <f t="shared" si="0"/>
        <v>47</v>
      </c>
      <c r="C26" s="257">
        <f t="shared" si="0"/>
        <v>35</v>
      </c>
      <c r="D26" s="257">
        <f t="shared" si="0"/>
        <v>36</v>
      </c>
      <c r="E26" s="258">
        <f t="shared" si="0"/>
        <v>23</v>
      </c>
      <c r="F26" s="222">
        <v>17</v>
      </c>
      <c r="G26" s="224">
        <v>10</v>
      </c>
      <c r="H26" s="224">
        <v>15</v>
      </c>
      <c r="I26" s="223">
        <v>4</v>
      </c>
      <c r="J26" s="224">
        <v>30</v>
      </c>
      <c r="K26" s="224">
        <v>25</v>
      </c>
      <c r="L26" s="224">
        <v>21</v>
      </c>
      <c r="M26" s="223">
        <v>19</v>
      </c>
    </row>
    <row r="27" spans="1:13" ht="23.25" customHeight="1">
      <c r="A27" s="94" t="s">
        <v>207</v>
      </c>
      <c r="B27" s="256">
        <f t="shared" si="0"/>
        <v>60</v>
      </c>
      <c r="C27" s="257">
        <f t="shared" si="0"/>
        <v>43</v>
      </c>
      <c r="D27" s="257">
        <f t="shared" si="0"/>
        <v>35</v>
      </c>
      <c r="E27" s="258">
        <f t="shared" si="0"/>
        <v>38</v>
      </c>
      <c r="F27" s="222">
        <v>16</v>
      </c>
      <c r="G27" s="224">
        <v>16</v>
      </c>
      <c r="H27" s="224">
        <v>10</v>
      </c>
      <c r="I27" s="223">
        <v>13</v>
      </c>
      <c r="J27" s="224">
        <v>44</v>
      </c>
      <c r="K27" s="224">
        <v>27</v>
      </c>
      <c r="L27" s="224">
        <v>25</v>
      </c>
      <c r="M27" s="223">
        <v>25</v>
      </c>
    </row>
    <row r="28" spans="1:13" ht="23.25" customHeight="1">
      <c r="A28" s="94" t="s">
        <v>208</v>
      </c>
      <c r="B28" s="256">
        <f t="shared" si="0"/>
        <v>59</v>
      </c>
      <c r="C28" s="257">
        <f t="shared" si="0"/>
        <v>60</v>
      </c>
      <c r="D28" s="257">
        <f t="shared" si="0"/>
        <v>39</v>
      </c>
      <c r="E28" s="258">
        <f t="shared" si="0"/>
        <v>38</v>
      </c>
      <c r="F28" s="222">
        <v>19</v>
      </c>
      <c r="G28" s="224">
        <v>21</v>
      </c>
      <c r="H28" s="224">
        <v>6</v>
      </c>
      <c r="I28" s="223">
        <v>13</v>
      </c>
      <c r="J28" s="224">
        <v>40</v>
      </c>
      <c r="K28" s="224">
        <v>39</v>
      </c>
      <c r="L28" s="224">
        <v>33</v>
      </c>
      <c r="M28" s="223">
        <v>25</v>
      </c>
    </row>
    <row r="29" spans="1:13" ht="23.25" customHeight="1">
      <c r="A29" s="94" t="s">
        <v>209</v>
      </c>
      <c r="B29" s="256">
        <f t="shared" si="0"/>
        <v>50</v>
      </c>
      <c r="C29" s="257">
        <f t="shared" si="0"/>
        <v>41</v>
      </c>
      <c r="D29" s="257">
        <f t="shared" si="0"/>
        <v>50</v>
      </c>
      <c r="E29" s="258">
        <f t="shared" si="0"/>
        <v>31</v>
      </c>
      <c r="F29" s="222">
        <v>13</v>
      </c>
      <c r="G29" s="224">
        <v>8</v>
      </c>
      <c r="H29" s="224">
        <v>14</v>
      </c>
      <c r="I29" s="223">
        <v>10</v>
      </c>
      <c r="J29" s="224">
        <v>37</v>
      </c>
      <c r="K29" s="224">
        <v>33</v>
      </c>
      <c r="L29" s="224">
        <v>36</v>
      </c>
      <c r="M29" s="223">
        <v>21</v>
      </c>
    </row>
    <row r="30" spans="1:13" ht="23.25" customHeight="1">
      <c r="A30" s="94" t="s">
        <v>210</v>
      </c>
      <c r="B30" s="256">
        <f t="shared" si="0"/>
        <v>51</v>
      </c>
      <c r="C30" s="257">
        <f t="shared" si="0"/>
        <v>45</v>
      </c>
      <c r="D30" s="257">
        <f t="shared" si="0"/>
        <v>63</v>
      </c>
      <c r="E30" s="258">
        <f t="shared" si="0"/>
        <v>34</v>
      </c>
      <c r="F30" s="222">
        <v>11</v>
      </c>
      <c r="G30" s="224">
        <v>11</v>
      </c>
      <c r="H30" s="224">
        <v>23</v>
      </c>
      <c r="I30" s="223">
        <v>11</v>
      </c>
      <c r="J30" s="224">
        <v>40</v>
      </c>
      <c r="K30" s="224">
        <v>34</v>
      </c>
      <c r="L30" s="224">
        <v>40</v>
      </c>
      <c r="M30" s="223">
        <v>23</v>
      </c>
    </row>
    <row r="31" spans="1:13" ht="23.25" customHeight="1">
      <c r="A31" s="94" t="s">
        <v>211</v>
      </c>
      <c r="B31" s="256">
        <f t="shared" si="0"/>
        <v>46</v>
      </c>
      <c r="C31" s="257">
        <f t="shared" si="0"/>
        <v>41</v>
      </c>
      <c r="D31" s="257">
        <f t="shared" si="0"/>
        <v>44</v>
      </c>
      <c r="E31" s="258">
        <f t="shared" si="0"/>
        <v>39</v>
      </c>
      <c r="F31" s="222">
        <v>15</v>
      </c>
      <c r="G31" s="224">
        <v>7</v>
      </c>
      <c r="H31" s="224">
        <v>12</v>
      </c>
      <c r="I31" s="223">
        <v>15</v>
      </c>
      <c r="J31" s="224">
        <v>31</v>
      </c>
      <c r="K31" s="224">
        <v>34</v>
      </c>
      <c r="L31" s="224">
        <v>32</v>
      </c>
      <c r="M31" s="223">
        <v>24</v>
      </c>
    </row>
    <row r="32" spans="1:13" ht="23.25" customHeight="1">
      <c r="A32" s="94" t="s">
        <v>214</v>
      </c>
      <c r="B32" s="256">
        <f t="shared" si="0"/>
        <v>36</v>
      </c>
      <c r="C32" s="257">
        <f t="shared" si="0"/>
        <v>29</v>
      </c>
      <c r="D32" s="257">
        <f t="shared" si="0"/>
        <v>37</v>
      </c>
      <c r="E32" s="258">
        <f t="shared" si="0"/>
        <v>26</v>
      </c>
      <c r="F32" s="222">
        <v>10</v>
      </c>
      <c r="G32" s="224">
        <v>11</v>
      </c>
      <c r="H32" s="224">
        <v>10</v>
      </c>
      <c r="I32" s="223">
        <v>9</v>
      </c>
      <c r="J32" s="224">
        <v>26</v>
      </c>
      <c r="K32" s="224">
        <v>18</v>
      </c>
      <c r="L32" s="224">
        <v>27</v>
      </c>
      <c r="M32" s="223">
        <v>17</v>
      </c>
    </row>
    <row r="33" spans="1:13" ht="23.25" customHeight="1">
      <c r="A33" s="94" t="s">
        <v>212</v>
      </c>
      <c r="B33" s="256">
        <f t="shared" si="0"/>
        <v>42</v>
      </c>
      <c r="C33" s="257">
        <f t="shared" si="0"/>
        <v>23</v>
      </c>
      <c r="D33" s="257">
        <f t="shared" si="0"/>
        <v>22</v>
      </c>
      <c r="E33" s="258">
        <f t="shared" si="0"/>
        <v>20</v>
      </c>
      <c r="F33" s="222">
        <v>15</v>
      </c>
      <c r="G33" s="224">
        <v>4</v>
      </c>
      <c r="H33" s="224">
        <v>7</v>
      </c>
      <c r="I33" s="223">
        <v>5</v>
      </c>
      <c r="J33" s="224">
        <v>27</v>
      </c>
      <c r="K33" s="224">
        <v>19</v>
      </c>
      <c r="L33" s="224">
        <v>15</v>
      </c>
      <c r="M33" s="223">
        <v>15</v>
      </c>
    </row>
    <row r="34" spans="1:13" ht="23.25" customHeight="1">
      <c r="A34" s="94" t="s">
        <v>213</v>
      </c>
      <c r="B34" s="256">
        <f t="shared" si="0"/>
        <v>33</v>
      </c>
      <c r="C34" s="257">
        <f t="shared" si="0"/>
        <v>37</v>
      </c>
      <c r="D34" s="257">
        <f t="shared" si="0"/>
        <v>25</v>
      </c>
      <c r="E34" s="258">
        <f t="shared" si="0"/>
        <v>21</v>
      </c>
      <c r="F34" s="222">
        <v>10</v>
      </c>
      <c r="G34" s="224">
        <v>14</v>
      </c>
      <c r="H34" s="224">
        <v>7</v>
      </c>
      <c r="I34" s="223">
        <v>7</v>
      </c>
      <c r="J34" s="224">
        <v>23</v>
      </c>
      <c r="K34" s="224">
        <v>23</v>
      </c>
      <c r="L34" s="224">
        <v>18</v>
      </c>
      <c r="M34" s="223">
        <v>14</v>
      </c>
    </row>
    <row r="35" spans="1:13" ht="5.25" customHeight="1">
      <c r="A35" s="103"/>
      <c r="B35" s="222"/>
      <c r="C35" s="224"/>
      <c r="D35" s="224"/>
      <c r="E35" s="223"/>
      <c r="F35" s="222"/>
      <c r="G35" s="224"/>
      <c r="H35" s="224"/>
      <c r="I35" s="223"/>
      <c r="J35" s="224"/>
      <c r="K35" s="224"/>
      <c r="L35" s="224"/>
      <c r="M35" s="223"/>
    </row>
    <row r="36" spans="1:13" ht="40.5" customHeight="1">
      <c r="A36" s="108" t="s">
        <v>13</v>
      </c>
      <c r="B36" s="253">
        <f>SUM(B11:B34)</f>
        <v>876</v>
      </c>
      <c r="C36" s="254">
        <f>SUM(C11:C34)</f>
        <v>741</v>
      </c>
      <c r="D36" s="254">
        <f>SUM(D11:D34)</f>
        <v>727</v>
      </c>
      <c r="E36" s="255">
        <f>SUM(E11:E34)</f>
        <v>506</v>
      </c>
      <c r="F36" s="253">
        <f aca="true" t="shared" si="1" ref="F36:M36">SUM(F11:F34)</f>
        <v>269</v>
      </c>
      <c r="G36" s="254">
        <f t="shared" si="1"/>
        <v>242</v>
      </c>
      <c r="H36" s="254">
        <f>SUM(H11:H34)</f>
        <v>237</v>
      </c>
      <c r="I36" s="255">
        <f t="shared" si="1"/>
        <v>165</v>
      </c>
      <c r="J36" s="254">
        <f t="shared" si="1"/>
        <v>607</v>
      </c>
      <c r="K36" s="254">
        <f t="shared" si="1"/>
        <v>499</v>
      </c>
      <c r="L36" s="254">
        <f>SUM(L11:L34)</f>
        <v>490</v>
      </c>
      <c r="M36" s="255">
        <f t="shared" si="1"/>
        <v>341</v>
      </c>
    </row>
    <row r="37" spans="2:13" ht="17.25" customHeight="1" thickBot="1">
      <c r="B37" s="88"/>
      <c r="C37" s="88"/>
      <c r="D37" s="88"/>
      <c r="E37" s="88"/>
      <c r="F37" s="88"/>
      <c r="G37" s="88"/>
      <c r="H37" s="88"/>
      <c r="I37" s="88"/>
      <c r="J37" s="88"/>
      <c r="K37" s="88"/>
      <c r="L37" s="88"/>
      <c r="M37" s="88"/>
    </row>
    <row r="38" spans="1:13" ht="13.5" thickTop="1">
      <c r="A38" s="26" t="str">
        <f>'Περιεχόμενα-Contents'!B38</f>
        <v>(Τελευταία Ενημέρωση/Last update 26/7/2021)</v>
      </c>
      <c r="B38" s="89"/>
      <c r="C38" s="89"/>
      <c r="D38" s="89"/>
      <c r="E38" s="89"/>
      <c r="F38" s="89"/>
      <c r="G38" s="89"/>
      <c r="H38" s="89"/>
      <c r="I38" s="89"/>
      <c r="J38" s="89"/>
      <c r="K38" s="89"/>
      <c r="L38" s="89"/>
      <c r="M38" s="89"/>
    </row>
    <row r="39" ht="12.75">
      <c r="A39" s="24" t="str">
        <f>'Περιεχόμενα-Contents'!B39</f>
        <v>COPYRIGHT ©: 2021 REPUBLIC OF CYPRUS, STATISTICAL SERVICE</v>
      </c>
    </row>
  </sheetData>
  <sheetProtection/>
  <mergeCells count="9">
    <mergeCell ref="A4:L4"/>
    <mergeCell ref="A5:M5"/>
    <mergeCell ref="A8:A10"/>
    <mergeCell ref="B8:E8"/>
    <mergeCell ref="F8:I8"/>
    <mergeCell ref="J8:M8"/>
    <mergeCell ref="B9:E9"/>
    <mergeCell ref="F9:I9"/>
    <mergeCell ref="J9:M9"/>
  </mergeCells>
  <hyperlinks>
    <hyperlink ref="A1" location="'Περιεχόμενα-Contents'!A1" display="Περιεχόμενα - Contents"/>
  </hyperlinks>
  <printOptions horizontalCentered="1"/>
  <pageMargins left="0.25" right="0.25" top="0.75" bottom="0.75" header="0.3" footer="0.3"/>
  <pageSetup fitToHeight="1" fitToWidth="1" horizontalDpi="600" verticalDpi="600" orientation="portrait" paperSize="9" scale="84"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Q39"/>
  <sheetViews>
    <sheetView zoomScalePageLayoutView="0" workbookViewId="0" topLeftCell="A1">
      <selection activeCell="A1" sqref="A1"/>
    </sheetView>
  </sheetViews>
  <sheetFormatPr defaultColWidth="10.28125" defaultRowHeight="12.75"/>
  <cols>
    <col min="1" max="1" width="15.140625" style="58" customWidth="1"/>
    <col min="2" max="17" width="7.7109375" style="58" customWidth="1"/>
    <col min="18" max="16384" width="10.28125" style="58" customWidth="1"/>
  </cols>
  <sheetData>
    <row r="1" spans="1:17" s="22" customFormat="1" ht="12.75">
      <c r="A1" s="37" t="s">
        <v>28</v>
      </c>
      <c r="Q1" s="21" t="s">
        <v>553</v>
      </c>
    </row>
    <row r="2" spans="1:17" s="22" customFormat="1" ht="12" customHeight="1">
      <c r="A2" s="37"/>
      <c r="Q2" s="21" t="s">
        <v>31</v>
      </c>
    </row>
    <row r="3" spans="1:17" s="22" customFormat="1" ht="12" customHeight="1">
      <c r="A3" s="37"/>
      <c r="Q3" s="23"/>
    </row>
    <row r="4" spans="1:17" ht="20.25" customHeight="1">
      <c r="A4" s="157" t="s">
        <v>656</v>
      </c>
      <c r="B4" s="157"/>
      <c r="C4" s="157"/>
      <c r="D4" s="157"/>
      <c r="E4" s="157"/>
      <c r="F4" s="157"/>
      <c r="G4" s="157"/>
      <c r="H4" s="157"/>
      <c r="I4" s="157"/>
      <c r="J4" s="157"/>
      <c r="K4" s="157"/>
      <c r="L4" s="157"/>
      <c r="M4" s="157"/>
      <c r="N4" s="157"/>
      <c r="O4" s="157"/>
      <c r="P4" s="157"/>
      <c r="Q4" s="90"/>
    </row>
    <row r="5" spans="1:17" ht="20.25" customHeight="1" thickBot="1">
      <c r="A5" s="158" t="s">
        <v>657</v>
      </c>
      <c r="B5" s="158"/>
      <c r="C5" s="158"/>
      <c r="D5" s="158"/>
      <c r="E5" s="158"/>
      <c r="F5" s="158"/>
      <c r="G5" s="158"/>
      <c r="H5" s="158"/>
      <c r="I5" s="158"/>
      <c r="J5" s="158"/>
      <c r="K5" s="158"/>
      <c r="L5" s="158"/>
      <c r="M5" s="158"/>
      <c r="N5" s="158"/>
      <c r="O5" s="158"/>
      <c r="P5" s="158"/>
      <c r="Q5" s="91"/>
    </row>
    <row r="6" ht="13.5" customHeight="1" thickTop="1"/>
    <row r="7" spans="1:17" ht="13.5" customHeight="1">
      <c r="A7" s="58" t="s">
        <v>0</v>
      </c>
      <c r="Q7" s="73" t="s">
        <v>2</v>
      </c>
    </row>
    <row r="8" spans="1:17" ht="19.5" customHeight="1">
      <c r="A8" s="404" t="s">
        <v>195</v>
      </c>
      <c r="B8" s="420" t="s">
        <v>254</v>
      </c>
      <c r="C8" s="434"/>
      <c r="D8" s="428"/>
      <c r="E8" s="429"/>
      <c r="F8" s="420" t="s">
        <v>579</v>
      </c>
      <c r="G8" s="434"/>
      <c r="H8" s="428"/>
      <c r="I8" s="429"/>
      <c r="J8" s="414" t="s">
        <v>135</v>
      </c>
      <c r="K8" s="415"/>
      <c r="L8" s="415"/>
      <c r="M8" s="415"/>
      <c r="N8" s="415"/>
      <c r="O8" s="415"/>
      <c r="P8" s="415"/>
      <c r="Q8" s="416"/>
    </row>
    <row r="9" spans="1:17" ht="30" customHeight="1">
      <c r="A9" s="405"/>
      <c r="B9" s="430"/>
      <c r="C9" s="431"/>
      <c r="D9" s="431"/>
      <c r="E9" s="432"/>
      <c r="F9" s="430"/>
      <c r="G9" s="431"/>
      <c r="H9" s="431"/>
      <c r="I9" s="432"/>
      <c r="J9" s="421" t="s">
        <v>133</v>
      </c>
      <c r="K9" s="433"/>
      <c r="L9" s="433"/>
      <c r="M9" s="423"/>
      <c r="N9" s="421" t="s">
        <v>134</v>
      </c>
      <c r="O9" s="433"/>
      <c r="P9" s="433"/>
      <c r="Q9" s="423"/>
    </row>
    <row r="10" spans="1:17" ht="19.5" customHeight="1">
      <c r="A10" s="406"/>
      <c r="B10" s="226">
        <v>2017</v>
      </c>
      <c r="C10" s="335">
        <v>2018</v>
      </c>
      <c r="D10" s="227">
        <v>2019</v>
      </c>
      <c r="E10" s="228">
        <v>2020</v>
      </c>
      <c r="F10" s="226">
        <v>2017</v>
      </c>
      <c r="G10" s="335">
        <v>2018</v>
      </c>
      <c r="H10" s="227">
        <v>2019</v>
      </c>
      <c r="I10" s="228">
        <v>2020</v>
      </c>
      <c r="J10" s="226">
        <v>2017</v>
      </c>
      <c r="K10" s="335">
        <v>2018</v>
      </c>
      <c r="L10" s="227">
        <v>2019</v>
      </c>
      <c r="M10" s="228">
        <v>2020</v>
      </c>
      <c r="N10" s="227">
        <v>2017</v>
      </c>
      <c r="O10" s="335">
        <v>2018</v>
      </c>
      <c r="P10" s="227">
        <v>2019</v>
      </c>
      <c r="Q10" s="228">
        <v>2020</v>
      </c>
    </row>
    <row r="11" spans="1:17" ht="23.25" customHeight="1">
      <c r="A11" s="94" t="s">
        <v>196</v>
      </c>
      <c r="B11" s="383">
        <f aca="true" t="shared" si="0" ref="B11:E26">SUM(F11,J11,N11)</f>
        <v>24</v>
      </c>
      <c r="C11" s="384">
        <f t="shared" si="0"/>
        <v>22</v>
      </c>
      <c r="D11" s="384">
        <f t="shared" si="0"/>
        <v>20</v>
      </c>
      <c r="E11" s="385">
        <f t="shared" si="0"/>
        <v>14</v>
      </c>
      <c r="F11" s="286">
        <v>1</v>
      </c>
      <c r="G11" s="287">
        <v>2</v>
      </c>
      <c r="H11" s="287">
        <v>5</v>
      </c>
      <c r="I11" s="288">
        <v>1</v>
      </c>
      <c r="J11" s="286">
        <v>11</v>
      </c>
      <c r="K11" s="287">
        <v>8</v>
      </c>
      <c r="L11" s="287">
        <v>7</v>
      </c>
      <c r="M11" s="288">
        <v>5</v>
      </c>
      <c r="N11" s="287">
        <v>12</v>
      </c>
      <c r="O11" s="287">
        <v>12</v>
      </c>
      <c r="P11" s="287">
        <v>8</v>
      </c>
      <c r="Q11" s="288">
        <v>8</v>
      </c>
    </row>
    <row r="12" spans="1:17" ht="23.25" customHeight="1">
      <c r="A12" s="94" t="s">
        <v>613</v>
      </c>
      <c r="B12" s="383">
        <f t="shared" si="0"/>
        <v>19</v>
      </c>
      <c r="C12" s="384">
        <f t="shared" si="0"/>
        <v>19</v>
      </c>
      <c r="D12" s="384">
        <f t="shared" si="0"/>
        <v>11</v>
      </c>
      <c r="E12" s="385">
        <f t="shared" si="0"/>
        <v>8</v>
      </c>
      <c r="F12" s="247">
        <v>2</v>
      </c>
      <c r="G12" s="248">
        <v>2</v>
      </c>
      <c r="H12" s="248">
        <v>0</v>
      </c>
      <c r="I12" s="249">
        <v>0</v>
      </c>
      <c r="J12" s="247">
        <v>5</v>
      </c>
      <c r="K12" s="248">
        <v>5</v>
      </c>
      <c r="L12" s="248">
        <v>1</v>
      </c>
      <c r="M12" s="249">
        <v>6</v>
      </c>
      <c r="N12" s="248">
        <v>12</v>
      </c>
      <c r="O12" s="248">
        <v>12</v>
      </c>
      <c r="P12" s="248">
        <v>10</v>
      </c>
      <c r="Q12" s="249">
        <v>2</v>
      </c>
    </row>
    <row r="13" spans="1:17" ht="23.25" customHeight="1">
      <c r="A13" s="94" t="s">
        <v>609</v>
      </c>
      <c r="B13" s="383">
        <f t="shared" si="0"/>
        <v>22</v>
      </c>
      <c r="C13" s="384">
        <f t="shared" si="0"/>
        <v>17</v>
      </c>
      <c r="D13" s="384">
        <f t="shared" si="0"/>
        <v>11</v>
      </c>
      <c r="E13" s="385">
        <f t="shared" si="0"/>
        <v>9</v>
      </c>
      <c r="F13" s="247">
        <v>1</v>
      </c>
      <c r="G13" s="248">
        <v>2</v>
      </c>
      <c r="H13" s="248">
        <v>0</v>
      </c>
      <c r="I13" s="249">
        <v>2</v>
      </c>
      <c r="J13" s="247">
        <v>8</v>
      </c>
      <c r="K13" s="248">
        <v>6</v>
      </c>
      <c r="L13" s="248">
        <v>3</v>
      </c>
      <c r="M13" s="249">
        <v>0</v>
      </c>
      <c r="N13" s="248">
        <v>13</v>
      </c>
      <c r="O13" s="248">
        <v>9</v>
      </c>
      <c r="P13" s="248">
        <v>8</v>
      </c>
      <c r="Q13" s="249">
        <v>7</v>
      </c>
    </row>
    <row r="14" spans="1:17" ht="23.25" customHeight="1">
      <c r="A14" s="94" t="s">
        <v>610</v>
      </c>
      <c r="B14" s="383">
        <f t="shared" si="0"/>
        <v>23</v>
      </c>
      <c r="C14" s="384">
        <f t="shared" si="0"/>
        <v>21</v>
      </c>
      <c r="D14" s="384">
        <f t="shared" si="0"/>
        <v>12</v>
      </c>
      <c r="E14" s="385">
        <f t="shared" si="0"/>
        <v>4</v>
      </c>
      <c r="F14" s="247">
        <v>3</v>
      </c>
      <c r="G14" s="248">
        <v>0</v>
      </c>
      <c r="H14" s="248">
        <v>0</v>
      </c>
      <c r="I14" s="249">
        <v>0</v>
      </c>
      <c r="J14" s="247">
        <v>8</v>
      </c>
      <c r="K14" s="248">
        <v>10</v>
      </c>
      <c r="L14" s="248">
        <v>3</v>
      </c>
      <c r="M14" s="249">
        <v>2</v>
      </c>
      <c r="N14" s="248">
        <v>12</v>
      </c>
      <c r="O14" s="248">
        <v>11</v>
      </c>
      <c r="P14" s="248">
        <v>9</v>
      </c>
      <c r="Q14" s="249">
        <v>2</v>
      </c>
    </row>
    <row r="15" spans="1:17" ht="23.25" customHeight="1">
      <c r="A15" s="94" t="s">
        <v>611</v>
      </c>
      <c r="B15" s="383">
        <f t="shared" si="0"/>
        <v>18</v>
      </c>
      <c r="C15" s="384">
        <f t="shared" si="0"/>
        <v>24</v>
      </c>
      <c r="D15" s="384">
        <f t="shared" si="0"/>
        <v>4</v>
      </c>
      <c r="E15" s="385">
        <f t="shared" si="0"/>
        <v>14</v>
      </c>
      <c r="F15" s="247">
        <v>2</v>
      </c>
      <c r="G15" s="248">
        <v>3</v>
      </c>
      <c r="H15" s="248">
        <v>0</v>
      </c>
      <c r="I15" s="249">
        <v>2</v>
      </c>
      <c r="J15" s="247">
        <v>9</v>
      </c>
      <c r="K15" s="248">
        <v>1</v>
      </c>
      <c r="L15" s="248">
        <v>2</v>
      </c>
      <c r="M15" s="249">
        <v>4</v>
      </c>
      <c r="N15" s="248">
        <v>7</v>
      </c>
      <c r="O15" s="248">
        <v>20</v>
      </c>
      <c r="P15" s="248">
        <v>2</v>
      </c>
      <c r="Q15" s="249">
        <v>8</v>
      </c>
    </row>
    <row r="16" spans="1:17" ht="23.25" customHeight="1">
      <c r="A16" s="94" t="s">
        <v>612</v>
      </c>
      <c r="B16" s="383">
        <f t="shared" si="0"/>
        <v>18</v>
      </c>
      <c r="C16" s="384">
        <f t="shared" si="0"/>
        <v>5</v>
      </c>
      <c r="D16" s="384">
        <f t="shared" si="0"/>
        <v>15</v>
      </c>
      <c r="E16" s="385">
        <f t="shared" si="0"/>
        <v>8</v>
      </c>
      <c r="F16" s="247">
        <v>7</v>
      </c>
      <c r="G16" s="248">
        <v>2</v>
      </c>
      <c r="H16" s="248">
        <v>2</v>
      </c>
      <c r="I16" s="249">
        <v>1</v>
      </c>
      <c r="J16" s="247">
        <v>6</v>
      </c>
      <c r="K16" s="248">
        <v>2</v>
      </c>
      <c r="L16" s="248">
        <v>11</v>
      </c>
      <c r="M16" s="249">
        <v>2</v>
      </c>
      <c r="N16" s="248">
        <v>5</v>
      </c>
      <c r="O16" s="248">
        <v>1</v>
      </c>
      <c r="P16" s="248">
        <v>2</v>
      </c>
      <c r="Q16" s="249">
        <v>5</v>
      </c>
    </row>
    <row r="17" spans="1:17" ht="23.25" customHeight="1">
      <c r="A17" s="94" t="s">
        <v>197</v>
      </c>
      <c r="B17" s="383">
        <f t="shared" si="0"/>
        <v>22</v>
      </c>
      <c r="C17" s="384">
        <f t="shared" si="0"/>
        <v>40</v>
      </c>
      <c r="D17" s="384">
        <f t="shared" si="0"/>
        <v>29</v>
      </c>
      <c r="E17" s="385">
        <f t="shared" si="0"/>
        <v>14</v>
      </c>
      <c r="F17" s="247">
        <v>1</v>
      </c>
      <c r="G17" s="248">
        <v>2</v>
      </c>
      <c r="H17" s="248">
        <v>3</v>
      </c>
      <c r="I17" s="249">
        <v>2</v>
      </c>
      <c r="J17" s="247">
        <v>8</v>
      </c>
      <c r="K17" s="248">
        <v>12</v>
      </c>
      <c r="L17" s="248">
        <v>8</v>
      </c>
      <c r="M17" s="249">
        <v>7</v>
      </c>
      <c r="N17" s="248">
        <v>13</v>
      </c>
      <c r="O17" s="248">
        <v>26</v>
      </c>
      <c r="P17" s="248">
        <v>18</v>
      </c>
      <c r="Q17" s="249">
        <v>5</v>
      </c>
    </row>
    <row r="18" spans="1:17" ht="23.25" customHeight="1">
      <c r="A18" s="94" t="s">
        <v>198</v>
      </c>
      <c r="B18" s="383">
        <f t="shared" si="0"/>
        <v>29</v>
      </c>
      <c r="C18" s="384">
        <f t="shared" si="0"/>
        <v>38</v>
      </c>
      <c r="D18" s="384">
        <f t="shared" si="0"/>
        <v>27</v>
      </c>
      <c r="E18" s="385">
        <f t="shared" si="0"/>
        <v>18</v>
      </c>
      <c r="F18" s="247">
        <v>0</v>
      </c>
      <c r="G18" s="248">
        <v>3</v>
      </c>
      <c r="H18" s="248">
        <v>1</v>
      </c>
      <c r="I18" s="249">
        <v>1</v>
      </c>
      <c r="J18" s="247">
        <v>13</v>
      </c>
      <c r="K18" s="248">
        <v>21</v>
      </c>
      <c r="L18" s="248">
        <v>18</v>
      </c>
      <c r="M18" s="249">
        <v>9</v>
      </c>
      <c r="N18" s="248">
        <v>16</v>
      </c>
      <c r="O18" s="248">
        <v>14</v>
      </c>
      <c r="P18" s="248">
        <v>8</v>
      </c>
      <c r="Q18" s="249">
        <v>8</v>
      </c>
    </row>
    <row r="19" spans="1:17" ht="23.25" customHeight="1">
      <c r="A19" s="94" t="s">
        <v>199</v>
      </c>
      <c r="B19" s="383">
        <f t="shared" si="0"/>
        <v>24</v>
      </c>
      <c r="C19" s="384">
        <f t="shared" si="0"/>
        <v>15</v>
      </c>
      <c r="D19" s="384">
        <f t="shared" si="0"/>
        <v>28</v>
      </c>
      <c r="E19" s="385">
        <f t="shared" si="0"/>
        <v>14</v>
      </c>
      <c r="F19" s="247">
        <v>2</v>
      </c>
      <c r="G19" s="248">
        <v>0</v>
      </c>
      <c r="H19" s="248">
        <v>1</v>
      </c>
      <c r="I19" s="249">
        <v>1</v>
      </c>
      <c r="J19" s="247">
        <v>13</v>
      </c>
      <c r="K19" s="248">
        <v>8</v>
      </c>
      <c r="L19" s="248">
        <v>17</v>
      </c>
      <c r="M19" s="249">
        <v>6</v>
      </c>
      <c r="N19" s="248">
        <v>9</v>
      </c>
      <c r="O19" s="248">
        <v>7</v>
      </c>
      <c r="P19" s="248">
        <v>10</v>
      </c>
      <c r="Q19" s="249">
        <v>7</v>
      </c>
    </row>
    <row r="20" spans="1:17" ht="23.25" customHeight="1">
      <c r="A20" s="94" t="s">
        <v>200</v>
      </c>
      <c r="B20" s="383">
        <f t="shared" si="0"/>
        <v>39</v>
      </c>
      <c r="C20" s="384">
        <f t="shared" si="0"/>
        <v>17</v>
      </c>
      <c r="D20" s="384">
        <f t="shared" si="0"/>
        <v>29</v>
      </c>
      <c r="E20" s="385">
        <f t="shared" si="0"/>
        <v>16</v>
      </c>
      <c r="F20" s="247">
        <v>2</v>
      </c>
      <c r="G20" s="248">
        <v>0</v>
      </c>
      <c r="H20" s="248">
        <v>1</v>
      </c>
      <c r="I20" s="249">
        <v>3</v>
      </c>
      <c r="J20" s="247">
        <v>23</v>
      </c>
      <c r="K20" s="248">
        <v>8</v>
      </c>
      <c r="L20" s="248">
        <v>21</v>
      </c>
      <c r="M20" s="249">
        <v>11</v>
      </c>
      <c r="N20" s="248">
        <v>14</v>
      </c>
      <c r="O20" s="248">
        <v>9</v>
      </c>
      <c r="P20" s="248">
        <v>7</v>
      </c>
      <c r="Q20" s="249">
        <v>2</v>
      </c>
    </row>
    <row r="21" spans="1:17" ht="23.25" customHeight="1">
      <c r="A21" s="94" t="s">
        <v>201</v>
      </c>
      <c r="B21" s="383">
        <f t="shared" si="0"/>
        <v>22</v>
      </c>
      <c r="C21" s="384">
        <f t="shared" si="0"/>
        <v>34</v>
      </c>
      <c r="D21" s="384">
        <f t="shared" si="0"/>
        <v>26</v>
      </c>
      <c r="E21" s="385">
        <f t="shared" si="0"/>
        <v>14</v>
      </c>
      <c r="F21" s="247">
        <v>3</v>
      </c>
      <c r="G21" s="248">
        <v>0</v>
      </c>
      <c r="H21" s="248">
        <v>1</v>
      </c>
      <c r="I21" s="249">
        <v>2</v>
      </c>
      <c r="J21" s="247">
        <v>6</v>
      </c>
      <c r="K21" s="248">
        <v>20</v>
      </c>
      <c r="L21" s="248">
        <v>16</v>
      </c>
      <c r="M21" s="249">
        <v>8</v>
      </c>
      <c r="N21" s="248">
        <v>13</v>
      </c>
      <c r="O21" s="248">
        <v>14</v>
      </c>
      <c r="P21" s="248">
        <v>9</v>
      </c>
      <c r="Q21" s="249">
        <v>4</v>
      </c>
    </row>
    <row r="22" spans="1:17" ht="23.25" customHeight="1">
      <c r="A22" s="94" t="s">
        <v>202</v>
      </c>
      <c r="B22" s="383">
        <f t="shared" si="0"/>
        <v>59</v>
      </c>
      <c r="C22" s="384">
        <f t="shared" si="0"/>
        <v>38</v>
      </c>
      <c r="D22" s="384">
        <f t="shared" si="0"/>
        <v>32</v>
      </c>
      <c r="E22" s="385">
        <f t="shared" si="0"/>
        <v>20</v>
      </c>
      <c r="F22" s="247">
        <v>2</v>
      </c>
      <c r="G22" s="248">
        <v>1</v>
      </c>
      <c r="H22" s="248">
        <v>4</v>
      </c>
      <c r="I22" s="249">
        <v>4</v>
      </c>
      <c r="J22" s="247">
        <v>27</v>
      </c>
      <c r="K22" s="248">
        <v>21</v>
      </c>
      <c r="L22" s="248">
        <v>13</v>
      </c>
      <c r="M22" s="249">
        <v>11</v>
      </c>
      <c r="N22" s="248">
        <v>30</v>
      </c>
      <c r="O22" s="248">
        <v>16</v>
      </c>
      <c r="P22" s="248">
        <v>15</v>
      </c>
      <c r="Q22" s="249">
        <v>5</v>
      </c>
    </row>
    <row r="23" spans="1:17" ht="23.25" customHeight="1">
      <c r="A23" s="94" t="s">
        <v>203</v>
      </c>
      <c r="B23" s="383">
        <f t="shared" si="0"/>
        <v>47</v>
      </c>
      <c r="C23" s="384">
        <f t="shared" si="0"/>
        <v>30</v>
      </c>
      <c r="D23" s="384">
        <f t="shared" si="0"/>
        <v>43</v>
      </c>
      <c r="E23" s="385">
        <f t="shared" si="0"/>
        <v>18</v>
      </c>
      <c r="F23" s="247">
        <v>3</v>
      </c>
      <c r="G23" s="248">
        <v>3</v>
      </c>
      <c r="H23" s="248">
        <v>2</v>
      </c>
      <c r="I23" s="249">
        <v>1</v>
      </c>
      <c r="J23" s="247">
        <v>18</v>
      </c>
      <c r="K23" s="248">
        <v>18</v>
      </c>
      <c r="L23" s="248">
        <v>20</v>
      </c>
      <c r="M23" s="249">
        <v>8</v>
      </c>
      <c r="N23" s="248">
        <v>26</v>
      </c>
      <c r="O23" s="248">
        <v>9</v>
      </c>
      <c r="P23" s="248">
        <v>21</v>
      </c>
      <c r="Q23" s="249">
        <v>9</v>
      </c>
    </row>
    <row r="24" spans="1:17" ht="23.25" customHeight="1">
      <c r="A24" s="94" t="s">
        <v>204</v>
      </c>
      <c r="B24" s="383">
        <f t="shared" si="0"/>
        <v>47</v>
      </c>
      <c r="C24" s="384">
        <f t="shared" si="0"/>
        <v>39</v>
      </c>
      <c r="D24" s="384">
        <f t="shared" si="0"/>
        <v>38</v>
      </c>
      <c r="E24" s="385">
        <f t="shared" si="0"/>
        <v>19</v>
      </c>
      <c r="F24" s="247">
        <v>3</v>
      </c>
      <c r="G24" s="248">
        <v>3</v>
      </c>
      <c r="H24" s="248">
        <v>1</v>
      </c>
      <c r="I24" s="249">
        <v>2</v>
      </c>
      <c r="J24" s="247">
        <v>19</v>
      </c>
      <c r="K24" s="248">
        <v>20</v>
      </c>
      <c r="L24" s="248">
        <v>22</v>
      </c>
      <c r="M24" s="249">
        <v>6</v>
      </c>
      <c r="N24" s="248">
        <v>25</v>
      </c>
      <c r="O24" s="248">
        <v>16</v>
      </c>
      <c r="P24" s="248">
        <v>15</v>
      </c>
      <c r="Q24" s="249">
        <v>11</v>
      </c>
    </row>
    <row r="25" spans="1:17" ht="23.25" customHeight="1">
      <c r="A25" s="94" t="s">
        <v>205</v>
      </c>
      <c r="B25" s="383">
        <f t="shared" si="0"/>
        <v>29</v>
      </c>
      <c r="C25" s="384">
        <f t="shared" si="0"/>
        <v>46</v>
      </c>
      <c r="D25" s="384">
        <f t="shared" si="0"/>
        <v>28</v>
      </c>
      <c r="E25" s="385">
        <f t="shared" si="0"/>
        <v>25</v>
      </c>
      <c r="F25" s="247">
        <v>2</v>
      </c>
      <c r="G25" s="248">
        <v>5</v>
      </c>
      <c r="H25" s="248">
        <v>5</v>
      </c>
      <c r="I25" s="249">
        <v>3</v>
      </c>
      <c r="J25" s="247">
        <v>14</v>
      </c>
      <c r="K25" s="248">
        <v>22</v>
      </c>
      <c r="L25" s="248">
        <v>13</v>
      </c>
      <c r="M25" s="249">
        <v>11</v>
      </c>
      <c r="N25" s="248">
        <v>13</v>
      </c>
      <c r="O25" s="248">
        <v>19</v>
      </c>
      <c r="P25" s="248">
        <v>10</v>
      </c>
      <c r="Q25" s="249">
        <v>11</v>
      </c>
    </row>
    <row r="26" spans="1:17" ht="23.25" customHeight="1">
      <c r="A26" s="94" t="s">
        <v>206</v>
      </c>
      <c r="B26" s="383">
        <f t="shared" si="0"/>
        <v>45</v>
      </c>
      <c r="C26" s="384">
        <f t="shared" si="0"/>
        <v>32</v>
      </c>
      <c r="D26" s="384">
        <f t="shared" si="0"/>
        <v>27</v>
      </c>
      <c r="E26" s="385">
        <f t="shared" si="0"/>
        <v>27</v>
      </c>
      <c r="F26" s="247">
        <v>1</v>
      </c>
      <c r="G26" s="248">
        <v>2</v>
      </c>
      <c r="H26" s="248">
        <v>2</v>
      </c>
      <c r="I26" s="249">
        <v>4</v>
      </c>
      <c r="J26" s="247">
        <v>20</v>
      </c>
      <c r="K26" s="248">
        <v>19</v>
      </c>
      <c r="L26" s="248">
        <v>13</v>
      </c>
      <c r="M26" s="249">
        <v>14</v>
      </c>
      <c r="N26" s="248">
        <v>24</v>
      </c>
      <c r="O26" s="248">
        <v>11</v>
      </c>
      <c r="P26" s="248">
        <v>12</v>
      </c>
      <c r="Q26" s="249">
        <v>9</v>
      </c>
    </row>
    <row r="27" spans="1:17" ht="23.25" customHeight="1">
      <c r="A27" s="94" t="s">
        <v>207</v>
      </c>
      <c r="B27" s="383">
        <f aca="true" t="shared" si="1" ref="B27:E34">SUM(F27,J27,N27)</f>
        <v>69</v>
      </c>
      <c r="C27" s="384">
        <f t="shared" si="1"/>
        <v>46</v>
      </c>
      <c r="D27" s="384">
        <f t="shared" si="1"/>
        <v>51</v>
      </c>
      <c r="E27" s="385">
        <f t="shared" si="1"/>
        <v>41</v>
      </c>
      <c r="F27" s="247">
        <v>1</v>
      </c>
      <c r="G27" s="248">
        <v>1</v>
      </c>
      <c r="H27" s="248">
        <v>2</v>
      </c>
      <c r="I27" s="249">
        <v>3</v>
      </c>
      <c r="J27" s="247">
        <v>30</v>
      </c>
      <c r="K27" s="248">
        <v>16</v>
      </c>
      <c r="L27" s="248">
        <v>16</v>
      </c>
      <c r="M27" s="249">
        <v>13</v>
      </c>
      <c r="N27" s="248">
        <v>38</v>
      </c>
      <c r="O27" s="248">
        <v>29</v>
      </c>
      <c r="P27" s="248">
        <v>33</v>
      </c>
      <c r="Q27" s="249">
        <v>25</v>
      </c>
    </row>
    <row r="28" spans="1:17" ht="23.25" customHeight="1">
      <c r="A28" s="94" t="s">
        <v>208</v>
      </c>
      <c r="B28" s="383">
        <f t="shared" si="1"/>
        <v>54</v>
      </c>
      <c r="C28" s="384">
        <f t="shared" si="1"/>
        <v>57</v>
      </c>
      <c r="D28" s="384">
        <f t="shared" si="1"/>
        <v>50</v>
      </c>
      <c r="E28" s="385">
        <f t="shared" si="1"/>
        <v>36</v>
      </c>
      <c r="F28" s="247">
        <v>3</v>
      </c>
      <c r="G28" s="248">
        <v>4</v>
      </c>
      <c r="H28" s="248">
        <v>7</v>
      </c>
      <c r="I28" s="249">
        <v>4</v>
      </c>
      <c r="J28" s="247">
        <v>27</v>
      </c>
      <c r="K28" s="248">
        <v>31</v>
      </c>
      <c r="L28" s="248">
        <v>19</v>
      </c>
      <c r="M28" s="249">
        <v>17</v>
      </c>
      <c r="N28" s="248">
        <v>24</v>
      </c>
      <c r="O28" s="248">
        <v>22</v>
      </c>
      <c r="P28" s="248">
        <v>24</v>
      </c>
      <c r="Q28" s="249">
        <v>15</v>
      </c>
    </row>
    <row r="29" spans="1:17" ht="23.25" customHeight="1">
      <c r="A29" s="94" t="s">
        <v>209</v>
      </c>
      <c r="B29" s="383">
        <f t="shared" si="1"/>
        <v>55</v>
      </c>
      <c r="C29" s="384">
        <f t="shared" si="1"/>
        <v>51</v>
      </c>
      <c r="D29" s="384">
        <f t="shared" si="1"/>
        <v>58</v>
      </c>
      <c r="E29" s="385">
        <f t="shared" si="1"/>
        <v>27</v>
      </c>
      <c r="F29" s="247">
        <v>7</v>
      </c>
      <c r="G29" s="248">
        <v>5</v>
      </c>
      <c r="H29" s="248">
        <v>3</v>
      </c>
      <c r="I29" s="249">
        <v>1</v>
      </c>
      <c r="J29" s="247">
        <v>13</v>
      </c>
      <c r="K29" s="248">
        <v>19</v>
      </c>
      <c r="L29" s="248">
        <v>25</v>
      </c>
      <c r="M29" s="249">
        <v>19</v>
      </c>
      <c r="N29" s="248">
        <v>35</v>
      </c>
      <c r="O29" s="248">
        <v>27</v>
      </c>
      <c r="P29" s="248">
        <v>30</v>
      </c>
      <c r="Q29" s="249">
        <v>7</v>
      </c>
    </row>
    <row r="30" spans="1:17" ht="23.25" customHeight="1">
      <c r="A30" s="94" t="s">
        <v>210</v>
      </c>
      <c r="B30" s="383">
        <f t="shared" si="1"/>
        <v>69</v>
      </c>
      <c r="C30" s="384">
        <f t="shared" si="1"/>
        <v>51</v>
      </c>
      <c r="D30" s="384">
        <f t="shared" si="1"/>
        <v>58</v>
      </c>
      <c r="E30" s="385">
        <f t="shared" si="1"/>
        <v>35</v>
      </c>
      <c r="F30" s="247">
        <v>2</v>
      </c>
      <c r="G30" s="248">
        <v>2</v>
      </c>
      <c r="H30" s="248">
        <v>0</v>
      </c>
      <c r="I30" s="249">
        <v>1</v>
      </c>
      <c r="J30" s="247">
        <v>32</v>
      </c>
      <c r="K30" s="248">
        <v>25</v>
      </c>
      <c r="L30" s="248">
        <v>28</v>
      </c>
      <c r="M30" s="249">
        <v>17</v>
      </c>
      <c r="N30" s="248">
        <v>35</v>
      </c>
      <c r="O30" s="248">
        <v>24</v>
      </c>
      <c r="P30" s="248">
        <v>30</v>
      </c>
      <c r="Q30" s="249">
        <v>17</v>
      </c>
    </row>
    <row r="31" spans="1:17" ht="23.25" customHeight="1">
      <c r="A31" s="94" t="s">
        <v>211</v>
      </c>
      <c r="B31" s="383">
        <f t="shared" si="1"/>
        <v>43</v>
      </c>
      <c r="C31" s="384">
        <f t="shared" si="1"/>
        <v>52</v>
      </c>
      <c r="D31" s="384">
        <f t="shared" si="1"/>
        <v>45</v>
      </c>
      <c r="E31" s="385">
        <f t="shared" si="1"/>
        <v>34</v>
      </c>
      <c r="F31" s="247">
        <v>2</v>
      </c>
      <c r="G31" s="248">
        <v>2</v>
      </c>
      <c r="H31" s="248">
        <v>6</v>
      </c>
      <c r="I31" s="249">
        <v>4</v>
      </c>
      <c r="J31" s="247">
        <v>20</v>
      </c>
      <c r="K31" s="248">
        <v>18</v>
      </c>
      <c r="L31" s="248">
        <v>25</v>
      </c>
      <c r="M31" s="249">
        <v>11</v>
      </c>
      <c r="N31" s="248">
        <v>21</v>
      </c>
      <c r="O31" s="248">
        <v>32</v>
      </c>
      <c r="P31" s="248">
        <v>14</v>
      </c>
      <c r="Q31" s="249">
        <v>19</v>
      </c>
    </row>
    <row r="32" spans="1:17" ht="23.25" customHeight="1">
      <c r="A32" s="94" t="s">
        <v>214</v>
      </c>
      <c r="B32" s="383">
        <f t="shared" si="1"/>
        <v>32</v>
      </c>
      <c r="C32" s="384">
        <f t="shared" si="1"/>
        <v>27</v>
      </c>
      <c r="D32" s="384">
        <f t="shared" si="1"/>
        <v>37</v>
      </c>
      <c r="E32" s="385">
        <f t="shared" si="1"/>
        <v>22</v>
      </c>
      <c r="F32" s="247">
        <v>0</v>
      </c>
      <c r="G32" s="248">
        <v>0</v>
      </c>
      <c r="H32" s="248">
        <v>4</v>
      </c>
      <c r="I32" s="249">
        <v>3</v>
      </c>
      <c r="J32" s="247">
        <v>19</v>
      </c>
      <c r="K32" s="248">
        <v>11</v>
      </c>
      <c r="L32" s="248">
        <v>19</v>
      </c>
      <c r="M32" s="249">
        <v>9</v>
      </c>
      <c r="N32" s="248">
        <v>13</v>
      </c>
      <c r="O32" s="248">
        <v>16</v>
      </c>
      <c r="P32" s="248">
        <v>14</v>
      </c>
      <c r="Q32" s="249">
        <v>10</v>
      </c>
    </row>
    <row r="33" spans="1:17" ht="23.25" customHeight="1">
      <c r="A33" s="94" t="s">
        <v>212</v>
      </c>
      <c r="B33" s="383">
        <f t="shared" si="1"/>
        <v>46</v>
      </c>
      <c r="C33" s="384">
        <f t="shared" si="1"/>
        <v>29</v>
      </c>
      <c r="D33" s="384">
        <f t="shared" si="1"/>
        <v>20</v>
      </c>
      <c r="E33" s="385">
        <f t="shared" si="1"/>
        <v>20</v>
      </c>
      <c r="F33" s="247">
        <v>2</v>
      </c>
      <c r="G33" s="248">
        <v>1</v>
      </c>
      <c r="H33" s="248">
        <v>0</v>
      </c>
      <c r="I33" s="249">
        <v>1</v>
      </c>
      <c r="J33" s="247">
        <v>25</v>
      </c>
      <c r="K33" s="248">
        <v>11</v>
      </c>
      <c r="L33" s="248">
        <v>13</v>
      </c>
      <c r="M33" s="249">
        <v>10</v>
      </c>
      <c r="N33" s="248">
        <v>19</v>
      </c>
      <c r="O33" s="248">
        <v>17</v>
      </c>
      <c r="P33" s="248">
        <v>7</v>
      </c>
      <c r="Q33" s="249">
        <v>9</v>
      </c>
    </row>
    <row r="34" spans="1:17" ht="23.25" customHeight="1">
      <c r="A34" s="94" t="s">
        <v>213</v>
      </c>
      <c r="B34" s="383">
        <f t="shared" si="1"/>
        <v>36</v>
      </c>
      <c r="C34" s="384">
        <f t="shared" si="1"/>
        <v>40</v>
      </c>
      <c r="D34" s="384">
        <f t="shared" si="1"/>
        <v>26</v>
      </c>
      <c r="E34" s="385">
        <f t="shared" si="1"/>
        <v>20</v>
      </c>
      <c r="F34" s="247">
        <v>1</v>
      </c>
      <c r="G34" s="248">
        <v>4</v>
      </c>
      <c r="H34" s="248">
        <v>2</v>
      </c>
      <c r="I34" s="249">
        <v>2</v>
      </c>
      <c r="J34" s="247">
        <v>14</v>
      </c>
      <c r="K34" s="248">
        <v>16</v>
      </c>
      <c r="L34" s="248">
        <v>7</v>
      </c>
      <c r="M34" s="249">
        <v>5</v>
      </c>
      <c r="N34" s="248">
        <v>21</v>
      </c>
      <c r="O34" s="248">
        <v>20</v>
      </c>
      <c r="P34" s="248">
        <v>17</v>
      </c>
      <c r="Q34" s="249">
        <v>13</v>
      </c>
    </row>
    <row r="35" spans="1:17" ht="5.25" customHeight="1">
      <c r="A35" s="103"/>
      <c r="B35" s="386"/>
      <c r="C35" s="387"/>
      <c r="D35" s="387"/>
      <c r="E35" s="388"/>
      <c r="F35" s="247"/>
      <c r="G35" s="248"/>
      <c r="H35" s="248"/>
      <c r="I35" s="249"/>
      <c r="J35" s="247"/>
      <c r="K35" s="248"/>
      <c r="L35" s="248"/>
      <c r="M35" s="249"/>
      <c r="N35" s="248"/>
      <c r="O35" s="248"/>
      <c r="P35" s="248"/>
      <c r="Q35" s="249"/>
    </row>
    <row r="36" spans="1:17" ht="40.5" customHeight="1">
      <c r="A36" s="108" t="s">
        <v>13</v>
      </c>
      <c r="B36" s="389">
        <f aca="true" t="shared" si="2" ref="B36:Q36">SUM(B11:B34)</f>
        <v>891</v>
      </c>
      <c r="C36" s="390">
        <f t="shared" si="2"/>
        <v>790</v>
      </c>
      <c r="D36" s="390">
        <f>SUM(D11:D34)</f>
        <v>725</v>
      </c>
      <c r="E36" s="391">
        <f t="shared" si="2"/>
        <v>477</v>
      </c>
      <c r="F36" s="250">
        <f t="shared" si="2"/>
        <v>53</v>
      </c>
      <c r="G36" s="251">
        <f t="shared" si="2"/>
        <v>49</v>
      </c>
      <c r="H36" s="251">
        <f t="shared" si="2"/>
        <v>52</v>
      </c>
      <c r="I36" s="252">
        <f t="shared" si="2"/>
        <v>48</v>
      </c>
      <c r="J36" s="250">
        <f>SUM(J11:J34)</f>
        <v>388</v>
      </c>
      <c r="K36" s="251">
        <f>SUM(K11:K34)</f>
        <v>348</v>
      </c>
      <c r="L36" s="251">
        <f>SUM(L11:L34)</f>
        <v>340</v>
      </c>
      <c r="M36" s="252">
        <f>SUM(M11:M34)</f>
        <v>211</v>
      </c>
      <c r="N36" s="251">
        <f t="shared" si="2"/>
        <v>450</v>
      </c>
      <c r="O36" s="251">
        <f t="shared" si="2"/>
        <v>393</v>
      </c>
      <c r="P36" s="251">
        <f t="shared" si="2"/>
        <v>333</v>
      </c>
      <c r="Q36" s="252">
        <f t="shared" si="2"/>
        <v>218</v>
      </c>
    </row>
    <row r="37" spans="2:17" ht="17.25" customHeight="1" thickBot="1">
      <c r="B37" s="88"/>
      <c r="C37" s="88"/>
      <c r="D37" s="88"/>
      <c r="E37" s="88"/>
      <c r="F37" s="88"/>
      <c r="G37" s="88"/>
      <c r="H37" s="88"/>
      <c r="I37" s="88"/>
      <c r="J37" s="88"/>
      <c r="K37" s="88"/>
      <c r="L37" s="88"/>
      <c r="M37" s="88"/>
      <c r="N37" s="88"/>
      <c r="O37" s="88"/>
      <c r="P37" s="88"/>
      <c r="Q37" s="88"/>
    </row>
    <row r="38" spans="1:17" ht="13.5" thickTop="1">
      <c r="A38" s="26" t="str">
        <f>'Περιεχόμενα-Contents'!B38</f>
        <v>(Τελευταία Ενημέρωση/Last update 26/7/2021)</v>
      </c>
      <c r="B38" s="89"/>
      <c r="C38" s="89"/>
      <c r="D38" s="89"/>
      <c r="E38" s="89"/>
      <c r="F38" s="89"/>
      <c r="G38" s="89"/>
      <c r="H38" s="89"/>
      <c r="I38" s="89"/>
      <c r="J38" s="89"/>
      <c r="K38" s="89"/>
      <c r="L38" s="89"/>
      <c r="M38" s="89"/>
      <c r="N38" s="89"/>
      <c r="O38" s="89"/>
      <c r="P38" s="89"/>
      <c r="Q38" s="89"/>
    </row>
    <row r="39" ht="12.75">
      <c r="A39" s="24" t="str">
        <f>'Περιεχόμενα-Contents'!B39</f>
        <v>COPYRIGHT ©: 2021 REPUBLIC OF CYPRUS, STATISTICAL SERVICE</v>
      </c>
    </row>
  </sheetData>
  <sheetProtection/>
  <mergeCells count="6">
    <mergeCell ref="J9:M9"/>
    <mergeCell ref="J8:Q8"/>
    <mergeCell ref="F8:I9"/>
    <mergeCell ref="B8:E9"/>
    <mergeCell ref="A8:A10"/>
    <mergeCell ref="N9:Q9"/>
  </mergeCells>
  <hyperlinks>
    <hyperlink ref="A1" location="'Περιεχόμενα-Contents'!A1" display="Περιεχόμενα - Contents"/>
  </hyperlinks>
  <printOptions horizontalCentered="1"/>
  <pageMargins left="0.29" right="0.28" top="0.75" bottom="0.75" header="0.3" footer="0.3"/>
  <pageSetup fitToHeight="1" fitToWidth="1" horizontalDpi="600" verticalDpi="600" orientation="portrait" paperSize="9" scale="72"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N22"/>
  <sheetViews>
    <sheetView zoomScalePageLayoutView="0" workbookViewId="0" topLeftCell="A1">
      <selection activeCell="A1" sqref="A1"/>
    </sheetView>
  </sheetViews>
  <sheetFormatPr defaultColWidth="10.28125" defaultRowHeight="12.75"/>
  <cols>
    <col min="1" max="1" width="13.7109375" style="58" customWidth="1"/>
    <col min="2" max="13" width="7.8515625" style="58" customWidth="1"/>
    <col min="14" max="14" width="13.7109375" style="58" customWidth="1"/>
    <col min="15" max="16384" width="10.28125" style="58" customWidth="1"/>
  </cols>
  <sheetData>
    <row r="1" spans="1:14" s="22" customFormat="1" ht="12.75">
      <c r="A1" s="37" t="s">
        <v>28</v>
      </c>
      <c r="N1" s="21" t="s">
        <v>553</v>
      </c>
    </row>
    <row r="2" spans="1:14" s="22" customFormat="1" ht="12" customHeight="1">
      <c r="A2" s="37"/>
      <c r="N2" s="21" t="s">
        <v>31</v>
      </c>
    </row>
    <row r="3" spans="1:14" s="22" customFormat="1" ht="12" customHeight="1">
      <c r="A3" s="37"/>
      <c r="N3" s="23"/>
    </row>
    <row r="4" spans="1:14" ht="20.25" customHeight="1">
      <c r="A4" s="424" t="s">
        <v>637</v>
      </c>
      <c r="B4" s="424"/>
      <c r="C4" s="424"/>
      <c r="D4" s="424"/>
      <c r="E4" s="424"/>
      <c r="F4" s="424"/>
      <c r="G4" s="424"/>
      <c r="H4" s="424"/>
      <c r="I4" s="424"/>
      <c r="J4" s="424"/>
      <c r="K4" s="424"/>
      <c r="L4" s="424"/>
      <c r="M4" s="424"/>
      <c r="N4" s="90"/>
    </row>
    <row r="5" spans="1:14" ht="20.25" customHeight="1" thickBot="1">
      <c r="A5" s="426" t="s">
        <v>638</v>
      </c>
      <c r="B5" s="426"/>
      <c r="C5" s="426"/>
      <c r="D5" s="426"/>
      <c r="E5" s="426"/>
      <c r="F5" s="426"/>
      <c r="G5" s="426"/>
      <c r="H5" s="426"/>
      <c r="I5" s="426"/>
      <c r="J5" s="426"/>
      <c r="K5" s="426"/>
      <c r="L5" s="426"/>
      <c r="M5" s="426"/>
      <c r="N5" s="426"/>
    </row>
    <row r="6" ht="13.5" customHeight="1" thickTop="1"/>
    <row r="7" spans="1:14" ht="13.5" customHeight="1">
      <c r="A7" s="58" t="s">
        <v>0</v>
      </c>
      <c r="N7" s="73" t="s">
        <v>2</v>
      </c>
    </row>
    <row r="8" spans="1:14" ht="19.5" customHeight="1">
      <c r="A8" s="404" t="s">
        <v>255</v>
      </c>
      <c r="B8" s="427" t="s">
        <v>576</v>
      </c>
      <c r="C8" s="428"/>
      <c r="D8" s="428"/>
      <c r="E8" s="429"/>
      <c r="F8" s="427" t="s">
        <v>577</v>
      </c>
      <c r="G8" s="428"/>
      <c r="H8" s="428"/>
      <c r="I8" s="429"/>
      <c r="J8" s="427" t="s">
        <v>578</v>
      </c>
      <c r="K8" s="428"/>
      <c r="L8" s="428"/>
      <c r="M8" s="428"/>
      <c r="N8" s="404" t="s">
        <v>256</v>
      </c>
    </row>
    <row r="9" spans="1:14" ht="18" customHeight="1">
      <c r="A9" s="405"/>
      <c r="B9" s="430" t="s">
        <v>251</v>
      </c>
      <c r="C9" s="431"/>
      <c r="D9" s="431"/>
      <c r="E9" s="432"/>
      <c r="F9" s="421" t="s">
        <v>252</v>
      </c>
      <c r="G9" s="433"/>
      <c r="H9" s="433"/>
      <c r="I9" s="423"/>
      <c r="J9" s="421" t="s">
        <v>253</v>
      </c>
      <c r="K9" s="433"/>
      <c r="L9" s="433"/>
      <c r="M9" s="433"/>
      <c r="N9" s="405"/>
    </row>
    <row r="10" spans="1:14" ht="19.5" customHeight="1">
      <c r="A10" s="406"/>
      <c r="B10" s="226">
        <v>2017</v>
      </c>
      <c r="C10" s="335">
        <v>2018</v>
      </c>
      <c r="D10" s="227">
        <v>2019</v>
      </c>
      <c r="E10" s="228">
        <v>2020</v>
      </c>
      <c r="F10" s="226">
        <v>2017</v>
      </c>
      <c r="G10" s="335">
        <v>2018</v>
      </c>
      <c r="H10" s="227">
        <v>2019</v>
      </c>
      <c r="I10" s="228">
        <v>2020</v>
      </c>
      <c r="J10" s="227">
        <v>2017</v>
      </c>
      <c r="K10" s="335">
        <v>2018</v>
      </c>
      <c r="L10" s="227">
        <v>2019</v>
      </c>
      <c r="M10" s="227">
        <v>2020</v>
      </c>
      <c r="N10" s="406"/>
    </row>
    <row r="11" spans="1:14" ht="23.25" customHeight="1">
      <c r="A11" s="94" t="s">
        <v>218</v>
      </c>
      <c r="B11" s="241">
        <f>SUM(F11,J11)</f>
        <v>145</v>
      </c>
      <c r="C11" s="242">
        <f aca="true" t="shared" si="0" ref="C11:C17">SUM(G11,M11)</f>
        <v>92</v>
      </c>
      <c r="D11" s="242">
        <f>SUM(H11,L11)</f>
        <v>114</v>
      </c>
      <c r="E11" s="243">
        <f>SUM(I11,M11)</f>
        <v>90</v>
      </c>
      <c r="F11" s="286">
        <v>57</v>
      </c>
      <c r="G11" s="287">
        <v>34</v>
      </c>
      <c r="H11" s="287">
        <v>41</v>
      </c>
      <c r="I11" s="288">
        <v>32</v>
      </c>
      <c r="J11" s="287">
        <v>88</v>
      </c>
      <c r="K11" s="287">
        <v>81</v>
      </c>
      <c r="L11" s="287">
        <v>73</v>
      </c>
      <c r="M11" s="287">
        <v>58</v>
      </c>
      <c r="N11" s="113" t="s">
        <v>225</v>
      </c>
    </row>
    <row r="12" spans="1:14" ht="23.25" customHeight="1">
      <c r="A12" s="94" t="s">
        <v>219</v>
      </c>
      <c r="B12" s="241">
        <f aca="true" t="shared" si="1" ref="B12:B17">SUM(F12,J12)</f>
        <v>110</v>
      </c>
      <c r="C12" s="242">
        <f t="shared" si="0"/>
        <v>80</v>
      </c>
      <c r="D12" s="242">
        <f aca="true" t="shared" si="2" ref="D12:E17">SUM(H12,L12)</f>
        <v>108</v>
      </c>
      <c r="E12" s="243">
        <f t="shared" si="2"/>
        <v>72</v>
      </c>
      <c r="F12" s="247">
        <v>37</v>
      </c>
      <c r="G12" s="248">
        <v>32</v>
      </c>
      <c r="H12" s="248">
        <v>31</v>
      </c>
      <c r="I12" s="249">
        <v>24</v>
      </c>
      <c r="J12" s="248">
        <v>73</v>
      </c>
      <c r="K12" s="248">
        <v>60</v>
      </c>
      <c r="L12" s="248">
        <v>77</v>
      </c>
      <c r="M12" s="248">
        <v>48</v>
      </c>
      <c r="N12" s="114" t="s">
        <v>226</v>
      </c>
    </row>
    <row r="13" spans="1:14" ht="23.25" customHeight="1">
      <c r="A13" s="94" t="s">
        <v>220</v>
      </c>
      <c r="B13" s="241">
        <f t="shared" si="1"/>
        <v>107</v>
      </c>
      <c r="C13" s="242">
        <f t="shared" si="0"/>
        <v>73</v>
      </c>
      <c r="D13" s="242">
        <f t="shared" si="2"/>
        <v>99</v>
      </c>
      <c r="E13" s="243">
        <f t="shared" si="2"/>
        <v>59</v>
      </c>
      <c r="F13" s="247">
        <v>35</v>
      </c>
      <c r="G13" s="248">
        <v>30</v>
      </c>
      <c r="H13" s="248">
        <v>29</v>
      </c>
      <c r="I13" s="249">
        <v>16</v>
      </c>
      <c r="J13" s="248">
        <v>72</v>
      </c>
      <c r="K13" s="248">
        <v>71</v>
      </c>
      <c r="L13" s="248">
        <v>70</v>
      </c>
      <c r="M13" s="248">
        <v>43</v>
      </c>
      <c r="N13" s="114" t="s">
        <v>227</v>
      </c>
    </row>
    <row r="14" spans="1:14" ht="23.25" customHeight="1">
      <c r="A14" s="94" t="s">
        <v>221</v>
      </c>
      <c r="B14" s="241">
        <f t="shared" si="1"/>
        <v>120</v>
      </c>
      <c r="C14" s="242">
        <f t="shared" si="0"/>
        <v>82</v>
      </c>
      <c r="D14" s="242">
        <f t="shared" si="2"/>
        <v>95</v>
      </c>
      <c r="E14" s="243">
        <f t="shared" si="2"/>
        <v>64</v>
      </c>
      <c r="F14" s="247">
        <v>33</v>
      </c>
      <c r="G14" s="248">
        <v>39</v>
      </c>
      <c r="H14" s="248">
        <v>28</v>
      </c>
      <c r="I14" s="249">
        <v>21</v>
      </c>
      <c r="J14" s="248">
        <v>87</v>
      </c>
      <c r="K14" s="248">
        <v>48</v>
      </c>
      <c r="L14" s="248">
        <v>67</v>
      </c>
      <c r="M14" s="248">
        <v>43</v>
      </c>
      <c r="N14" s="114" t="s">
        <v>228</v>
      </c>
    </row>
    <row r="15" spans="1:14" ht="23.25" customHeight="1">
      <c r="A15" s="94" t="s">
        <v>222</v>
      </c>
      <c r="B15" s="241">
        <f t="shared" si="1"/>
        <v>115</v>
      </c>
      <c r="C15" s="242">
        <f t="shared" si="0"/>
        <v>73</v>
      </c>
      <c r="D15" s="242">
        <f t="shared" si="2"/>
        <v>92</v>
      </c>
      <c r="E15" s="243">
        <f t="shared" si="2"/>
        <v>62</v>
      </c>
      <c r="F15" s="247">
        <v>35</v>
      </c>
      <c r="G15" s="248">
        <v>31</v>
      </c>
      <c r="H15" s="248">
        <v>32</v>
      </c>
      <c r="I15" s="249">
        <v>20</v>
      </c>
      <c r="J15" s="248">
        <v>80</v>
      </c>
      <c r="K15" s="248">
        <v>83</v>
      </c>
      <c r="L15" s="248">
        <v>60</v>
      </c>
      <c r="M15" s="248">
        <v>42</v>
      </c>
      <c r="N15" s="114" t="s">
        <v>229</v>
      </c>
    </row>
    <row r="16" spans="1:14" ht="23.25" customHeight="1">
      <c r="A16" s="94" t="s">
        <v>223</v>
      </c>
      <c r="B16" s="241">
        <f t="shared" si="1"/>
        <v>139</v>
      </c>
      <c r="C16" s="242">
        <f t="shared" si="0"/>
        <v>85</v>
      </c>
      <c r="D16" s="242">
        <f t="shared" si="2"/>
        <v>101</v>
      </c>
      <c r="E16" s="243">
        <f t="shared" si="2"/>
        <v>70</v>
      </c>
      <c r="F16" s="247">
        <v>33</v>
      </c>
      <c r="G16" s="248">
        <v>36</v>
      </c>
      <c r="H16" s="248">
        <v>32</v>
      </c>
      <c r="I16" s="249">
        <v>21</v>
      </c>
      <c r="J16" s="248">
        <v>106</v>
      </c>
      <c r="K16" s="248">
        <v>95</v>
      </c>
      <c r="L16" s="248">
        <v>69</v>
      </c>
      <c r="M16" s="248">
        <v>49</v>
      </c>
      <c r="N16" s="114" t="s">
        <v>230</v>
      </c>
    </row>
    <row r="17" spans="1:14" ht="23.25" customHeight="1">
      <c r="A17" s="94" t="s">
        <v>224</v>
      </c>
      <c r="B17" s="241">
        <f t="shared" si="1"/>
        <v>140</v>
      </c>
      <c r="C17" s="242">
        <f t="shared" si="0"/>
        <v>98</v>
      </c>
      <c r="D17" s="242">
        <f t="shared" si="2"/>
        <v>118</v>
      </c>
      <c r="E17" s="243">
        <f t="shared" si="2"/>
        <v>89</v>
      </c>
      <c r="F17" s="247">
        <v>39</v>
      </c>
      <c r="G17" s="248">
        <v>40</v>
      </c>
      <c r="H17" s="248">
        <v>44</v>
      </c>
      <c r="I17" s="249">
        <v>31</v>
      </c>
      <c r="J17" s="248">
        <v>101</v>
      </c>
      <c r="K17" s="248">
        <v>61</v>
      </c>
      <c r="L17" s="248">
        <v>74</v>
      </c>
      <c r="M17" s="248">
        <v>58</v>
      </c>
      <c r="N17" s="114" t="s">
        <v>231</v>
      </c>
    </row>
    <row r="18" spans="1:14" ht="5.25" customHeight="1">
      <c r="A18" s="103"/>
      <c r="B18" s="247"/>
      <c r="C18" s="248"/>
      <c r="D18" s="248"/>
      <c r="E18" s="249"/>
      <c r="F18" s="247"/>
      <c r="G18" s="248"/>
      <c r="H18" s="248"/>
      <c r="I18" s="249"/>
      <c r="J18" s="248"/>
      <c r="K18" s="248"/>
      <c r="L18" s="248"/>
      <c r="M18" s="248"/>
      <c r="N18" s="114"/>
    </row>
    <row r="19" spans="1:14" ht="40.5" customHeight="1">
      <c r="A19" s="108" t="s">
        <v>19</v>
      </c>
      <c r="B19" s="250">
        <f aca="true" t="shared" si="3" ref="B19:M19">SUM(B11:B17)</f>
        <v>876</v>
      </c>
      <c r="C19" s="251">
        <f t="shared" si="3"/>
        <v>583</v>
      </c>
      <c r="D19" s="251">
        <f>SUM(D11:D17)</f>
        <v>727</v>
      </c>
      <c r="E19" s="252">
        <f t="shared" si="3"/>
        <v>506</v>
      </c>
      <c r="F19" s="250">
        <f t="shared" si="3"/>
        <v>269</v>
      </c>
      <c r="G19" s="251">
        <f t="shared" si="3"/>
        <v>242</v>
      </c>
      <c r="H19" s="251">
        <f t="shared" si="3"/>
        <v>237</v>
      </c>
      <c r="I19" s="252">
        <f t="shared" si="3"/>
        <v>165</v>
      </c>
      <c r="J19" s="251">
        <f t="shared" si="3"/>
        <v>607</v>
      </c>
      <c r="K19" s="251">
        <f t="shared" si="3"/>
        <v>499</v>
      </c>
      <c r="L19" s="251">
        <f t="shared" si="3"/>
        <v>490</v>
      </c>
      <c r="M19" s="251">
        <f t="shared" si="3"/>
        <v>341</v>
      </c>
      <c r="N19" s="121" t="s">
        <v>18</v>
      </c>
    </row>
    <row r="20" spans="2:14" ht="17.25" customHeight="1" thickBot="1">
      <c r="B20" s="88"/>
      <c r="C20" s="88"/>
      <c r="D20" s="88"/>
      <c r="E20" s="88"/>
      <c r="F20" s="88"/>
      <c r="G20" s="88"/>
      <c r="H20" s="88"/>
      <c r="I20" s="88"/>
      <c r="J20" s="88"/>
      <c r="K20" s="88"/>
      <c r="L20" s="88"/>
      <c r="M20" s="88"/>
      <c r="N20" s="88"/>
    </row>
    <row r="21" spans="1:14" ht="15" customHeight="1" thickTop="1">
      <c r="A21" s="26" t="str">
        <f>'Περιεχόμενα-Contents'!B38</f>
        <v>(Τελευταία Ενημέρωση/Last update 26/7/2021)</v>
      </c>
      <c r="B21" s="89"/>
      <c r="C21" s="89"/>
      <c r="D21" s="89"/>
      <c r="E21" s="89"/>
      <c r="F21" s="89"/>
      <c r="G21" s="89"/>
      <c r="H21" s="89"/>
      <c r="I21" s="89"/>
      <c r="J21" s="89"/>
      <c r="K21" s="89"/>
      <c r="L21" s="89"/>
      <c r="M21" s="89"/>
      <c r="N21" s="89"/>
    </row>
    <row r="22" ht="12.75">
      <c r="A22" s="24" t="str">
        <f>'Περιεχόμενα-Contents'!B39</f>
        <v>COPYRIGHT ©: 2021 REPUBLIC OF CYPRUS, STATISTICAL SERVICE</v>
      </c>
    </row>
  </sheetData>
  <sheetProtection/>
  <mergeCells count="10">
    <mergeCell ref="A5:N5"/>
    <mergeCell ref="N8:N10"/>
    <mergeCell ref="J8:M8"/>
    <mergeCell ref="J9:M9"/>
    <mergeCell ref="A4:M4"/>
    <mergeCell ref="A8:A10"/>
    <mergeCell ref="B8:E8"/>
    <mergeCell ref="F8:I8"/>
    <mergeCell ref="B9:E9"/>
    <mergeCell ref="F9:I9"/>
  </mergeCells>
  <hyperlinks>
    <hyperlink ref="A1" location="'Περιεχόμενα-Contents'!A1" display="Περιεχόμενα - Contents"/>
  </hyperlinks>
  <printOptions horizontalCentered="1"/>
  <pageMargins left="0.33" right="0.33" top="0.75" bottom="0.75" header="0.3" footer="0.3"/>
  <pageSetup fitToHeight="1" fitToWidth="1" horizontalDpi="600" verticalDpi="600" orientation="portrait" paperSize="9" scale="81"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R22"/>
  <sheetViews>
    <sheetView zoomScalePageLayoutView="0" workbookViewId="0" topLeftCell="A1">
      <selection activeCell="A1" sqref="A1"/>
    </sheetView>
  </sheetViews>
  <sheetFormatPr defaultColWidth="10.28125" defaultRowHeight="12.75"/>
  <cols>
    <col min="1" max="1" width="13.140625" style="58" customWidth="1"/>
    <col min="2" max="17" width="7.28125" style="58" customWidth="1"/>
    <col min="18" max="18" width="13.421875" style="58" customWidth="1"/>
    <col min="19" max="16384" width="10.28125" style="58" customWidth="1"/>
  </cols>
  <sheetData>
    <row r="1" spans="1:18" s="22" customFormat="1" ht="12.75">
      <c r="A1" s="37" t="s">
        <v>28</v>
      </c>
      <c r="R1" s="21" t="s">
        <v>553</v>
      </c>
    </row>
    <row r="2" spans="1:18" s="22" customFormat="1" ht="12" customHeight="1">
      <c r="A2" s="37"/>
      <c r="R2" s="21" t="s">
        <v>31</v>
      </c>
    </row>
    <row r="3" spans="1:18" s="22" customFormat="1" ht="12" customHeight="1">
      <c r="A3" s="37"/>
      <c r="R3" s="23"/>
    </row>
    <row r="4" spans="1:18" ht="20.25" customHeight="1">
      <c r="A4" s="424" t="s">
        <v>658</v>
      </c>
      <c r="B4" s="424"/>
      <c r="C4" s="424"/>
      <c r="D4" s="424"/>
      <c r="E4" s="424"/>
      <c r="F4" s="424"/>
      <c r="G4" s="424"/>
      <c r="H4" s="424"/>
      <c r="I4" s="424"/>
      <c r="J4" s="424"/>
      <c r="K4" s="424"/>
      <c r="L4" s="424"/>
      <c r="M4" s="424"/>
      <c r="N4" s="424"/>
      <c r="O4" s="424"/>
      <c r="P4" s="424"/>
      <c r="Q4" s="424"/>
      <c r="R4" s="90"/>
    </row>
    <row r="5" spans="1:18" ht="20.25" customHeight="1" thickBot="1">
      <c r="A5" s="426" t="s">
        <v>659</v>
      </c>
      <c r="B5" s="426"/>
      <c r="C5" s="426"/>
      <c r="D5" s="426"/>
      <c r="E5" s="426"/>
      <c r="F5" s="426"/>
      <c r="G5" s="426"/>
      <c r="H5" s="426"/>
      <c r="I5" s="426"/>
      <c r="J5" s="426"/>
      <c r="K5" s="426"/>
      <c r="L5" s="426"/>
      <c r="M5" s="426"/>
      <c r="N5" s="426"/>
      <c r="O5" s="426"/>
      <c r="P5" s="426"/>
      <c r="Q5" s="426"/>
      <c r="R5" s="426"/>
    </row>
    <row r="6" ht="13.5" customHeight="1" thickTop="1"/>
    <row r="7" spans="1:18" ht="13.5" customHeight="1">
      <c r="A7" s="58" t="s">
        <v>0</v>
      </c>
      <c r="R7" s="73" t="s">
        <v>2</v>
      </c>
    </row>
    <row r="8" spans="1:18" ht="19.5" customHeight="1">
      <c r="A8" s="404" t="s">
        <v>255</v>
      </c>
      <c r="B8" s="420" t="s">
        <v>254</v>
      </c>
      <c r="C8" s="434"/>
      <c r="D8" s="428"/>
      <c r="E8" s="429"/>
      <c r="F8" s="420" t="s">
        <v>579</v>
      </c>
      <c r="G8" s="434"/>
      <c r="H8" s="428"/>
      <c r="I8" s="429"/>
      <c r="J8" s="414" t="s">
        <v>135</v>
      </c>
      <c r="K8" s="415"/>
      <c r="L8" s="415"/>
      <c r="M8" s="415"/>
      <c r="N8" s="415"/>
      <c r="O8" s="415"/>
      <c r="P8" s="415"/>
      <c r="Q8" s="415"/>
      <c r="R8" s="404" t="s">
        <v>256</v>
      </c>
    </row>
    <row r="9" spans="1:18" ht="21.75" customHeight="1">
      <c r="A9" s="405"/>
      <c r="B9" s="430"/>
      <c r="C9" s="431"/>
      <c r="D9" s="431"/>
      <c r="E9" s="432"/>
      <c r="F9" s="430"/>
      <c r="G9" s="431"/>
      <c r="H9" s="431"/>
      <c r="I9" s="432"/>
      <c r="J9" s="421" t="s">
        <v>133</v>
      </c>
      <c r="K9" s="433"/>
      <c r="L9" s="433"/>
      <c r="M9" s="423"/>
      <c r="N9" s="402" t="s">
        <v>134</v>
      </c>
      <c r="O9" s="407"/>
      <c r="P9" s="407"/>
      <c r="Q9" s="407"/>
      <c r="R9" s="405"/>
    </row>
    <row r="10" spans="1:18" ht="19.5" customHeight="1">
      <c r="A10" s="406"/>
      <c r="B10" s="226">
        <v>2017</v>
      </c>
      <c r="C10" s="335">
        <v>2018</v>
      </c>
      <c r="D10" s="227">
        <v>2019</v>
      </c>
      <c r="E10" s="228">
        <v>2020</v>
      </c>
      <c r="F10" s="226">
        <v>2017</v>
      </c>
      <c r="G10" s="335">
        <v>2018</v>
      </c>
      <c r="H10" s="227">
        <v>2019</v>
      </c>
      <c r="I10" s="228">
        <v>2020</v>
      </c>
      <c r="J10" s="226">
        <v>2017</v>
      </c>
      <c r="K10" s="335">
        <v>2018</v>
      </c>
      <c r="L10" s="227">
        <v>2019</v>
      </c>
      <c r="M10" s="228">
        <v>2020</v>
      </c>
      <c r="N10" s="227">
        <v>2017</v>
      </c>
      <c r="O10" s="335">
        <v>2018</v>
      </c>
      <c r="P10" s="227">
        <v>2019</v>
      </c>
      <c r="Q10" s="227">
        <v>2020</v>
      </c>
      <c r="R10" s="406"/>
    </row>
    <row r="11" spans="1:18" ht="23.25" customHeight="1">
      <c r="A11" s="94" t="s">
        <v>218</v>
      </c>
      <c r="B11" s="229">
        <f>SUM(F11,J11,N11)</f>
        <v>143</v>
      </c>
      <c r="C11" s="230">
        <f>SUM(G11,K11,O11)</f>
        <v>128</v>
      </c>
      <c r="D11" s="230">
        <f>SUM(H11,L11,P11)</f>
        <v>113</v>
      </c>
      <c r="E11" s="231">
        <f>SUM(I11,M11,Q11)</f>
        <v>78</v>
      </c>
      <c r="F11" s="232">
        <v>12</v>
      </c>
      <c r="G11" s="233">
        <v>14</v>
      </c>
      <c r="H11" s="233">
        <v>8</v>
      </c>
      <c r="I11" s="234">
        <v>8</v>
      </c>
      <c r="J11" s="232">
        <v>59</v>
      </c>
      <c r="K11" s="233">
        <v>57</v>
      </c>
      <c r="L11" s="233">
        <v>52</v>
      </c>
      <c r="M11" s="234">
        <v>38</v>
      </c>
      <c r="N11" s="233">
        <v>72</v>
      </c>
      <c r="O11" s="233">
        <v>57</v>
      </c>
      <c r="P11" s="233">
        <v>53</v>
      </c>
      <c r="Q11" s="233">
        <v>32</v>
      </c>
      <c r="R11" s="113" t="s">
        <v>225</v>
      </c>
    </row>
    <row r="12" spans="1:18" ht="23.25" customHeight="1">
      <c r="A12" s="94" t="s">
        <v>219</v>
      </c>
      <c r="B12" s="229">
        <f aca="true" t="shared" si="0" ref="B12:E17">SUM(F12,J12,N12)</f>
        <v>119</v>
      </c>
      <c r="C12" s="230">
        <f t="shared" si="0"/>
        <v>110</v>
      </c>
      <c r="D12" s="230">
        <f t="shared" si="0"/>
        <v>104</v>
      </c>
      <c r="E12" s="231">
        <f t="shared" si="0"/>
        <v>63</v>
      </c>
      <c r="F12" s="235">
        <v>4</v>
      </c>
      <c r="G12" s="236">
        <v>4</v>
      </c>
      <c r="H12" s="236">
        <v>7</v>
      </c>
      <c r="I12" s="237">
        <v>7</v>
      </c>
      <c r="J12" s="235">
        <v>53</v>
      </c>
      <c r="K12" s="236">
        <v>42</v>
      </c>
      <c r="L12" s="236">
        <v>55</v>
      </c>
      <c r="M12" s="237">
        <v>29</v>
      </c>
      <c r="N12" s="236">
        <v>62</v>
      </c>
      <c r="O12" s="236">
        <v>64</v>
      </c>
      <c r="P12" s="236">
        <v>42</v>
      </c>
      <c r="Q12" s="236">
        <v>27</v>
      </c>
      <c r="R12" s="114" t="s">
        <v>226</v>
      </c>
    </row>
    <row r="13" spans="1:18" ht="23.25" customHeight="1">
      <c r="A13" s="94" t="s">
        <v>220</v>
      </c>
      <c r="B13" s="229">
        <f t="shared" si="0"/>
        <v>99</v>
      </c>
      <c r="C13" s="230">
        <f t="shared" si="0"/>
        <v>105</v>
      </c>
      <c r="D13" s="230">
        <f t="shared" si="0"/>
        <v>99</v>
      </c>
      <c r="E13" s="231">
        <f t="shared" si="0"/>
        <v>64</v>
      </c>
      <c r="F13" s="235">
        <v>6</v>
      </c>
      <c r="G13" s="236">
        <v>3</v>
      </c>
      <c r="H13" s="236">
        <v>4</v>
      </c>
      <c r="I13" s="237">
        <v>4</v>
      </c>
      <c r="J13" s="235">
        <v>52</v>
      </c>
      <c r="K13" s="236">
        <v>52</v>
      </c>
      <c r="L13" s="236">
        <v>47</v>
      </c>
      <c r="M13" s="237">
        <v>32</v>
      </c>
      <c r="N13" s="236">
        <v>41</v>
      </c>
      <c r="O13" s="236">
        <v>50</v>
      </c>
      <c r="P13" s="236">
        <v>48</v>
      </c>
      <c r="Q13" s="236">
        <v>28</v>
      </c>
      <c r="R13" s="114" t="s">
        <v>227</v>
      </c>
    </row>
    <row r="14" spans="1:18" ht="23.25" customHeight="1">
      <c r="A14" s="94" t="s">
        <v>221</v>
      </c>
      <c r="B14" s="229">
        <f t="shared" si="0"/>
        <v>118</v>
      </c>
      <c r="C14" s="230">
        <f t="shared" si="0"/>
        <v>81</v>
      </c>
      <c r="D14" s="230">
        <f t="shared" si="0"/>
        <v>100</v>
      </c>
      <c r="E14" s="231">
        <f t="shared" si="0"/>
        <v>67</v>
      </c>
      <c r="F14" s="235">
        <v>3</v>
      </c>
      <c r="G14" s="236">
        <v>2</v>
      </c>
      <c r="H14" s="236">
        <v>8</v>
      </c>
      <c r="I14" s="237">
        <v>7</v>
      </c>
      <c r="J14" s="235">
        <v>61</v>
      </c>
      <c r="K14" s="236">
        <v>34</v>
      </c>
      <c r="L14" s="236">
        <v>48</v>
      </c>
      <c r="M14" s="237">
        <v>30</v>
      </c>
      <c r="N14" s="236">
        <v>54</v>
      </c>
      <c r="O14" s="236">
        <v>45</v>
      </c>
      <c r="P14" s="236">
        <v>44</v>
      </c>
      <c r="Q14" s="236">
        <v>30</v>
      </c>
      <c r="R14" s="114" t="s">
        <v>228</v>
      </c>
    </row>
    <row r="15" spans="1:18" ht="23.25" customHeight="1">
      <c r="A15" s="94" t="s">
        <v>222</v>
      </c>
      <c r="B15" s="229">
        <f t="shared" si="0"/>
        <v>112</v>
      </c>
      <c r="C15" s="230">
        <f t="shared" si="0"/>
        <v>133</v>
      </c>
      <c r="D15" s="230">
        <f t="shared" si="0"/>
        <v>92</v>
      </c>
      <c r="E15" s="231">
        <f t="shared" si="0"/>
        <v>51</v>
      </c>
      <c r="F15" s="235">
        <v>6</v>
      </c>
      <c r="G15" s="236">
        <v>11</v>
      </c>
      <c r="H15" s="236">
        <v>6</v>
      </c>
      <c r="I15" s="237">
        <v>8</v>
      </c>
      <c r="J15" s="235">
        <v>48</v>
      </c>
      <c r="K15" s="236">
        <v>56</v>
      </c>
      <c r="L15" s="236">
        <v>38</v>
      </c>
      <c r="M15" s="237">
        <v>22</v>
      </c>
      <c r="N15" s="236">
        <v>58</v>
      </c>
      <c r="O15" s="236">
        <v>66</v>
      </c>
      <c r="P15" s="236">
        <v>48</v>
      </c>
      <c r="Q15" s="236">
        <v>21</v>
      </c>
      <c r="R15" s="114" t="s">
        <v>229</v>
      </c>
    </row>
    <row r="16" spans="1:18" ht="23.25" customHeight="1">
      <c r="A16" s="94" t="s">
        <v>223</v>
      </c>
      <c r="B16" s="229">
        <f t="shared" si="0"/>
        <v>153</v>
      </c>
      <c r="C16" s="230">
        <f t="shared" si="0"/>
        <v>139</v>
      </c>
      <c r="D16" s="230">
        <f t="shared" si="0"/>
        <v>105</v>
      </c>
      <c r="E16" s="231">
        <f t="shared" si="0"/>
        <v>64</v>
      </c>
      <c r="F16" s="235">
        <v>12</v>
      </c>
      <c r="G16" s="236">
        <v>7</v>
      </c>
      <c r="H16" s="236">
        <v>12</v>
      </c>
      <c r="I16" s="237">
        <v>7</v>
      </c>
      <c r="J16" s="235">
        <v>57</v>
      </c>
      <c r="K16" s="236">
        <v>69</v>
      </c>
      <c r="L16" s="236">
        <v>43</v>
      </c>
      <c r="M16" s="237">
        <v>21</v>
      </c>
      <c r="N16" s="236">
        <v>84</v>
      </c>
      <c r="O16" s="236">
        <v>63</v>
      </c>
      <c r="P16" s="236">
        <v>50</v>
      </c>
      <c r="Q16" s="236">
        <v>36</v>
      </c>
      <c r="R16" s="114" t="s">
        <v>230</v>
      </c>
    </row>
    <row r="17" spans="1:18" ht="23.25" customHeight="1">
      <c r="A17" s="94" t="s">
        <v>224</v>
      </c>
      <c r="B17" s="229">
        <f t="shared" si="0"/>
        <v>147</v>
      </c>
      <c r="C17" s="230">
        <f t="shared" si="0"/>
        <v>94</v>
      </c>
      <c r="D17" s="230">
        <f t="shared" si="0"/>
        <v>112</v>
      </c>
      <c r="E17" s="231">
        <f t="shared" si="0"/>
        <v>90</v>
      </c>
      <c r="F17" s="235">
        <v>10</v>
      </c>
      <c r="G17" s="236">
        <v>8</v>
      </c>
      <c r="H17" s="236">
        <v>7</v>
      </c>
      <c r="I17" s="237">
        <v>7</v>
      </c>
      <c r="J17" s="235">
        <v>58</v>
      </c>
      <c r="K17" s="236">
        <v>38</v>
      </c>
      <c r="L17" s="236">
        <v>57</v>
      </c>
      <c r="M17" s="237">
        <v>39</v>
      </c>
      <c r="N17" s="236">
        <v>79</v>
      </c>
      <c r="O17" s="236">
        <v>48</v>
      </c>
      <c r="P17" s="236">
        <v>48</v>
      </c>
      <c r="Q17" s="236">
        <v>44</v>
      </c>
      <c r="R17" s="114" t="s">
        <v>231</v>
      </c>
    </row>
    <row r="18" spans="1:18" ht="5.25" customHeight="1">
      <c r="A18" s="103"/>
      <c r="B18" s="235"/>
      <c r="C18" s="236"/>
      <c r="D18" s="236"/>
      <c r="E18" s="237"/>
      <c r="F18" s="235"/>
      <c r="G18" s="236"/>
      <c r="H18" s="236"/>
      <c r="I18" s="237"/>
      <c r="J18" s="235"/>
      <c r="K18" s="236"/>
      <c r="L18" s="236"/>
      <c r="M18" s="237"/>
      <c r="N18" s="236"/>
      <c r="O18" s="236"/>
      <c r="P18" s="236"/>
      <c r="Q18" s="236"/>
      <c r="R18" s="114"/>
    </row>
    <row r="19" spans="1:18" ht="40.5" customHeight="1">
      <c r="A19" s="108" t="s">
        <v>19</v>
      </c>
      <c r="B19" s="238">
        <f aca="true" t="shared" si="1" ref="B19:Q19">SUM(B11:B17)</f>
        <v>891</v>
      </c>
      <c r="C19" s="239">
        <f t="shared" si="1"/>
        <v>790</v>
      </c>
      <c r="D19" s="239">
        <f>SUM(D11:D17)</f>
        <v>725</v>
      </c>
      <c r="E19" s="240">
        <f t="shared" si="1"/>
        <v>477</v>
      </c>
      <c r="F19" s="238">
        <f t="shared" si="1"/>
        <v>53</v>
      </c>
      <c r="G19" s="239">
        <f t="shared" si="1"/>
        <v>49</v>
      </c>
      <c r="H19" s="239">
        <f t="shared" si="1"/>
        <v>52</v>
      </c>
      <c r="I19" s="240">
        <f t="shared" si="1"/>
        <v>48</v>
      </c>
      <c r="J19" s="238">
        <f t="shared" si="1"/>
        <v>388</v>
      </c>
      <c r="K19" s="239">
        <f t="shared" si="1"/>
        <v>348</v>
      </c>
      <c r="L19" s="239">
        <f t="shared" si="1"/>
        <v>340</v>
      </c>
      <c r="M19" s="240">
        <f t="shared" si="1"/>
        <v>211</v>
      </c>
      <c r="N19" s="239">
        <f t="shared" si="1"/>
        <v>450</v>
      </c>
      <c r="O19" s="239">
        <f t="shared" si="1"/>
        <v>393</v>
      </c>
      <c r="P19" s="239">
        <f t="shared" si="1"/>
        <v>333</v>
      </c>
      <c r="Q19" s="239">
        <f t="shared" si="1"/>
        <v>218</v>
      </c>
      <c r="R19" s="121" t="s">
        <v>18</v>
      </c>
    </row>
    <row r="20" spans="2:18" ht="17.25" customHeight="1" thickBot="1">
      <c r="B20" s="88"/>
      <c r="C20" s="88"/>
      <c r="D20" s="88"/>
      <c r="E20" s="88"/>
      <c r="F20" s="88"/>
      <c r="G20" s="88"/>
      <c r="H20" s="88"/>
      <c r="I20" s="88"/>
      <c r="J20" s="88"/>
      <c r="K20" s="88"/>
      <c r="L20" s="88"/>
      <c r="M20" s="88"/>
      <c r="N20" s="88"/>
      <c r="O20" s="88"/>
      <c r="P20" s="88"/>
      <c r="Q20" s="88"/>
      <c r="R20" s="88"/>
    </row>
    <row r="21" spans="1:18" ht="13.5" thickTop="1">
      <c r="A21" s="26" t="str">
        <f>'Περιεχόμενα-Contents'!B38</f>
        <v>(Τελευταία Ενημέρωση/Last update 26/7/2021)</v>
      </c>
      <c r="B21" s="89"/>
      <c r="C21" s="89"/>
      <c r="D21" s="89"/>
      <c r="E21" s="89"/>
      <c r="F21" s="89"/>
      <c r="G21" s="89"/>
      <c r="H21" s="89"/>
      <c r="I21" s="89"/>
      <c r="J21" s="89"/>
      <c r="K21" s="89"/>
      <c r="L21" s="89"/>
      <c r="M21" s="89"/>
      <c r="N21" s="89"/>
      <c r="O21" s="89"/>
      <c r="P21" s="89"/>
      <c r="Q21" s="89"/>
      <c r="R21" s="89"/>
    </row>
    <row r="22" ht="12.75">
      <c r="A22" s="24" t="str">
        <f>'Περιεχόμενα-Contents'!B39</f>
        <v>COPYRIGHT ©: 2021 REPUBLIC OF CYPRUS, STATISTICAL SERVICE</v>
      </c>
    </row>
  </sheetData>
  <sheetProtection/>
  <mergeCells count="9">
    <mergeCell ref="A4:Q4"/>
    <mergeCell ref="R8:R10"/>
    <mergeCell ref="A8:A10"/>
    <mergeCell ref="B8:E9"/>
    <mergeCell ref="F8:I9"/>
    <mergeCell ref="J9:M9"/>
    <mergeCell ref="N9:Q9"/>
    <mergeCell ref="J8:Q8"/>
    <mergeCell ref="A5:R5"/>
  </mergeCells>
  <hyperlinks>
    <hyperlink ref="A1" location="'Περιεχόμενα-Contents'!A1" display="Περιεχόμενα - Contents"/>
  </hyperlinks>
  <printOptions horizontalCentered="1"/>
  <pageMargins left="0.25" right="0.25" top="0.75" bottom="0.75" header="0.3" footer="0.3"/>
  <pageSetup fitToHeight="1" fitToWidth="1" horizontalDpi="600" verticalDpi="600" orientation="portrait" paperSize="9" scale="70" r:id="rId2"/>
  <drawing r:id="rId1"/>
</worksheet>
</file>

<file path=xl/worksheets/sheet19.xml><?xml version="1.0" encoding="utf-8"?>
<worksheet xmlns="http://schemas.openxmlformats.org/spreadsheetml/2006/main" xmlns:r="http://schemas.openxmlformats.org/officeDocument/2006/relationships">
  <sheetPr>
    <pageSetUpPr fitToPage="1"/>
  </sheetPr>
  <dimension ref="A1:J21"/>
  <sheetViews>
    <sheetView zoomScalePageLayoutView="0" workbookViewId="0" topLeftCell="A1">
      <selection activeCell="A1" sqref="A1"/>
    </sheetView>
  </sheetViews>
  <sheetFormatPr defaultColWidth="10.28125" defaultRowHeight="12.75"/>
  <cols>
    <col min="1" max="1" width="14.7109375" style="58" customWidth="1"/>
    <col min="2" max="9" width="11.28125" style="58" customWidth="1"/>
    <col min="10" max="10" width="14.7109375" style="58" customWidth="1"/>
    <col min="11" max="16384" width="10.28125" style="58" customWidth="1"/>
  </cols>
  <sheetData>
    <row r="1" spans="1:10" s="22" customFormat="1" ht="12.75">
      <c r="A1" s="37" t="s">
        <v>28</v>
      </c>
      <c r="J1" s="21" t="s">
        <v>553</v>
      </c>
    </row>
    <row r="2" spans="1:10" s="22" customFormat="1" ht="12" customHeight="1">
      <c r="A2" s="37"/>
      <c r="J2" s="21" t="s">
        <v>31</v>
      </c>
    </row>
    <row r="3" spans="1:10" s="22" customFormat="1" ht="12" customHeight="1">
      <c r="A3" s="37"/>
      <c r="J3" s="23"/>
    </row>
    <row r="4" spans="1:10" ht="46.5" customHeight="1">
      <c r="A4" s="424" t="s">
        <v>639</v>
      </c>
      <c r="B4" s="424"/>
      <c r="C4" s="424"/>
      <c r="D4" s="424"/>
      <c r="E4" s="424"/>
      <c r="F4" s="424"/>
      <c r="G4" s="424"/>
      <c r="H4" s="424"/>
      <c r="I4" s="424"/>
      <c r="J4" s="424"/>
    </row>
    <row r="5" spans="1:10" ht="41.25" customHeight="1" thickBot="1">
      <c r="A5" s="426" t="s">
        <v>640</v>
      </c>
      <c r="B5" s="426"/>
      <c r="C5" s="426"/>
      <c r="D5" s="426"/>
      <c r="E5" s="426"/>
      <c r="F5" s="426"/>
      <c r="G5" s="426"/>
      <c r="H5" s="426"/>
      <c r="I5" s="426"/>
      <c r="J5" s="426"/>
    </row>
    <row r="6" ht="13.5" customHeight="1" thickTop="1"/>
    <row r="7" spans="1:10" ht="13.5" customHeight="1">
      <c r="A7" s="58" t="s">
        <v>0</v>
      </c>
      <c r="J7" s="73" t="s">
        <v>2</v>
      </c>
    </row>
    <row r="8" spans="1:10" ht="19.5" customHeight="1">
      <c r="A8" s="404" t="s">
        <v>255</v>
      </c>
      <c r="B8" s="435">
        <v>2017</v>
      </c>
      <c r="C8" s="436"/>
      <c r="D8" s="435">
        <v>2018</v>
      </c>
      <c r="E8" s="436"/>
      <c r="F8" s="435">
        <v>2019</v>
      </c>
      <c r="G8" s="437"/>
      <c r="H8" s="435">
        <v>2020</v>
      </c>
      <c r="I8" s="437"/>
      <c r="J8" s="404" t="s">
        <v>256</v>
      </c>
    </row>
    <row r="9" spans="1:10" ht="36.75" customHeight="1">
      <c r="A9" s="406"/>
      <c r="B9" s="331" t="s">
        <v>257</v>
      </c>
      <c r="C9" s="332" t="s">
        <v>580</v>
      </c>
      <c r="D9" s="74" t="s">
        <v>257</v>
      </c>
      <c r="E9" s="76" t="s">
        <v>580</v>
      </c>
      <c r="F9" s="331" t="s">
        <v>257</v>
      </c>
      <c r="G9" s="332" t="s">
        <v>580</v>
      </c>
      <c r="H9" s="74" t="s">
        <v>257</v>
      </c>
      <c r="I9" s="76" t="s">
        <v>580</v>
      </c>
      <c r="J9" s="406"/>
    </row>
    <row r="10" spans="1:10" ht="23.25" customHeight="1">
      <c r="A10" s="94" t="s">
        <v>218</v>
      </c>
      <c r="B10" s="213">
        <v>11</v>
      </c>
      <c r="C10" s="218">
        <v>12</v>
      </c>
      <c r="D10" s="213">
        <v>12</v>
      </c>
      <c r="E10" s="219">
        <v>14</v>
      </c>
      <c r="F10" s="213">
        <v>8</v>
      </c>
      <c r="G10" s="219">
        <v>8</v>
      </c>
      <c r="H10" s="213">
        <v>8</v>
      </c>
      <c r="I10" s="220">
        <v>8</v>
      </c>
      <c r="J10" s="113" t="s">
        <v>225</v>
      </c>
    </row>
    <row r="11" spans="1:10" ht="23.25" customHeight="1">
      <c r="A11" s="94" t="s">
        <v>219</v>
      </c>
      <c r="B11" s="213">
        <v>4</v>
      </c>
      <c r="C11" s="218">
        <v>4</v>
      </c>
      <c r="D11" s="213">
        <v>4</v>
      </c>
      <c r="E11" s="218">
        <v>4</v>
      </c>
      <c r="F11" s="213">
        <v>7</v>
      </c>
      <c r="G11" s="218">
        <v>7</v>
      </c>
      <c r="H11" s="213">
        <v>7</v>
      </c>
      <c r="I11" s="221">
        <v>7</v>
      </c>
      <c r="J11" s="114" t="s">
        <v>226</v>
      </c>
    </row>
    <row r="12" spans="1:10" ht="23.25" customHeight="1">
      <c r="A12" s="94" t="s">
        <v>220</v>
      </c>
      <c r="B12" s="213">
        <v>5</v>
      </c>
      <c r="C12" s="218">
        <v>6</v>
      </c>
      <c r="D12" s="213">
        <v>2</v>
      </c>
      <c r="E12" s="218">
        <v>3</v>
      </c>
      <c r="F12" s="213">
        <v>4</v>
      </c>
      <c r="G12" s="218">
        <v>4</v>
      </c>
      <c r="H12" s="213">
        <v>4</v>
      </c>
      <c r="I12" s="221">
        <v>4</v>
      </c>
      <c r="J12" s="114" t="s">
        <v>227</v>
      </c>
    </row>
    <row r="13" spans="1:10" ht="23.25" customHeight="1">
      <c r="A13" s="94" t="s">
        <v>221</v>
      </c>
      <c r="B13" s="213">
        <v>3</v>
      </c>
      <c r="C13" s="218">
        <v>3</v>
      </c>
      <c r="D13" s="213">
        <v>2</v>
      </c>
      <c r="E13" s="218">
        <v>2</v>
      </c>
      <c r="F13" s="213">
        <v>8</v>
      </c>
      <c r="G13" s="218">
        <v>8</v>
      </c>
      <c r="H13" s="213">
        <v>7</v>
      </c>
      <c r="I13" s="221">
        <v>7</v>
      </c>
      <c r="J13" s="114" t="s">
        <v>228</v>
      </c>
    </row>
    <row r="14" spans="1:10" ht="23.25" customHeight="1">
      <c r="A14" s="94" t="s">
        <v>222</v>
      </c>
      <c r="B14" s="213">
        <v>6</v>
      </c>
      <c r="C14" s="218">
        <v>6</v>
      </c>
      <c r="D14" s="213">
        <v>10</v>
      </c>
      <c r="E14" s="218">
        <v>11</v>
      </c>
      <c r="F14" s="213">
        <v>6</v>
      </c>
      <c r="G14" s="218">
        <v>6</v>
      </c>
      <c r="H14" s="213">
        <v>8</v>
      </c>
      <c r="I14" s="221">
        <v>8</v>
      </c>
      <c r="J14" s="114" t="s">
        <v>229</v>
      </c>
    </row>
    <row r="15" spans="1:10" ht="23.25" customHeight="1">
      <c r="A15" s="94" t="s">
        <v>223</v>
      </c>
      <c r="B15" s="213">
        <v>12</v>
      </c>
      <c r="C15" s="218">
        <v>12</v>
      </c>
      <c r="D15" s="213">
        <v>7</v>
      </c>
      <c r="E15" s="218">
        <v>7</v>
      </c>
      <c r="F15" s="213">
        <v>12</v>
      </c>
      <c r="G15" s="218">
        <v>12</v>
      </c>
      <c r="H15" s="213">
        <v>7</v>
      </c>
      <c r="I15" s="221">
        <v>7</v>
      </c>
      <c r="J15" s="114" t="s">
        <v>230</v>
      </c>
    </row>
    <row r="16" spans="1:10" ht="23.25" customHeight="1">
      <c r="A16" s="94" t="s">
        <v>224</v>
      </c>
      <c r="B16" s="213">
        <v>8</v>
      </c>
      <c r="C16" s="218">
        <v>10</v>
      </c>
      <c r="D16" s="213">
        <v>7</v>
      </c>
      <c r="E16" s="218">
        <v>8</v>
      </c>
      <c r="F16" s="213">
        <v>7</v>
      </c>
      <c r="G16" s="218">
        <v>7</v>
      </c>
      <c r="H16" s="213">
        <v>7</v>
      </c>
      <c r="I16" s="221">
        <v>7</v>
      </c>
      <c r="J16" s="114" t="s">
        <v>231</v>
      </c>
    </row>
    <row r="17" spans="1:10" ht="5.25" customHeight="1">
      <c r="A17" s="103"/>
      <c r="B17" s="392"/>
      <c r="C17" s="223"/>
      <c r="D17" s="392"/>
      <c r="E17" s="223"/>
      <c r="F17" s="392"/>
      <c r="G17" s="223"/>
      <c r="H17" s="392"/>
      <c r="I17" s="224"/>
      <c r="J17" s="114"/>
    </row>
    <row r="18" spans="1:10" ht="40.5" customHeight="1">
      <c r="A18" s="108" t="s">
        <v>19</v>
      </c>
      <c r="B18" s="393">
        <f aca="true" t="shared" si="0" ref="B18:G18">SUM(B10:B16)</f>
        <v>49</v>
      </c>
      <c r="C18" s="225">
        <f t="shared" si="0"/>
        <v>53</v>
      </c>
      <c r="D18" s="393">
        <f t="shared" si="0"/>
        <v>44</v>
      </c>
      <c r="E18" s="225">
        <f t="shared" si="0"/>
        <v>49</v>
      </c>
      <c r="F18" s="393">
        <f t="shared" si="0"/>
        <v>52</v>
      </c>
      <c r="G18" s="225">
        <f t="shared" si="0"/>
        <v>52</v>
      </c>
      <c r="H18" s="393">
        <f>SUM(H10:H16)</f>
        <v>48</v>
      </c>
      <c r="I18" s="225">
        <f>SUM(I10:I16)</f>
        <v>48</v>
      </c>
      <c r="J18" s="121" t="s">
        <v>18</v>
      </c>
    </row>
    <row r="19" spans="2:10" ht="17.25" customHeight="1" thickBot="1">
      <c r="B19" s="88"/>
      <c r="C19" s="88"/>
      <c r="D19" s="88"/>
      <c r="E19" s="88"/>
      <c r="F19" s="88"/>
      <c r="G19" s="88"/>
      <c r="H19" s="88"/>
      <c r="I19" s="88"/>
      <c r="J19" s="88"/>
    </row>
    <row r="20" spans="1:10" ht="15" customHeight="1" thickTop="1">
      <c r="A20" s="26" t="str">
        <f>'Περιεχόμενα-Contents'!B38</f>
        <v>(Τελευταία Ενημέρωση/Last update 26/7/2021)</v>
      </c>
      <c r="B20" s="89"/>
      <c r="C20" s="89"/>
      <c r="D20" s="89"/>
      <c r="E20" s="89"/>
      <c r="F20" s="89"/>
      <c r="G20" s="89"/>
      <c r="H20" s="89"/>
      <c r="I20" s="89"/>
      <c r="J20" s="89"/>
    </row>
    <row r="21" ht="12.75">
      <c r="A21" s="24" t="str">
        <f>'Περιεχόμενα-Contents'!B39</f>
        <v>COPYRIGHT ©: 2021 REPUBLIC OF CYPRUS, STATISTICAL SERVICE</v>
      </c>
    </row>
  </sheetData>
  <sheetProtection/>
  <mergeCells count="8">
    <mergeCell ref="A4:J4"/>
    <mergeCell ref="J8:J9"/>
    <mergeCell ref="A8:A9"/>
    <mergeCell ref="B8:C8"/>
    <mergeCell ref="D8:E8"/>
    <mergeCell ref="H8:I8"/>
    <mergeCell ref="A5:J5"/>
    <mergeCell ref="F8:G8"/>
  </mergeCells>
  <hyperlinks>
    <hyperlink ref="A1" location="'Περιεχόμενα-Contents'!A1" display="Περιεχόμενα - Contents"/>
  </hyperlinks>
  <printOptions horizontalCentered="1"/>
  <pageMargins left="0.25" right="0.25" top="0.75" bottom="0.75" header="0.3" footer="0.3"/>
  <pageSetup fitToHeight="1" fitToWidth="1" horizontalDpi="600" verticalDpi="600" orientation="portrait" paperSize="9" scale="84" r:id="rId2"/>
  <drawing r:id="rId1"/>
</worksheet>
</file>

<file path=xl/worksheets/sheet2.xml><?xml version="1.0" encoding="utf-8"?>
<worksheet xmlns="http://schemas.openxmlformats.org/spreadsheetml/2006/main" xmlns:r="http://schemas.openxmlformats.org/officeDocument/2006/relationships">
  <sheetPr>
    <tabColor rgb="FFC00000"/>
  </sheetPr>
  <dimension ref="B2:D41"/>
  <sheetViews>
    <sheetView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2.75"/>
  <cols>
    <col min="1" max="1" width="2.00390625" style="321" customWidth="1"/>
    <col min="2" max="2" width="100.28125" style="321" bestFit="1" customWidth="1"/>
    <col min="3" max="3" width="8.140625" style="321" customWidth="1"/>
    <col min="4" max="4" width="95.8515625" style="321" customWidth="1"/>
    <col min="5" max="16384" width="9.140625" style="321" customWidth="1"/>
  </cols>
  <sheetData>
    <row r="2" spans="2:4" ht="23.25">
      <c r="B2" s="1" t="s">
        <v>553</v>
      </c>
      <c r="C2" s="2"/>
      <c r="D2" s="1" t="s">
        <v>31</v>
      </c>
    </row>
    <row r="3" spans="2:4" ht="25.5">
      <c r="B3" s="3" t="s">
        <v>25</v>
      </c>
      <c r="C3" s="4" t="s">
        <v>26</v>
      </c>
      <c r="D3" s="3" t="s">
        <v>27</v>
      </c>
    </row>
    <row r="4" spans="2:4" ht="24" customHeight="1">
      <c r="B4" s="5" t="s">
        <v>697</v>
      </c>
      <c r="C4" s="17">
        <v>1</v>
      </c>
      <c r="D4" s="5" t="s">
        <v>698</v>
      </c>
    </row>
    <row r="5" spans="2:4" ht="24" customHeight="1">
      <c r="B5" s="5" t="s">
        <v>699</v>
      </c>
      <c r="C5" s="18">
        <v>2</v>
      </c>
      <c r="D5" s="5" t="s">
        <v>700</v>
      </c>
    </row>
    <row r="6" spans="2:4" ht="24" customHeight="1">
      <c r="B6" s="5" t="s">
        <v>701</v>
      </c>
      <c r="C6" s="18">
        <v>3</v>
      </c>
      <c r="D6" s="5" t="s">
        <v>702</v>
      </c>
    </row>
    <row r="7" spans="2:4" ht="24" customHeight="1">
      <c r="B7" s="5" t="s">
        <v>703</v>
      </c>
      <c r="C7" s="18">
        <v>4</v>
      </c>
      <c r="D7" s="5" t="s">
        <v>704</v>
      </c>
    </row>
    <row r="8" spans="2:4" ht="24" customHeight="1">
      <c r="B8" s="5" t="s">
        <v>705</v>
      </c>
      <c r="C8" s="18">
        <v>5</v>
      </c>
      <c r="D8" s="5" t="s">
        <v>706</v>
      </c>
    </row>
    <row r="9" spans="2:4" ht="24" customHeight="1">
      <c r="B9" s="5" t="s">
        <v>707</v>
      </c>
      <c r="C9" s="18">
        <v>6</v>
      </c>
      <c r="D9" s="5" t="s">
        <v>708</v>
      </c>
    </row>
    <row r="10" spans="2:4" ht="24" customHeight="1">
      <c r="B10" s="5" t="s">
        <v>709</v>
      </c>
      <c r="C10" s="18">
        <v>7</v>
      </c>
      <c r="D10" s="5" t="s">
        <v>710</v>
      </c>
    </row>
    <row r="11" spans="2:4" ht="24" customHeight="1">
      <c r="B11" s="5" t="s">
        <v>711</v>
      </c>
      <c r="C11" s="18">
        <v>8</v>
      </c>
      <c r="D11" s="5" t="s">
        <v>712</v>
      </c>
    </row>
    <row r="12" spans="2:4" ht="24" customHeight="1">
      <c r="B12" s="5" t="s">
        <v>713</v>
      </c>
      <c r="C12" s="18">
        <v>9</v>
      </c>
      <c r="D12" s="5" t="s">
        <v>714</v>
      </c>
    </row>
    <row r="13" spans="2:4" ht="24" customHeight="1">
      <c r="B13" s="5" t="s">
        <v>715</v>
      </c>
      <c r="C13" s="18">
        <v>10</v>
      </c>
      <c r="D13" s="5" t="s">
        <v>716</v>
      </c>
    </row>
    <row r="14" spans="2:4" ht="24" customHeight="1">
      <c r="B14" s="5" t="s">
        <v>717</v>
      </c>
      <c r="C14" s="18">
        <v>11</v>
      </c>
      <c r="D14" s="5" t="s">
        <v>718</v>
      </c>
    </row>
    <row r="15" spans="2:4" ht="24" customHeight="1">
      <c r="B15" s="5" t="s">
        <v>719</v>
      </c>
      <c r="C15" s="18">
        <v>12</v>
      </c>
      <c r="D15" s="5" t="s">
        <v>720</v>
      </c>
    </row>
    <row r="16" spans="2:4" ht="24" customHeight="1">
      <c r="B16" s="5" t="s">
        <v>721</v>
      </c>
      <c r="C16" s="18">
        <v>13</v>
      </c>
      <c r="D16" s="5" t="s">
        <v>722</v>
      </c>
    </row>
    <row r="17" spans="2:4" ht="24" customHeight="1">
      <c r="B17" s="5" t="s">
        <v>723</v>
      </c>
      <c r="C17" s="18">
        <v>14</v>
      </c>
      <c r="D17" s="5" t="s">
        <v>724</v>
      </c>
    </row>
    <row r="18" spans="2:4" ht="24" customHeight="1">
      <c r="B18" s="5" t="s">
        <v>725</v>
      </c>
      <c r="C18" s="18">
        <v>15</v>
      </c>
      <c r="D18" s="5" t="s">
        <v>726</v>
      </c>
    </row>
    <row r="19" spans="2:4" ht="24" customHeight="1">
      <c r="B19" s="5" t="s">
        <v>727</v>
      </c>
      <c r="C19" s="18">
        <v>16</v>
      </c>
      <c r="D19" s="5" t="s">
        <v>728</v>
      </c>
    </row>
    <row r="20" spans="2:4" ht="24" customHeight="1">
      <c r="B20" s="5" t="s">
        <v>729</v>
      </c>
      <c r="C20" s="18">
        <v>17</v>
      </c>
      <c r="D20" s="5" t="s">
        <v>730</v>
      </c>
    </row>
    <row r="21" spans="2:4" ht="24" customHeight="1">
      <c r="B21" s="5" t="s">
        <v>731</v>
      </c>
      <c r="C21" s="18">
        <v>18</v>
      </c>
      <c r="D21" s="5" t="s">
        <v>732</v>
      </c>
    </row>
    <row r="22" spans="2:4" ht="24" customHeight="1">
      <c r="B22" s="5" t="s">
        <v>733</v>
      </c>
      <c r="C22" s="18">
        <v>19</v>
      </c>
      <c r="D22" s="5" t="s">
        <v>734</v>
      </c>
    </row>
    <row r="23" spans="2:4" ht="24" customHeight="1">
      <c r="B23" s="5" t="s">
        <v>735</v>
      </c>
      <c r="C23" s="18">
        <v>20</v>
      </c>
      <c r="D23" s="5" t="s">
        <v>736</v>
      </c>
    </row>
    <row r="24" spans="2:4" ht="24" customHeight="1">
      <c r="B24" s="5" t="s">
        <v>737</v>
      </c>
      <c r="C24" s="18">
        <v>21</v>
      </c>
      <c r="D24" s="5" t="s">
        <v>738</v>
      </c>
    </row>
    <row r="25" spans="2:4" ht="24" customHeight="1">
      <c r="B25" s="5" t="s">
        <v>739</v>
      </c>
      <c r="C25" s="18">
        <v>22</v>
      </c>
      <c r="D25" s="5" t="s">
        <v>740</v>
      </c>
    </row>
    <row r="26" spans="2:4" ht="24" customHeight="1">
      <c r="B26" s="5" t="s">
        <v>741</v>
      </c>
      <c r="C26" s="18">
        <v>23</v>
      </c>
      <c r="D26" s="5" t="s">
        <v>742</v>
      </c>
    </row>
    <row r="27" spans="2:4" ht="24" customHeight="1">
      <c r="B27" s="5" t="s">
        <v>743</v>
      </c>
      <c r="C27" s="18">
        <v>24</v>
      </c>
      <c r="D27" s="5" t="s">
        <v>744</v>
      </c>
    </row>
    <row r="28" spans="2:4" ht="24" customHeight="1">
      <c r="B28" s="5" t="s">
        <v>747</v>
      </c>
      <c r="C28" s="18">
        <v>25</v>
      </c>
      <c r="D28" s="5" t="s">
        <v>748</v>
      </c>
    </row>
    <row r="29" spans="2:4" ht="24" customHeight="1">
      <c r="B29" s="5" t="s">
        <v>749</v>
      </c>
      <c r="C29" s="18">
        <v>26</v>
      </c>
      <c r="D29" s="5" t="s">
        <v>750</v>
      </c>
    </row>
    <row r="30" spans="2:4" ht="24" customHeight="1">
      <c r="B30" s="5" t="s">
        <v>751</v>
      </c>
      <c r="C30" s="18">
        <v>27</v>
      </c>
      <c r="D30" s="5" t="s">
        <v>752</v>
      </c>
    </row>
    <row r="31" spans="2:4" ht="24" customHeight="1">
      <c r="B31" s="5" t="s">
        <v>753</v>
      </c>
      <c r="C31" s="18">
        <v>28</v>
      </c>
      <c r="D31" s="5" t="s">
        <v>754</v>
      </c>
    </row>
    <row r="32" spans="2:4" ht="24" customHeight="1">
      <c r="B32" s="5" t="s">
        <v>755</v>
      </c>
      <c r="C32" s="18">
        <v>29</v>
      </c>
      <c r="D32" s="5" t="s">
        <v>756</v>
      </c>
    </row>
    <row r="33" spans="2:4" ht="24" customHeight="1">
      <c r="B33" s="5" t="s">
        <v>757</v>
      </c>
      <c r="C33" s="18">
        <v>30</v>
      </c>
      <c r="D33" s="5" t="s">
        <v>758</v>
      </c>
    </row>
    <row r="34" spans="2:4" ht="24" customHeight="1">
      <c r="B34" s="5" t="s">
        <v>759</v>
      </c>
      <c r="C34" s="18">
        <v>31</v>
      </c>
      <c r="D34" s="5" t="s">
        <v>760</v>
      </c>
    </row>
    <row r="35" spans="2:4" ht="24" customHeight="1">
      <c r="B35" s="5" t="s">
        <v>761</v>
      </c>
      <c r="C35" s="18">
        <v>32</v>
      </c>
      <c r="D35" s="5" t="s">
        <v>762</v>
      </c>
    </row>
    <row r="36" spans="2:4" ht="24" customHeight="1">
      <c r="B36" s="5" t="s">
        <v>763</v>
      </c>
      <c r="C36" s="18">
        <v>33</v>
      </c>
      <c r="D36" s="5" t="s">
        <v>764</v>
      </c>
    </row>
    <row r="37" spans="2:4" ht="12.75">
      <c r="B37" s="322"/>
      <c r="C37" s="322"/>
      <c r="D37" s="322"/>
    </row>
    <row r="38" spans="2:4" ht="12.75">
      <c r="B38" s="323" t="s">
        <v>765</v>
      </c>
      <c r="C38" s="322"/>
      <c r="D38" s="324"/>
    </row>
    <row r="39" spans="2:4" ht="15">
      <c r="B39" s="325" t="s">
        <v>622</v>
      </c>
      <c r="C39" s="326"/>
      <c r="D39" s="327"/>
    </row>
    <row r="41" ht="15">
      <c r="B41" s="328"/>
    </row>
  </sheetData>
  <sheetProtection/>
  <hyperlinks>
    <hyperlink ref="C4" location="'1'!A1" display="'1'!A1"/>
    <hyperlink ref="C5" location="'2'!A1" display="'2'!A1"/>
    <hyperlink ref="C6" location="'3'!A1" display="'3'!A1"/>
    <hyperlink ref="C7" location="'4'!A1" display="'4'!A1"/>
    <hyperlink ref="C8" location="'5'!A1" display="'5'!A1"/>
    <hyperlink ref="C9" location="'6'!A1" display="'6'!A1"/>
    <hyperlink ref="C10" location="'7'!A1" display="'7'!A1"/>
    <hyperlink ref="C11" location="'8'!A1" display="'8'!A1"/>
    <hyperlink ref="C12" location="'9'!A1" display="'9'!A1"/>
    <hyperlink ref="C13" location="'10'!A1" display="'10'!A1"/>
    <hyperlink ref="C14" location="'11'!A1" display="'11'!A1"/>
    <hyperlink ref="C15" location="'12'!A1" display="'12'!A1"/>
    <hyperlink ref="C17" location="'14'!A1" display="'14'!A1"/>
    <hyperlink ref="C19" location="'16'!A1" display="'16'!A1"/>
    <hyperlink ref="C21" location="'18'!A1" display="'18'!A1"/>
    <hyperlink ref="C23" location="'20'!A1" display="'20'!A1"/>
    <hyperlink ref="C25" location="'22'!A1" display="'22'!A1"/>
    <hyperlink ref="C27" location="'24'!A1" display="'24'!A1"/>
    <hyperlink ref="C29" location="'26'!A1" display="'26'!A1"/>
    <hyperlink ref="C31" location="'28'!A1" display="'28'!A1"/>
    <hyperlink ref="C33" location="'30'!A1" display="'30'!A1"/>
    <hyperlink ref="C35" location="'32'!A1" display="'32'!A1"/>
    <hyperlink ref="C16" location="'13'!A1" display="'13'!A1"/>
    <hyperlink ref="C18" location="'15'!A1" display="'15'!A1"/>
    <hyperlink ref="C20" location="'17'!A1" display="'17'!A1"/>
    <hyperlink ref="C22" location="'19'!A1" display="'19'!A1"/>
    <hyperlink ref="C24" location="'21'!A1" display="'21'!A1"/>
    <hyperlink ref="C26" location="'23'!A1" display="'23'!A1"/>
    <hyperlink ref="C28" location="'25'!A1" display="'25'!A1"/>
    <hyperlink ref="C30" location="'27'!A1" display="'27'!A1"/>
    <hyperlink ref="C32" location="'29'!A1" display="'29'!A1"/>
    <hyperlink ref="C34" location="'31'!A1" display="'31'!A1"/>
    <hyperlink ref="C36" location="'33'!A1" display="'33'!A1"/>
  </hyperlinks>
  <printOptions horizontalCentered="1"/>
  <pageMargins left="0.7874015748031497" right="0.7874015748031497" top="0.33" bottom="0.25" header="0.31496062992125984" footer="0.25"/>
  <pageSetup horizontalDpi="600" verticalDpi="600" orientation="landscape" paperSize="9" scale="63" r:id="rId1"/>
</worksheet>
</file>

<file path=xl/worksheets/sheet20.xml><?xml version="1.0" encoding="utf-8"?>
<worksheet xmlns="http://schemas.openxmlformats.org/spreadsheetml/2006/main" xmlns:r="http://schemas.openxmlformats.org/officeDocument/2006/relationships">
  <sheetPr>
    <pageSetUpPr fitToPage="1"/>
  </sheetPr>
  <dimension ref="A1:O31"/>
  <sheetViews>
    <sheetView zoomScalePageLayoutView="0" workbookViewId="0" topLeftCell="A1">
      <selection activeCell="A1" sqref="A1"/>
    </sheetView>
  </sheetViews>
  <sheetFormatPr defaultColWidth="10.28125" defaultRowHeight="12.75"/>
  <cols>
    <col min="1" max="1" width="26.140625" style="58" customWidth="1"/>
    <col min="2" max="2" width="11.140625" style="58" customWidth="1"/>
    <col min="3" max="3" width="13.8515625" style="58" customWidth="1"/>
    <col min="4" max="6" width="11.140625" style="58" customWidth="1"/>
    <col min="7" max="7" width="11.7109375" style="58" customWidth="1"/>
    <col min="8" max="8" width="27.8515625" style="58" customWidth="1"/>
    <col min="9" max="16384" width="10.28125" style="58" customWidth="1"/>
  </cols>
  <sheetData>
    <row r="1" spans="1:8" s="22" customFormat="1" ht="12.75">
      <c r="A1" s="37" t="s">
        <v>28</v>
      </c>
      <c r="B1" s="37"/>
      <c r="C1" s="37"/>
      <c r="D1" s="37"/>
      <c r="H1" s="21" t="s">
        <v>553</v>
      </c>
    </row>
    <row r="2" spans="1:8" s="22" customFormat="1" ht="12" customHeight="1">
      <c r="A2" s="37"/>
      <c r="B2" s="37"/>
      <c r="C2" s="37"/>
      <c r="D2" s="37"/>
      <c r="H2" s="21" t="s">
        <v>31</v>
      </c>
    </row>
    <row r="3" spans="1:15" s="22" customFormat="1" ht="12" customHeight="1">
      <c r="A3" s="37"/>
      <c r="B3" s="37"/>
      <c r="C3" s="37"/>
      <c r="D3" s="37"/>
      <c r="O3" s="23"/>
    </row>
    <row r="4" spans="1:7" ht="20.25" customHeight="1">
      <c r="A4" s="217" t="s">
        <v>641</v>
      </c>
      <c r="B4" s="217"/>
      <c r="C4" s="217"/>
      <c r="D4" s="217"/>
      <c r="E4" s="217"/>
      <c r="F4" s="217"/>
      <c r="G4" s="217"/>
    </row>
    <row r="5" spans="1:8" ht="20.25" thickBot="1">
      <c r="A5" s="158" t="s">
        <v>642</v>
      </c>
      <c r="B5" s="158"/>
      <c r="C5" s="158"/>
      <c r="D5" s="158"/>
      <c r="E5" s="158"/>
      <c r="F5" s="158"/>
      <c r="G5" s="158"/>
      <c r="H5" s="207"/>
    </row>
    <row r="6" spans="1:2" ht="13.5" thickTop="1">
      <c r="A6" s="167"/>
      <c r="B6" s="167"/>
    </row>
    <row r="7" spans="1:8" s="171" customFormat="1" ht="12.75">
      <c r="A7" s="168" t="s">
        <v>0</v>
      </c>
      <c r="B7" s="168"/>
      <c r="C7" s="169"/>
      <c r="D7" s="169"/>
      <c r="E7" s="169"/>
      <c r="F7" s="169"/>
      <c r="G7" s="169"/>
      <c r="H7" s="170" t="s">
        <v>2</v>
      </c>
    </row>
    <row r="8" spans="1:8" s="167" customFormat="1" ht="15.75" customHeight="1">
      <c r="A8" s="404" t="s">
        <v>523</v>
      </c>
      <c r="B8" s="438" t="s">
        <v>5</v>
      </c>
      <c r="C8" s="438" t="s">
        <v>6</v>
      </c>
      <c r="D8" s="438" t="s">
        <v>7</v>
      </c>
      <c r="E8" s="438" t="s">
        <v>8</v>
      </c>
      <c r="F8" s="438" t="s">
        <v>9</v>
      </c>
      <c r="G8" s="438" t="s">
        <v>4</v>
      </c>
      <c r="H8" s="404" t="s">
        <v>519</v>
      </c>
    </row>
    <row r="9" spans="1:8" s="167" customFormat="1" ht="15.75" customHeight="1">
      <c r="A9" s="405"/>
      <c r="B9" s="439"/>
      <c r="C9" s="439"/>
      <c r="D9" s="439"/>
      <c r="E9" s="439"/>
      <c r="F9" s="439"/>
      <c r="G9" s="439"/>
      <c r="H9" s="405"/>
    </row>
    <row r="10" spans="1:8" s="167" customFormat="1" ht="15.75" customHeight="1">
      <c r="A10" s="406"/>
      <c r="B10" s="440"/>
      <c r="C10" s="440"/>
      <c r="D10" s="440"/>
      <c r="E10" s="440"/>
      <c r="F10" s="440"/>
      <c r="G10" s="440"/>
      <c r="H10" s="406"/>
    </row>
    <row r="11" spans="1:8" s="167" customFormat="1" ht="49.5" customHeight="1">
      <c r="A11" s="186" t="s">
        <v>581</v>
      </c>
      <c r="B11" s="67"/>
      <c r="C11" s="175"/>
      <c r="D11" s="67"/>
      <c r="E11" s="67"/>
      <c r="F11" s="67"/>
      <c r="G11" s="196"/>
      <c r="H11" s="186" t="s">
        <v>520</v>
      </c>
    </row>
    <row r="12" spans="1:8" s="167" customFormat="1" ht="21" customHeight="1">
      <c r="A12" s="197">
        <v>2017</v>
      </c>
      <c r="B12" s="196">
        <f aca="true" t="shared" si="0" ref="B12:F15">SUM(B18,B24)</f>
        <v>230</v>
      </c>
      <c r="C12" s="198">
        <f t="shared" si="0"/>
        <v>69</v>
      </c>
      <c r="D12" s="196">
        <f t="shared" si="0"/>
        <v>101</v>
      </c>
      <c r="E12" s="196">
        <f t="shared" si="0"/>
        <v>354</v>
      </c>
      <c r="F12" s="196">
        <f t="shared" si="0"/>
        <v>122</v>
      </c>
      <c r="G12" s="196">
        <f>SUM(B12:F12)</f>
        <v>876</v>
      </c>
      <c r="H12" s="197">
        <v>2017</v>
      </c>
    </row>
    <row r="13" spans="1:8" s="167" customFormat="1" ht="21" customHeight="1">
      <c r="A13" s="197">
        <v>2018</v>
      </c>
      <c r="B13" s="196">
        <f t="shared" si="0"/>
        <v>202</v>
      </c>
      <c r="C13" s="198">
        <f t="shared" si="0"/>
        <v>72</v>
      </c>
      <c r="D13" s="196">
        <f t="shared" si="0"/>
        <v>97</v>
      </c>
      <c r="E13" s="196">
        <f t="shared" si="0"/>
        <v>262</v>
      </c>
      <c r="F13" s="196">
        <f t="shared" si="0"/>
        <v>108</v>
      </c>
      <c r="G13" s="196">
        <f>SUM(B13:F13)</f>
        <v>741</v>
      </c>
      <c r="H13" s="197">
        <v>2018</v>
      </c>
    </row>
    <row r="14" spans="1:8" s="167" customFormat="1" ht="21" customHeight="1">
      <c r="A14" s="197">
        <v>2019</v>
      </c>
      <c r="B14" s="196">
        <f t="shared" si="0"/>
        <v>186</v>
      </c>
      <c r="C14" s="198">
        <f t="shared" si="0"/>
        <v>56</v>
      </c>
      <c r="D14" s="196">
        <f t="shared" si="0"/>
        <v>119</v>
      </c>
      <c r="E14" s="196">
        <f t="shared" si="0"/>
        <v>261</v>
      </c>
      <c r="F14" s="196">
        <f t="shared" si="0"/>
        <v>105</v>
      </c>
      <c r="G14" s="196">
        <f>SUM(B14:F14)</f>
        <v>727</v>
      </c>
      <c r="H14" s="197">
        <v>2019</v>
      </c>
    </row>
    <row r="15" spans="1:8" s="167" customFormat="1" ht="21" customHeight="1">
      <c r="A15" s="197">
        <v>2020</v>
      </c>
      <c r="B15" s="196">
        <f t="shared" si="0"/>
        <v>140</v>
      </c>
      <c r="C15" s="198">
        <f t="shared" si="0"/>
        <v>38</v>
      </c>
      <c r="D15" s="196">
        <f t="shared" si="0"/>
        <v>91</v>
      </c>
      <c r="E15" s="196">
        <f t="shared" si="0"/>
        <v>174</v>
      </c>
      <c r="F15" s="196">
        <f t="shared" si="0"/>
        <v>63</v>
      </c>
      <c r="G15" s="196">
        <f>SUM(B15:F15)</f>
        <v>506</v>
      </c>
      <c r="H15" s="197">
        <v>2020</v>
      </c>
    </row>
    <row r="16" spans="1:8" s="167" customFormat="1" ht="21" customHeight="1">
      <c r="A16" s="190"/>
      <c r="B16" s="175"/>
      <c r="C16" s="200"/>
      <c r="D16" s="175"/>
      <c r="E16" s="175"/>
      <c r="F16" s="175"/>
      <c r="G16" s="196"/>
      <c r="H16" s="190"/>
    </row>
    <row r="17" spans="1:8" s="167" customFormat="1" ht="12.75">
      <c r="A17" s="186" t="s">
        <v>524</v>
      </c>
      <c r="B17" s="175"/>
      <c r="C17" s="200"/>
      <c r="D17" s="175"/>
      <c r="E17" s="175"/>
      <c r="F17" s="175"/>
      <c r="G17" s="196"/>
      <c r="H17" s="186" t="s">
        <v>521</v>
      </c>
    </row>
    <row r="18" spans="1:8" ht="21" customHeight="1">
      <c r="A18" s="197">
        <v>2017</v>
      </c>
      <c r="B18" s="175">
        <v>80</v>
      </c>
      <c r="C18" s="200">
        <v>16</v>
      </c>
      <c r="D18" s="175">
        <v>26</v>
      </c>
      <c r="E18" s="175">
        <v>108</v>
      </c>
      <c r="F18" s="175">
        <v>39</v>
      </c>
      <c r="G18" s="196">
        <f>SUM(B18:F18)</f>
        <v>269</v>
      </c>
      <c r="H18" s="197">
        <v>2017</v>
      </c>
    </row>
    <row r="19" spans="1:8" ht="21" customHeight="1">
      <c r="A19" s="197">
        <v>2018</v>
      </c>
      <c r="B19" s="175">
        <v>50</v>
      </c>
      <c r="C19" s="200">
        <v>14</v>
      </c>
      <c r="D19" s="175">
        <v>23</v>
      </c>
      <c r="E19" s="175">
        <v>110</v>
      </c>
      <c r="F19" s="175">
        <v>45</v>
      </c>
      <c r="G19" s="196">
        <f>SUM(B19:F19)</f>
        <v>242</v>
      </c>
      <c r="H19" s="197">
        <v>2018</v>
      </c>
    </row>
    <row r="20" spans="1:8" ht="21" customHeight="1">
      <c r="A20" s="197">
        <v>2019</v>
      </c>
      <c r="B20" s="175">
        <v>55</v>
      </c>
      <c r="C20" s="200">
        <v>16</v>
      </c>
      <c r="D20" s="175">
        <v>35</v>
      </c>
      <c r="E20" s="175">
        <v>85</v>
      </c>
      <c r="F20" s="175">
        <v>46</v>
      </c>
      <c r="G20" s="196">
        <f>SUM(B20:F20)</f>
        <v>237</v>
      </c>
      <c r="H20" s="197">
        <v>2019</v>
      </c>
    </row>
    <row r="21" spans="1:8" ht="21" customHeight="1">
      <c r="A21" s="197">
        <v>2020</v>
      </c>
      <c r="B21" s="175">
        <v>50</v>
      </c>
      <c r="C21" s="200">
        <v>3</v>
      </c>
      <c r="D21" s="175">
        <v>20</v>
      </c>
      <c r="E21" s="175">
        <v>59</v>
      </c>
      <c r="F21" s="175">
        <v>33</v>
      </c>
      <c r="G21" s="196">
        <f>SUM(B21:F21)</f>
        <v>165</v>
      </c>
      <c r="H21" s="197">
        <v>2020</v>
      </c>
    </row>
    <row r="22" spans="1:8" ht="21" customHeight="1">
      <c r="A22" s="190"/>
      <c r="B22" s="175"/>
      <c r="C22" s="200"/>
      <c r="D22" s="175"/>
      <c r="E22" s="175"/>
      <c r="F22" s="175"/>
      <c r="G22" s="196"/>
      <c r="H22" s="190"/>
    </row>
    <row r="23" spans="1:8" ht="12.75">
      <c r="A23" s="186" t="s">
        <v>525</v>
      </c>
      <c r="B23" s="175"/>
      <c r="C23" s="200"/>
      <c r="D23" s="175"/>
      <c r="E23" s="175"/>
      <c r="F23" s="175"/>
      <c r="G23" s="196"/>
      <c r="H23" s="186" t="s">
        <v>522</v>
      </c>
    </row>
    <row r="24" spans="1:8" ht="21" customHeight="1">
      <c r="A24" s="197">
        <v>2017</v>
      </c>
      <c r="B24" s="175">
        <v>150</v>
      </c>
      <c r="C24" s="200">
        <v>53</v>
      </c>
      <c r="D24" s="175">
        <v>75</v>
      </c>
      <c r="E24" s="175">
        <v>246</v>
      </c>
      <c r="F24" s="175">
        <v>83</v>
      </c>
      <c r="G24" s="196">
        <f>SUM(B24:F24)</f>
        <v>607</v>
      </c>
      <c r="H24" s="197">
        <v>2017</v>
      </c>
    </row>
    <row r="25" spans="1:8" ht="21" customHeight="1">
      <c r="A25" s="197">
        <v>2018</v>
      </c>
      <c r="B25" s="175">
        <v>152</v>
      </c>
      <c r="C25" s="200">
        <v>58</v>
      </c>
      <c r="D25" s="175">
        <v>74</v>
      </c>
      <c r="E25" s="175">
        <v>152</v>
      </c>
      <c r="F25" s="175">
        <v>63</v>
      </c>
      <c r="G25" s="196">
        <f>SUM(B25:F25)</f>
        <v>499</v>
      </c>
      <c r="H25" s="197">
        <v>2018</v>
      </c>
    </row>
    <row r="26" spans="1:8" ht="21" customHeight="1">
      <c r="A26" s="197">
        <v>2019</v>
      </c>
      <c r="B26" s="175">
        <v>131</v>
      </c>
      <c r="C26" s="200">
        <v>40</v>
      </c>
      <c r="D26" s="175">
        <v>84</v>
      </c>
      <c r="E26" s="175">
        <v>176</v>
      </c>
      <c r="F26" s="175">
        <v>59</v>
      </c>
      <c r="G26" s="196">
        <f>SUM(B26:F26)</f>
        <v>490</v>
      </c>
      <c r="H26" s="197">
        <v>2019</v>
      </c>
    </row>
    <row r="27" spans="1:8" ht="21" customHeight="1">
      <c r="A27" s="197">
        <v>2020</v>
      </c>
      <c r="B27" s="175">
        <v>90</v>
      </c>
      <c r="C27" s="200">
        <v>35</v>
      </c>
      <c r="D27" s="175">
        <v>71</v>
      </c>
      <c r="E27" s="175">
        <v>115</v>
      </c>
      <c r="F27" s="175">
        <v>30</v>
      </c>
      <c r="G27" s="196">
        <f>SUM(B27:F27)</f>
        <v>341</v>
      </c>
      <c r="H27" s="197">
        <v>2020</v>
      </c>
    </row>
    <row r="28" spans="1:8" ht="12" customHeight="1">
      <c r="A28" s="183"/>
      <c r="B28" s="184"/>
      <c r="C28" s="184"/>
      <c r="D28" s="184"/>
      <c r="E28" s="184"/>
      <c r="F28" s="184"/>
      <c r="G28" s="184"/>
      <c r="H28" s="183"/>
    </row>
    <row r="29" ht="13.5" thickBot="1"/>
    <row r="30" spans="1:8" ht="13.5" thickTop="1">
      <c r="A30" s="26" t="str">
        <f>'Περιεχόμενα-Contents'!B38</f>
        <v>(Τελευταία Ενημέρωση/Last update 26/7/2021)</v>
      </c>
      <c r="B30" s="26"/>
      <c r="C30" s="89"/>
      <c r="D30" s="89"/>
      <c r="E30" s="89"/>
      <c r="F30" s="89"/>
      <c r="G30" s="89"/>
      <c r="H30" s="89"/>
    </row>
    <row r="31" spans="1:8" ht="12.75">
      <c r="A31" s="28" t="str">
        <f>'Περιεχόμενα-Contents'!B39</f>
        <v>COPYRIGHT ©: 2021 REPUBLIC OF CYPRUS, STATISTICAL SERVICE</v>
      </c>
      <c r="B31" s="28"/>
      <c r="C31" s="185"/>
      <c r="D31" s="185"/>
      <c r="E31" s="185"/>
      <c r="F31" s="185"/>
      <c r="G31" s="185"/>
      <c r="H31" s="185"/>
    </row>
  </sheetData>
  <sheetProtection/>
  <mergeCells count="8">
    <mergeCell ref="H8:H10"/>
    <mergeCell ref="D8:D10"/>
    <mergeCell ref="E8:E10"/>
    <mergeCell ref="F8:F10"/>
    <mergeCell ref="G8:G10"/>
    <mergeCell ref="A8:A10"/>
    <mergeCell ref="B8:B10"/>
    <mergeCell ref="C8:C10"/>
  </mergeCells>
  <hyperlinks>
    <hyperlink ref="A1" location="'Περιεχόμενα-Contents'!A1" display="Περιεχόμενα - Contents"/>
  </hyperlinks>
  <printOptions horizontalCentered="1"/>
  <pageMargins left="0.25" right="0.25" top="0.75" bottom="0.75" header="0.3" footer="0.3"/>
  <pageSetup fitToHeight="1" fitToWidth="1" horizontalDpi="600" verticalDpi="600" orientation="portrait" paperSize="9" scale="81"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A1:H18"/>
  <sheetViews>
    <sheetView zoomScalePageLayoutView="0" workbookViewId="0" topLeftCell="A1">
      <selection activeCell="A1" sqref="A1"/>
    </sheetView>
  </sheetViews>
  <sheetFormatPr defaultColWidth="10.28125" defaultRowHeight="12.75"/>
  <cols>
    <col min="1" max="2" width="7.7109375" style="58" customWidth="1"/>
    <col min="3" max="3" width="18.00390625" style="58" customWidth="1"/>
    <col min="4" max="5" width="13.140625" style="58" customWidth="1"/>
    <col min="6" max="6" width="24.421875" style="58" customWidth="1"/>
    <col min="7" max="8" width="7.7109375" style="58" customWidth="1"/>
    <col min="9" max="16384" width="10.28125" style="58" customWidth="1"/>
  </cols>
  <sheetData>
    <row r="1" spans="1:8" s="22" customFormat="1" ht="12.75">
      <c r="A1" s="37" t="s">
        <v>28</v>
      </c>
      <c r="B1" s="37"/>
      <c r="C1" s="37"/>
      <c r="H1" s="21" t="s">
        <v>553</v>
      </c>
    </row>
    <row r="2" spans="1:8" s="22" customFormat="1" ht="12" customHeight="1">
      <c r="A2" s="37"/>
      <c r="B2" s="37"/>
      <c r="C2" s="37"/>
      <c r="H2" s="21" t="s">
        <v>31</v>
      </c>
    </row>
    <row r="3" spans="1:6" s="22" customFormat="1" ht="12" customHeight="1">
      <c r="A3" s="37"/>
      <c r="B3" s="37"/>
      <c r="C3" s="37"/>
      <c r="F3" s="23"/>
    </row>
    <row r="4" spans="1:7" ht="42" customHeight="1">
      <c r="A4" s="424" t="s">
        <v>643</v>
      </c>
      <c r="B4" s="424"/>
      <c r="C4" s="424"/>
      <c r="D4" s="424"/>
      <c r="E4" s="424"/>
      <c r="F4" s="424"/>
      <c r="G4" s="424"/>
    </row>
    <row r="5" spans="1:7" ht="42" customHeight="1">
      <c r="A5" s="424" t="s">
        <v>644</v>
      </c>
      <c r="B5" s="424"/>
      <c r="C5" s="424"/>
      <c r="D5" s="424"/>
      <c r="E5" s="424"/>
      <c r="F5" s="424"/>
      <c r="G5" s="424"/>
    </row>
    <row r="6" ht="13.5" customHeight="1"/>
    <row r="7" spans="3:6" ht="13.5" customHeight="1">
      <c r="C7" s="58" t="s">
        <v>0</v>
      </c>
      <c r="F7" s="73" t="s">
        <v>2</v>
      </c>
    </row>
    <row r="8" spans="3:6" ht="33.75" customHeight="1">
      <c r="C8" s="92" t="s">
        <v>263</v>
      </c>
      <c r="D8" s="92" t="s">
        <v>265</v>
      </c>
      <c r="E8" s="92" t="s">
        <v>579</v>
      </c>
      <c r="F8" s="92" t="s">
        <v>264</v>
      </c>
    </row>
    <row r="9" spans="3:6" ht="23.25" customHeight="1">
      <c r="C9" s="94" t="s">
        <v>258</v>
      </c>
      <c r="D9" s="211">
        <v>14</v>
      </c>
      <c r="E9" s="212">
        <v>14</v>
      </c>
      <c r="F9" s="114" t="s">
        <v>20</v>
      </c>
    </row>
    <row r="10" spans="3:6" ht="23.25" customHeight="1">
      <c r="C10" s="94" t="s">
        <v>259</v>
      </c>
      <c r="D10" s="211">
        <v>3</v>
      </c>
      <c r="E10" s="212">
        <v>3</v>
      </c>
      <c r="F10" s="114" t="s">
        <v>23</v>
      </c>
    </row>
    <row r="11" spans="3:6" ht="23.25" customHeight="1">
      <c r="C11" s="94" t="s">
        <v>260</v>
      </c>
      <c r="D11" s="211">
        <v>9</v>
      </c>
      <c r="E11" s="212">
        <v>9</v>
      </c>
      <c r="F11" s="114" t="s">
        <v>22</v>
      </c>
    </row>
    <row r="12" spans="3:6" ht="23.25" customHeight="1">
      <c r="C12" s="94" t="s">
        <v>261</v>
      </c>
      <c r="D12" s="211">
        <v>17</v>
      </c>
      <c r="E12" s="212">
        <v>17</v>
      </c>
      <c r="F12" s="114" t="s">
        <v>21</v>
      </c>
    </row>
    <row r="13" spans="3:6" ht="23.25" customHeight="1">
      <c r="C13" s="94" t="s">
        <v>262</v>
      </c>
      <c r="D13" s="211">
        <v>5</v>
      </c>
      <c r="E13" s="212">
        <v>5</v>
      </c>
      <c r="F13" s="114" t="s">
        <v>24</v>
      </c>
    </row>
    <row r="14" spans="3:6" ht="5.25" customHeight="1">
      <c r="C14" s="103"/>
      <c r="D14" s="213"/>
      <c r="E14" s="214"/>
      <c r="F14" s="114"/>
    </row>
    <row r="15" spans="3:6" ht="40.5" customHeight="1">
      <c r="C15" s="108" t="s">
        <v>19</v>
      </c>
      <c r="D15" s="215">
        <f>SUM(D9:D13)</f>
        <v>48</v>
      </c>
      <c r="E15" s="216">
        <f>SUM(E9:E13)</f>
        <v>48</v>
      </c>
      <c r="F15" s="121" t="s">
        <v>18</v>
      </c>
    </row>
    <row r="16" spans="4:8" ht="17.25" customHeight="1" thickBot="1">
      <c r="D16" s="88"/>
      <c r="E16" s="88"/>
      <c r="F16" s="88"/>
      <c r="G16" s="88"/>
      <c r="H16" s="88"/>
    </row>
    <row r="17" spans="1:8" ht="15" customHeight="1" thickTop="1">
      <c r="A17" s="26" t="str">
        <f>'Περιεχόμενα-Contents'!B38</f>
        <v>(Τελευταία Ενημέρωση/Last update 26/7/2021)</v>
      </c>
      <c r="B17" s="26"/>
      <c r="C17" s="26"/>
      <c r="D17" s="89"/>
      <c r="E17" s="89"/>
      <c r="F17" s="89"/>
      <c r="G17" s="89"/>
      <c r="H17" s="89"/>
    </row>
    <row r="18" spans="1:3" ht="12.75">
      <c r="A18" s="24" t="str">
        <f>'Περιεχόμενα-Contents'!B39</f>
        <v>COPYRIGHT ©: 2021 REPUBLIC OF CYPRUS, STATISTICAL SERVICE</v>
      </c>
      <c r="B18" s="24"/>
      <c r="C18" s="24"/>
    </row>
  </sheetData>
  <sheetProtection/>
  <mergeCells count="2">
    <mergeCell ref="A4:G4"/>
    <mergeCell ref="A5:G5"/>
  </mergeCells>
  <hyperlinks>
    <hyperlink ref="A1" location="'Περιεχόμενα-Contents'!A1" display="Περιεχόμενα - Contents"/>
  </hyperlinks>
  <printOptions horizontalCentered="1"/>
  <pageMargins left="0.51" right="0.5" top="0.75" bottom="0.75" header="0.3" footer="0.3"/>
  <pageSetup fitToHeight="1" fitToWidth="1" horizontalDpi="600" verticalDpi="600" orientation="portrait" paperSize="9" scale="94"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O43"/>
  <sheetViews>
    <sheetView zoomScalePageLayoutView="0" workbookViewId="0" topLeftCell="A1">
      <selection activeCell="A1" sqref="A1"/>
    </sheetView>
  </sheetViews>
  <sheetFormatPr defaultColWidth="10.28125" defaultRowHeight="12.75"/>
  <cols>
    <col min="1" max="1" width="28.140625" style="58" customWidth="1"/>
    <col min="2" max="2" width="11.140625" style="58" customWidth="1"/>
    <col min="3" max="3" width="13.57421875" style="58" customWidth="1"/>
    <col min="4" max="6" width="11.140625" style="58" customWidth="1"/>
    <col min="7" max="7" width="13.28125" style="58" customWidth="1"/>
    <col min="8" max="8" width="26.8515625" style="58" customWidth="1"/>
    <col min="9" max="16384" width="10.28125" style="58" customWidth="1"/>
  </cols>
  <sheetData>
    <row r="1" spans="1:8" s="22" customFormat="1" ht="12.75">
      <c r="A1" s="37" t="s">
        <v>28</v>
      </c>
      <c r="B1" s="37"/>
      <c r="C1" s="37"/>
      <c r="D1" s="37"/>
      <c r="H1" s="21" t="s">
        <v>553</v>
      </c>
    </row>
    <row r="2" spans="1:8" s="22" customFormat="1" ht="12" customHeight="1">
      <c r="A2" s="37"/>
      <c r="B2" s="37"/>
      <c r="C2" s="37"/>
      <c r="D2" s="37"/>
      <c r="H2" s="21" t="s">
        <v>31</v>
      </c>
    </row>
    <row r="3" spans="1:15" s="22" customFormat="1" ht="12" customHeight="1">
      <c r="A3" s="37"/>
      <c r="B3" s="37"/>
      <c r="C3" s="37"/>
      <c r="D3" s="37"/>
      <c r="O3" s="23"/>
    </row>
    <row r="4" spans="1:8" ht="45" customHeight="1">
      <c r="A4" s="441" t="s">
        <v>645</v>
      </c>
      <c r="B4" s="441"/>
      <c r="C4" s="441"/>
      <c r="D4" s="441"/>
      <c r="E4" s="441"/>
      <c r="F4" s="441"/>
      <c r="G4" s="441"/>
      <c r="H4" s="441"/>
    </row>
    <row r="5" spans="1:8" ht="45" customHeight="1" thickBot="1">
      <c r="A5" s="426" t="s">
        <v>646</v>
      </c>
      <c r="B5" s="426"/>
      <c r="C5" s="426"/>
      <c r="D5" s="426"/>
      <c r="E5" s="426"/>
      <c r="F5" s="426"/>
      <c r="G5" s="426"/>
      <c r="H5" s="426"/>
    </row>
    <row r="6" spans="1:2" ht="13.5" thickTop="1">
      <c r="A6" s="167"/>
      <c r="B6" s="167"/>
    </row>
    <row r="7" spans="1:8" s="171" customFormat="1" ht="12.75">
      <c r="A7" s="168" t="s">
        <v>0</v>
      </c>
      <c r="B7" s="168"/>
      <c r="C7" s="169"/>
      <c r="D7" s="169"/>
      <c r="E7" s="169"/>
      <c r="F7" s="169"/>
      <c r="G7" s="169"/>
      <c r="H7" s="170" t="s">
        <v>2</v>
      </c>
    </row>
    <row r="8" spans="1:8" s="167" customFormat="1" ht="15.75" customHeight="1">
      <c r="A8" s="404" t="s">
        <v>523</v>
      </c>
      <c r="B8" s="438" t="s">
        <v>5</v>
      </c>
      <c r="C8" s="438" t="s">
        <v>6</v>
      </c>
      <c r="D8" s="438" t="s">
        <v>7</v>
      </c>
      <c r="E8" s="438" t="s">
        <v>8</v>
      </c>
      <c r="F8" s="438" t="s">
        <v>9</v>
      </c>
      <c r="G8" s="438" t="s">
        <v>4</v>
      </c>
      <c r="H8" s="404" t="s">
        <v>519</v>
      </c>
    </row>
    <row r="9" spans="1:8" s="167" customFormat="1" ht="15.75" customHeight="1">
      <c r="A9" s="405"/>
      <c r="B9" s="439"/>
      <c r="C9" s="439"/>
      <c r="D9" s="439"/>
      <c r="E9" s="439"/>
      <c r="F9" s="439"/>
      <c r="G9" s="439"/>
      <c r="H9" s="405"/>
    </row>
    <row r="10" spans="1:8" s="167" customFormat="1" ht="15.75" customHeight="1">
      <c r="A10" s="406"/>
      <c r="B10" s="440"/>
      <c r="C10" s="440"/>
      <c r="D10" s="440"/>
      <c r="E10" s="440"/>
      <c r="F10" s="440"/>
      <c r="G10" s="440"/>
      <c r="H10" s="406"/>
    </row>
    <row r="11" spans="1:8" s="167" customFormat="1" ht="49.5" customHeight="1">
      <c r="A11" s="186" t="s">
        <v>581</v>
      </c>
      <c r="B11" s="67"/>
      <c r="C11" s="175"/>
      <c r="D11" s="67"/>
      <c r="E11" s="67"/>
      <c r="F11" s="67"/>
      <c r="G11" s="190"/>
      <c r="H11" s="186" t="s">
        <v>520</v>
      </c>
    </row>
    <row r="12" spans="1:8" s="167" customFormat="1" ht="21" customHeight="1">
      <c r="A12" s="197">
        <v>2017</v>
      </c>
      <c r="B12" s="196">
        <f aca="true" t="shared" si="0" ref="B12:F15">SUM(B19,B24,B31,B36)</f>
        <v>230</v>
      </c>
      <c r="C12" s="198">
        <f t="shared" si="0"/>
        <v>69</v>
      </c>
      <c r="D12" s="196">
        <f t="shared" si="0"/>
        <v>101</v>
      </c>
      <c r="E12" s="196">
        <f t="shared" si="0"/>
        <v>354</v>
      </c>
      <c r="F12" s="196">
        <f t="shared" si="0"/>
        <v>122</v>
      </c>
      <c r="G12" s="190">
        <f>SUM(B12:F12)</f>
        <v>876</v>
      </c>
      <c r="H12" s="197">
        <v>2017</v>
      </c>
    </row>
    <row r="13" spans="1:8" s="167" customFormat="1" ht="21" customHeight="1">
      <c r="A13" s="197">
        <v>2018</v>
      </c>
      <c r="B13" s="196">
        <f t="shared" si="0"/>
        <v>202</v>
      </c>
      <c r="C13" s="198">
        <f t="shared" si="0"/>
        <v>72</v>
      </c>
      <c r="D13" s="196">
        <f t="shared" si="0"/>
        <v>97</v>
      </c>
      <c r="E13" s="196">
        <f t="shared" si="0"/>
        <v>262</v>
      </c>
      <c r="F13" s="196">
        <f t="shared" si="0"/>
        <v>108</v>
      </c>
      <c r="G13" s="190">
        <f>SUM(B13:F13)</f>
        <v>741</v>
      </c>
      <c r="H13" s="197">
        <v>2018</v>
      </c>
    </row>
    <row r="14" spans="1:8" s="167" customFormat="1" ht="21" customHeight="1">
      <c r="A14" s="197">
        <v>2019</v>
      </c>
      <c r="B14" s="196">
        <f t="shared" si="0"/>
        <v>186</v>
      </c>
      <c r="C14" s="198">
        <f t="shared" si="0"/>
        <v>56</v>
      </c>
      <c r="D14" s="196">
        <f t="shared" si="0"/>
        <v>119</v>
      </c>
      <c r="E14" s="196">
        <f t="shared" si="0"/>
        <v>261</v>
      </c>
      <c r="F14" s="196">
        <f t="shared" si="0"/>
        <v>105</v>
      </c>
      <c r="G14" s="190">
        <f>SUM(B14:F14)</f>
        <v>727</v>
      </c>
      <c r="H14" s="197">
        <v>2019</v>
      </c>
    </row>
    <row r="15" spans="1:8" s="167" customFormat="1" ht="21" customHeight="1">
      <c r="A15" s="197">
        <v>2020</v>
      </c>
      <c r="B15" s="196">
        <f t="shared" si="0"/>
        <v>140</v>
      </c>
      <c r="C15" s="198">
        <f t="shared" si="0"/>
        <v>38</v>
      </c>
      <c r="D15" s="196">
        <f t="shared" si="0"/>
        <v>91</v>
      </c>
      <c r="E15" s="196">
        <f t="shared" si="0"/>
        <v>174</v>
      </c>
      <c r="F15" s="196">
        <f t="shared" si="0"/>
        <v>63</v>
      </c>
      <c r="G15" s="190">
        <f>SUM(B15:F15)</f>
        <v>506</v>
      </c>
      <c r="H15" s="197">
        <v>2020</v>
      </c>
    </row>
    <row r="16" spans="1:8" s="167" customFormat="1" ht="21" customHeight="1">
      <c r="A16" s="190"/>
      <c r="B16" s="175"/>
      <c r="C16" s="200"/>
      <c r="D16" s="175"/>
      <c r="E16" s="175"/>
      <c r="F16" s="175"/>
      <c r="G16" s="190"/>
      <c r="H16" s="190"/>
    </row>
    <row r="17" spans="1:8" s="167" customFormat="1" ht="33" customHeight="1">
      <c r="A17" s="208" t="s">
        <v>582</v>
      </c>
      <c r="B17" s="175"/>
      <c r="C17" s="200"/>
      <c r="D17" s="175"/>
      <c r="E17" s="175"/>
      <c r="F17" s="175"/>
      <c r="G17" s="190"/>
      <c r="H17" s="208" t="s">
        <v>526</v>
      </c>
    </row>
    <row r="18" spans="1:8" s="167" customFormat="1" ht="33.75" customHeight="1">
      <c r="A18" s="186" t="s">
        <v>524</v>
      </c>
      <c r="B18" s="175"/>
      <c r="C18" s="200"/>
      <c r="D18" s="175"/>
      <c r="E18" s="175"/>
      <c r="F18" s="175"/>
      <c r="G18" s="190"/>
      <c r="H18" s="186" t="s">
        <v>521</v>
      </c>
    </row>
    <row r="19" spans="1:8" ht="21" customHeight="1">
      <c r="A19" s="197">
        <v>2017</v>
      </c>
      <c r="B19" s="175">
        <v>50</v>
      </c>
      <c r="C19" s="200">
        <v>6</v>
      </c>
      <c r="D19" s="175">
        <v>11</v>
      </c>
      <c r="E19" s="175">
        <v>56</v>
      </c>
      <c r="F19" s="175">
        <v>21</v>
      </c>
      <c r="G19" s="190">
        <f>SUM(B19:F19)</f>
        <v>144</v>
      </c>
      <c r="H19" s="197">
        <v>2017</v>
      </c>
    </row>
    <row r="20" spans="1:8" ht="21" customHeight="1">
      <c r="A20" s="197">
        <v>2018</v>
      </c>
      <c r="B20" s="175">
        <v>36</v>
      </c>
      <c r="C20" s="200">
        <v>6</v>
      </c>
      <c r="D20" s="175">
        <v>5</v>
      </c>
      <c r="E20" s="175">
        <v>56</v>
      </c>
      <c r="F20" s="175">
        <v>20</v>
      </c>
      <c r="G20" s="190">
        <f>SUM(B20:F20)</f>
        <v>123</v>
      </c>
      <c r="H20" s="197">
        <v>2018</v>
      </c>
    </row>
    <row r="21" spans="1:8" ht="21" customHeight="1">
      <c r="A21" s="197">
        <v>2019</v>
      </c>
      <c r="B21" s="175">
        <v>29</v>
      </c>
      <c r="C21" s="200">
        <v>9</v>
      </c>
      <c r="D21" s="175">
        <v>12</v>
      </c>
      <c r="E21" s="175">
        <v>40</v>
      </c>
      <c r="F21" s="175">
        <v>27</v>
      </c>
      <c r="G21" s="190">
        <f>SUM(B21:F21)</f>
        <v>117</v>
      </c>
      <c r="H21" s="197">
        <v>2019</v>
      </c>
    </row>
    <row r="22" spans="1:8" ht="21" customHeight="1">
      <c r="A22" s="197">
        <v>2020</v>
      </c>
      <c r="B22" s="175">
        <v>25</v>
      </c>
      <c r="C22" s="200">
        <v>1</v>
      </c>
      <c r="D22" s="175">
        <v>5</v>
      </c>
      <c r="E22" s="175">
        <v>33</v>
      </c>
      <c r="F22" s="175">
        <v>20</v>
      </c>
      <c r="G22" s="190">
        <f>SUM(B22:F22)</f>
        <v>84</v>
      </c>
      <c r="H22" s="197">
        <v>2020</v>
      </c>
    </row>
    <row r="23" spans="1:8" ht="33.75" customHeight="1">
      <c r="A23" s="186" t="s">
        <v>525</v>
      </c>
      <c r="B23" s="175"/>
      <c r="C23" s="200"/>
      <c r="D23" s="175"/>
      <c r="E23" s="175"/>
      <c r="F23" s="175"/>
      <c r="G23" s="190"/>
      <c r="H23" s="186" t="s">
        <v>522</v>
      </c>
    </row>
    <row r="24" spans="1:8" ht="21" customHeight="1">
      <c r="A24" s="197">
        <v>2017</v>
      </c>
      <c r="B24" s="175">
        <v>94</v>
      </c>
      <c r="C24" s="200">
        <v>32</v>
      </c>
      <c r="D24" s="175">
        <v>42</v>
      </c>
      <c r="E24" s="175">
        <v>143</v>
      </c>
      <c r="F24" s="175">
        <v>47</v>
      </c>
      <c r="G24" s="190">
        <f>SUM(B24:F24)</f>
        <v>358</v>
      </c>
      <c r="H24" s="197">
        <v>2017</v>
      </c>
    </row>
    <row r="25" spans="1:8" ht="21" customHeight="1">
      <c r="A25" s="197">
        <v>2018</v>
      </c>
      <c r="B25" s="175">
        <v>91</v>
      </c>
      <c r="C25" s="200">
        <v>32</v>
      </c>
      <c r="D25" s="175">
        <v>38</v>
      </c>
      <c r="E25" s="175">
        <v>88</v>
      </c>
      <c r="F25" s="175">
        <v>40</v>
      </c>
      <c r="G25" s="190">
        <f>SUM(B25:F25)</f>
        <v>289</v>
      </c>
      <c r="H25" s="197">
        <v>2018</v>
      </c>
    </row>
    <row r="26" spans="1:8" ht="21" customHeight="1">
      <c r="A26" s="197">
        <v>2019</v>
      </c>
      <c r="B26" s="175">
        <v>80</v>
      </c>
      <c r="C26" s="200">
        <v>25</v>
      </c>
      <c r="D26" s="175">
        <v>55</v>
      </c>
      <c r="E26" s="175">
        <v>94</v>
      </c>
      <c r="F26" s="175">
        <v>34</v>
      </c>
      <c r="G26" s="190">
        <f>SUM(B26:F26)</f>
        <v>288</v>
      </c>
      <c r="H26" s="197">
        <v>2019</v>
      </c>
    </row>
    <row r="27" spans="1:8" ht="21" customHeight="1">
      <c r="A27" s="197">
        <v>2020</v>
      </c>
      <c r="B27" s="175">
        <v>49</v>
      </c>
      <c r="C27" s="200">
        <v>26</v>
      </c>
      <c r="D27" s="175">
        <v>48</v>
      </c>
      <c r="E27" s="175">
        <v>72</v>
      </c>
      <c r="F27" s="175">
        <v>15</v>
      </c>
      <c r="G27" s="190">
        <f>SUM(B27:F27)</f>
        <v>210</v>
      </c>
      <c r="H27" s="197">
        <v>2020</v>
      </c>
    </row>
    <row r="28" spans="1:8" s="167" customFormat="1" ht="33" customHeight="1">
      <c r="A28" s="209"/>
      <c r="B28" s="175"/>
      <c r="C28" s="200"/>
      <c r="D28" s="175"/>
      <c r="E28" s="175"/>
      <c r="F28" s="175"/>
      <c r="G28" s="190"/>
      <c r="H28" s="197"/>
    </row>
    <row r="29" spans="1:8" s="167" customFormat="1" ht="12.75">
      <c r="A29" s="208" t="s">
        <v>583</v>
      </c>
      <c r="B29" s="175"/>
      <c r="C29" s="200"/>
      <c r="D29" s="175"/>
      <c r="E29" s="175"/>
      <c r="F29" s="175"/>
      <c r="G29" s="190"/>
      <c r="H29" s="208" t="s">
        <v>527</v>
      </c>
    </row>
    <row r="30" spans="1:8" ht="21" customHeight="1">
      <c r="A30" s="186" t="s">
        <v>524</v>
      </c>
      <c r="B30" s="175"/>
      <c r="C30" s="200"/>
      <c r="D30" s="175"/>
      <c r="E30" s="175"/>
      <c r="F30" s="175"/>
      <c r="G30" s="190"/>
      <c r="H30" s="186" t="s">
        <v>521</v>
      </c>
    </row>
    <row r="31" spans="1:8" ht="21" customHeight="1">
      <c r="A31" s="197">
        <v>2017</v>
      </c>
      <c r="B31" s="175">
        <v>30</v>
      </c>
      <c r="C31" s="200">
        <v>10</v>
      </c>
      <c r="D31" s="175">
        <v>15</v>
      </c>
      <c r="E31" s="175">
        <v>52</v>
      </c>
      <c r="F31" s="175">
        <v>18</v>
      </c>
      <c r="G31" s="190">
        <f>SUM(B31:F31)</f>
        <v>125</v>
      </c>
      <c r="H31" s="197">
        <v>2017</v>
      </c>
    </row>
    <row r="32" spans="1:8" ht="21" customHeight="1">
      <c r="A32" s="197">
        <v>2018</v>
      </c>
      <c r="B32" s="175">
        <v>14</v>
      </c>
      <c r="C32" s="200">
        <v>8</v>
      </c>
      <c r="D32" s="175">
        <v>18</v>
      </c>
      <c r="E32" s="175">
        <v>54</v>
      </c>
      <c r="F32" s="175">
        <v>25</v>
      </c>
      <c r="G32" s="190">
        <f>SUM(B32:F32)</f>
        <v>119</v>
      </c>
      <c r="H32" s="197">
        <v>2018</v>
      </c>
    </row>
    <row r="33" spans="1:8" ht="21" customHeight="1">
      <c r="A33" s="197">
        <v>2019</v>
      </c>
      <c r="B33" s="175">
        <v>26</v>
      </c>
      <c r="C33" s="200">
        <v>7</v>
      </c>
      <c r="D33" s="175">
        <v>23</v>
      </c>
      <c r="E33" s="175">
        <v>45</v>
      </c>
      <c r="F33" s="175">
        <v>19</v>
      </c>
      <c r="G33" s="190">
        <f>SUM(B33:F33)</f>
        <v>120</v>
      </c>
      <c r="H33" s="197">
        <v>2019</v>
      </c>
    </row>
    <row r="34" spans="1:8" ht="21" customHeight="1">
      <c r="A34" s="197">
        <v>2020</v>
      </c>
      <c r="B34" s="175">
        <v>25</v>
      </c>
      <c r="C34" s="200">
        <v>2</v>
      </c>
      <c r="D34" s="175">
        <v>15</v>
      </c>
      <c r="E34" s="175">
        <v>26</v>
      </c>
      <c r="F34" s="175">
        <v>13</v>
      </c>
      <c r="G34" s="190">
        <f>SUM(B34:F34)</f>
        <v>81</v>
      </c>
      <c r="H34" s="197">
        <v>2020</v>
      </c>
    </row>
    <row r="35" spans="1:8" ht="35.25" customHeight="1">
      <c r="A35" s="186" t="s">
        <v>525</v>
      </c>
      <c r="B35" s="175"/>
      <c r="C35" s="200"/>
      <c r="D35" s="175"/>
      <c r="E35" s="175"/>
      <c r="F35" s="175"/>
      <c r="G35" s="190"/>
      <c r="H35" s="186" t="s">
        <v>522</v>
      </c>
    </row>
    <row r="36" spans="1:8" ht="21" customHeight="1">
      <c r="A36" s="197">
        <v>2017</v>
      </c>
      <c r="B36" s="175">
        <v>56</v>
      </c>
      <c r="C36" s="200">
        <v>21</v>
      </c>
      <c r="D36" s="175">
        <v>33</v>
      </c>
      <c r="E36" s="175">
        <v>103</v>
      </c>
      <c r="F36" s="175">
        <v>36</v>
      </c>
      <c r="G36" s="190">
        <f>SUM(B36:F36)</f>
        <v>249</v>
      </c>
      <c r="H36" s="197">
        <v>2017</v>
      </c>
    </row>
    <row r="37" spans="1:8" ht="21" customHeight="1">
      <c r="A37" s="197">
        <v>2018</v>
      </c>
      <c r="B37" s="175">
        <v>61</v>
      </c>
      <c r="C37" s="200">
        <v>26</v>
      </c>
      <c r="D37" s="175">
        <v>36</v>
      </c>
      <c r="E37" s="175">
        <v>64</v>
      </c>
      <c r="F37" s="175">
        <v>23</v>
      </c>
      <c r="G37" s="190">
        <f>SUM(B37:F37)</f>
        <v>210</v>
      </c>
      <c r="H37" s="197">
        <v>2018</v>
      </c>
    </row>
    <row r="38" spans="1:8" ht="21" customHeight="1">
      <c r="A38" s="197">
        <v>2019</v>
      </c>
      <c r="B38" s="175">
        <v>51</v>
      </c>
      <c r="C38" s="200">
        <v>15</v>
      </c>
      <c r="D38" s="175">
        <v>29</v>
      </c>
      <c r="E38" s="175">
        <v>82</v>
      </c>
      <c r="F38" s="175">
        <v>25</v>
      </c>
      <c r="G38" s="190">
        <f>SUM(B38:F38)</f>
        <v>202</v>
      </c>
      <c r="H38" s="197">
        <v>2019</v>
      </c>
    </row>
    <row r="39" spans="1:8" ht="21" customHeight="1">
      <c r="A39" s="197">
        <v>2020</v>
      </c>
      <c r="B39" s="175">
        <v>41</v>
      </c>
      <c r="C39" s="200">
        <v>9</v>
      </c>
      <c r="D39" s="175">
        <v>23</v>
      </c>
      <c r="E39" s="175">
        <v>43</v>
      </c>
      <c r="F39" s="175">
        <v>15</v>
      </c>
      <c r="G39" s="190">
        <f>SUM(B39:F39)</f>
        <v>131</v>
      </c>
      <c r="H39" s="197">
        <v>2020</v>
      </c>
    </row>
    <row r="40" spans="1:8" ht="12" customHeight="1">
      <c r="A40" s="184"/>
      <c r="B40" s="184"/>
      <c r="C40" s="184"/>
      <c r="D40" s="184"/>
      <c r="E40" s="184"/>
      <c r="F40" s="184"/>
      <c r="G40" s="184"/>
      <c r="H40" s="183"/>
    </row>
    <row r="41" ht="13.5" thickBot="1">
      <c r="A41" s="210"/>
    </row>
    <row r="42" spans="1:8" ht="13.5" thickTop="1">
      <c r="A42" s="26" t="str">
        <f>'Περιεχόμενα-Contents'!B38</f>
        <v>(Τελευταία Ενημέρωση/Last update 26/7/2021)</v>
      </c>
      <c r="B42" s="26"/>
      <c r="C42" s="89"/>
      <c r="D42" s="89"/>
      <c r="E42" s="89"/>
      <c r="F42" s="89"/>
      <c r="G42" s="89"/>
      <c r="H42" s="89"/>
    </row>
    <row r="43" spans="1:8" ht="12.75">
      <c r="A43" s="28" t="str">
        <f>'Περιεχόμενα-Contents'!B39</f>
        <v>COPYRIGHT ©: 2021 REPUBLIC OF CYPRUS, STATISTICAL SERVICE</v>
      </c>
      <c r="B43" s="28"/>
      <c r="C43" s="185"/>
      <c r="D43" s="185"/>
      <c r="E43" s="185"/>
      <c r="F43" s="185"/>
      <c r="G43" s="185"/>
      <c r="H43" s="185"/>
    </row>
  </sheetData>
  <sheetProtection/>
  <mergeCells count="10">
    <mergeCell ref="A4:H4"/>
    <mergeCell ref="A5:H5"/>
    <mergeCell ref="H8:H10"/>
    <mergeCell ref="G8:G10"/>
    <mergeCell ref="A8:A10"/>
    <mergeCell ref="B8:B10"/>
    <mergeCell ref="C8:C10"/>
    <mergeCell ref="D8:D10"/>
    <mergeCell ref="E8:E10"/>
    <mergeCell ref="F8:F10"/>
  </mergeCells>
  <hyperlinks>
    <hyperlink ref="A1" location="'Περιεχόμενα-Contents'!A1" display="Περιεχόμενα - Contents"/>
  </hyperlinks>
  <printOptions horizontalCentered="1"/>
  <pageMargins left="0.25" right="0.25" top="0.75" bottom="0.75" header="0.3" footer="0.3"/>
  <pageSetup fitToHeight="1" fitToWidth="1" horizontalDpi="600" verticalDpi="600" orientation="portrait" paperSize="9" scale="79" r:id="rId2"/>
  <drawing r:id="rId1"/>
</worksheet>
</file>

<file path=xl/worksheets/sheet23.xml><?xml version="1.0" encoding="utf-8"?>
<worksheet xmlns="http://schemas.openxmlformats.org/spreadsheetml/2006/main" xmlns:r="http://schemas.openxmlformats.org/officeDocument/2006/relationships">
  <sheetPr>
    <pageSetUpPr fitToPage="1"/>
  </sheetPr>
  <dimension ref="A1:N27"/>
  <sheetViews>
    <sheetView zoomScalePageLayoutView="0" workbookViewId="0" topLeftCell="A1">
      <selection activeCell="A1" sqref="A1"/>
    </sheetView>
  </sheetViews>
  <sheetFormatPr defaultColWidth="10.28125" defaultRowHeight="12.75"/>
  <cols>
    <col min="1" max="1" width="15.140625" style="58" customWidth="1"/>
    <col min="2" max="13" width="10.28125" style="58" customWidth="1"/>
    <col min="14" max="14" width="14.00390625" style="58" customWidth="1"/>
    <col min="15" max="16384" width="10.28125" style="58" customWidth="1"/>
  </cols>
  <sheetData>
    <row r="1" spans="1:14" s="22" customFormat="1" ht="12.75">
      <c r="A1" s="37" t="s">
        <v>28</v>
      </c>
      <c r="N1" s="21" t="s">
        <v>553</v>
      </c>
    </row>
    <row r="2" spans="1:14" s="22" customFormat="1" ht="12" customHeight="1">
      <c r="A2" s="37"/>
      <c r="N2" s="21" t="s">
        <v>31</v>
      </c>
    </row>
    <row r="3" s="22" customFormat="1" ht="12" customHeight="1">
      <c r="A3" s="37"/>
    </row>
    <row r="4" spans="1:13" ht="20.25" customHeight="1">
      <c r="A4" s="157" t="s">
        <v>660</v>
      </c>
      <c r="B4" s="157"/>
      <c r="C4" s="157"/>
      <c r="D4" s="157"/>
      <c r="E4" s="157"/>
      <c r="F4" s="157"/>
      <c r="G4" s="157"/>
      <c r="H4" s="157"/>
      <c r="I4" s="157"/>
      <c r="J4" s="157"/>
      <c r="K4" s="157"/>
      <c r="L4" s="157"/>
      <c r="M4" s="157"/>
    </row>
    <row r="5" spans="1:14" ht="20.25" customHeight="1" thickBot="1">
      <c r="A5" s="158" t="s">
        <v>661</v>
      </c>
      <c r="B5" s="158"/>
      <c r="C5" s="158"/>
      <c r="D5" s="158"/>
      <c r="E5" s="158"/>
      <c r="F5" s="158"/>
      <c r="G5" s="158"/>
      <c r="H5" s="158"/>
      <c r="I5" s="158"/>
      <c r="J5" s="158"/>
      <c r="K5" s="158"/>
      <c r="L5" s="158"/>
      <c r="M5" s="158"/>
      <c r="N5" s="158"/>
    </row>
    <row r="6" ht="13.5" customHeight="1" thickTop="1"/>
    <row r="7" spans="1:14" ht="13.5" customHeight="1">
      <c r="A7" s="58" t="s">
        <v>0</v>
      </c>
      <c r="N7" s="73" t="s">
        <v>2</v>
      </c>
    </row>
    <row r="8" spans="1:14" ht="23.25" customHeight="1">
      <c r="A8" s="404" t="s">
        <v>269</v>
      </c>
      <c r="B8" s="442" t="s">
        <v>266</v>
      </c>
      <c r="C8" s="443"/>
      <c r="D8" s="443"/>
      <c r="E8" s="444"/>
      <c r="F8" s="442" t="s">
        <v>267</v>
      </c>
      <c r="G8" s="443"/>
      <c r="H8" s="443"/>
      <c r="I8" s="444"/>
      <c r="J8" s="442" t="s">
        <v>15</v>
      </c>
      <c r="K8" s="443"/>
      <c r="L8" s="443"/>
      <c r="M8" s="444"/>
      <c r="N8" s="404" t="s">
        <v>268</v>
      </c>
    </row>
    <row r="9" spans="1:14" ht="19.5" customHeight="1">
      <c r="A9" s="405"/>
      <c r="B9" s="420" t="s">
        <v>4</v>
      </c>
      <c r="C9" s="420" t="s">
        <v>579</v>
      </c>
      <c r="D9" s="414" t="s">
        <v>135</v>
      </c>
      <c r="E9" s="416"/>
      <c r="F9" s="420" t="s">
        <v>4</v>
      </c>
      <c r="G9" s="420" t="s">
        <v>584</v>
      </c>
      <c r="H9" s="414" t="s">
        <v>135</v>
      </c>
      <c r="I9" s="416"/>
      <c r="J9" s="420" t="s">
        <v>4</v>
      </c>
      <c r="K9" s="420" t="s">
        <v>579</v>
      </c>
      <c r="L9" s="414" t="s">
        <v>135</v>
      </c>
      <c r="M9" s="416"/>
      <c r="N9" s="405"/>
    </row>
    <row r="10" spans="1:14" ht="30" customHeight="1">
      <c r="A10" s="406"/>
      <c r="B10" s="430"/>
      <c r="C10" s="430"/>
      <c r="D10" s="129" t="s">
        <v>185</v>
      </c>
      <c r="E10" s="92" t="s">
        <v>186</v>
      </c>
      <c r="F10" s="430"/>
      <c r="G10" s="430"/>
      <c r="H10" s="129" t="s">
        <v>185</v>
      </c>
      <c r="I10" s="92" t="s">
        <v>186</v>
      </c>
      <c r="J10" s="430"/>
      <c r="K10" s="430"/>
      <c r="L10" s="129" t="s">
        <v>185</v>
      </c>
      <c r="M10" s="92" t="s">
        <v>186</v>
      </c>
      <c r="N10" s="406"/>
    </row>
    <row r="11" spans="1:14" ht="33.75" customHeight="1">
      <c r="A11" s="201" t="s">
        <v>270</v>
      </c>
      <c r="B11" s="77">
        <f>SUM(C11:E11)</f>
        <v>2</v>
      </c>
      <c r="C11" s="163">
        <v>0</v>
      </c>
      <c r="D11" s="163">
        <v>1</v>
      </c>
      <c r="E11" s="202">
        <v>1</v>
      </c>
      <c r="F11" s="77">
        <f>SUM(G11:I11)</f>
        <v>1</v>
      </c>
      <c r="G11" s="163">
        <v>0</v>
      </c>
      <c r="H11" s="163">
        <v>0</v>
      </c>
      <c r="I11" s="202">
        <v>1</v>
      </c>
      <c r="J11" s="77">
        <f>SUM(K11:M11)</f>
        <v>3</v>
      </c>
      <c r="K11" s="203">
        <f>SUM(C11,G11)</f>
        <v>0</v>
      </c>
      <c r="L11" s="203">
        <f>SUM(D11,H11)</f>
        <v>1</v>
      </c>
      <c r="M11" s="204">
        <f>SUM(E11,I11)</f>
        <v>2</v>
      </c>
      <c r="N11" s="205" t="s">
        <v>282</v>
      </c>
    </row>
    <row r="12" spans="1:14" ht="23.25" customHeight="1">
      <c r="A12" s="206" t="s">
        <v>271</v>
      </c>
      <c r="B12" s="77">
        <f aca="true" t="shared" si="0" ref="B12:B22">SUM(C12:E12)</f>
        <v>1</v>
      </c>
      <c r="C12" s="80">
        <v>0</v>
      </c>
      <c r="D12" s="80">
        <v>0</v>
      </c>
      <c r="E12" s="165">
        <v>1</v>
      </c>
      <c r="F12" s="77">
        <f aca="true" t="shared" si="1" ref="F12:F22">SUM(G12:I12)</f>
        <v>1</v>
      </c>
      <c r="G12" s="80">
        <v>0</v>
      </c>
      <c r="H12" s="80">
        <v>0</v>
      </c>
      <c r="I12" s="165">
        <v>1</v>
      </c>
      <c r="J12" s="77">
        <f aca="true" t="shared" si="2" ref="J12:J22">SUM(K12:M12)</f>
        <v>2</v>
      </c>
      <c r="K12" s="77">
        <f aca="true" t="shared" si="3" ref="K12:M22">SUM(C12,G12)</f>
        <v>0</v>
      </c>
      <c r="L12" s="77">
        <f t="shared" si="3"/>
        <v>0</v>
      </c>
      <c r="M12" s="93">
        <f t="shared" si="3"/>
        <v>2</v>
      </c>
      <c r="N12" s="206" t="s">
        <v>271</v>
      </c>
    </row>
    <row r="13" spans="1:14" ht="23.25" customHeight="1">
      <c r="A13" s="206" t="s">
        <v>272</v>
      </c>
      <c r="B13" s="77">
        <f t="shared" si="0"/>
        <v>8</v>
      </c>
      <c r="C13" s="80">
        <v>0</v>
      </c>
      <c r="D13" s="80">
        <v>3</v>
      </c>
      <c r="E13" s="165">
        <v>5</v>
      </c>
      <c r="F13" s="77">
        <f t="shared" si="1"/>
        <v>1</v>
      </c>
      <c r="G13" s="80">
        <v>0</v>
      </c>
      <c r="H13" s="80">
        <v>0</v>
      </c>
      <c r="I13" s="165">
        <v>1</v>
      </c>
      <c r="J13" s="77">
        <f t="shared" si="2"/>
        <v>9</v>
      </c>
      <c r="K13" s="77">
        <f t="shared" si="3"/>
        <v>0</v>
      </c>
      <c r="L13" s="77">
        <f t="shared" si="3"/>
        <v>3</v>
      </c>
      <c r="M13" s="93">
        <f t="shared" si="3"/>
        <v>6</v>
      </c>
      <c r="N13" s="206" t="s">
        <v>272</v>
      </c>
    </row>
    <row r="14" spans="1:14" ht="23.25" customHeight="1">
      <c r="A14" s="206" t="s">
        <v>273</v>
      </c>
      <c r="B14" s="77">
        <f t="shared" si="0"/>
        <v>11</v>
      </c>
      <c r="C14" s="80">
        <v>0</v>
      </c>
      <c r="D14" s="80">
        <v>4</v>
      </c>
      <c r="E14" s="165">
        <v>7</v>
      </c>
      <c r="F14" s="77">
        <f t="shared" si="1"/>
        <v>5</v>
      </c>
      <c r="G14" s="80">
        <v>0</v>
      </c>
      <c r="H14" s="80">
        <v>1</v>
      </c>
      <c r="I14" s="165">
        <v>4</v>
      </c>
      <c r="J14" s="77">
        <f t="shared" si="2"/>
        <v>16</v>
      </c>
      <c r="K14" s="77">
        <f t="shared" si="3"/>
        <v>0</v>
      </c>
      <c r="L14" s="77">
        <f t="shared" si="3"/>
        <v>5</v>
      </c>
      <c r="M14" s="93">
        <f t="shared" si="3"/>
        <v>11</v>
      </c>
      <c r="N14" s="206" t="s">
        <v>273</v>
      </c>
    </row>
    <row r="15" spans="1:14" ht="23.25" customHeight="1">
      <c r="A15" s="206" t="s">
        <v>274</v>
      </c>
      <c r="B15" s="77">
        <f t="shared" si="0"/>
        <v>34</v>
      </c>
      <c r="C15" s="80">
        <v>2</v>
      </c>
      <c r="D15" s="80">
        <v>22</v>
      </c>
      <c r="E15" s="165">
        <v>10</v>
      </c>
      <c r="F15" s="77">
        <f t="shared" si="1"/>
        <v>13</v>
      </c>
      <c r="G15" s="80">
        <v>2</v>
      </c>
      <c r="H15" s="80">
        <v>2</v>
      </c>
      <c r="I15" s="165">
        <v>9</v>
      </c>
      <c r="J15" s="77">
        <f t="shared" si="2"/>
        <v>47</v>
      </c>
      <c r="K15" s="77">
        <f t="shared" si="3"/>
        <v>4</v>
      </c>
      <c r="L15" s="77">
        <f t="shared" si="3"/>
        <v>24</v>
      </c>
      <c r="M15" s="93">
        <f t="shared" si="3"/>
        <v>19</v>
      </c>
      <c r="N15" s="206" t="s">
        <v>274</v>
      </c>
    </row>
    <row r="16" spans="1:14" ht="23.25" customHeight="1">
      <c r="A16" s="206" t="s">
        <v>275</v>
      </c>
      <c r="B16" s="77">
        <f t="shared" si="0"/>
        <v>47</v>
      </c>
      <c r="C16" s="80">
        <v>5</v>
      </c>
      <c r="D16" s="80">
        <v>23</v>
      </c>
      <c r="E16" s="165">
        <v>19</v>
      </c>
      <c r="F16" s="77">
        <f t="shared" si="1"/>
        <v>10</v>
      </c>
      <c r="G16" s="80">
        <v>1</v>
      </c>
      <c r="H16" s="80">
        <v>3</v>
      </c>
      <c r="I16" s="165">
        <v>6</v>
      </c>
      <c r="J16" s="77">
        <f t="shared" si="2"/>
        <v>57</v>
      </c>
      <c r="K16" s="77">
        <f t="shared" si="3"/>
        <v>6</v>
      </c>
      <c r="L16" s="77">
        <f t="shared" si="3"/>
        <v>26</v>
      </c>
      <c r="M16" s="93">
        <f t="shared" si="3"/>
        <v>25</v>
      </c>
      <c r="N16" s="206" t="s">
        <v>275</v>
      </c>
    </row>
    <row r="17" spans="1:14" ht="23.25" customHeight="1">
      <c r="A17" s="206" t="s">
        <v>276</v>
      </c>
      <c r="B17" s="77">
        <f t="shared" si="0"/>
        <v>69</v>
      </c>
      <c r="C17" s="80">
        <v>4</v>
      </c>
      <c r="D17" s="80">
        <v>36</v>
      </c>
      <c r="E17" s="165">
        <v>29</v>
      </c>
      <c r="F17" s="77">
        <f t="shared" si="1"/>
        <v>28</v>
      </c>
      <c r="G17" s="80">
        <v>1</v>
      </c>
      <c r="H17" s="80">
        <v>7</v>
      </c>
      <c r="I17" s="165">
        <v>20</v>
      </c>
      <c r="J17" s="77">
        <f t="shared" si="2"/>
        <v>97</v>
      </c>
      <c r="K17" s="77">
        <f t="shared" si="3"/>
        <v>5</v>
      </c>
      <c r="L17" s="77">
        <f t="shared" si="3"/>
        <v>43</v>
      </c>
      <c r="M17" s="93">
        <f t="shared" si="3"/>
        <v>49</v>
      </c>
      <c r="N17" s="206" t="s">
        <v>276</v>
      </c>
    </row>
    <row r="18" spans="1:14" ht="23.25" customHeight="1">
      <c r="A18" s="206" t="s">
        <v>277</v>
      </c>
      <c r="B18" s="77">
        <f t="shared" si="0"/>
        <v>52</v>
      </c>
      <c r="C18" s="80">
        <v>7</v>
      </c>
      <c r="D18" s="80">
        <v>19</v>
      </c>
      <c r="E18" s="165">
        <v>26</v>
      </c>
      <c r="F18" s="77">
        <f t="shared" si="1"/>
        <v>21</v>
      </c>
      <c r="G18" s="80">
        <v>0</v>
      </c>
      <c r="H18" s="80">
        <v>6</v>
      </c>
      <c r="I18" s="165">
        <v>15</v>
      </c>
      <c r="J18" s="77">
        <f t="shared" si="2"/>
        <v>73</v>
      </c>
      <c r="K18" s="77">
        <f t="shared" si="3"/>
        <v>7</v>
      </c>
      <c r="L18" s="77">
        <f t="shared" si="3"/>
        <v>25</v>
      </c>
      <c r="M18" s="93">
        <f t="shared" si="3"/>
        <v>41</v>
      </c>
      <c r="N18" s="206" t="s">
        <v>277</v>
      </c>
    </row>
    <row r="19" spans="1:14" ht="23.25" customHeight="1">
      <c r="A19" s="206" t="s">
        <v>278</v>
      </c>
      <c r="B19" s="77">
        <f t="shared" si="0"/>
        <v>45</v>
      </c>
      <c r="C19" s="80">
        <v>3</v>
      </c>
      <c r="D19" s="80">
        <v>21</v>
      </c>
      <c r="E19" s="165">
        <v>21</v>
      </c>
      <c r="F19" s="77">
        <f t="shared" si="1"/>
        <v>15</v>
      </c>
      <c r="G19" s="80">
        <v>0</v>
      </c>
      <c r="H19" s="80">
        <v>5</v>
      </c>
      <c r="I19" s="165">
        <v>10</v>
      </c>
      <c r="J19" s="77">
        <f t="shared" si="2"/>
        <v>60</v>
      </c>
      <c r="K19" s="77">
        <f t="shared" si="3"/>
        <v>3</v>
      </c>
      <c r="L19" s="77">
        <f t="shared" si="3"/>
        <v>26</v>
      </c>
      <c r="M19" s="93">
        <f t="shared" si="3"/>
        <v>31</v>
      </c>
      <c r="N19" s="206" t="s">
        <v>278</v>
      </c>
    </row>
    <row r="20" spans="1:14" ht="23.25" customHeight="1">
      <c r="A20" s="206" t="s">
        <v>279</v>
      </c>
      <c r="B20" s="77">
        <f t="shared" si="0"/>
        <v>32</v>
      </c>
      <c r="C20" s="80">
        <v>5</v>
      </c>
      <c r="D20" s="80">
        <v>17</v>
      </c>
      <c r="E20" s="165">
        <v>10</v>
      </c>
      <c r="F20" s="77">
        <f t="shared" si="1"/>
        <v>11</v>
      </c>
      <c r="G20" s="80">
        <v>2</v>
      </c>
      <c r="H20" s="80">
        <v>2</v>
      </c>
      <c r="I20" s="165">
        <v>7</v>
      </c>
      <c r="J20" s="77">
        <f t="shared" si="2"/>
        <v>43</v>
      </c>
      <c r="K20" s="77">
        <f t="shared" si="3"/>
        <v>7</v>
      </c>
      <c r="L20" s="77">
        <f t="shared" si="3"/>
        <v>19</v>
      </c>
      <c r="M20" s="93">
        <f t="shared" si="3"/>
        <v>17</v>
      </c>
      <c r="N20" s="206" t="s">
        <v>279</v>
      </c>
    </row>
    <row r="21" spans="1:14" ht="23.25" customHeight="1">
      <c r="A21" s="206" t="s">
        <v>280</v>
      </c>
      <c r="B21" s="77">
        <f t="shared" si="0"/>
        <v>22</v>
      </c>
      <c r="C21" s="80">
        <v>5</v>
      </c>
      <c r="D21" s="80">
        <v>11</v>
      </c>
      <c r="E21" s="165">
        <v>6</v>
      </c>
      <c r="F21" s="77">
        <f t="shared" si="1"/>
        <v>15</v>
      </c>
      <c r="G21" s="80">
        <v>2</v>
      </c>
      <c r="H21" s="80">
        <v>10</v>
      </c>
      <c r="I21" s="165">
        <v>3</v>
      </c>
      <c r="J21" s="77">
        <f t="shared" si="2"/>
        <v>37</v>
      </c>
      <c r="K21" s="77">
        <f t="shared" si="3"/>
        <v>7</v>
      </c>
      <c r="L21" s="77">
        <f t="shared" si="3"/>
        <v>21</v>
      </c>
      <c r="M21" s="93">
        <f t="shared" si="3"/>
        <v>9</v>
      </c>
      <c r="N21" s="206" t="s">
        <v>280</v>
      </c>
    </row>
    <row r="22" spans="1:14" ht="23.25" customHeight="1">
      <c r="A22" s="206" t="s">
        <v>281</v>
      </c>
      <c r="B22" s="77">
        <f t="shared" si="0"/>
        <v>20</v>
      </c>
      <c r="C22" s="80">
        <v>8</v>
      </c>
      <c r="D22" s="80">
        <v>9</v>
      </c>
      <c r="E22" s="165">
        <v>3</v>
      </c>
      <c r="F22" s="77">
        <f t="shared" si="1"/>
        <v>13</v>
      </c>
      <c r="G22" s="80">
        <v>1</v>
      </c>
      <c r="H22" s="80">
        <v>9</v>
      </c>
      <c r="I22" s="165">
        <v>3</v>
      </c>
      <c r="J22" s="77">
        <f t="shared" si="2"/>
        <v>33</v>
      </c>
      <c r="K22" s="77">
        <f t="shared" si="3"/>
        <v>9</v>
      </c>
      <c r="L22" s="77">
        <f t="shared" si="3"/>
        <v>18</v>
      </c>
      <c r="M22" s="93">
        <f t="shared" si="3"/>
        <v>6</v>
      </c>
      <c r="N22" s="206" t="s">
        <v>283</v>
      </c>
    </row>
    <row r="23" spans="1:14" ht="5.25" customHeight="1">
      <c r="A23" s="103"/>
      <c r="B23" s="80"/>
      <c r="C23" s="80"/>
      <c r="D23" s="80"/>
      <c r="E23" s="165"/>
      <c r="F23" s="80"/>
      <c r="G23" s="80"/>
      <c r="H23" s="80"/>
      <c r="I23" s="165"/>
      <c r="J23" s="80"/>
      <c r="K23" s="80"/>
      <c r="L23" s="80"/>
      <c r="M23" s="165"/>
      <c r="N23" s="103"/>
    </row>
    <row r="24" spans="1:14" ht="40.5" customHeight="1">
      <c r="A24" s="108" t="s">
        <v>19</v>
      </c>
      <c r="B24" s="166">
        <f aca="true" t="shared" si="4" ref="B24:M24">SUM(B11:B22)</f>
        <v>343</v>
      </c>
      <c r="C24" s="166">
        <f t="shared" si="4"/>
        <v>39</v>
      </c>
      <c r="D24" s="166">
        <f t="shared" si="4"/>
        <v>166</v>
      </c>
      <c r="E24" s="118">
        <f t="shared" si="4"/>
        <v>138</v>
      </c>
      <c r="F24" s="166">
        <f t="shared" si="4"/>
        <v>134</v>
      </c>
      <c r="G24" s="166">
        <f t="shared" si="4"/>
        <v>9</v>
      </c>
      <c r="H24" s="166">
        <f t="shared" si="4"/>
        <v>45</v>
      </c>
      <c r="I24" s="118">
        <f t="shared" si="4"/>
        <v>80</v>
      </c>
      <c r="J24" s="166">
        <f t="shared" si="4"/>
        <v>477</v>
      </c>
      <c r="K24" s="166">
        <f t="shared" si="4"/>
        <v>48</v>
      </c>
      <c r="L24" s="166">
        <f t="shared" si="4"/>
        <v>211</v>
      </c>
      <c r="M24" s="118">
        <f t="shared" si="4"/>
        <v>218</v>
      </c>
      <c r="N24" s="108" t="s">
        <v>18</v>
      </c>
    </row>
    <row r="25" spans="2:14" ht="17.25" customHeight="1" thickBot="1">
      <c r="B25" s="88"/>
      <c r="C25" s="88"/>
      <c r="D25" s="88"/>
      <c r="E25" s="88"/>
      <c r="F25" s="88"/>
      <c r="G25" s="88"/>
      <c r="H25" s="88"/>
      <c r="I25" s="88"/>
      <c r="J25" s="88"/>
      <c r="K25" s="88"/>
      <c r="L25" s="88"/>
      <c r="M25" s="88"/>
      <c r="N25" s="88"/>
    </row>
    <row r="26" spans="1:14" ht="13.5" thickTop="1">
      <c r="A26" s="26" t="str">
        <f>'Περιεχόμενα-Contents'!B38</f>
        <v>(Τελευταία Ενημέρωση/Last update 26/7/2021)</v>
      </c>
      <c r="B26" s="89"/>
      <c r="C26" s="89"/>
      <c r="D26" s="89"/>
      <c r="E26" s="89"/>
      <c r="F26" s="89"/>
      <c r="G26" s="89"/>
      <c r="H26" s="89"/>
      <c r="I26" s="89"/>
      <c r="J26" s="89"/>
      <c r="K26" s="89"/>
      <c r="L26" s="89"/>
      <c r="M26" s="89"/>
      <c r="N26" s="89"/>
    </row>
    <row r="27" ht="12.75">
      <c r="A27" s="24" t="str">
        <f>'Περιεχόμενα-Contents'!B39</f>
        <v>COPYRIGHT ©: 2021 REPUBLIC OF CYPRUS, STATISTICAL SERVICE</v>
      </c>
    </row>
  </sheetData>
  <sheetProtection/>
  <mergeCells count="14">
    <mergeCell ref="A8:A10"/>
    <mergeCell ref="F8:I8"/>
    <mergeCell ref="F9:F10"/>
    <mergeCell ref="G9:G10"/>
    <mergeCell ref="H9:I9"/>
    <mergeCell ref="B9:B10"/>
    <mergeCell ref="C9:C10"/>
    <mergeCell ref="D9:E9"/>
    <mergeCell ref="J8:M8"/>
    <mergeCell ref="J9:J10"/>
    <mergeCell ref="K9:K10"/>
    <mergeCell ref="L9:M9"/>
    <mergeCell ref="N8:N10"/>
    <mergeCell ref="B8:E8"/>
  </mergeCells>
  <hyperlinks>
    <hyperlink ref="A1" location="'Περιεχόμενα-Contents'!A1" display="Περιεχόμενα - Contents"/>
  </hyperlinks>
  <printOptions horizontalCentered="1"/>
  <pageMargins left="0.25" right="0.25" top="0.75" bottom="0.75" header="0.3" footer="0.3"/>
  <pageSetup fitToHeight="1" fitToWidth="1" horizontalDpi="600" verticalDpi="600" orientation="landscape" paperSize="9" scale="95" r:id="rId2"/>
  <drawing r:id="rId1"/>
</worksheet>
</file>

<file path=xl/worksheets/sheet24.xml><?xml version="1.0" encoding="utf-8"?>
<worksheet xmlns="http://schemas.openxmlformats.org/spreadsheetml/2006/main" xmlns:r="http://schemas.openxmlformats.org/officeDocument/2006/relationships">
  <sheetPr>
    <pageSetUpPr fitToPage="1"/>
  </sheetPr>
  <dimension ref="A1:O37"/>
  <sheetViews>
    <sheetView zoomScalePageLayoutView="0" workbookViewId="0" topLeftCell="A1">
      <selection activeCell="A1" sqref="A1"/>
    </sheetView>
  </sheetViews>
  <sheetFormatPr defaultColWidth="10.28125" defaultRowHeight="12.75"/>
  <cols>
    <col min="1" max="1" width="19.421875" style="58" customWidth="1"/>
    <col min="2" max="2" width="11.140625" style="58" customWidth="1"/>
    <col min="3" max="3" width="13.57421875" style="58" customWidth="1"/>
    <col min="4" max="6" width="11.140625" style="58" customWidth="1"/>
    <col min="7" max="7" width="13.28125" style="58" customWidth="1"/>
    <col min="8" max="8" width="17.28125" style="58" customWidth="1"/>
    <col min="9" max="16384" width="10.28125" style="58" customWidth="1"/>
  </cols>
  <sheetData>
    <row r="1" spans="1:8" s="22" customFormat="1" ht="12.75">
      <c r="A1" s="37" t="s">
        <v>28</v>
      </c>
      <c r="B1" s="37"/>
      <c r="C1" s="37"/>
      <c r="D1" s="37"/>
      <c r="H1" s="21" t="s">
        <v>553</v>
      </c>
    </row>
    <row r="2" spans="1:8" s="22" customFormat="1" ht="12" customHeight="1">
      <c r="A2" s="37"/>
      <c r="B2" s="37"/>
      <c r="C2" s="37"/>
      <c r="D2" s="37"/>
      <c r="H2" s="21" t="s">
        <v>31</v>
      </c>
    </row>
    <row r="3" spans="1:15" s="22" customFormat="1" ht="12" customHeight="1">
      <c r="A3" s="37"/>
      <c r="B3" s="37"/>
      <c r="C3" s="37"/>
      <c r="D3" s="37"/>
      <c r="O3" s="23"/>
    </row>
    <row r="4" spans="1:7" ht="41.25" customHeight="1">
      <c r="A4" s="441" t="s">
        <v>662</v>
      </c>
      <c r="B4" s="441"/>
      <c r="C4" s="441"/>
      <c r="D4" s="441"/>
      <c r="E4" s="441"/>
      <c r="F4" s="441"/>
      <c r="G4" s="441"/>
    </row>
    <row r="5" spans="1:8" ht="41.25" customHeight="1" thickBot="1">
      <c r="A5" s="426" t="s">
        <v>663</v>
      </c>
      <c r="B5" s="426"/>
      <c r="C5" s="426"/>
      <c r="D5" s="426"/>
      <c r="E5" s="426"/>
      <c r="F5" s="426"/>
      <c r="G5" s="426"/>
      <c r="H5" s="426"/>
    </row>
    <row r="6" spans="1:2" ht="13.5" thickTop="1">
      <c r="A6" s="167"/>
      <c r="B6" s="167"/>
    </row>
    <row r="7" spans="1:8" s="171" customFormat="1" ht="12.75">
      <c r="A7" s="168" t="s">
        <v>0</v>
      </c>
      <c r="B7" s="168"/>
      <c r="C7" s="169"/>
      <c r="D7" s="169"/>
      <c r="E7" s="169"/>
      <c r="F7" s="169"/>
      <c r="G7" s="169"/>
      <c r="H7" s="170" t="s">
        <v>2</v>
      </c>
    </row>
    <row r="8" spans="1:8" s="167" customFormat="1" ht="15.75" customHeight="1">
      <c r="A8" s="404" t="s">
        <v>523</v>
      </c>
      <c r="B8" s="438" t="s">
        <v>5</v>
      </c>
      <c r="C8" s="438" t="s">
        <v>6</v>
      </c>
      <c r="D8" s="438" t="s">
        <v>7</v>
      </c>
      <c r="E8" s="438" t="s">
        <v>8</v>
      </c>
      <c r="F8" s="438" t="s">
        <v>9</v>
      </c>
      <c r="G8" s="438" t="s">
        <v>4</v>
      </c>
      <c r="H8" s="404" t="s">
        <v>519</v>
      </c>
    </row>
    <row r="9" spans="1:8" s="167" customFormat="1" ht="15.75" customHeight="1">
      <c r="A9" s="405"/>
      <c r="B9" s="439"/>
      <c r="C9" s="439"/>
      <c r="D9" s="439"/>
      <c r="E9" s="439"/>
      <c r="F9" s="439"/>
      <c r="G9" s="439"/>
      <c r="H9" s="405"/>
    </row>
    <row r="10" spans="1:8" s="167" customFormat="1" ht="15.75" customHeight="1">
      <c r="A10" s="406"/>
      <c r="B10" s="440"/>
      <c r="C10" s="440"/>
      <c r="D10" s="440"/>
      <c r="E10" s="440"/>
      <c r="F10" s="440"/>
      <c r="G10" s="440"/>
      <c r="H10" s="406"/>
    </row>
    <row r="11" spans="1:8" s="167" customFormat="1" ht="49.5" customHeight="1">
      <c r="A11" s="186" t="s">
        <v>531</v>
      </c>
      <c r="B11" s="67"/>
      <c r="C11" s="175"/>
      <c r="D11" s="67"/>
      <c r="E11" s="67"/>
      <c r="F11" s="67"/>
      <c r="G11" s="196"/>
      <c r="H11" s="186" t="s">
        <v>528</v>
      </c>
    </row>
    <row r="12" spans="1:8" s="167" customFormat="1" ht="21" customHeight="1">
      <c r="A12" s="197">
        <v>2017</v>
      </c>
      <c r="B12" s="196">
        <f aca="true" t="shared" si="0" ref="B12:F15">SUM(B18,B24,B30)</f>
        <v>208</v>
      </c>
      <c r="C12" s="198">
        <f t="shared" si="0"/>
        <v>72</v>
      </c>
      <c r="D12" s="196">
        <f t="shared" si="0"/>
        <v>111</v>
      </c>
      <c r="E12" s="196">
        <f t="shared" si="0"/>
        <v>375</v>
      </c>
      <c r="F12" s="196">
        <f t="shared" si="0"/>
        <v>125</v>
      </c>
      <c r="G12" s="196">
        <f>SUM(B12:F12)</f>
        <v>891</v>
      </c>
      <c r="H12" s="197">
        <v>2017</v>
      </c>
    </row>
    <row r="13" spans="1:8" s="167" customFormat="1" ht="21" customHeight="1">
      <c r="A13" s="197">
        <v>2018</v>
      </c>
      <c r="B13" s="196">
        <f t="shared" si="0"/>
        <v>236</v>
      </c>
      <c r="C13" s="198">
        <f t="shared" si="0"/>
        <v>82</v>
      </c>
      <c r="D13" s="196">
        <f t="shared" si="0"/>
        <v>113</v>
      </c>
      <c r="E13" s="196">
        <f t="shared" si="0"/>
        <v>257</v>
      </c>
      <c r="F13" s="196">
        <f t="shared" si="0"/>
        <v>102</v>
      </c>
      <c r="G13" s="196">
        <f>SUM(B13:F13)</f>
        <v>790</v>
      </c>
      <c r="H13" s="197">
        <v>2018</v>
      </c>
    </row>
    <row r="14" spans="1:8" s="167" customFormat="1" ht="21" customHeight="1">
      <c r="A14" s="197">
        <v>2019</v>
      </c>
      <c r="B14" s="196">
        <f t="shared" si="0"/>
        <v>190</v>
      </c>
      <c r="C14" s="198">
        <f t="shared" si="0"/>
        <v>52</v>
      </c>
      <c r="D14" s="196">
        <f t="shared" si="0"/>
        <v>120</v>
      </c>
      <c r="E14" s="196">
        <f t="shared" si="0"/>
        <v>271</v>
      </c>
      <c r="F14" s="196">
        <f t="shared" si="0"/>
        <v>92</v>
      </c>
      <c r="G14" s="196">
        <f>SUM(B14:F14)</f>
        <v>725</v>
      </c>
      <c r="H14" s="197">
        <v>2019</v>
      </c>
    </row>
    <row r="15" spans="1:8" s="167" customFormat="1" ht="21" customHeight="1">
      <c r="A15" s="197">
        <v>2020</v>
      </c>
      <c r="B15" s="196">
        <f t="shared" si="0"/>
        <v>116</v>
      </c>
      <c r="C15" s="198">
        <f t="shared" si="0"/>
        <v>39</v>
      </c>
      <c r="D15" s="196">
        <f t="shared" si="0"/>
        <v>109</v>
      </c>
      <c r="E15" s="196">
        <f t="shared" si="0"/>
        <v>174</v>
      </c>
      <c r="F15" s="196">
        <f t="shared" si="0"/>
        <v>39</v>
      </c>
      <c r="G15" s="196">
        <f>SUM(B15:F15)</f>
        <v>477</v>
      </c>
      <c r="H15" s="197">
        <v>2020</v>
      </c>
    </row>
    <row r="16" spans="1:8" s="167" customFormat="1" ht="21" customHeight="1">
      <c r="A16" s="190"/>
      <c r="B16" s="175"/>
      <c r="C16" s="199"/>
      <c r="D16" s="175"/>
      <c r="E16" s="175"/>
      <c r="F16" s="175"/>
      <c r="G16" s="196"/>
      <c r="H16" s="190"/>
    </row>
    <row r="17" spans="1:8" s="167" customFormat="1" ht="12.75">
      <c r="A17" s="186" t="s">
        <v>74</v>
      </c>
      <c r="B17" s="175"/>
      <c r="C17" s="199"/>
      <c r="D17" s="175"/>
      <c r="E17" s="175"/>
      <c r="F17" s="175"/>
      <c r="G17" s="196"/>
      <c r="H17" s="186" t="s">
        <v>585</v>
      </c>
    </row>
    <row r="18" spans="1:8" ht="21" customHeight="1">
      <c r="A18" s="197">
        <v>2017</v>
      </c>
      <c r="B18" s="175">
        <v>24</v>
      </c>
      <c r="C18" s="200">
        <v>3</v>
      </c>
      <c r="D18" s="175">
        <v>5</v>
      </c>
      <c r="E18" s="175">
        <v>18</v>
      </c>
      <c r="F18" s="175">
        <v>3</v>
      </c>
      <c r="G18" s="196">
        <f>SUM(B18:F18)</f>
        <v>53</v>
      </c>
      <c r="H18" s="197">
        <v>2017</v>
      </c>
    </row>
    <row r="19" spans="1:8" ht="21" customHeight="1">
      <c r="A19" s="197">
        <v>2018</v>
      </c>
      <c r="B19" s="175">
        <v>9</v>
      </c>
      <c r="C19" s="200">
        <v>4</v>
      </c>
      <c r="D19" s="175">
        <v>8</v>
      </c>
      <c r="E19" s="175">
        <v>17</v>
      </c>
      <c r="F19" s="175">
        <v>11</v>
      </c>
      <c r="G19" s="196">
        <f>SUM(B19:F19)</f>
        <v>49</v>
      </c>
      <c r="H19" s="197">
        <v>2018</v>
      </c>
    </row>
    <row r="20" spans="1:8" ht="21" customHeight="1">
      <c r="A20" s="197">
        <v>2019</v>
      </c>
      <c r="B20" s="175">
        <v>21</v>
      </c>
      <c r="C20" s="200">
        <v>4</v>
      </c>
      <c r="D20" s="175">
        <v>6</v>
      </c>
      <c r="E20" s="175">
        <v>14</v>
      </c>
      <c r="F20" s="175">
        <v>7</v>
      </c>
      <c r="G20" s="196">
        <f>SUM(B20:F20)</f>
        <v>52</v>
      </c>
      <c r="H20" s="197">
        <v>2019</v>
      </c>
    </row>
    <row r="21" spans="1:8" ht="21" customHeight="1">
      <c r="A21" s="197">
        <v>2020</v>
      </c>
      <c r="B21" s="175">
        <v>14</v>
      </c>
      <c r="C21" s="200">
        <v>3</v>
      </c>
      <c r="D21" s="175">
        <v>9</v>
      </c>
      <c r="E21" s="175">
        <v>17</v>
      </c>
      <c r="F21" s="175">
        <v>5</v>
      </c>
      <c r="G21" s="196">
        <f>SUM(B21:F21)</f>
        <v>48</v>
      </c>
      <c r="H21" s="197">
        <v>2020</v>
      </c>
    </row>
    <row r="22" spans="1:8" ht="21" customHeight="1">
      <c r="A22" s="190"/>
      <c r="B22" s="67"/>
      <c r="C22" s="175"/>
      <c r="D22" s="67"/>
      <c r="E22" s="67"/>
      <c r="F22" s="67"/>
      <c r="G22" s="196"/>
      <c r="H22" s="190"/>
    </row>
    <row r="23" spans="1:8" ht="25.5">
      <c r="A23" s="186" t="s">
        <v>532</v>
      </c>
      <c r="B23" s="67"/>
      <c r="C23" s="175"/>
      <c r="D23" s="67"/>
      <c r="E23" s="67"/>
      <c r="F23" s="67"/>
      <c r="G23" s="196"/>
      <c r="H23" s="186" t="s">
        <v>529</v>
      </c>
    </row>
    <row r="24" spans="1:8" ht="21" customHeight="1">
      <c r="A24" s="197">
        <v>2017</v>
      </c>
      <c r="B24" s="175">
        <v>81</v>
      </c>
      <c r="C24" s="200">
        <v>36</v>
      </c>
      <c r="D24" s="175">
        <v>61</v>
      </c>
      <c r="E24" s="175">
        <v>151</v>
      </c>
      <c r="F24" s="175">
        <v>59</v>
      </c>
      <c r="G24" s="196">
        <f>SUM(B24:F24)</f>
        <v>388</v>
      </c>
      <c r="H24" s="197">
        <v>2017</v>
      </c>
    </row>
    <row r="25" spans="1:8" ht="21" customHeight="1">
      <c r="A25" s="197">
        <v>2018</v>
      </c>
      <c r="B25" s="175">
        <v>118</v>
      </c>
      <c r="C25" s="200">
        <v>44</v>
      </c>
      <c r="D25" s="175">
        <v>60</v>
      </c>
      <c r="E25" s="175">
        <v>93</v>
      </c>
      <c r="F25" s="175">
        <v>33</v>
      </c>
      <c r="G25" s="196">
        <f>SUM(B25:F25)</f>
        <v>348</v>
      </c>
      <c r="H25" s="197">
        <v>2018</v>
      </c>
    </row>
    <row r="26" spans="1:8" ht="21" customHeight="1">
      <c r="A26" s="197">
        <v>2019</v>
      </c>
      <c r="B26" s="175">
        <v>82</v>
      </c>
      <c r="C26" s="200">
        <v>36</v>
      </c>
      <c r="D26" s="175">
        <v>69</v>
      </c>
      <c r="E26" s="175">
        <v>123</v>
      </c>
      <c r="F26" s="175">
        <v>30</v>
      </c>
      <c r="G26" s="196">
        <f>SUM(B26:F26)</f>
        <v>340</v>
      </c>
      <c r="H26" s="197">
        <v>2019</v>
      </c>
    </row>
    <row r="27" spans="1:8" ht="21" customHeight="1">
      <c r="A27" s="197">
        <v>2020</v>
      </c>
      <c r="B27" s="175">
        <v>42</v>
      </c>
      <c r="C27" s="200">
        <v>26</v>
      </c>
      <c r="D27" s="175">
        <v>48</v>
      </c>
      <c r="E27" s="175">
        <v>78</v>
      </c>
      <c r="F27" s="175">
        <v>17</v>
      </c>
      <c r="G27" s="196">
        <f>SUM(B27:F27)</f>
        <v>211</v>
      </c>
      <c r="H27" s="197">
        <v>2020</v>
      </c>
    </row>
    <row r="28" spans="1:8" ht="21" customHeight="1">
      <c r="A28" s="190"/>
      <c r="B28" s="175"/>
      <c r="C28" s="200"/>
      <c r="D28" s="175"/>
      <c r="E28" s="175"/>
      <c r="F28" s="175"/>
      <c r="G28" s="196"/>
      <c r="H28" s="190"/>
    </row>
    <row r="29" spans="1:8" ht="12.75">
      <c r="A29" s="186" t="s">
        <v>533</v>
      </c>
      <c r="B29" s="175"/>
      <c r="C29" s="200"/>
      <c r="D29" s="175"/>
      <c r="E29" s="175"/>
      <c r="F29" s="175"/>
      <c r="G29" s="196"/>
      <c r="H29" s="186" t="s">
        <v>530</v>
      </c>
    </row>
    <row r="30" spans="1:8" ht="21" customHeight="1">
      <c r="A30" s="197">
        <v>2017</v>
      </c>
      <c r="B30" s="175">
        <v>103</v>
      </c>
      <c r="C30" s="200">
        <v>33</v>
      </c>
      <c r="D30" s="175">
        <v>45</v>
      </c>
      <c r="E30" s="175">
        <v>206</v>
      </c>
      <c r="F30" s="175">
        <v>63</v>
      </c>
      <c r="G30" s="196">
        <f>SUM(B30:F30)</f>
        <v>450</v>
      </c>
      <c r="H30" s="197">
        <v>2017</v>
      </c>
    </row>
    <row r="31" spans="1:8" ht="21" customHeight="1">
      <c r="A31" s="197">
        <v>2018</v>
      </c>
      <c r="B31" s="175">
        <v>109</v>
      </c>
      <c r="C31" s="200">
        <v>34</v>
      </c>
      <c r="D31" s="175">
        <v>45</v>
      </c>
      <c r="E31" s="175">
        <v>147</v>
      </c>
      <c r="F31" s="175">
        <v>58</v>
      </c>
      <c r="G31" s="196">
        <f>SUM(B31:F31)</f>
        <v>393</v>
      </c>
      <c r="H31" s="197">
        <v>2018</v>
      </c>
    </row>
    <row r="32" spans="1:8" ht="21" customHeight="1">
      <c r="A32" s="197">
        <v>2019</v>
      </c>
      <c r="B32" s="175">
        <v>87</v>
      </c>
      <c r="C32" s="200">
        <v>12</v>
      </c>
      <c r="D32" s="175">
        <v>45</v>
      </c>
      <c r="E32" s="175">
        <v>134</v>
      </c>
      <c r="F32" s="175">
        <v>55</v>
      </c>
      <c r="G32" s="196">
        <f>SUM(B32:F32)</f>
        <v>333</v>
      </c>
      <c r="H32" s="197">
        <v>2019</v>
      </c>
    </row>
    <row r="33" spans="1:8" ht="21" customHeight="1">
      <c r="A33" s="197">
        <v>2020</v>
      </c>
      <c r="B33" s="175">
        <v>60</v>
      </c>
      <c r="C33" s="200">
        <v>10</v>
      </c>
      <c r="D33" s="175">
        <v>52</v>
      </c>
      <c r="E33" s="175">
        <v>79</v>
      </c>
      <c r="F33" s="175">
        <v>17</v>
      </c>
      <c r="G33" s="196">
        <f>SUM(B33:F33)</f>
        <v>218</v>
      </c>
      <c r="H33" s="197">
        <v>2020</v>
      </c>
    </row>
    <row r="34" spans="1:8" ht="12" customHeight="1">
      <c r="A34" s="183"/>
      <c r="B34" s="184"/>
      <c r="C34" s="184"/>
      <c r="D34" s="184"/>
      <c r="E34" s="184"/>
      <c r="F34" s="184"/>
      <c r="G34" s="184"/>
      <c r="H34" s="183"/>
    </row>
    <row r="35" ht="13.5" thickBot="1"/>
    <row r="36" spans="1:8" ht="13.5" thickTop="1">
      <c r="A36" s="26" t="str">
        <f>'Περιεχόμενα-Contents'!B38</f>
        <v>(Τελευταία Ενημέρωση/Last update 26/7/2021)</v>
      </c>
      <c r="B36" s="26"/>
      <c r="C36" s="89"/>
      <c r="D36" s="89"/>
      <c r="E36" s="89"/>
      <c r="F36" s="89"/>
      <c r="G36" s="89"/>
      <c r="H36" s="89"/>
    </row>
    <row r="37" spans="1:8" ht="12.75">
      <c r="A37" s="28" t="str">
        <f>'Περιεχόμενα-Contents'!B39</f>
        <v>COPYRIGHT ©: 2021 REPUBLIC OF CYPRUS, STATISTICAL SERVICE</v>
      </c>
      <c r="B37" s="28"/>
      <c r="C37" s="185"/>
      <c r="D37" s="185"/>
      <c r="E37" s="185"/>
      <c r="F37" s="185"/>
      <c r="G37" s="185"/>
      <c r="H37" s="185"/>
    </row>
  </sheetData>
  <sheetProtection/>
  <mergeCells count="10">
    <mergeCell ref="H8:H10"/>
    <mergeCell ref="A5:H5"/>
    <mergeCell ref="G8:G10"/>
    <mergeCell ref="A4:G4"/>
    <mergeCell ref="A8:A10"/>
    <mergeCell ref="B8:B10"/>
    <mergeCell ref="C8:C10"/>
    <mergeCell ref="D8:D10"/>
    <mergeCell ref="E8:E10"/>
    <mergeCell ref="F8:F10"/>
  </mergeCells>
  <hyperlinks>
    <hyperlink ref="A1" location="'Περιεχόμενα-Contents'!A1" display="Περιεχόμενα - Contents"/>
  </hyperlinks>
  <printOptions horizontalCentered="1"/>
  <pageMargins left="0.25" right="0.25" top="0.75" bottom="0.75" header="0.3" footer="0.3"/>
  <pageSetup fitToHeight="1" fitToWidth="1" horizontalDpi="600" verticalDpi="600" orientation="portrait" paperSize="9" scale="93" r:id="rId2"/>
  <drawing r:id="rId1"/>
</worksheet>
</file>

<file path=xl/worksheets/sheet25.xml><?xml version="1.0" encoding="utf-8"?>
<worksheet xmlns="http://schemas.openxmlformats.org/spreadsheetml/2006/main" xmlns:r="http://schemas.openxmlformats.org/officeDocument/2006/relationships">
  <sheetPr>
    <pageSetUpPr fitToPage="1"/>
  </sheetPr>
  <dimension ref="A1:O31"/>
  <sheetViews>
    <sheetView zoomScalePageLayoutView="0" workbookViewId="0" topLeftCell="A1">
      <selection activeCell="A1" sqref="A1"/>
    </sheetView>
  </sheetViews>
  <sheetFormatPr defaultColWidth="10.28125" defaultRowHeight="12.75"/>
  <cols>
    <col min="1" max="1" width="20.421875" style="58" customWidth="1"/>
    <col min="2" max="2" width="11.140625" style="58" customWidth="1"/>
    <col min="3" max="3" width="13.57421875" style="58" customWidth="1"/>
    <col min="4" max="6" width="11.140625" style="58" customWidth="1"/>
    <col min="7" max="7" width="14.28125" style="58" customWidth="1"/>
    <col min="8" max="8" width="20.421875" style="58" customWidth="1"/>
    <col min="9" max="16384" width="10.28125" style="58" customWidth="1"/>
  </cols>
  <sheetData>
    <row r="1" spans="1:8" s="22" customFormat="1" ht="12.75">
      <c r="A1" s="37" t="s">
        <v>28</v>
      </c>
      <c r="B1" s="37"/>
      <c r="C1" s="37"/>
      <c r="D1" s="37"/>
      <c r="H1" s="21" t="s">
        <v>553</v>
      </c>
    </row>
    <row r="2" spans="1:8" s="22" customFormat="1" ht="12" customHeight="1">
      <c r="A2" s="37"/>
      <c r="B2" s="37"/>
      <c r="C2" s="37"/>
      <c r="D2" s="37"/>
      <c r="H2" s="21" t="s">
        <v>31</v>
      </c>
    </row>
    <row r="3" spans="1:15" s="22" customFormat="1" ht="12" customHeight="1">
      <c r="A3" s="37"/>
      <c r="B3" s="37"/>
      <c r="C3" s="37"/>
      <c r="D3" s="37"/>
      <c r="O3" s="23"/>
    </row>
    <row r="4" spans="1:8" ht="41.25" customHeight="1">
      <c r="A4" s="441" t="s">
        <v>689</v>
      </c>
      <c r="B4" s="441"/>
      <c r="C4" s="441"/>
      <c r="D4" s="441"/>
      <c r="E4" s="441"/>
      <c r="F4" s="441"/>
      <c r="G4" s="441"/>
      <c r="H4" s="441"/>
    </row>
    <row r="5" spans="1:8" ht="41.25" customHeight="1" thickBot="1">
      <c r="A5" s="426" t="s">
        <v>690</v>
      </c>
      <c r="B5" s="426"/>
      <c r="C5" s="426"/>
      <c r="D5" s="426"/>
      <c r="E5" s="426"/>
      <c r="F5" s="426"/>
      <c r="G5" s="426"/>
      <c r="H5" s="426"/>
    </row>
    <row r="6" spans="1:2" ht="13.5" thickTop="1">
      <c r="A6" s="167"/>
      <c r="B6" s="167"/>
    </row>
    <row r="7" spans="1:8" s="171" customFormat="1" ht="12.75">
      <c r="A7" s="168" t="s">
        <v>0</v>
      </c>
      <c r="B7" s="168"/>
      <c r="C7" s="169"/>
      <c r="D7" s="169"/>
      <c r="E7" s="169"/>
      <c r="F7" s="169"/>
      <c r="G7" s="169"/>
      <c r="H7" s="170" t="s">
        <v>2</v>
      </c>
    </row>
    <row r="8" spans="1:8" s="167" customFormat="1" ht="15.75" customHeight="1">
      <c r="A8" s="404" t="s">
        <v>523</v>
      </c>
      <c r="B8" s="438" t="s">
        <v>5</v>
      </c>
      <c r="C8" s="438" t="s">
        <v>6</v>
      </c>
      <c r="D8" s="438" t="s">
        <v>7</v>
      </c>
      <c r="E8" s="438" t="s">
        <v>8</v>
      </c>
      <c r="F8" s="438" t="s">
        <v>9</v>
      </c>
      <c r="G8" s="438" t="s">
        <v>4</v>
      </c>
      <c r="H8" s="404" t="s">
        <v>519</v>
      </c>
    </row>
    <row r="9" spans="1:8" s="167" customFormat="1" ht="15.75" customHeight="1">
      <c r="A9" s="405"/>
      <c r="B9" s="439"/>
      <c r="C9" s="439"/>
      <c r="D9" s="439"/>
      <c r="E9" s="439"/>
      <c r="F9" s="439"/>
      <c r="G9" s="439"/>
      <c r="H9" s="405"/>
    </row>
    <row r="10" spans="1:8" s="167" customFormat="1" ht="15.75" customHeight="1">
      <c r="A10" s="406"/>
      <c r="B10" s="440"/>
      <c r="C10" s="440"/>
      <c r="D10" s="440"/>
      <c r="E10" s="440"/>
      <c r="F10" s="440"/>
      <c r="G10" s="440"/>
      <c r="H10" s="406"/>
    </row>
    <row r="11" spans="1:8" s="167" customFormat="1" ht="49.5" customHeight="1">
      <c r="A11" s="186" t="s">
        <v>531</v>
      </c>
      <c r="B11" s="187">
        <f>SUM(B12:B13)</f>
        <v>116</v>
      </c>
      <c r="C11" s="188">
        <f>SUM(C12:C13)</f>
        <v>39</v>
      </c>
      <c r="D11" s="187">
        <f>SUM(D12:D13)</f>
        <v>109</v>
      </c>
      <c r="E11" s="187">
        <f>SUM(E12:E13)</f>
        <v>174</v>
      </c>
      <c r="F11" s="187">
        <f>SUM(F12:F13)</f>
        <v>39</v>
      </c>
      <c r="G11" s="188">
        <f>SUM(B11:F11)</f>
        <v>477</v>
      </c>
      <c r="H11" s="186" t="s">
        <v>528</v>
      </c>
    </row>
    <row r="12" spans="1:8" s="167" customFormat="1" ht="21" customHeight="1">
      <c r="A12" s="186" t="s">
        <v>534</v>
      </c>
      <c r="B12" s="187">
        <f>SUM(B18,B24)</f>
        <v>14</v>
      </c>
      <c r="C12" s="188">
        <f>SUM(C18,C24)</f>
        <v>3</v>
      </c>
      <c r="D12" s="187">
        <f>SUM(D18,D24)</f>
        <v>9</v>
      </c>
      <c r="E12" s="187">
        <f>SUM(E18,E24)</f>
        <v>17</v>
      </c>
      <c r="F12" s="187">
        <f>SUM(F18,F24)</f>
        <v>5</v>
      </c>
      <c r="G12" s="188">
        <f>SUM(B12:F12)</f>
        <v>48</v>
      </c>
      <c r="H12" s="186" t="s">
        <v>586</v>
      </c>
    </row>
    <row r="13" spans="1:8" s="167" customFormat="1" ht="12.75">
      <c r="A13" s="186" t="s">
        <v>535</v>
      </c>
      <c r="B13" s="187">
        <f>SUM(B14:B15)</f>
        <v>102</v>
      </c>
      <c r="C13" s="188">
        <f>SUM(C14:C15)</f>
        <v>36</v>
      </c>
      <c r="D13" s="187">
        <f>SUM(D14:D15)</f>
        <v>100</v>
      </c>
      <c r="E13" s="187">
        <f>SUM(E14:E15)</f>
        <v>157</v>
      </c>
      <c r="F13" s="187">
        <f>SUM(F14:F15)</f>
        <v>34</v>
      </c>
      <c r="G13" s="188">
        <f>SUM(B13:F13)</f>
        <v>429</v>
      </c>
      <c r="H13" s="186" t="s">
        <v>539</v>
      </c>
    </row>
    <row r="14" spans="1:8" s="167" customFormat="1" ht="12.75">
      <c r="A14" s="189" t="s">
        <v>536</v>
      </c>
      <c r="B14" s="187">
        <f aca="true" t="shared" si="0" ref="B14:F15">SUM(B20,B26)</f>
        <v>42</v>
      </c>
      <c r="C14" s="188">
        <f t="shared" si="0"/>
        <v>26</v>
      </c>
      <c r="D14" s="187">
        <f t="shared" si="0"/>
        <v>48</v>
      </c>
      <c r="E14" s="187">
        <f t="shared" si="0"/>
        <v>78</v>
      </c>
      <c r="F14" s="187">
        <f t="shared" si="0"/>
        <v>17</v>
      </c>
      <c r="G14" s="188">
        <f>SUM(B14:F14)</f>
        <v>211</v>
      </c>
      <c r="H14" s="189" t="s">
        <v>540</v>
      </c>
    </row>
    <row r="15" spans="1:8" s="167" customFormat="1" ht="12.75">
      <c r="A15" s="189" t="s">
        <v>533</v>
      </c>
      <c r="B15" s="187">
        <f t="shared" si="0"/>
        <v>60</v>
      </c>
      <c r="C15" s="188">
        <f t="shared" si="0"/>
        <v>10</v>
      </c>
      <c r="D15" s="187">
        <f t="shared" si="0"/>
        <v>52</v>
      </c>
      <c r="E15" s="187">
        <f t="shared" si="0"/>
        <v>79</v>
      </c>
      <c r="F15" s="187">
        <f t="shared" si="0"/>
        <v>17</v>
      </c>
      <c r="G15" s="188">
        <f>SUM(B15:F15)</f>
        <v>218</v>
      </c>
      <c r="H15" s="189" t="s">
        <v>530</v>
      </c>
    </row>
    <row r="16" spans="1:8" s="167" customFormat="1" ht="21" customHeight="1">
      <c r="A16" s="190"/>
      <c r="B16" s="191"/>
      <c r="C16" s="192"/>
      <c r="D16" s="191"/>
      <c r="E16" s="191"/>
      <c r="F16" s="191"/>
      <c r="G16" s="188"/>
      <c r="H16" s="190"/>
    </row>
    <row r="17" spans="1:8" s="167" customFormat="1" ht="49.5" customHeight="1">
      <c r="A17" s="186" t="s">
        <v>537</v>
      </c>
      <c r="B17" s="193">
        <f aca="true" t="shared" si="1" ref="B17:G17">SUM(B18:B19)</f>
        <v>63</v>
      </c>
      <c r="C17" s="194">
        <f t="shared" si="1"/>
        <v>29</v>
      </c>
      <c r="D17" s="193">
        <f t="shared" si="1"/>
        <v>77</v>
      </c>
      <c r="E17" s="193">
        <f t="shared" si="1"/>
        <v>102</v>
      </c>
      <c r="F17" s="193">
        <f t="shared" si="1"/>
        <v>22</v>
      </c>
      <c r="G17" s="188">
        <f t="shared" si="1"/>
        <v>293</v>
      </c>
      <c r="H17" s="186" t="s">
        <v>541</v>
      </c>
    </row>
    <row r="18" spans="1:8" s="167" customFormat="1" ht="21" customHeight="1">
      <c r="A18" s="186" t="s">
        <v>534</v>
      </c>
      <c r="B18" s="193">
        <v>8</v>
      </c>
      <c r="C18" s="194">
        <v>1</v>
      </c>
      <c r="D18" s="193">
        <v>5</v>
      </c>
      <c r="E18" s="193">
        <v>10</v>
      </c>
      <c r="F18" s="193">
        <v>3</v>
      </c>
      <c r="G18" s="188">
        <f>SUM(B18:F18)</f>
        <v>27</v>
      </c>
      <c r="H18" s="186" t="s">
        <v>586</v>
      </c>
    </row>
    <row r="19" spans="1:8" s="167" customFormat="1" ht="12.75">
      <c r="A19" s="186" t="s">
        <v>535</v>
      </c>
      <c r="B19" s="193">
        <f>SUM(B20:B21)</f>
        <v>55</v>
      </c>
      <c r="C19" s="194">
        <f>SUM(C20:C21)</f>
        <v>28</v>
      </c>
      <c r="D19" s="193">
        <f>SUM(D20:D21)</f>
        <v>72</v>
      </c>
      <c r="E19" s="193">
        <f>SUM(E20:E21)</f>
        <v>92</v>
      </c>
      <c r="F19" s="193">
        <f>SUM(F20:F21)</f>
        <v>19</v>
      </c>
      <c r="G19" s="188">
        <f>SUM(B19:F19)</f>
        <v>266</v>
      </c>
      <c r="H19" s="186" t="s">
        <v>539</v>
      </c>
    </row>
    <row r="20" spans="1:8" s="167" customFormat="1" ht="12.75">
      <c r="A20" s="189" t="s">
        <v>536</v>
      </c>
      <c r="B20" s="191">
        <v>25</v>
      </c>
      <c r="C20" s="195">
        <v>21</v>
      </c>
      <c r="D20" s="191">
        <v>36</v>
      </c>
      <c r="E20" s="191">
        <v>52</v>
      </c>
      <c r="F20" s="191">
        <v>7</v>
      </c>
      <c r="G20" s="188">
        <f>SUM(B20:F20)</f>
        <v>141</v>
      </c>
      <c r="H20" s="189" t="s">
        <v>540</v>
      </c>
    </row>
    <row r="21" spans="1:8" s="167" customFormat="1" ht="12.75">
      <c r="A21" s="189" t="s">
        <v>533</v>
      </c>
      <c r="B21" s="191">
        <v>30</v>
      </c>
      <c r="C21" s="195">
        <v>7</v>
      </c>
      <c r="D21" s="191">
        <v>36</v>
      </c>
      <c r="E21" s="191">
        <v>40</v>
      </c>
      <c r="F21" s="191">
        <v>12</v>
      </c>
      <c r="G21" s="188">
        <f>SUM(B21:F21)</f>
        <v>125</v>
      </c>
      <c r="H21" s="189" t="s">
        <v>530</v>
      </c>
    </row>
    <row r="22" spans="1:8" s="167" customFormat="1" ht="21" customHeight="1">
      <c r="A22" s="190"/>
      <c r="B22" s="191"/>
      <c r="C22" s="192"/>
      <c r="D22" s="191"/>
      <c r="E22" s="191"/>
      <c r="F22" s="191"/>
      <c r="G22" s="188"/>
      <c r="H22" s="190"/>
    </row>
    <row r="23" spans="1:8" s="167" customFormat="1" ht="49.5" customHeight="1">
      <c r="A23" s="186" t="s">
        <v>538</v>
      </c>
      <c r="B23" s="193">
        <f aca="true" t="shared" si="2" ref="B23:G23">SUM(B24:B25)</f>
        <v>53</v>
      </c>
      <c r="C23" s="194">
        <f t="shared" si="2"/>
        <v>10</v>
      </c>
      <c r="D23" s="193">
        <f t="shared" si="2"/>
        <v>32</v>
      </c>
      <c r="E23" s="193">
        <f t="shared" si="2"/>
        <v>72</v>
      </c>
      <c r="F23" s="193">
        <f t="shared" si="2"/>
        <v>17</v>
      </c>
      <c r="G23" s="188">
        <f t="shared" si="2"/>
        <v>184</v>
      </c>
      <c r="H23" s="186" t="s">
        <v>542</v>
      </c>
    </row>
    <row r="24" spans="1:8" s="167" customFormat="1" ht="21" customHeight="1">
      <c r="A24" s="186" t="s">
        <v>534</v>
      </c>
      <c r="B24" s="193">
        <v>6</v>
      </c>
      <c r="C24" s="194">
        <v>2</v>
      </c>
      <c r="D24" s="193">
        <v>4</v>
      </c>
      <c r="E24" s="193">
        <v>7</v>
      </c>
      <c r="F24" s="193">
        <v>2</v>
      </c>
      <c r="G24" s="188">
        <f>SUM(B24:F24)</f>
        <v>21</v>
      </c>
      <c r="H24" s="186" t="s">
        <v>586</v>
      </c>
    </row>
    <row r="25" spans="1:8" s="167" customFormat="1" ht="12.75">
      <c r="A25" s="186" t="s">
        <v>535</v>
      </c>
      <c r="B25" s="193">
        <f>SUM(B26:B27)</f>
        <v>47</v>
      </c>
      <c r="C25" s="194">
        <f>SUM(C26:C27)</f>
        <v>8</v>
      </c>
      <c r="D25" s="193">
        <f>SUM(D26:D27)</f>
        <v>28</v>
      </c>
      <c r="E25" s="193">
        <f>SUM(E26:E27)</f>
        <v>65</v>
      </c>
      <c r="F25" s="193">
        <f>SUM(F26:F27)</f>
        <v>15</v>
      </c>
      <c r="G25" s="188">
        <f>SUM(B25:F25)</f>
        <v>163</v>
      </c>
      <c r="H25" s="186" t="s">
        <v>539</v>
      </c>
    </row>
    <row r="26" spans="1:8" s="167" customFormat="1" ht="12.75">
      <c r="A26" s="189" t="s">
        <v>536</v>
      </c>
      <c r="B26" s="191">
        <v>17</v>
      </c>
      <c r="C26" s="195">
        <v>5</v>
      </c>
      <c r="D26" s="191">
        <v>12</v>
      </c>
      <c r="E26" s="191">
        <v>26</v>
      </c>
      <c r="F26" s="191">
        <v>10</v>
      </c>
      <c r="G26" s="188">
        <f>SUM(B26:F26)</f>
        <v>70</v>
      </c>
      <c r="H26" s="189" t="s">
        <v>540</v>
      </c>
    </row>
    <row r="27" spans="1:8" s="167" customFormat="1" ht="12.75">
      <c r="A27" s="189" t="s">
        <v>533</v>
      </c>
      <c r="B27" s="191">
        <v>30</v>
      </c>
      <c r="C27" s="195">
        <v>3</v>
      </c>
      <c r="D27" s="191">
        <v>16</v>
      </c>
      <c r="E27" s="191">
        <v>39</v>
      </c>
      <c r="F27" s="191">
        <v>5</v>
      </c>
      <c r="G27" s="188">
        <f>SUM(B27:F27)</f>
        <v>93</v>
      </c>
      <c r="H27" s="189" t="s">
        <v>530</v>
      </c>
    </row>
    <row r="28" spans="1:8" ht="12" customHeight="1">
      <c r="A28" s="183"/>
      <c r="B28" s="184"/>
      <c r="C28" s="184"/>
      <c r="D28" s="184"/>
      <c r="E28" s="184"/>
      <c r="F28" s="184"/>
      <c r="G28" s="184"/>
      <c r="H28" s="183"/>
    </row>
    <row r="29" ht="13.5" thickBot="1"/>
    <row r="30" spans="1:8" ht="13.5" thickTop="1">
      <c r="A30" s="26" t="str">
        <f>'Περιεχόμενα-Contents'!B38</f>
        <v>(Τελευταία Ενημέρωση/Last update 26/7/2021)</v>
      </c>
      <c r="B30" s="26"/>
      <c r="C30" s="89"/>
      <c r="D30" s="89"/>
      <c r="E30" s="89"/>
      <c r="F30" s="89"/>
      <c r="G30" s="89"/>
      <c r="H30" s="89"/>
    </row>
    <row r="31" spans="1:8" ht="12.75">
      <c r="A31" s="28" t="str">
        <f>'Περιεχόμενα-Contents'!B39</f>
        <v>COPYRIGHT ©: 2021 REPUBLIC OF CYPRUS, STATISTICAL SERVICE</v>
      </c>
      <c r="B31" s="28"/>
      <c r="C31" s="185"/>
      <c r="D31" s="185"/>
      <c r="E31" s="185"/>
      <c r="F31" s="185"/>
      <c r="G31" s="185"/>
      <c r="H31" s="185"/>
    </row>
  </sheetData>
  <sheetProtection/>
  <mergeCells count="10">
    <mergeCell ref="H8:H10"/>
    <mergeCell ref="A4:H4"/>
    <mergeCell ref="A5:H5"/>
    <mergeCell ref="G8:G10"/>
    <mergeCell ref="A8:A10"/>
    <mergeCell ref="B8:B10"/>
    <mergeCell ref="C8:C10"/>
    <mergeCell ref="D8:D10"/>
    <mergeCell ref="E8:E10"/>
    <mergeCell ref="F8:F10"/>
  </mergeCells>
  <hyperlinks>
    <hyperlink ref="A1" location="'Περιεχόμενα-Contents'!A1" display="Περιεχόμενα - Contents"/>
  </hyperlinks>
  <printOptions horizontalCentered="1"/>
  <pageMargins left="0.25" right="0.25" top="0.75" bottom="0.75" header="0.3" footer="0.3"/>
  <pageSetup fitToHeight="1" fitToWidth="1" horizontalDpi="600" verticalDpi="600" orientation="portrait" paperSize="9" scale="89" r:id="rId2"/>
  <drawing r:id="rId1"/>
</worksheet>
</file>

<file path=xl/worksheets/sheet26.xml><?xml version="1.0" encoding="utf-8"?>
<worksheet xmlns="http://schemas.openxmlformats.org/spreadsheetml/2006/main" xmlns:r="http://schemas.openxmlformats.org/officeDocument/2006/relationships">
  <sheetPr>
    <pageSetUpPr fitToPage="1"/>
  </sheetPr>
  <dimension ref="A1:N42"/>
  <sheetViews>
    <sheetView zoomScalePageLayoutView="0" workbookViewId="0" topLeftCell="A1">
      <selection activeCell="A1" sqref="A1"/>
    </sheetView>
  </sheetViews>
  <sheetFormatPr defaultColWidth="10.28125" defaultRowHeight="12.75"/>
  <cols>
    <col min="1" max="1" width="17.00390625" style="58" customWidth="1"/>
    <col min="2" max="8" width="10.57421875" style="58" customWidth="1"/>
    <col min="9" max="16384" width="10.28125" style="58" customWidth="1"/>
  </cols>
  <sheetData>
    <row r="1" spans="1:8" s="22" customFormat="1" ht="12.75">
      <c r="A1" s="37" t="s">
        <v>28</v>
      </c>
      <c r="B1" s="37"/>
      <c r="C1" s="37"/>
      <c r="H1" s="21" t="s">
        <v>553</v>
      </c>
    </row>
    <row r="2" spans="1:8" s="22" customFormat="1" ht="12" customHeight="1">
      <c r="A2" s="37"/>
      <c r="B2" s="37"/>
      <c r="C2" s="37"/>
      <c r="H2" s="21" t="s">
        <v>31</v>
      </c>
    </row>
    <row r="3" spans="1:14" s="22" customFormat="1" ht="12" customHeight="1">
      <c r="A3" s="37"/>
      <c r="B3" s="37"/>
      <c r="C3" s="37"/>
      <c r="N3" s="23"/>
    </row>
    <row r="4" spans="1:8" ht="41.25" customHeight="1">
      <c r="A4" s="441" t="s">
        <v>647</v>
      </c>
      <c r="B4" s="441"/>
      <c r="C4" s="441"/>
      <c r="D4" s="441"/>
      <c r="E4" s="441"/>
      <c r="F4" s="441"/>
      <c r="G4" s="441"/>
      <c r="H4" s="441"/>
    </row>
    <row r="5" spans="1:8" ht="41.25" customHeight="1" thickBot="1">
      <c r="A5" s="426" t="s">
        <v>664</v>
      </c>
      <c r="B5" s="426"/>
      <c r="C5" s="426"/>
      <c r="D5" s="426"/>
      <c r="E5" s="426"/>
      <c r="F5" s="426"/>
      <c r="G5" s="426"/>
      <c r="H5" s="426"/>
    </row>
    <row r="6" ht="13.5" thickTop="1">
      <c r="A6" s="167"/>
    </row>
    <row r="7" spans="1:8" s="171" customFormat="1" ht="12.75">
      <c r="A7" s="168" t="s">
        <v>0</v>
      </c>
      <c r="B7" s="169"/>
      <c r="C7" s="169"/>
      <c r="D7" s="169"/>
      <c r="E7" s="169"/>
      <c r="F7" s="169"/>
      <c r="G7" s="169"/>
      <c r="H7" s="170" t="s">
        <v>2</v>
      </c>
    </row>
    <row r="8" spans="1:8" s="167" customFormat="1" ht="38.25" customHeight="1">
      <c r="A8" s="404" t="s">
        <v>3</v>
      </c>
      <c r="B8" s="438" t="s">
        <v>284</v>
      </c>
      <c r="C8" s="446" t="s">
        <v>286</v>
      </c>
      <c r="D8" s="447"/>
      <c r="E8" s="446" t="s">
        <v>285</v>
      </c>
      <c r="F8" s="448"/>
      <c r="G8" s="448"/>
      <c r="H8" s="447"/>
    </row>
    <row r="9" spans="1:8" s="167" customFormat="1" ht="27.75" customHeight="1">
      <c r="A9" s="405"/>
      <c r="B9" s="439"/>
      <c r="C9" s="439" t="s">
        <v>293</v>
      </c>
      <c r="D9" s="439" t="s">
        <v>294</v>
      </c>
      <c r="E9" s="438" t="s">
        <v>295</v>
      </c>
      <c r="F9" s="438" t="s">
        <v>296</v>
      </c>
      <c r="G9" s="451" t="s">
        <v>287</v>
      </c>
      <c r="H9" s="452"/>
    </row>
    <row r="10" spans="1:8" s="167" customFormat="1" ht="27" customHeight="1">
      <c r="A10" s="406"/>
      <c r="B10" s="440"/>
      <c r="C10" s="440"/>
      <c r="D10" s="440"/>
      <c r="E10" s="440"/>
      <c r="F10" s="440"/>
      <c r="G10" s="172" t="s">
        <v>288</v>
      </c>
      <c r="H10" s="173" t="s">
        <v>16</v>
      </c>
    </row>
    <row r="11" spans="1:8" s="167" customFormat="1" ht="6.75" customHeight="1">
      <c r="A11" s="174"/>
      <c r="B11" s="67"/>
      <c r="C11" s="67"/>
      <c r="D11" s="67"/>
      <c r="E11" s="67"/>
      <c r="F11" s="67"/>
      <c r="G11" s="67"/>
      <c r="H11" s="175"/>
    </row>
    <row r="12" spans="1:8" s="179" customFormat="1" ht="18" customHeight="1">
      <c r="A12" s="176">
        <v>2001</v>
      </c>
      <c r="B12" s="177">
        <v>56</v>
      </c>
      <c r="C12" s="177">
        <v>30</v>
      </c>
      <c r="D12" s="177">
        <v>26</v>
      </c>
      <c r="E12" s="177">
        <v>18</v>
      </c>
      <c r="F12" s="177">
        <v>5</v>
      </c>
      <c r="G12" s="177">
        <v>7</v>
      </c>
      <c r="H12" s="178">
        <v>23.33</v>
      </c>
    </row>
    <row r="13" spans="1:8" s="179" customFormat="1" ht="18" customHeight="1">
      <c r="A13" s="176">
        <v>2002</v>
      </c>
      <c r="B13" s="177">
        <v>55</v>
      </c>
      <c r="C13" s="177">
        <v>35</v>
      </c>
      <c r="D13" s="177">
        <v>20</v>
      </c>
      <c r="E13" s="177">
        <v>24</v>
      </c>
      <c r="F13" s="177">
        <v>4</v>
      </c>
      <c r="G13" s="177">
        <v>7</v>
      </c>
      <c r="H13" s="178">
        <v>20</v>
      </c>
    </row>
    <row r="14" spans="1:8" s="179" customFormat="1" ht="18" customHeight="1">
      <c r="A14" s="176">
        <v>2003</v>
      </c>
      <c r="B14" s="177">
        <v>53</v>
      </c>
      <c r="C14" s="177">
        <v>40</v>
      </c>
      <c r="D14" s="177">
        <v>13</v>
      </c>
      <c r="E14" s="177">
        <v>27</v>
      </c>
      <c r="F14" s="177">
        <v>5</v>
      </c>
      <c r="G14" s="177">
        <v>8</v>
      </c>
      <c r="H14" s="178">
        <v>20</v>
      </c>
    </row>
    <row r="15" spans="1:8" s="179" customFormat="1" ht="18" customHeight="1">
      <c r="A15" s="176">
        <v>2004</v>
      </c>
      <c r="B15" s="177">
        <v>78</v>
      </c>
      <c r="C15" s="177">
        <v>57</v>
      </c>
      <c r="D15" s="177">
        <v>21</v>
      </c>
      <c r="E15" s="177">
        <v>33</v>
      </c>
      <c r="F15" s="177">
        <v>7</v>
      </c>
      <c r="G15" s="177">
        <v>17</v>
      </c>
      <c r="H15" s="178">
        <v>29.82</v>
      </c>
    </row>
    <row r="16" spans="1:8" s="179" customFormat="1" ht="18" customHeight="1">
      <c r="A16" s="176">
        <v>2005</v>
      </c>
      <c r="B16" s="177">
        <v>59</v>
      </c>
      <c r="C16" s="177">
        <v>50</v>
      </c>
      <c r="D16" s="177">
        <v>9</v>
      </c>
      <c r="E16" s="177">
        <v>25</v>
      </c>
      <c r="F16" s="177">
        <v>6</v>
      </c>
      <c r="G16" s="177">
        <v>19</v>
      </c>
      <c r="H16" s="178">
        <v>38</v>
      </c>
    </row>
    <row r="17" spans="1:8" s="179" customFormat="1" ht="18" customHeight="1">
      <c r="A17" s="176" t="s">
        <v>289</v>
      </c>
      <c r="B17" s="177">
        <v>8</v>
      </c>
      <c r="C17" s="177">
        <v>8</v>
      </c>
      <c r="D17" s="177">
        <v>0</v>
      </c>
      <c r="E17" s="177">
        <v>7</v>
      </c>
      <c r="F17" s="177">
        <v>1</v>
      </c>
      <c r="G17" s="177">
        <v>0</v>
      </c>
      <c r="H17" s="178">
        <v>0</v>
      </c>
    </row>
    <row r="18" spans="1:8" s="167" customFormat="1" ht="6.75" customHeight="1">
      <c r="A18" s="174"/>
      <c r="B18" s="67"/>
      <c r="C18" s="67"/>
      <c r="D18" s="67"/>
      <c r="E18" s="67"/>
      <c r="F18" s="67"/>
      <c r="G18" s="67"/>
      <c r="H18" s="175"/>
    </row>
    <row r="19" spans="1:8" s="167" customFormat="1" ht="28.5" customHeight="1">
      <c r="A19" s="174"/>
      <c r="B19" s="180"/>
      <c r="C19" s="180"/>
      <c r="D19" s="180"/>
      <c r="E19" s="180"/>
      <c r="F19" s="181" t="s">
        <v>291</v>
      </c>
      <c r="G19" s="449" t="s">
        <v>292</v>
      </c>
      <c r="H19" s="450"/>
    </row>
    <row r="20" spans="1:8" s="167" customFormat="1" ht="6.75" customHeight="1">
      <c r="A20" s="174"/>
      <c r="B20" s="67"/>
      <c r="C20" s="67"/>
      <c r="D20" s="67"/>
      <c r="E20" s="67"/>
      <c r="F20" s="67"/>
      <c r="G20" s="67"/>
      <c r="H20" s="175"/>
    </row>
    <row r="21" spans="1:8" s="179" customFormat="1" ht="18" customHeight="1">
      <c r="A21" s="176" t="s">
        <v>290</v>
      </c>
      <c r="B21" s="177">
        <v>44</v>
      </c>
      <c r="C21" s="177">
        <v>33</v>
      </c>
      <c r="D21" s="177">
        <v>11</v>
      </c>
      <c r="E21" s="177">
        <v>14</v>
      </c>
      <c r="F21" s="177">
        <v>7</v>
      </c>
      <c r="G21" s="177">
        <v>12</v>
      </c>
      <c r="H21" s="178">
        <v>36.36</v>
      </c>
    </row>
    <row r="22" spans="1:8" s="179" customFormat="1" ht="18" customHeight="1">
      <c r="A22" s="176">
        <v>2007</v>
      </c>
      <c r="B22" s="177">
        <v>59</v>
      </c>
      <c r="C22" s="177">
        <v>50</v>
      </c>
      <c r="D22" s="177">
        <v>9</v>
      </c>
      <c r="E22" s="177">
        <v>37</v>
      </c>
      <c r="F22" s="177">
        <v>2</v>
      </c>
      <c r="G22" s="177">
        <v>11</v>
      </c>
      <c r="H22" s="182" t="s">
        <v>297</v>
      </c>
    </row>
    <row r="23" spans="1:8" s="179" customFormat="1" ht="18" customHeight="1">
      <c r="A23" s="176">
        <v>2008</v>
      </c>
      <c r="B23" s="177">
        <v>55</v>
      </c>
      <c r="C23" s="177">
        <v>38</v>
      </c>
      <c r="D23" s="177">
        <v>17</v>
      </c>
      <c r="E23" s="177">
        <v>26</v>
      </c>
      <c r="F23" s="177">
        <v>0</v>
      </c>
      <c r="G23" s="177">
        <v>12</v>
      </c>
      <c r="H23" s="182" t="s">
        <v>298</v>
      </c>
    </row>
    <row r="24" spans="1:8" s="179" customFormat="1" ht="18" customHeight="1">
      <c r="A24" s="176">
        <v>2009</v>
      </c>
      <c r="B24" s="177">
        <v>44</v>
      </c>
      <c r="C24" s="177">
        <v>33</v>
      </c>
      <c r="D24" s="177">
        <v>11</v>
      </c>
      <c r="E24" s="177">
        <v>18</v>
      </c>
      <c r="F24" s="177">
        <v>5</v>
      </c>
      <c r="G24" s="177">
        <v>10</v>
      </c>
      <c r="H24" s="182" t="s">
        <v>299</v>
      </c>
    </row>
    <row r="25" spans="1:8" s="179" customFormat="1" ht="18" customHeight="1">
      <c r="A25" s="176">
        <v>2010</v>
      </c>
      <c r="B25" s="177">
        <v>34</v>
      </c>
      <c r="C25" s="177">
        <v>30</v>
      </c>
      <c r="D25" s="177">
        <v>4</v>
      </c>
      <c r="E25" s="177">
        <v>13</v>
      </c>
      <c r="F25" s="177">
        <v>0</v>
      </c>
      <c r="G25" s="177">
        <v>17</v>
      </c>
      <c r="H25" s="182" t="s">
        <v>300</v>
      </c>
    </row>
    <row r="26" spans="1:8" s="179" customFormat="1" ht="18" customHeight="1">
      <c r="A26" s="176">
        <v>2011</v>
      </c>
      <c r="B26" s="177">
        <v>50</v>
      </c>
      <c r="C26" s="177">
        <v>45</v>
      </c>
      <c r="D26" s="177">
        <v>5</v>
      </c>
      <c r="E26" s="177">
        <v>28</v>
      </c>
      <c r="F26" s="177">
        <v>1</v>
      </c>
      <c r="G26" s="177">
        <v>16</v>
      </c>
      <c r="H26" s="182" t="s">
        <v>301</v>
      </c>
    </row>
    <row r="27" spans="1:8" s="179" customFormat="1" ht="18" customHeight="1">
      <c r="A27" s="176">
        <v>2012</v>
      </c>
      <c r="B27" s="177">
        <v>37</v>
      </c>
      <c r="C27" s="177">
        <v>30</v>
      </c>
      <c r="D27" s="177">
        <v>7</v>
      </c>
      <c r="E27" s="177">
        <v>15</v>
      </c>
      <c r="F27" s="177">
        <v>2</v>
      </c>
      <c r="G27" s="177">
        <v>13</v>
      </c>
      <c r="H27" s="178">
        <v>43.33</v>
      </c>
    </row>
    <row r="28" spans="1:8" s="179" customFormat="1" ht="18" customHeight="1">
      <c r="A28" s="176">
        <v>2013</v>
      </c>
      <c r="B28" s="177">
        <v>29</v>
      </c>
      <c r="C28" s="177">
        <v>26</v>
      </c>
      <c r="D28" s="177">
        <v>3</v>
      </c>
      <c r="E28" s="177">
        <v>18</v>
      </c>
      <c r="F28" s="177">
        <v>3</v>
      </c>
      <c r="G28" s="177">
        <v>5</v>
      </c>
      <c r="H28" s="178">
        <v>19.23</v>
      </c>
    </row>
    <row r="29" spans="1:8" s="179" customFormat="1" ht="18" customHeight="1">
      <c r="A29" s="176">
        <v>2014</v>
      </c>
      <c r="B29" s="177">
        <v>27</v>
      </c>
      <c r="C29" s="177">
        <v>22</v>
      </c>
      <c r="D29" s="177">
        <v>5</v>
      </c>
      <c r="E29" s="177">
        <v>12</v>
      </c>
      <c r="F29" s="177">
        <v>2</v>
      </c>
      <c r="G29" s="177">
        <v>8</v>
      </c>
      <c r="H29" s="178">
        <v>36.36</v>
      </c>
    </row>
    <row r="30" spans="1:8" s="179" customFormat="1" ht="18" customHeight="1">
      <c r="A30" s="176">
        <v>2015</v>
      </c>
      <c r="B30" s="177">
        <v>33</v>
      </c>
      <c r="C30" s="177">
        <v>28</v>
      </c>
      <c r="D30" s="177">
        <v>5</v>
      </c>
      <c r="E30" s="177">
        <v>16</v>
      </c>
      <c r="F30" s="177">
        <v>4</v>
      </c>
      <c r="G30" s="177">
        <v>8</v>
      </c>
      <c r="H30" s="178">
        <v>28.57</v>
      </c>
    </row>
    <row r="31" spans="1:8" s="179" customFormat="1" ht="18" customHeight="1">
      <c r="A31" s="176">
        <v>2016</v>
      </c>
      <c r="B31" s="177">
        <v>26</v>
      </c>
      <c r="C31" s="177">
        <v>23</v>
      </c>
      <c r="D31" s="177">
        <v>3</v>
      </c>
      <c r="E31" s="177">
        <v>15</v>
      </c>
      <c r="F31" s="177">
        <v>3</v>
      </c>
      <c r="G31" s="177">
        <v>5</v>
      </c>
      <c r="H31" s="178">
        <v>21.74</v>
      </c>
    </row>
    <row r="32" spans="1:8" s="179" customFormat="1" ht="18" customHeight="1">
      <c r="A32" s="333">
        <v>2017</v>
      </c>
      <c r="B32" s="177">
        <v>32</v>
      </c>
      <c r="C32" s="177">
        <v>21</v>
      </c>
      <c r="D32" s="177">
        <v>11</v>
      </c>
      <c r="E32" s="177">
        <v>11</v>
      </c>
      <c r="F32" s="177">
        <v>4</v>
      </c>
      <c r="G32" s="177">
        <v>6</v>
      </c>
      <c r="H32" s="178">
        <v>28.57</v>
      </c>
    </row>
    <row r="33" spans="1:8" s="179" customFormat="1" ht="18" customHeight="1">
      <c r="A33" s="348">
        <v>2018</v>
      </c>
      <c r="B33" s="177">
        <v>36</v>
      </c>
      <c r="C33" s="177">
        <v>28</v>
      </c>
      <c r="D33" s="177">
        <v>8</v>
      </c>
      <c r="E33" s="177">
        <v>17</v>
      </c>
      <c r="F33" s="177">
        <v>0</v>
      </c>
      <c r="G33" s="177">
        <v>11</v>
      </c>
      <c r="H33" s="178">
        <v>39.29</v>
      </c>
    </row>
    <row r="34" spans="1:8" s="179" customFormat="1" ht="18" customHeight="1">
      <c r="A34" s="176">
        <v>2019</v>
      </c>
      <c r="B34" s="177">
        <v>33</v>
      </c>
      <c r="C34" s="177">
        <v>30</v>
      </c>
      <c r="D34" s="177">
        <v>3</v>
      </c>
      <c r="E34" s="177">
        <v>27</v>
      </c>
      <c r="F34" s="177">
        <v>0</v>
      </c>
      <c r="G34" s="177">
        <v>3</v>
      </c>
      <c r="H34" s="178">
        <v>10</v>
      </c>
    </row>
    <row r="35" spans="1:8" s="400" customFormat="1" ht="18" customHeight="1">
      <c r="A35" s="397">
        <v>2020</v>
      </c>
      <c r="B35" s="398">
        <v>30</v>
      </c>
      <c r="C35" s="398">
        <v>24</v>
      </c>
      <c r="D35" s="398">
        <v>6</v>
      </c>
      <c r="E35" s="398">
        <v>16</v>
      </c>
      <c r="F35" s="398">
        <v>2</v>
      </c>
      <c r="G35" s="398">
        <v>6</v>
      </c>
      <c r="H35" s="399">
        <v>25</v>
      </c>
    </row>
    <row r="36" spans="1:8" ht="12" customHeight="1">
      <c r="A36" s="183"/>
      <c r="B36" s="184"/>
      <c r="C36" s="184"/>
      <c r="D36" s="184"/>
      <c r="E36" s="184"/>
      <c r="F36" s="184"/>
      <c r="G36" s="184"/>
      <c r="H36" s="184"/>
    </row>
    <row r="38" spans="1:8" ht="30.75" customHeight="1">
      <c r="A38" s="445" t="s">
        <v>303</v>
      </c>
      <c r="B38" s="445"/>
      <c r="C38" s="445"/>
      <c r="D38" s="445"/>
      <c r="E38" s="445"/>
      <c r="F38" s="445"/>
      <c r="G38" s="445"/>
      <c r="H38" s="445"/>
    </row>
    <row r="39" spans="1:8" ht="26.25" customHeight="1">
      <c r="A39" s="445" t="s">
        <v>302</v>
      </c>
      <c r="B39" s="445"/>
      <c r="C39" s="445"/>
      <c r="D39" s="445"/>
      <c r="E39" s="445"/>
      <c r="F39" s="445"/>
      <c r="G39" s="445"/>
      <c r="H39" s="445"/>
    </row>
    <row r="40" ht="13.5" thickBot="1"/>
    <row r="41" spans="1:8" ht="13.5" thickTop="1">
      <c r="A41" s="26" t="str">
        <f>'Περιεχόμενα-Contents'!B38</f>
        <v>(Τελευταία Ενημέρωση/Last update 26/7/2021)</v>
      </c>
      <c r="B41" s="89"/>
      <c r="C41" s="89"/>
      <c r="D41" s="89"/>
      <c r="E41" s="89"/>
      <c r="F41" s="89"/>
      <c r="G41" s="89"/>
      <c r="H41" s="89"/>
    </row>
    <row r="42" spans="1:8" ht="12.75">
      <c r="A42" s="28" t="str">
        <f>'Περιεχόμενα-Contents'!B39</f>
        <v>COPYRIGHT ©: 2021 REPUBLIC OF CYPRUS, STATISTICAL SERVICE</v>
      </c>
      <c r="B42" s="185"/>
      <c r="C42" s="185"/>
      <c r="D42" s="185"/>
      <c r="E42" s="185"/>
      <c r="F42" s="185"/>
      <c r="G42" s="185"/>
      <c r="H42" s="185"/>
    </row>
  </sheetData>
  <sheetProtection/>
  <mergeCells count="14">
    <mergeCell ref="C9:C10"/>
    <mergeCell ref="D9:D10"/>
    <mergeCell ref="E9:E10"/>
    <mergeCell ref="F9:F10"/>
    <mergeCell ref="A8:A10"/>
    <mergeCell ref="B8:B10"/>
    <mergeCell ref="A4:H4"/>
    <mergeCell ref="A5:H5"/>
    <mergeCell ref="A38:H38"/>
    <mergeCell ref="A39:H39"/>
    <mergeCell ref="C8:D8"/>
    <mergeCell ref="E8:H8"/>
    <mergeCell ref="G19:H19"/>
    <mergeCell ref="G9:H9"/>
  </mergeCells>
  <hyperlinks>
    <hyperlink ref="A1" location="'Περιεχόμενα-Contents'!A1" display="Περιεχόμενα - Contents"/>
  </hyperlinks>
  <printOptions horizontalCentered="1"/>
  <pageMargins left="0.25" right="0.25" top="0.75" bottom="0.75" header="0.3" footer="0.3"/>
  <pageSetup fitToHeight="1" fitToWidth="1"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1:K20"/>
  <sheetViews>
    <sheetView zoomScalePageLayoutView="0" workbookViewId="0" topLeftCell="A1">
      <selection activeCell="A1" sqref="A1"/>
    </sheetView>
  </sheetViews>
  <sheetFormatPr defaultColWidth="10.28125" defaultRowHeight="12.75"/>
  <cols>
    <col min="1" max="1" width="27.421875" style="58" customWidth="1"/>
    <col min="2" max="5" width="10.28125" style="58" customWidth="1"/>
    <col min="6" max="6" width="11.8515625" style="58" customWidth="1"/>
    <col min="7" max="9" width="10.28125" style="58" customWidth="1"/>
    <col min="10" max="10" width="11.8515625" style="58" customWidth="1"/>
    <col min="11" max="11" width="31.57421875" style="58" customWidth="1"/>
    <col min="12" max="16384" width="10.28125" style="58" customWidth="1"/>
  </cols>
  <sheetData>
    <row r="1" spans="1:11" s="22" customFormat="1" ht="12.75">
      <c r="A1" s="37" t="s">
        <v>28</v>
      </c>
      <c r="K1" s="21" t="s">
        <v>553</v>
      </c>
    </row>
    <row r="2" spans="1:11" s="22" customFormat="1" ht="12" customHeight="1">
      <c r="A2" s="37"/>
      <c r="K2" s="21" t="s">
        <v>31</v>
      </c>
    </row>
    <row r="3" s="22" customFormat="1" ht="12" customHeight="1">
      <c r="A3" s="37"/>
    </row>
    <row r="4" spans="1:10" ht="20.25" customHeight="1">
      <c r="A4" s="157" t="s">
        <v>745</v>
      </c>
      <c r="B4" s="157"/>
      <c r="C4" s="157"/>
      <c r="D4" s="157"/>
      <c r="E4" s="157"/>
      <c r="F4" s="157"/>
      <c r="G4" s="157"/>
      <c r="H4" s="157"/>
      <c r="I4" s="157"/>
      <c r="J4" s="157"/>
    </row>
    <row r="5" spans="1:11" ht="20.25" customHeight="1" thickBot="1">
      <c r="A5" s="158" t="s">
        <v>746</v>
      </c>
      <c r="B5" s="158"/>
      <c r="C5" s="158"/>
      <c r="D5" s="158"/>
      <c r="E5" s="158"/>
      <c r="F5" s="158"/>
      <c r="G5" s="158"/>
      <c r="H5" s="158"/>
      <c r="I5" s="158"/>
      <c r="J5" s="158"/>
      <c r="K5" s="158"/>
    </row>
    <row r="6" ht="13.5" customHeight="1" thickTop="1"/>
    <row r="7" spans="1:11" ht="13.5" customHeight="1">
      <c r="A7" s="58" t="s">
        <v>0</v>
      </c>
      <c r="K7" s="73" t="s">
        <v>2</v>
      </c>
    </row>
    <row r="8" spans="1:11" ht="30.75" customHeight="1">
      <c r="A8" s="404" t="s">
        <v>312</v>
      </c>
      <c r="B8" s="453" t="s">
        <v>587</v>
      </c>
      <c r="C8" s="454"/>
      <c r="D8" s="454"/>
      <c r="E8" s="454"/>
      <c r="F8" s="455"/>
      <c r="G8" s="453" t="s">
        <v>311</v>
      </c>
      <c r="H8" s="443"/>
      <c r="I8" s="443"/>
      <c r="J8" s="443"/>
      <c r="K8" s="404" t="s">
        <v>310</v>
      </c>
    </row>
    <row r="9" spans="1:11" ht="39" customHeight="1">
      <c r="A9" s="405"/>
      <c r="B9" s="126" t="s">
        <v>72</v>
      </c>
      <c r="C9" s="159" t="s">
        <v>65</v>
      </c>
      <c r="D9" s="159" t="s">
        <v>66</v>
      </c>
      <c r="E9" s="159" t="s">
        <v>313</v>
      </c>
      <c r="F9" s="404" t="s">
        <v>4</v>
      </c>
      <c r="G9" s="126" t="s">
        <v>74</v>
      </c>
      <c r="H9" s="159" t="s">
        <v>65</v>
      </c>
      <c r="I9" s="159" t="s">
        <v>66</v>
      </c>
      <c r="J9" s="404" t="s">
        <v>4</v>
      </c>
      <c r="K9" s="405"/>
    </row>
    <row r="10" spans="1:11" ht="37.5" customHeight="1">
      <c r="A10" s="406"/>
      <c r="B10" s="129" t="s">
        <v>68</v>
      </c>
      <c r="C10" s="160" t="s">
        <v>69</v>
      </c>
      <c r="D10" s="160" t="s">
        <v>70</v>
      </c>
      <c r="E10" s="160" t="s">
        <v>71</v>
      </c>
      <c r="F10" s="406"/>
      <c r="G10" s="129" t="s">
        <v>585</v>
      </c>
      <c r="H10" s="160" t="s">
        <v>69</v>
      </c>
      <c r="I10" s="160" t="s">
        <v>70</v>
      </c>
      <c r="J10" s="406"/>
      <c r="K10" s="406"/>
    </row>
    <row r="11" spans="1:11" ht="33.75" customHeight="1">
      <c r="A11" s="161" t="s">
        <v>304</v>
      </c>
      <c r="B11" s="80">
        <v>27</v>
      </c>
      <c r="C11" s="162">
        <v>124</v>
      </c>
      <c r="D11" s="162">
        <v>55</v>
      </c>
      <c r="E11" s="162">
        <v>83</v>
      </c>
      <c r="F11" s="93">
        <f>SUM(B11:E11)</f>
        <v>289</v>
      </c>
      <c r="G11" s="163">
        <v>27</v>
      </c>
      <c r="H11" s="162">
        <v>139</v>
      </c>
      <c r="I11" s="162">
        <v>119</v>
      </c>
      <c r="J11" s="93">
        <f>SUM(G11:I11)</f>
        <v>285</v>
      </c>
      <c r="K11" s="164" t="s">
        <v>307</v>
      </c>
    </row>
    <row r="12" spans="1:11" ht="23.25" customHeight="1">
      <c r="A12" s="161" t="s">
        <v>305</v>
      </c>
      <c r="B12" s="80">
        <v>0</v>
      </c>
      <c r="C12" s="81">
        <v>2</v>
      </c>
      <c r="D12" s="81">
        <v>2</v>
      </c>
      <c r="E12" s="81">
        <v>1</v>
      </c>
      <c r="F12" s="93">
        <f>SUM(B12:E12)</f>
        <v>5</v>
      </c>
      <c r="G12" s="80">
        <v>0</v>
      </c>
      <c r="H12" s="81">
        <v>2</v>
      </c>
      <c r="I12" s="81">
        <v>6</v>
      </c>
      <c r="J12" s="93">
        <f>SUM(G12:I12)</f>
        <v>8</v>
      </c>
      <c r="K12" s="94" t="s">
        <v>308</v>
      </c>
    </row>
    <row r="13" spans="1:11" ht="23.25" customHeight="1">
      <c r="A13" s="161" t="s">
        <v>306</v>
      </c>
      <c r="B13" s="80">
        <v>0</v>
      </c>
      <c r="C13" s="81">
        <v>0</v>
      </c>
      <c r="D13" s="81">
        <v>0</v>
      </c>
      <c r="E13" s="81">
        <v>2</v>
      </c>
      <c r="F13" s="93">
        <f>SUM(B13:E13)</f>
        <v>2</v>
      </c>
      <c r="G13" s="80">
        <v>0</v>
      </c>
      <c r="H13" s="81">
        <v>0</v>
      </c>
      <c r="I13" s="81">
        <v>0</v>
      </c>
      <c r="J13" s="93">
        <f>SUM(G13:I13)</f>
        <v>0</v>
      </c>
      <c r="K13" s="94" t="s">
        <v>309</v>
      </c>
    </row>
    <row r="14" spans="1:11" ht="23.25" customHeight="1">
      <c r="A14" s="161" t="s">
        <v>665</v>
      </c>
      <c r="B14" s="80">
        <v>16</v>
      </c>
      <c r="C14" s="81">
        <v>50</v>
      </c>
      <c r="D14" s="81">
        <v>48</v>
      </c>
      <c r="E14" s="81">
        <v>78</v>
      </c>
      <c r="F14" s="93">
        <f>SUM(B14:E14)</f>
        <v>192</v>
      </c>
      <c r="G14" s="80">
        <v>16</v>
      </c>
      <c r="H14" s="81">
        <v>56</v>
      </c>
      <c r="I14" s="81">
        <v>81</v>
      </c>
      <c r="J14" s="93">
        <f>SUM(G14:I14)</f>
        <v>153</v>
      </c>
      <c r="K14" s="161" t="s">
        <v>667</v>
      </c>
    </row>
    <row r="15" spans="1:11" ht="23.25" customHeight="1">
      <c r="A15" s="161" t="s">
        <v>666</v>
      </c>
      <c r="B15" s="80">
        <v>5</v>
      </c>
      <c r="C15" s="81">
        <v>9</v>
      </c>
      <c r="D15" s="81">
        <v>3</v>
      </c>
      <c r="E15" s="81">
        <v>1</v>
      </c>
      <c r="F15" s="93">
        <f>SUM(B15:E15)</f>
        <v>18</v>
      </c>
      <c r="G15" s="80">
        <v>5</v>
      </c>
      <c r="H15" s="81">
        <v>14</v>
      </c>
      <c r="I15" s="81">
        <v>12</v>
      </c>
      <c r="J15" s="93">
        <f>SUM(G15:I15)</f>
        <v>31</v>
      </c>
      <c r="K15" s="161" t="s">
        <v>668</v>
      </c>
    </row>
    <row r="16" spans="1:11" ht="13.5" customHeight="1">
      <c r="A16" s="103"/>
      <c r="B16" s="80"/>
      <c r="C16" s="81"/>
      <c r="D16" s="81"/>
      <c r="E16" s="81"/>
      <c r="F16" s="165"/>
      <c r="G16" s="80"/>
      <c r="H16" s="81"/>
      <c r="I16" s="81"/>
      <c r="J16" s="165"/>
      <c r="K16" s="103"/>
    </row>
    <row r="17" spans="1:11" ht="40.5" customHeight="1">
      <c r="A17" s="108" t="s">
        <v>19</v>
      </c>
      <c r="B17" s="166">
        <f aca="true" t="shared" si="0" ref="B17:J17">SUM(B11:B15)</f>
        <v>48</v>
      </c>
      <c r="C17" s="119">
        <f t="shared" si="0"/>
        <v>185</v>
      </c>
      <c r="D17" s="119">
        <f t="shared" si="0"/>
        <v>108</v>
      </c>
      <c r="E17" s="119">
        <f t="shared" si="0"/>
        <v>165</v>
      </c>
      <c r="F17" s="118">
        <f t="shared" si="0"/>
        <v>506</v>
      </c>
      <c r="G17" s="166">
        <f t="shared" si="0"/>
        <v>48</v>
      </c>
      <c r="H17" s="119">
        <f t="shared" si="0"/>
        <v>211</v>
      </c>
      <c r="I17" s="119">
        <f t="shared" si="0"/>
        <v>218</v>
      </c>
      <c r="J17" s="118">
        <f t="shared" si="0"/>
        <v>477</v>
      </c>
      <c r="K17" s="108" t="s">
        <v>18</v>
      </c>
    </row>
    <row r="18" spans="1:11" ht="17.25" customHeight="1" thickBot="1">
      <c r="A18" s="88"/>
      <c r="B18" s="88"/>
      <c r="C18" s="88"/>
      <c r="D18" s="88"/>
      <c r="E18" s="88"/>
      <c r="F18" s="88"/>
      <c r="G18" s="88"/>
      <c r="H18" s="88"/>
      <c r="I18" s="88"/>
      <c r="J18" s="88"/>
      <c r="K18" s="88"/>
    </row>
    <row r="19" spans="1:11" ht="13.5" thickTop="1">
      <c r="A19" s="26" t="str">
        <f>'Περιεχόμενα-Contents'!B38</f>
        <v>(Τελευταία Ενημέρωση/Last update 26/7/2021)</v>
      </c>
      <c r="B19" s="89"/>
      <c r="C19" s="89"/>
      <c r="D19" s="89"/>
      <c r="E19" s="89"/>
      <c r="F19" s="89"/>
      <c r="G19" s="89"/>
      <c r="H19" s="89"/>
      <c r="I19" s="89"/>
      <c r="J19" s="89"/>
      <c r="K19" s="89"/>
    </row>
    <row r="20" ht="12.75">
      <c r="A20" s="24" t="str">
        <f>'Περιεχόμενα-Contents'!B39</f>
        <v>COPYRIGHT ©: 2021 REPUBLIC OF CYPRUS, STATISTICAL SERVICE</v>
      </c>
    </row>
  </sheetData>
  <sheetProtection/>
  <mergeCells count="6">
    <mergeCell ref="J9:J10"/>
    <mergeCell ref="B8:F8"/>
    <mergeCell ref="G8:J8"/>
    <mergeCell ref="A8:A10"/>
    <mergeCell ref="K8:K10"/>
    <mergeCell ref="F9:F10"/>
  </mergeCells>
  <hyperlinks>
    <hyperlink ref="A1" location="'Περιεχόμενα-Contents'!A1" display="Περιεχόμενα - Contents"/>
  </hyperlinks>
  <printOptions horizontalCentered="1"/>
  <pageMargins left="0.25" right="0.25" top="0.75" bottom="0.75" header="0.3" footer="0.3"/>
  <pageSetup fitToHeight="1" fitToWidth="1" horizontalDpi="600" verticalDpi="600" orientation="landscape" paperSize="9" scale="94" r:id="rId2"/>
  <drawing r:id="rId1"/>
</worksheet>
</file>

<file path=xl/worksheets/sheet28.xml><?xml version="1.0" encoding="utf-8"?>
<worksheet xmlns="http://schemas.openxmlformats.org/spreadsheetml/2006/main" xmlns:r="http://schemas.openxmlformats.org/officeDocument/2006/relationships">
  <sheetPr>
    <pageSetUpPr fitToPage="1"/>
  </sheetPr>
  <dimension ref="A1:K19"/>
  <sheetViews>
    <sheetView zoomScalePageLayoutView="0" workbookViewId="0" topLeftCell="A1">
      <selection activeCell="A1" sqref="A1"/>
    </sheetView>
  </sheetViews>
  <sheetFormatPr defaultColWidth="10.28125" defaultRowHeight="12.75"/>
  <cols>
    <col min="1" max="1" width="20.00390625" style="58" customWidth="1"/>
    <col min="2" max="5" width="10.28125" style="58" customWidth="1"/>
    <col min="6" max="6" width="11.8515625" style="58" customWidth="1"/>
    <col min="7" max="9" width="10.28125" style="58" customWidth="1"/>
    <col min="10" max="10" width="11.8515625" style="58" customWidth="1"/>
    <col min="11" max="11" width="17.28125" style="58" customWidth="1"/>
    <col min="12" max="16384" width="10.28125" style="58" customWidth="1"/>
  </cols>
  <sheetData>
    <row r="1" spans="1:11" s="22" customFormat="1" ht="12.75">
      <c r="A1" s="37" t="s">
        <v>28</v>
      </c>
      <c r="K1" s="21" t="s">
        <v>553</v>
      </c>
    </row>
    <row r="2" spans="1:11" s="22" customFormat="1" ht="12" customHeight="1">
      <c r="A2" s="37"/>
      <c r="K2" s="21" t="s">
        <v>31</v>
      </c>
    </row>
    <row r="3" s="22" customFormat="1" ht="12" customHeight="1">
      <c r="A3" s="37"/>
    </row>
    <row r="4" spans="1:10" ht="20.25" customHeight="1">
      <c r="A4" s="157" t="s">
        <v>673</v>
      </c>
      <c r="B4" s="157"/>
      <c r="C4" s="157"/>
      <c r="D4" s="157"/>
      <c r="E4" s="157"/>
      <c r="F4" s="157"/>
      <c r="G4" s="157"/>
      <c r="H4" s="157"/>
      <c r="I4" s="157"/>
      <c r="J4" s="157"/>
    </row>
    <row r="5" spans="1:11" ht="20.25" customHeight="1" thickBot="1">
      <c r="A5" s="158" t="s">
        <v>674</v>
      </c>
      <c r="B5" s="158"/>
      <c r="C5" s="158"/>
      <c r="D5" s="158"/>
      <c r="E5" s="158"/>
      <c r="F5" s="158"/>
      <c r="G5" s="158"/>
      <c r="H5" s="158"/>
      <c r="I5" s="158"/>
      <c r="J5" s="158"/>
      <c r="K5" s="158"/>
    </row>
    <row r="6" ht="13.5" customHeight="1" thickTop="1"/>
    <row r="7" spans="1:11" ht="13.5" customHeight="1">
      <c r="A7" s="58" t="s">
        <v>0</v>
      </c>
      <c r="K7" s="73" t="s">
        <v>2</v>
      </c>
    </row>
    <row r="8" spans="1:11" ht="30.75" customHeight="1">
      <c r="A8" s="404" t="s">
        <v>317</v>
      </c>
      <c r="B8" s="453" t="s">
        <v>587</v>
      </c>
      <c r="C8" s="454"/>
      <c r="D8" s="454"/>
      <c r="E8" s="454"/>
      <c r="F8" s="455"/>
      <c r="G8" s="453" t="s">
        <v>311</v>
      </c>
      <c r="H8" s="443"/>
      <c r="I8" s="443"/>
      <c r="J8" s="443"/>
      <c r="K8" s="404" t="s">
        <v>543</v>
      </c>
    </row>
    <row r="9" spans="1:11" ht="39" customHeight="1">
      <c r="A9" s="405"/>
      <c r="B9" s="126" t="s">
        <v>72</v>
      </c>
      <c r="C9" s="159" t="s">
        <v>65</v>
      </c>
      <c r="D9" s="159" t="s">
        <v>66</v>
      </c>
      <c r="E9" s="159" t="s">
        <v>313</v>
      </c>
      <c r="F9" s="404" t="s">
        <v>4</v>
      </c>
      <c r="G9" s="126" t="s">
        <v>74</v>
      </c>
      <c r="H9" s="159" t="s">
        <v>65</v>
      </c>
      <c r="I9" s="159" t="s">
        <v>66</v>
      </c>
      <c r="J9" s="404" t="s">
        <v>4</v>
      </c>
      <c r="K9" s="405"/>
    </row>
    <row r="10" spans="1:11" ht="37.5" customHeight="1">
      <c r="A10" s="406"/>
      <c r="B10" s="129" t="s">
        <v>68</v>
      </c>
      <c r="C10" s="160" t="s">
        <v>69</v>
      </c>
      <c r="D10" s="160" t="s">
        <v>70</v>
      </c>
      <c r="E10" s="160" t="s">
        <v>71</v>
      </c>
      <c r="F10" s="406"/>
      <c r="G10" s="129" t="s">
        <v>585</v>
      </c>
      <c r="H10" s="160" t="s">
        <v>69</v>
      </c>
      <c r="I10" s="160" t="s">
        <v>70</v>
      </c>
      <c r="J10" s="406"/>
      <c r="K10" s="406"/>
    </row>
    <row r="11" spans="1:11" ht="33.75" customHeight="1">
      <c r="A11" s="161" t="s">
        <v>589</v>
      </c>
      <c r="B11" s="80">
        <v>47</v>
      </c>
      <c r="C11" s="162">
        <v>182</v>
      </c>
      <c r="D11" s="162">
        <v>108</v>
      </c>
      <c r="E11" s="162">
        <v>164</v>
      </c>
      <c r="F11" s="93">
        <f>SUM(B11:E11)</f>
        <v>501</v>
      </c>
      <c r="G11" s="163">
        <v>47</v>
      </c>
      <c r="H11" s="162">
        <v>207</v>
      </c>
      <c r="I11" s="162">
        <v>218</v>
      </c>
      <c r="J11" s="93">
        <f>SUM(G11:I11)</f>
        <v>472</v>
      </c>
      <c r="K11" s="164" t="s">
        <v>314</v>
      </c>
    </row>
    <row r="12" spans="1:11" ht="23.25" customHeight="1">
      <c r="A12" s="161" t="s">
        <v>590</v>
      </c>
      <c r="B12" s="80">
        <v>0</v>
      </c>
      <c r="C12" s="81">
        <v>0</v>
      </c>
      <c r="D12" s="81">
        <v>0</v>
      </c>
      <c r="E12" s="81">
        <v>1</v>
      </c>
      <c r="F12" s="93">
        <f>SUM(B12:E12)</f>
        <v>1</v>
      </c>
      <c r="G12" s="80">
        <v>0</v>
      </c>
      <c r="H12" s="81">
        <v>0</v>
      </c>
      <c r="I12" s="81">
        <v>0</v>
      </c>
      <c r="J12" s="93">
        <f>SUM(G12:I12)</f>
        <v>0</v>
      </c>
      <c r="K12" s="94" t="s">
        <v>315</v>
      </c>
    </row>
    <row r="13" spans="1:11" ht="23.25" customHeight="1">
      <c r="A13" s="161" t="s">
        <v>591</v>
      </c>
      <c r="B13" s="80">
        <v>0</v>
      </c>
      <c r="C13" s="81">
        <v>1</v>
      </c>
      <c r="D13" s="81">
        <v>0</v>
      </c>
      <c r="E13" s="81">
        <v>0</v>
      </c>
      <c r="F13" s="93">
        <f>SUM(B13:E13)</f>
        <v>1</v>
      </c>
      <c r="G13" s="80">
        <v>0</v>
      </c>
      <c r="H13" s="81">
        <v>2</v>
      </c>
      <c r="I13" s="81">
        <v>0</v>
      </c>
      <c r="J13" s="93">
        <f>SUM(G13:I13)</f>
        <v>2</v>
      </c>
      <c r="K13" s="94" t="s">
        <v>316</v>
      </c>
    </row>
    <row r="14" spans="1:11" ht="23.25" customHeight="1">
      <c r="A14" s="161" t="s">
        <v>592</v>
      </c>
      <c r="B14" s="80">
        <v>1</v>
      </c>
      <c r="C14" s="81">
        <v>2</v>
      </c>
      <c r="D14" s="81">
        <v>0</v>
      </c>
      <c r="E14" s="81">
        <v>0</v>
      </c>
      <c r="F14" s="93">
        <f>SUM(B14:E14)</f>
        <v>3</v>
      </c>
      <c r="G14" s="80">
        <v>1</v>
      </c>
      <c r="H14" s="81">
        <v>2</v>
      </c>
      <c r="I14" s="81">
        <v>0</v>
      </c>
      <c r="J14" s="93">
        <f>SUM(G14:I14)</f>
        <v>3</v>
      </c>
      <c r="K14" s="161" t="s">
        <v>588</v>
      </c>
    </row>
    <row r="15" spans="1:11" ht="13.5" customHeight="1">
      <c r="A15" s="103"/>
      <c r="B15" s="80"/>
      <c r="C15" s="81"/>
      <c r="D15" s="81"/>
      <c r="E15" s="81"/>
      <c r="F15" s="165"/>
      <c r="G15" s="80"/>
      <c r="H15" s="81"/>
      <c r="I15" s="81"/>
      <c r="J15" s="165"/>
      <c r="K15" s="103"/>
    </row>
    <row r="16" spans="1:11" ht="40.5" customHeight="1">
      <c r="A16" s="108" t="s">
        <v>19</v>
      </c>
      <c r="B16" s="166">
        <f aca="true" t="shared" si="0" ref="B16:J16">SUM(B11:B14)</f>
        <v>48</v>
      </c>
      <c r="C16" s="119">
        <f t="shared" si="0"/>
        <v>185</v>
      </c>
      <c r="D16" s="119">
        <f t="shared" si="0"/>
        <v>108</v>
      </c>
      <c r="E16" s="119">
        <f t="shared" si="0"/>
        <v>165</v>
      </c>
      <c r="F16" s="118">
        <f t="shared" si="0"/>
        <v>506</v>
      </c>
      <c r="G16" s="166">
        <f t="shared" si="0"/>
        <v>48</v>
      </c>
      <c r="H16" s="119">
        <f t="shared" si="0"/>
        <v>211</v>
      </c>
      <c r="I16" s="119">
        <f t="shared" si="0"/>
        <v>218</v>
      </c>
      <c r="J16" s="118">
        <f t="shared" si="0"/>
        <v>477</v>
      </c>
      <c r="K16" s="108" t="s">
        <v>18</v>
      </c>
    </row>
    <row r="17" spans="2:11" ht="17.25" customHeight="1" thickBot="1">
      <c r="B17" s="88"/>
      <c r="C17" s="88"/>
      <c r="D17" s="88"/>
      <c r="E17" s="88"/>
      <c r="F17" s="88"/>
      <c r="G17" s="88"/>
      <c r="H17" s="88"/>
      <c r="I17" s="88"/>
      <c r="J17" s="88"/>
      <c r="K17" s="88"/>
    </row>
    <row r="18" spans="1:11" ht="13.5" thickTop="1">
      <c r="A18" s="26" t="str">
        <f>'Περιεχόμενα-Contents'!B38</f>
        <v>(Τελευταία Ενημέρωση/Last update 26/7/2021)</v>
      </c>
      <c r="B18" s="89"/>
      <c r="C18" s="89"/>
      <c r="D18" s="89"/>
      <c r="E18" s="89"/>
      <c r="F18" s="89"/>
      <c r="G18" s="89"/>
      <c r="H18" s="89"/>
      <c r="I18" s="89"/>
      <c r="J18" s="89"/>
      <c r="K18" s="89"/>
    </row>
    <row r="19" ht="12.75">
      <c r="A19" s="24" t="str">
        <f>'Περιεχόμενα-Contents'!B39</f>
        <v>COPYRIGHT ©: 2021 REPUBLIC OF CYPRUS, STATISTICAL SERVICE</v>
      </c>
    </row>
  </sheetData>
  <sheetProtection/>
  <mergeCells count="6">
    <mergeCell ref="A8:A10"/>
    <mergeCell ref="B8:F8"/>
    <mergeCell ref="G8:J8"/>
    <mergeCell ref="K8:K10"/>
    <mergeCell ref="F9:F10"/>
    <mergeCell ref="J9:J10"/>
  </mergeCells>
  <hyperlinks>
    <hyperlink ref="A1" location="'Περιεχόμενα-Contents'!A1" display="Περιεχόμενα - Contents"/>
  </hyperlinks>
  <printOptions horizontalCentered="1"/>
  <pageMargins left="0.25" right="0.25" top="0.75" bottom="0.75" header="0.3" footer="0.3"/>
  <pageSetup fitToHeight="1" fitToWidth="1" horizontalDpi="600" verticalDpi="600" orientation="landscape" paperSize="9" r:id="rId2"/>
  <drawing r:id="rId1"/>
</worksheet>
</file>

<file path=xl/worksheets/sheet29.xml><?xml version="1.0" encoding="utf-8"?>
<worksheet xmlns="http://schemas.openxmlformats.org/spreadsheetml/2006/main" xmlns:r="http://schemas.openxmlformats.org/officeDocument/2006/relationships">
  <sheetPr>
    <pageSetUpPr fitToPage="1"/>
  </sheetPr>
  <dimension ref="A1:K20"/>
  <sheetViews>
    <sheetView zoomScalePageLayoutView="0" workbookViewId="0" topLeftCell="A1">
      <selection activeCell="A1" sqref="A1"/>
    </sheetView>
  </sheetViews>
  <sheetFormatPr defaultColWidth="10.28125" defaultRowHeight="12.75"/>
  <cols>
    <col min="1" max="1" width="20.00390625" style="58" customWidth="1"/>
    <col min="2" max="5" width="10.28125" style="58" customWidth="1"/>
    <col min="6" max="6" width="11.8515625" style="58" customWidth="1"/>
    <col min="7" max="9" width="10.28125" style="58" customWidth="1"/>
    <col min="10" max="10" width="11.8515625" style="58" customWidth="1"/>
    <col min="11" max="11" width="17.28125" style="58" customWidth="1"/>
    <col min="12" max="16384" width="10.28125" style="58" customWidth="1"/>
  </cols>
  <sheetData>
    <row r="1" spans="1:11" s="22" customFormat="1" ht="12.75">
      <c r="A1" s="37" t="s">
        <v>28</v>
      </c>
      <c r="K1" s="21" t="s">
        <v>553</v>
      </c>
    </row>
    <row r="2" spans="1:11" s="22" customFormat="1" ht="12" customHeight="1">
      <c r="A2" s="37"/>
      <c r="K2" s="21" t="s">
        <v>31</v>
      </c>
    </row>
    <row r="3" s="22" customFormat="1" ht="12" customHeight="1">
      <c r="A3" s="37"/>
    </row>
    <row r="4" spans="1:10" ht="20.25" customHeight="1">
      <c r="A4" s="157" t="s">
        <v>675</v>
      </c>
      <c r="B4" s="157"/>
      <c r="C4" s="157"/>
      <c r="D4" s="157"/>
      <c r="E4" s="157"/>
      <c r="F4" s="157"/>
      <c r="G4" s="157"/>
      <c r="H4" s="157"/>
      <c r="I4" s="157"/>
      <c r="J4" s="157"/>
    </row>
    <row r="5" spans="1:11" ht="20.25" customHeight="1" thickBot="1">
      <c r="A5" s="158" t="s">
        <v>676</v>
      </c>
      <c r="B5" s="158"/>
      <c r="C5" s="158"/>
      <c r="D5" s="158"/>
      <c r="E5" s="158"/>
      <c r="F5" s="158"/>
      <c r="G5" s="158"/>
      <c r="H5" s="158"/>
      <c r="I5" s="158"/>
      <c r="J5" s="158"/>
      <c r="K5" s="158"/>
    </row>
    <row r="6" ht="13.5" customHeight="1" thickTop="1"/>
    <row r="7" spans="1:11" ht="13.5" customHeight="1">
      <c r="A7" s="58" t="s">
        <v>0</v>
      </c>
      <c r="K7" s="73" t="s">
        <v>2</v>
      </c>
    </row>
    <row r="8" spans="1:11" ht="30.75" customHeight="1">
      <c r="A8" s="404" t="s">
        <v>318</v>
      </c>
      <c r="B8" s="453" t="s">
        <v>587</v>
      </c>
      <c r="C8" s="454"/>
      <c r="D8" s="454"/>
      <c r="E8" s="454"/>
      <c r="F8" s="455"/>
      <c r="G8" s="453" t="s">
        <v>311</v>
      </c>
      <c r="H8" s="443"/>
      <c r="I8" s="443"/>
      <c r="J8" s="443"/>
      <c r="K8" s="404" t="s">
        <v>325</v>
      </c>
    </row>
    <row r="9" spans="1:11" ht="39" customHeight="1">
      <c r="A9" s="405"/>
      <c r="B9" s="126" t="s">
        <v>72</v>
      </c>
      <c r="C9" s="159" t="s">
        <v>65</v>
      </c>
      <c r="D9" s="159" t="s">
        <v>66</v>
      </c>
      <c r="E9" s="159" t="s">
        <v>313</v>
      </c>
      <c r="F9" s="404" t="s">
        <v>4</v>
      </c>
      <c r="G9" s="126" t="s">
        <v>74</v>
      </c>
      <c r="H9" s="159" t="s">
        <v>65</v>
      </c>
      <c r="I9" s="159" t="s">
        <v>66</v>
      </c>
      <c r="J9" s="404" t="s">
        <v>4</v>
      </c>
      <c r="K9" s="405"/>
    </row>
    <row r="10" spans="1:11" ht="37.5" customHeight="1">
      <c r="A10" s="406"/>
      <c r="B10" s="129" t="s">
        <v>68</v>
      </c>
      <c r="C10" s="160" t="s">
        <v>69</v>
      </c>
      <c r="D10" s="160" t="s">
        <v>70</v>
      </c>
      <c r="E10" s="160" t="s">
        <v>71</v>
      </c>
      <c r="F10" s="406"/>
      <c r="G10" s="129" t="s">
        <v>585</v>
      </c>
      <c r="H10" s="160" t="s">
        <v>69</v>
      </c>
      <c r="I10" s="160" t="s">
        <v>70</v>
      </c>
      <c r="J10" s="406"/>
      <c r="K10" s="406"/>
    </row>
    <row r="11" spans="1:11" ht="33.75" customHeight="1">
      <c r="A11" s="161" t="s">
        <v>593</v>
      </c>
      <c r="B11" s="80">
        <v>46</v>
      </c>
      <c r="C11" s="162">
        <v>178</v>
      </c>
      <c r="D11" s="162">
        <v>102</v>
      </c>
      <c r="E11" s="162">
        <v>159</v>
      </c>
      <c r="F11" s="93">
        <f>SUM(B11:E11)</f>
        <v>485</v>
      </c>
      <c r="G11" s="163">
        <v>46</v>
      </c>
      <c r="H11" s="162">
        <v>204</v>
      </c>
      <c r="I11" s="162">
        <v>206</v>
      </c>
      <c r="J11" s="93">
        <f>SUM(G11:I11)</f>
        <v>456</v>
      </c>
      <c r="K11" s="164" t="s">
        <v>594</v>
      </c>
    </row>
    <row r="12" spans="1:11" ht="23.25" customHeight="1">
      <c r="A12" s="161" t="s">
        <v>319</v>
      </c>
      <c r="B12" s="80">
        <v>1</v>
      </c>
      <c r="C12" s="81">
        <v>3</v>
      </c>
      <c r="D12" s="81">
        <v>5</v>
      </c>
      <c r="E12" s="81">
        <v>5</v>
      </c>
      <c r="F12" s="93">
        <f>SUM(B12:E12)</f>
        <v>14</v>
      </c>
      <c r="G12" s="80">
        <v>1</v>
      </c>
      <c r="H12" s="81">
        <v>3</v>
      </c>
      <c r="I12" s="81">
        <v>7</v>
      </c>
      <c r="J12" s="93">
        <f>SUM(G12:I12)</f>
        <v>11</v>
      </c>
      <c r="K12" s="94" t="s">
        <v>322</v>
      </c>
    </row>
    <row r="13" spans="1:11" ht="23.25" customHeight="1">
      <c r="A13" s="161" t="s">
        <v>320</v>
      </c>
      <c r="B13" s="80">
        <v>0</v>
      </c>
      <c r="C13" s="81">
        <v>1</v>
      </c>
      <c r="D13" s="81">
        <v>0</v>
      </c>
      <c r="E13" s="81">
        <v>1</v>
      </c>
      <c r="F13" s="93">
        <f>SUM(B13:E13)</f>
        <v>2</v>
      </c>
      <c r="G13" s="80">
        <v>0</v>
      </c>
      <c r="H13" s="81">
        <v>1</v>
      </c>
      <c r="I13" s="81">
        <v>0</v>
      </c>
      <c r="J13" s="93">
        <f>SUM(G13:I13)</f>
        <v>1</v>
      </c>
      <c r="K13" s="94" t="s">
        <v>323</v>
      </c>
    </row>
    <row r="14" spans="1:11" ht="23.25" customHeight="1">
      <c r="A14" s="161" t="s">
        <v>321</v>
      </c>
      <c r="B14" s="80">
        <v>0</v>
      </c>
      <c r="C14" s="81">
        <v>0</v>
      </c>
      <c r="D14" s="81">
        <v>0</v>
      </c>
      <c r="E14" s="81">
        <v>0</v>
      </c>
      <c r="F14" s="93">
        <f>SUM(B14:E14)</f>
        <v>0</v>
      </c>
      <c r="G14" s="80">
        <v>0</v>
      </c>
      <c r="H14" s="81">
        <v>0</v>
      </c>
      <c r="I14" s="81">
        <v>0</v>
      </c>
      <c r="J14" s="93">
        <f>SUM(G14:I14)</f>
        <v>0</v>
      </c>
      <c r="K14" s="94" t="s">
        <v>324</v>
      </c>
    </row>
    <row r="15" spans="1:11" ht="23.25" customHeight="1">
      <c r="A15" s="161" t="s">
        <v>17</v>
      </c>
      <c r="B15" s="80">
        <v>1</v>
      </c>
      <c r="C15" s="81">
        <v>3</v>
      </c>
      <c r="D15" s="81">
        <v>1</v>
      </c>
      <c r="E15" s="81">
        <v>0</v>
      </c>
      <c r="F15" s="93">
        <f>SUM(B15:E15)</f>
        <v>5</v>
      </c>
      <c r="G15" s="80">
        <v>1</v>
      </c>
      <c r="H15" s="81">
        <v>3</v>
      </c>
      <c r="I15" s="81">
        <v>5</v>
      </c>
      <c r="J15" s="93">
        <f>SUM(G15:I15)</f>
        <v>9</v>
      </c>
      <c r="K15" s="161" t="s">
        <v>12</v>
      </c>
    </row>
    <row r="16" spans="1:11" ht="13.5" customHeight="1">
      <c r="A16" s="103"/>
      <c r="B16" s="80"/>
      <c r="C16" s="81"/>
      <c r="D16" s="81"/>
      <c r="E16" s="81"/>
      <c r="F16" s="165"/>
      <c r="G16" s="80"/>
      <c r="H16" s="81"/>
      <c r="I16" s="81"/>
      <c r="J16" s="165"/>
      <c r="K16" s="103"/>
    </row>
    <row r="17" spans="1:11" ht="40.5" customHeight="1">
      <c r="A17" s="108" t="s">
        <v>19</v>
      </c>
      <c r="B17" s="166">
        <f aca="true" t="shared" si="0" ref="B17:J17">SUM(B11:B15)</f>
        <v>48</v>
      </c>
      <c r="C17" s="119">
        <f t="shared" si="0"/>
        <v>185</v>
      </c>
      <c r="D17" s="119">
        <f t="shared" si="0"/>
        <v>108</v>
      </c>
      <c r="E17" s="119">
        <f t="shared" si="0"/>
        <v>165</v>
      </c>
      <c r="F17" s="118">
        <f t="shared" si="0"/>
        <v>506</v>
      </c>
      <c r="G17" s="166">
        <f t="shared" si="0"/>
        <v>48</v>
      </c>
      <c r="H17" s="119">
        <f t="shared" si="0"/>
        <v>211</v>
      </c>
      <c r="I17" s="119">
        <f t="shared" si="0"/>
        <v>218</v>
      </c>
      <c r="J17" s="118">
        <f t="shared" si="0"/>
        <v>477</v>
      </c>
      <c r="K17" s="108" t="s">
        <v>18</v>
      </c>
    </row>
    <row r="18" spans="2:11" ht="17.25" customHeight="1" thickBot="1">
      <c r="B18" s="88"/>
      <c r="C18" s="88"/>
      <c r="D18" s="88"/>
      <c r="E18" s="88"/>
      <c r="F18" s="88"/>
      <c r="G18" s="88"/>
      <c r="H18" s="88"/>
      <c r="I18" s="88"/>
      <c r="J18" s="88"/>
      <c r="K18" s="88"/>
    </row>
    <row r="19" spans="1:11" ht="13.5" thickTop="1">
      <c r="A19" s="26" t="str">
        <f>'Περιεχόμενα-Contents'!B38</f>
        <v>(Τελευταία Ενημέρωση/Last update 26/7/2021)</v>
      </c>
      <c r="B19" s="89"/>
      <c r="C19" s="89"/>
      <c r="D19" s="89"/>
      <c r="E19" s="89"/>
      <c r="F19" s="89"/>
      <c r="G19" s="89"/>
      <c r="H19" s="89"/>
      <c r="I19" s="89"/>
      <c r="J19" s="89"/>
      <c r="K19" s="89"/>
    </row>
    <row r="20" ht="12.75">
      <c r="A20" s="24" t="str">
        <f>'Περιεχόμενα-Contents'!B39</f>
        <v>COPYRIGHT ©: 2021 REPUBLIC OF CYPRUS, STATISTICAL SERVICE</v>
      </c>
    </row>
  </sheetData>
  <sheetProtection/>
  <mergeCells count="6">
    <mergeCell ref="A8:A10"/>
    <mergeCell ref="B8:F8"/>
    <mergeCell ref="G8:J8"/>
    <mergeCell ref="K8:K10"/>
    <mergeCell ref="F9:F10"/>
    <mergeCell ref="J9:J10"/>
  </mergeCells>
  <hyperlinks>
    <hyperlink ref="A1" location="'Περιεχόμενα-Contents'!A1" display="Περιεχόμενα - Contents"/>
  </hyperlinks>
  <printOptions horizontalCentered="1"/>
  <pageMargins left="0.25" right="0.25" top="0.75" bottom="0.75" header="0.3" footer="0.3"/>
  <pageSetup fitToHeight="1" fitToWidth="1"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rgb="FF00B050"/>
    <pageSetUpPr fitToPage="1"/>
  </sheetPr>
  <dimension ref="A1:O55"/>
  <sheetViews>
    <sheetView zoomScalePageLayoutView="0" workbookViewId="0" topLeftCell="A1">
      <selection activeCell="A1" sqref="A1"/>
    </sheetView>
  </sheetViews>
  <sheetFormatPr defaultColWidth="9.140625" defaultRowHeight="12.75"/>
  <cols>
    <col min="1" max="1" width="2.57421875" style="8" customWidth="1"/>
    <col min="2" max="2" width="94.7109375" style="8" customWidth="1"/>
    <col min="3" max="3" width="3.8515625" style="8" customWidth="1"/>
    <col min="4" max="4" width="94.7109375" style="8" customWidth="1"/>
    <col min="5" max="16384" width="9.140625" style="8" customWidth="1"/>
  </cols>
  <sheetData>
    <row r="1" spans="2:4" ht="14.25">
      <c r="B1" s="6" t="s">
        <v>28</v>
      </c>
      <c r="C1" s="9"/>
      <c r="D1" s="10"/>
    </row>
    <row r="2" spans="2:4" ht="36.75" customHeight="1">
      <c r="B2" s="7" t="s">
        <v>29</v>
      </c>
      <c r="C2" s="11"/>
      <c r="D2" s="7" t="s">
        <v>30</v>
      </c>
    </row>
    <row r="3" spans="2:4" s="329" customFormat="1" ht="15" customHeight="1">
      <c r="B3" s="41"/>
      <c r="C3" s="42"/>
      <c r="D3" s="41"/>
    </row>
    <row r="4" spans="2:4" s="330" customFormat="1" ht="15.75">
      <c r="B4" s="43" t="s">
        <v>554</v>
      </c>
      <c r="C4" s="44"/>
      <c r="D4" s="43" t="s">
        <v>425</v>
      </c>
    </row>
    <row r="5" spans="2:4" s="330" customFormat="1" ht="51">
      <c r="B5" s="45" t="s">
        <v>559</v>
      </c>
      <c r="C5" s="46"/>
      <c r="D5" s="47" t="s">
        <v>614</v>
      </c>
    </row>
    <row r="6" spans="2:4" s="330" customFormat="1" ht="12.75" customHeight="1">
      <c r="B6" s="48"/>
      <c r="C6" s="46"/>
      <c r="D6" s="48"/>
    </row>
    <row r="7" spans="2:4" s="330" customFormat="1" ht="12.75" customHeight="1">
      <c r="B7" s="48"/>
      <c r="C7" s="46"/>
      <c r="D7" s="48"/>
    </row>
    <row r="8" spans="2:4" s="330" customFormat="1" ht="15.75">
      <c r="B8" s="43" t="s">
        <v>418</v>
      </c>
      <c r="C8" s="44"/>
      <c r="D8" s="43" t="s">
        <v>419</v>
      </c>
    </row>
    <row r="9" spans="2:4" s="330" customFormat="1" ht="6" customHeight="1">
      <c r="B9" s="49"/>
      <c r="C9" s="46"/>
      <c r="D9" s="50"/>
    </row>
    <row r="10" spans="1:15" s="38" customFormat="1" ht="14.25" customHeight="1">
      <c r="A10" s="32"/>
      <c r="B10" s="30" t="s">
        <v>555</v>
      </c>
      <c r="C10" s="32"/>
      <c r="D10" s="51" t="s">
        <v>426</v>
      </c>
      <c r="E10" s="32"/>
      <c r="F10" s="32"/>
      <c r="G10" s="32"/>
      <c r="H10" s="32"/>
      <c r="I10" s="32"/>
      <c r="J10" s="32"/>
      <c r="K10" s="32"/>
      <c r="L10" s="32"/>
      <c r="M10" s="32"/>
      <c r="N10" s="32"/>
      <c r="O10" s="32"/>
    </row>
    <row r="11" spans="1:15" s="38" customFormat="1" ht="38.25">
      <c r="A11" s="32"/>
      <c r="B11" s="49" t="s">
        <v>556</v>
      </c>
      <c r="C11" s="32"/>
      <c r="D11" s="49" t="s">
        <v>615</v>
      </c>
      <c r="E11" s="32"/>
      <c r="F11" s="32"/>
      <c r="G11" s="32"/>
      <c r="H11" s="32"/>
      <c r="I11" s="32"/>
      <c r="J11" s="32"/>
      <c r="K11" s="32"/>
      <c r="L11" s="32"/>
      <c r="M11" s="32"/>
      <c r="N11" s="32"/>
      <c r="O11" s="32"/>
    </row>
    <row r="12" spans="1:15" ht="6" customHeight="1">
      <c r="A12" s="29"/>
      <c r="B12" s="33"/>
      <c r="C12" s="31"/>
      <c r="D12" s="32"/>
      <c r="E12" s="29"/>
      <c r="F12" s="29"/>
      <c r="G12" s="29"/>
      <c r="H12" s="29"/>
      <c r="I12" s="29"/>
      <c r="J12" s="29"/>
      <c r="K12" s="29"/>
      <c r="L12" s="29"/>
      <c r="M12" s="29"/>
      <c r="N12" s="29"/>
      <c r="O12" s="29"/>
    </row>
    <row r="13" spans="1:15" ht="15" customHeight="1">
      <c r="A13" s="29"/>
      <c r="B13" s="30" t="s">
        <v>420</v>
      </c>
      <c r="C13" s="31"/>
      <c r="D13" s="51" t="s">
        <v>427</v>
      </c>
      <c r="E13" s="29"/>
      <c r="F13" s="29"/>
      <c r="G13" s="29"/>
      <c r="H13" s="29"/>
      <c r="I13" s="29"/>
      <c r="J13" s="29"/>
      <c r="K13" s="29"/>
      <c r="L13" s="29"/>
      <c r="M13" s="29"/>
      <c r="N13" s="29"/>
      <c r="O13" s="29"/>
    </row>
    <row r="14" spans="1:15" ht="15" customHeight="1">
      <c r="A14" s="29"/>
      <c r="B14" s="49" t="s">
        <v>557</v>
      </c>
      <c r="C14" s="32"/>
      <c r="D14" s="49" t="s">
        <v>558</v>
      </c>
      <c r="E14" s="29"/>
      <c r="F14" s="29"/>
      <c r="G14" s="29"/>
      <c r="H14" s="29"/>
      <c r="I14" s="29"/>
      <c r="J14" s="29"/>
      <c r="K14" s="29"/>
      <c r="L14" s="29"/>
      <c r="M14" s="29"/>
      <c r="N14" s="29"/>
      <c r="O14" s="29"/>
    </row>
    <row r="15" spans="1:15" ht="6" customHeight="1">
      <c r="A15" s="29"/>
      <c r="B15" s="33"/>
      <c r="C15" s="31"/>
      <c r="D15" s="32"/>
      <c r="E15" s="29"/>
      <c r="F15" s="29"/>
      <c r="G15" s="29"/>
      <c r="H15" s="29"/>
      <c r="I15" s="29"/>
      <c r="J15" s="29"/>
      <c r="K15" s="29"/>
      <c r="L15" s="29"/>
      <c r="M15" s="29"/>
      <c r="N15" s="29"/>
      <c r="O15" s="29"/>
    </row>
    <row r="16" spans="1:15" ht="12.75">
      <c r="A16" s="29"/>
      <c r="B16" s="52" t="s">
        <v>421</v>
      </c>
      <c r="C16" s="32"/>
      <c r="D16" s="53" t="s">
        <v>307</v>
      </c>
      <c r="E16" s="29"/>
      <c r="F16" s="29"/>
      <c r="G16" s="29"/>
      <c r="H16" s="29"/>
      <c r="I16" s="29"/>
      <c r="J16" s="29"/>
      <c r="K16" s="29"/>
      <c r="L16" s="29"/>
      <c r="M16" s="29"/>
      <c r="N16" s="29"/>
      <c r="O16" s="29"/>
    </row>
    <row r="17" spans="1:15" ht="25.5">
      <c r="A17" s="29"/>
      <c r="B17" s="49" t="s">
        <v>422</v>
      </c>
      <c r="C17" s="32"/>
      <c r="D17" s="49" t="s">
        <v>428</v>
      </c>
      <c r="E17" s="29"/>
      <c r="F17" s="29"/>
      <c r="G17" s="29"/>
      <c r="H17" s="29"/>
      <c r="I17" s="29"/>
      <c r="J17" s="29"/>
      <c r="K17" s="29"/>
      <c r="L17" s="29"/>
      <c r="M17" s="29"/>
      <c r="N17" s="29"/>
      <c r="O17" s="29"/>
    </row>
    <row r="18" spans="1:15" ht="6" customHeight="1">
      <c r="A18" s="29"/>
      <c r="B18" s="33"/>
      <c r="C18" s="31"/>
      <c r="D18" s="32"/>
      <c r="E18" s="29"/>
      <c r="F18" s="29"/>
      <c r="G18" s="29"/>
      <c r="H18" s="29"/>
      <c r="I18" s="29"/>
      <c r="J18" s="29"/>
      <c r="K18" s="29"/>
      <c r="L18" s="29"/>
      <c r="M18" s="29"/>
      <c r="N18" s="29"/>
      <c r="O18" s="29"/>
    </row>
    <row r="19" spans="1:15" ht="12.75">
      <c r="A19" s="29"/>
      <c r="B19" s="52" t="s">
        <v>423</v>
      </c>
      <c r="C19" s="32"/>
      <c r="D19" s="30" t="s">
        <v>429</v>
      </c>
      <c r="E19" s="29"/>
      <c r="F19" s="29"/>
      <c r="G19" s="29"/>
      <c r="H19" s="29"/>
      <c r="I19" s="29"/>
      <c r="J19" s="29"/>
      <c r="K19" s="29"/>
      <c r="L19" s="29"/>
      <c r="M19" s="29"/>
      <c r="N19" s="29"/>
      <c r="O19" s="29"/>
    </row>
    <row r="20" spans="1:15" ht="25.5">
      <c r="A20" s="29"/>
      <c r="B20" s="47" t="s">
        <v>424</v>
      </c>
      <c r="C20" s="32"/>
      <c r="D20" s="49" t="s">
        <v>430</v>
      </c>
      <c r="E20" s="29"/>
      <c r="F20" s="29"/>
      <c r="G20" s="29"/>
      <c r="H20" s="29"/>
      <c r="I20" s="29"/>
      <c r="J20" s="29"/>
      <c r="K20" s="29"/>
      <c r="L20" s="29"/>
      <c r="M20" s="29"/>
      <c r="N20" s="29"/>
      <c r="O20" s="29"/>
    </row>
    <row r="21" spans="1:15" ht="15" customHeight="1" thickBot="1">
      <c r="A21" s="330"/>
      <c r="B21" s="31"/>
      <c r="C21" s="31"/>
      <c r="D21" s="31"/>
      <c r="E21" s="29"/>
      <c r="F21" s="29"/>
      <c r="G21" s="29"/>
      <c r="H21" s="29"/>
      <c r="I21" s="29"/>
      <c r="J21" s="29"/>
      <c r="K21" s="29"/>
      <c r="L21" s="29"/>
      <c r="M21" s="29"/>
      <c r="N21" s="29"/>
      <c r="O21" s="29"/>
    </row>
    <row r="22" spans="1:15" ht="15" customHeight="1" thickTop="1">
      <c r="A22" s="330"/>
      <c r="B22" s="27" t="str">
        <f>'Περιεχόμενα-Contents'!B38</f>
        <v>(Τελευταία Ενημέρωση/Last update 26/7/2021)</v>
      </c>
      <c r="C22" s="39"/>
      <c r="D22" s="40"/>
      <c r="E22" s="29"/>
      <c r="F22" s="29"/>
      <c r="G22" s="29"/>
      <c r="H22" s="29"/>
      <c r="I22" s="29"/>
      <c r="J22" s="29"/>
      <c r="K22" s="29"/>
      <c r="L22" s="29"/>
      <c r="M22" s="29"/>
      <c r="N22" s="29"/>
      <c r="O22" s="29"/>
    </row>
    <row r="23" spans="1:15" ht="13.5" customHeight="1">
      <c r="A23" s="29"/>
      <c r="B23" s="19" t="str">
        <f>'Περιεχόμενα-Contents'!B39</f>
        <v>COPYRIGHT ©: 2021 REPUBLIC OF CYPRUS, STATISTICAL SERVICE</v>
      </c>
      <c r="C23" s="29"/>
      <c r="D23" s="34"/>
      <c r="E23" s="29"/>
      <c r="F23" s="29"/>
      <c r="G23" s="29"/>
      <c r="H23" s="29"/>
      <c r="I23" s="29"/>
      <c r="J23" s="29"/>
      <c r="K23" s="29"/>
      <c r="L23" s="29"/>
      <c r="M23" s="29"/>
      <c r="N23" s="29"/>
      <c r="O23" s="29"/>
    </row>
    <row r="24" spans="1:15" ht="12.75">
      <c r="A24" s="29"/>
      <c r="B24" s="35"/>
      <c r="C24" s="29"/>
      <c r="D24" s="35"/>
      <c r="E24" s="29"/>
      <c r="F24" s="29"/>
      <c r="G24" s="29"/>
      <c r="H24" s="29"/>
      <c r="I24" s="29"/>
      <c r="J24" s="29"/>
      <c r="K24" s="29"/>
      <c r="L24" s="29"/>
      <c r="M24" s="29"/>
      <c r="N24" s="29"/>
      <c r="O24" s="29"/>
    </row>
    <row r="25" spans="1:15" ht="12.75">
      <c r="A25" s="29"/>
      <c r="B25" s="29"/>
      <c r="C25" s="29"/>
      <c r="D25" s="29"/>
      <c r="E25" s="29"/>
      <c r="F25" s="29"/>
      <c r="G25" s="29"/>
      <c r="H25" s="29"/>
      <c r="I25" s="29"/>
      <c r="J25" s="29"/>
      <c r="K25" s="29"/>
      <c r="L25" s="29"/>
      <c r="M25" s="29"/>
      <c r="N25" s="29"/>
      <c r="O25" s="29"/>
    </row>
    <row r="26" spans="1:15" ht="12.75">
      <c r="A26" s="29"/>
      <c r="B26" s="29"/>
      <c r="C26" s="29"/>
      <c r="D26" s="29"/>
      <c r="E26" s="29"/>
      <c r="F26" s="29"/>
      <c r="G26" s="29"/>
      <c r="H26" s="29"/>
      <c r="I26" s="29"/>
      <c r="J26" s="29"/>
      <c r="K26" s="29"/>
      <c r="L26" s="29"/>
      <c r="M26" s="29"/>
      <c r="N26" s="29"/>
      <c r="O26" s="29"/>
    </row>
    <row r="27" spans="1:15" ht="12.75">
      <c r="A27" s="29"/>
      <c r="B27" s="29"/>
      <c r="C27" s="29"/>
      <c r="D27" s="29"/>
      <c r="E27" s="29"/>
      <c r="F27" s="29"/>
      <c r="G27" s="29"/>
      <c r="H27" s="29"/>
      <c r="I27" s="29"/>
      <c r="J27" s="29"/>
      <c r="K27" s="29"/>
      <c r="L27" s="29"/>
      <c r="M27" s="29"/>
      <c r="N27" s="29"/>
      <c r="O27" s="29"/>
    </row>
    <row r="28" spans="1:15" ht="12.75">
      <c r="A28" s="29"/>
      <c r="B28" s="29"/>
      <c r="C28" s="29"/>
      <c r="D28" s="29"/>
      <c r="E28" s="29"/>
      <c r="F28" s="29"/>
      <c r="G28" s="29"/>
      <c r="H28" s="29"/>
      <c r="I28" s="29"/>
      <c r="J28" s="29"/>
      <c r="K28" s="29"/>
      <c r="L28" s="29"/>
      <c r="M28" s="29"/>
      <c r="N28" s="29"/>
      <c r="O28" s="29"/>
    </row>
    <row r="29" spans="1:15" ht="12.75">
      <c r="A29" s="29"/>
      <c r="B29" s="29"/>
      <c r="C29" s="29"/>
      <c r="D29" s="29"/>
      <c r="E29" s="29"/>
      <c r="F29" s="29"/>
      <c r="G29" s="29"/>
      <c r="H29" s="29"/>
      <c r="I29" s="29"/>
      <c r="J29" s="29"/>
      <c r="K29" s="29"/>
      <c r="L29" s="29"/>
      <c r="M29" s="29"/>
      <c r="N29" s="29"/>
      <c r="O29" s="29"/>
    </row>
    <row r="30" spans="1:15" ht="12.75">
      <c r="A30" s="29"/>
      <c r="B30" s="29"/>
      <c r="C30" s="29"/>
      <c r="D30" s="29"/>
      <c r="E30" s="29"/>
      <c r="F30" s="29"/>
      <c r="G30" s="29"/>
      <c r="H30" s="29"/>
      <c r="I30" s="29"/>
      <c r="J30" s="29"/>
      <c r="K30" s="29"/>
      <c r="L30" s="29"/>
      <c r="M30" s="29"/>
      <c r="N30" s="29"/>
      <c r="O30" s="29"/>
    </row>
    <row r="31" spans="1:15" ht="12.75">
      <c r="A31" s="29"/>
      <c r="B31" s="29"/>
      <c r="C31" s="29"/>
      <c r="D31" s="29"/>
      <c r="E31" s="29"/>
      <c r="F31" s="29"/>
      <c r="G31" s="29"/>
      <c r="H31" s="29"/>
      <c r="I31" s="29"/>
      <c r="J31" s="29"/>
      <c r="K31" s="29"/>
      <c r="L31" s="29"/>
      <c r="M31" s="29"/>
      <c r="N31" s="29"/>
      <c r="O31" s="29"/>
    </row>
    <row r="32" spans="1:15" ht="12.75">
      <c r="A32" s="29"/>
      <c r="B32" s="29"/>
      <c r="C32" s="29"/>
      <c r="D32" s="29"/>
      <c r="E32" s="29"/>
      <c r="F32" s="29"/>
      <c r="G32" s="29"/>
      <c r="H32" s="29"/>
      <c r="I32" s="29"/>
      <c r="J32" s="29"/>
      <c r="K32" s="29"/>
      <c r="L32" s="29"/>
      <c r="M32" s="29"/>
      <c r="N32" s="29"/>
      <c r="O32" s="29"/>
    </row>
    <row r="33" spans="1:15" ht="12.75">
      <c r="A33" s="29"/>
      <c r="B33" s="29"/>
      <c r="C33" s="29"/>
      <c r="D33" s="29"/>
      <c r="E33" s="29"/>
      <c r="F33" s="29"/>
      <c r="G33" s="29"/>
      <c r="H33" s="29"/>
      <c r="I33" s="29"/>
      <c r="J33" s="29"/>
      <c r="K33" s="29"/>
      <c r="L33" s="29"/>
      <c r="M33" s="29"/>
      <c r="N33" s="29"/>
      <c r="O33" s="29"/>
    </row>
    <row r="34" spans="1:15" ht="12.75">
      <c r="A34" s="29"/>
      <c r="B34" s="29"/>
      <c r="C34" s="29"/>
      <c r="D34" s="29"/>
      <c r="E34" s="29"/>
      <c r="F34" s="29"/>
      <c r="G34" s="29"/>
      <c r="H34" s="29"/>
      <c r="I34" s="29"/>
      <c r="J34" s="29"/>
      <c r="K34" s="29"/>
      <c r="L34" s="29"/>
      <c r="M34" s="29"/>
      <c r="N34" s="29"/>
      <c r="O34" s="29"/>
    </row>
    <row r="35" spans="1:15" ht="12.75">
      <c r="A35" s="29"/>
      <c r="B35" s="29"/>
      <c r="C35" s="29"/>
      <c r="D35" s="29"/>
      <c r="E35" s="29"/>
      <c r="F35" s="29"/>
      <c r="G35" s="29"/>
      <c r="H35" s="29"/>
      <c r="I35" s="29"/>
      <c r="J35" s="29"/>
      <c r="K35" s="29"/>
      <c r="L35" s="29"/>
      <c r="M35" s="29"/>
      <c r="N35" s="29"/>
      <c r="O35" s="29"/>
    </row>
    <row r="36" spans="1:15" ht="12.75">
      <c r="A36" s="29"/>
      <c r="B36" s="29"/>
      <c r="C36" s="29"/>
      <c r="D36" s="29"/>
      <c r="E36" s="29"/>
      <c r="F36" s="29"/>
      <c r="G36" s="29"/>
      <c r="H36" s="29"/>
      <c r="I36" s="29"/>
      <c r="J36" s="29"/>
      <c r="K36" s="29"/>
      <c r="L36" s="29"/>
      <c r="M36" s="29"/>
      <c r="N36" s="29"/>
      <c r="O36" s="29"/>
    </row>
    <row r="37" spans="1:15" ht="12.75">
      <c r="A37" s="29"/>
      <c r="B37" s="29"/>
      <c r="C37" s="29"/>
      <c r="D37" s="29"/>
      <c r="E37" s="29"/>
      <c r="F37" s="29"/>
      <c r="G37" s="29"/>
      <c r="H37" s="29"/>
      <c r="I37" s="29"/>
      <c r="J37" s="29"/>
      <c r="K37" s="29"/>
      <c r="L37" s="29"/>
      <c r="M37" s="29"/>
      <c r="N37" s="29"/>
      <c r="O37" s="29"/>
    </row>
    <row r="38" spans="1:15" ht="12.75">
      <c r="A38" s="29"/>
      <c r="B38" s="29"/>
      <c r="C38" s="29"/>
      <c r="D38" s="29"/>
      <c r="E38" s="29"/>
      <c r="F38" s="29"/>
      <c r="G38" s="29"/>
      <c r="H38" s="29"/>
      <c r="I38" s="29"/>
      <c r="J38" s="29"/>
      <c r="K38" s="29"/>
      <c r="L38" s="29"/>
      <c r="M38" s="29"/>
      <c r="N38" s="29"/>
      <c r="O38" s="29"/>
    </row>
    <row r="39" spans="1:15" ht="12.75">
      <c r="A39" s="29"/>
      <c r="B39" s="29"/>
      <c r="C39" s="29"/>
      <c r="D39" s="29"/>
      <c r="E39" s="29"/>
      <c r="F39" s="29"/>
      <c r="G39" s="29"/>
      <c r="H39" s="29"/>
      <c r="I39" s="29"/>
      <c r="J39" s="29"/>
      <c r="K39" s="29"/>
      <c r="L39" s="29"/>
      <c r="M39" s="29"/>
      <c r="N39" s="29"/>
      <c r="O39" s="29"/>
    </row>
    <row r="40" spans="1:15" ht="12.75">
      <c r="A40" s="29"/>
      <c r="B40" s="29"/>
      <c r="C40" s="29"/>
      <c r="D40" s="29"/>
      <c r="E40" s="29"/>
      <c r="F40" s="29"/>
      <c r="G40" s="29"/>
      <c r="H40" s="29"/>
      <c r="I40" s="29"/>
      <c r="J40" s="29"/>
      <c r="K40" s="29"/>
      <c r="L40" s="29"/>
      <c r="M40" s="29"/>
      <c r="N40" s="29"/>
      <c r="O40" s="29"/>
    </row>
    <row r="41" spans="1:15" ht="12.75">
      <c r="A41" s="29"/>
      <c r="B41" s="29"/>
      <c r="C41" s="29"/>
      <c r="D41" s="29"/>
      <c r="E41" s="29"/>
      <c r="F41" s="29"/>
      <c r="G41" s="29"/>
      <c r="H41" s="29"/>
      <c r="I41" s="29"/>
      <c r="J41" s="29"/>
      <c r="K41" s="29"/>
      <c r="L41" s="29"/>
      <c r="M41" s="29"/>
      <c r="N41" s="29"/>
      <c r="O41" s="29"/>
    </row>
    <row r="42" spans="1:15" ht="12.75">
      <c r="A42" s="29"/>
      <c r="B42" s="29"/>
      <c r="C42" s="29"/>
      <c r="D42" s="29"/>
      <c r="E42" s="29"/>
      <c r="F42" s="29"/>
      <c r="G42" s="29"/>
      <c r="H42" s="29"/>
      <c r="I42" s="29"/>
      <c r="J42" s="29"/>
      <c r="K42" s="29"/>
      <c r="L42" s="29"/>
      <c r="M42" s="29"/>
      <c r="N42" s="29"/>
      <c r="O42" s="29"/>
    </row>
    <row r="43" spans="1:15" ht="12.75">
      <c r="A43" s="29"/>
      <c r="B43" s="29"/>
      <c r="C43" s="29"/>
      <c r="D43" s="29"/>
      <c r="E43" s="29"/>
      <c r="F43" s="29"/>
      <c r="G43" s="29"/>
      <c r="H43" s="29"/>
      <c r="I43" s="29"/>
      <c r="J43" s="29"/>
      <c r="K43" s="29"/>
      <c r="L43" s="29"/>
      <c r="M43" s="29"/>
      <c r="N43" s="29"/>
      <c r="O43" s="29"/>
    </row>
    <row r="44" spans="1:15" ht="12.75">
      <c r="A44" s="29"/>
      <c r="B44" s="29"/>
      <c r="C44" s="29"/>
      <c r="D44" s="29"/>
      <c r="E44" s="29"/>
      <c r="F44" s="29"/>
      <c r="G44" s="29"/>
      <c r="H44" s="29"/>
      <c r="I44" s="29"/>
      <c r="J44" s="29"/>
      <c r="K44" s="29"/>
      <c r="L44" s="29"/>
      <c r="M44" s="29"/>
      <c r="N44" s="29"/>
      <c r="O44" s="29"/>
    </row>
    <row r="45" spans="1:15" ht="12.75">
      <c r="A45" s="29"/>
      <c r="B45" s="29"/>
      <c r="C45" s="29"/>
      <c r="D45" s="29"/>
      <c r="E45" s="29"/>
      <c r="F45" s="29"/>
      <c r="G45" s="29"/>
      <c r="H45" s="29"/>
      <c r="I45" s="29"/>
      <c r="J45" s="29"/>
      <c r="K45" s="29"/>
      <c r="L45" s="29"/>
      <c r="M45" s="29"/>
      <c r="N45" s="29"/>
      <c r="O45" s="29"/>
    </row>
    <row r="46" spans="1:15" ht="12.75">
      <c r="A46" s="29"/>
      <c r="B46" s="29"/>
      <c r="C46" s="29"/>
      <c r="D46" s="29"/>
      <c r="E46" s="29"/>
      <c r="F46" s="29"/>
      <c r="G46" s="29"/>
      <c r="H46" s="29"/>
      <c r="I46" s="29"/>
      <c r="J46" s="29"/>
      <c r="K46" s="29"/>
      <c r="L46" s="29"/>
      <c r="M46" s="29"/>
      <c r="N46" s="29"/>
      <c r="O46" s="29"/>
    </row>
    <row r="47" spans="1:15" ht="12.75">
      <c r="A47" s="29"/>
      <c r="B47" s="29"/>
      <c r="C47" s="29"/>
      <c r="D47" s="29"/>
      <c r="E47" s="29"/>
      <c r="F47" s="29"/>
      <c r="G47" s="29"/>
      <c r="H47" s="29"/>
      <c r="I47" s="29"/>
      <c r="J47" s="29"/>
      <c r="K47" s="29"/>
      <c r="L47" s="29"/>
      <c r="M47" s="29"/>
      <c r="N47" s="29"/>
      <c r="O47" s="29"/>
    </row>
    <row r="48" spans="1:15" ht="12.75">
      <c r="A48" s="29"/>
      <c r="B48" s="29"/>
      <c r="C48" s="29"/>
      <c r="D48" s="29"/>
      <c r="E48" s="29"/>
      <c r="F48" s="29"/>
      <c r="G48" s="29"/>
      <c r="H48" s="29"/>
      <c r="I48" s="29"/>
      <c r="J48" s="29"/>
      <c r="K48" s="29"/>
      <c r="L48" s="29"/>
      <c r="M48" s="29"/>
      <c r="N48" s="29"/>
      <c r="O48" s="29"/>
    </row>
    <row r="49" spans="1:15" ht="12.75">
      <c r="A49" s="29"/>
      <c r="B49" s="29"/>
      <c r="C49" s="29"/>
      <c r="D49" s="29"/>
      <c r="E49" s="29"/>
      <c r="F49" s="29"/>
      <c r="G49" s="29"/>
      <c r="H49" s="29"/>
      <c r="I49" s="29"/>
      <c r="J49" s="29"/>
      <c r="K49" s="29"/>
      <c r="L49" s="29"/>
      <c r="M49" s="29"/>
      <c r="N49" s="29"/>
      <c r="O49" s="29"/>
    </row>
    <row r="50" spans="1:15" ht="12.75">
      <c r="A50" s="29"/>
      <c r="B50" s="29"/>
      <c r="C50" s="29"/>
      <c r="D50" s="29"/>
      <c r="E50" s="29"/>
      <c r="F50" s="29"/>
      <c r="G50" s="29"/>
      <c r="H50" s="29"/>
      <c r="I50" s="29"/>
      <c r="J50" s="29"/>
      <c r="K50" s="29"/>
      <c r="L50" s="29"/>
      <c r="M50" s="29"/>
      <c r="N50" s="29"/>
      <c r="O50" s="29"/>
    </row>
    <row r="51" spans="1:15" ht="12.75">
      <c r="A51" s="29"/>
      <c r="B51" s="29"/>
      <c r="C51" s="29"/>
      <c r="D51" s="29"/>
      <c r="E51" s="29"/>
      <c r="F51" s="29"/>
      <c r="G51" s="29"/>
      <c r="H51" s="29"/>
      <c r="I51" s="29"/>
      <c r="J51" s="29"/>
      <c r="K51" s="29"/>
      <c r="L51" s="29"/>
      <c r="M51" s="29"/>
      <c r="N51" s="29"/>
      <c r="O51" s="29"/>
    </row>
    <row r="52" spans="1:15" ht="12.75">
      <c r="A52" s="29"/>
      <c r="B52" s="29"/>
      <c r="C52" s="29"/>
      <c r="D52" s="29"/>
      <c r="E52" s="29"/>
      <c r="F52" s="29"/>
      <c r="G52" s="29"/>
      <c r="H52" s="29"/>
      <c r="I52" s="29"/>
      <c r="J52" s="29"/>
      <c r="K52" s="29"/>
      <c r="L52" s="29"/>
      <c r="M52" s="29"/>
      <c r="N52" s="29"/>
      <c r="O52" s="29"/>
    </row>
    <row r="53" spans="1:15" ht="12.75">
      <c r="A53" s="29"/>
      <c r="B53" s="29"/>
      <c r="C53" s="29"/>
      <c r="D53" s="29"/>
      <c r="E53" s="29"/>
      <c r="F53" s="29"/>
      <c r="G53" s="29"/>
      <c r="H53" s="29"/>
      <c r="I53" s="29"/>
      <c r="J53" s="29"/>
      <c r="K53" s="29"/>
      <c r="L53" s="29"/>
      <c r="M53" s="29"/>
      <c r="N53" s="29"/>
      <c r="O53" s="29"/>
    </row>
    <row r="54" spans="1:15" ht="12.75">
      <c r="A54" s="29"/>
      <c r="B54" s="29"/>
      <c r="C54" s="29"/>
      <c r="D54" s="29"/>
      <c r="E54" s="29"/>
      <c r="F54" s="29"/>
      <c r="G54" s="29"/>
      <c r="H54" s="29"/>
      <c r="I54" s="29"/>
      <c r="J54" s="29"/>
      <c r="K54" s="29"/>
      <c r="L54" s="29"/>
      <c r="M54" s="29"/>
      <c r="N54" s="29"/>
      <c r="O54" s="29"/>
    </row>
    <row r="55" spans="1:15" ht="12.75">
      <c r="A55" s="29"/>
      <c r="B55" s="29"/>
      <c r="C55" s="29"/>
      <c r="D55" s="29"/>
      <c r="E55" s="29"/>
      <c r="F55" s="29"/>
      <c r="G55" s="29"/>
      <c r="H55" s="29"/>
      <c r="I55" s="29"/>
      <c r="J55" s="29"/>
      <c r="K55" s="29"/>
      <c r="L55" s="29"/>
      <c r="M55" s="29"/>
      <c r="N55" s="29"/>
      <c r="O55" s="29"/>
    </row>
  </sheetData>
  <sheetProtection/>
  <hyperlinks>
    <hyperlink ref="B1" location="'Περιεχόμενα-Contents'!A1" display="Περιεχόμενα - Contents"/>
  </hyperlinks>
  <printOptions horizontalCentered="1"/>
  <pageMargins left="0.5905511811023623" right="0.5905511811023623" top="0.52" bottom="0.36" header="0.31496062992125984" footer="0.35"/>
  <pageSetup fitToHeight="0" fitToWidth="1" horizontalDpi="600" verticalDpi="600" orientation="landscape" paperSize="9" scale="70" r:id="rId1"/>
</worksheet>
</file>

<file path=xl/worksheets/sheet30.xml><?xml version="1.0" encoding="utf-8"?>
<worksheet xmlns="http://schemas.openxmlformats.org/spreadsheetml/2006/main" xmlns:r="http://schemas.openxmlformats.org/officeDocument/2006/relationships">
  <sheetPr>
    <pageSetUpPr fitToPage="1"/>
  </sheetPr>
  <dimension ref="A1:K23"/>
  <sheetViews>
    <sheetView zoomScalePageLayoutView="0" workbookViewId="0" topLeftCell="A1">
      <selection activeCell="A1" sqref="A1"/>
    </sheetView>
  </sheetViews>
  <sheetFormatPr defaultColWidth="10.28125" defaultRowHeight="12.75"/>
  <cols>
    <col min="1" max="1" width="28.00390625" style="122" customWidth="1"/>
    <col min="2" max="5" width="10.28125" style="122" customWidth="1"/>
    <col min="6" max="6" width="11.8515625" style="122" customWidth="1"/>
    <col min="7" max="9" width="10.28125" style="122" customWidth="1"/>
    <col min="10" max="10" width="11.8515625" style="122" customWidth="1"/>
    <col min="11" max="11" width="20.8515625" style="122" customWidth="1"/>
    <col min="12" max="16384" width="10.28125" style="122" customWidth="1"/>
  </cols>
  <sheetData>
    <row r="1" spans="1:11" s="25" customFormat="1" ht="12.75">
      <c r="A1" s="37" t="s">
        <v>28</v>
      </c>
      <c r="K1" s="21" t="s">
        <v>553</v>
      </c>
    </row>
    <row r="2" spans="1:11" s="25" customFormat="1" ht="12" customHeight="1">
      <c r="A2" s="37"/>
      <c r="K2" s="21" t="s">
        <v>31</v>
      </c>
    </row>
    <row r="3" s="25" customFormat="1" ht="12" customHeight="1">
      <c r="A3" s="37"/>
    </row>
    <row r="4" spans="1:10" ht="20.25" customHeight="1">
      <c r="A4" s="149" t="s">
        <v>677</v>
      </c>
      <c r="B4" s="149"/>
      <c r="C4" s="149"/>
      <c r="D4" s="149"/>
      <c r="E4" s="149"/>
      <c r="F4" s="149"/>
      <c r="G4" s="149"/>
      <c r="H4" s="149"/>
      <c r="I4" s="149"/>
      <c r="J4" s="149"/>
    </row>
    <row r="5" spans="1:11" ht="20.25" customHeight="1" thickBot="1">
      <c r="A5" s="150" t="s">
        <v>678</v>
      </c>
      <c r="B5" s="150"/>
      <c r="C5" s="150"/>
      <c r="D5" s="150"/>
      <c r="E5" s="150"/>
      <c r="F5" s="150"/>
      <c r="G5" s="150"/>
      <c r="H5" s="150"/>
      <c r="I5" s="150"/>
      <c r="J5" s="150"/>
      <c r="K5" s="150"/>
    </row>
    <row r="6" ht="13.5" customHeight="1" thickTop="1"/>
    <row r="7" spans="1:11" ht="13.5" customHeight="1">
      <c r="A7" s="122" t="s">
        <v>0</v>
      </c>
      <c r="K7" s="123" t="s">
        <v>2</v>
      </c>
    </row>
    <row r="8" spans="1:11" ht="30.75" customHeight="1">
      <c r="A8" s="457" t="s">
        <v>326</v>
      </c>
      <c r="B8" s="460" t="s">
        <v>587</v>
      </c>
      <c r="C8" s="461"/>
      <c r="D8" s="461"/>
      <c r="E8" s="461"/>
      <c r="F8" s="462"/>
      <c r="G8" s="460" t="s">
        <v>311</v>
      </c>
      <c r="H8" s="463"/>
      <c r="I8" s="463"/>
      <c r="J8" s="463"/>
      <c r="K8" s="457" t="s">
        <v>327</v>
      </c>
    </row>
    <row r="9" spans="1:11" ht="39" customHeight="1">
      <c r="A9" s="458"/>
      <c r="B9" s="124" t="s">
        <v>72</v>
      </c>
      <c r="C9" s="125" t="s">
        <v>65</v>
      </c>
      <c r="D9" s="125" t="s">
        <v>66</v>
      </c>
      <c r="E9" s="125" t="s">
        <v>313</v>
      </c>
      <c r="F9" s="457" t="s">
        <v>4</v>
      </c>
      <c r="G9" s="126" t="s">
        <v>74</v>
      </c>
      <c r="H9" s="125" t="s">
        <v>65</v>
      </c>
      <c r="I9" s="125" t="s">
        <v>66</v>
      </c>
      <c r="J9" s="457" t="s">
        <v>4</v>
      </c>
      <c r="K9" s="458"/>
    </row>
    <row r="10" spans="1:11" ht="37.5" customHeight="1">
      <c r="A10" s="459"/>
      <c r="B10" s="127" t="s">
        <v>68</v>
      </c>
      <c r="C10" s="128" t="s">
        <v>69</v>
      </c>
      <c r="D10" s="128" t="s">
        <v>70</v>
      </c>
      <c r="E10" s="128" t="s">
        <v>71</v>
      </c>
      <c r="F10" s="459"/>
      <c r="G10" s="129" t="s">
        <v>585</v>
      </c>
      <c r="H10" s="128" t="s">
        <v>69</v>
      </c>
      <c r="I10" s="128" t="s">
        <v>70</v>
      </c>
      <c r="J10" s="459"/>
      <c r="K10" s="459"/>
    </row>
    <row r="11" spans="1:11" ht="33.75" customHeight="1">
      <c r="A11" s="135" t="s">
        <v>328</v>
      </c>
      <c r="B11" s="136">
        <v>31</v>
      </c>
      <c r="C11" s="152">
        <v>150</v>
      </c>
      <c r="D11" s="152">
        <v>86</v>
      </c>
      <c r="E11" s="152">
        <v>145</v>
      </c>
      <c r="F11" s="155">
        <f aca="true" t="shared" si="0" ref="F11:F18">SUM(B11:E11)</f>
        <v>412</v>
      </c>
      <c r="G11" s="152">
        <v>31</v>
      </c>
      <c r="H11" s="152">
        <v>164</v>
      </c>
      <c r="I11" s="152">
        <v>161</v>
      </c>
      <c r="J11" s="155">
        <f aca="true" t="shared" si="1" ref="J11:J18">SUM(G11:I11)</f>
        <v>356</v>
      </c>
      <c r="K11" s="153" t="s">
        <v>329</v>
      </c>
    </row>
    <row r="12" spans="1:11" ht="23.25" customHeight="1">
      <c r="A12" s="456" t="s">
        <v>544</v>
      </c>
      <c r="B12" s="136">
        <v>8</v>
      </c>
      <c r="C12" s="137">
        <v>11</v>
      </c>
      <c r="D12" s="137">
        <v>10</v>
      </c>
      <c r="E12" s="137">
        <v>8</v>
      </c>
      <c r="F12" s="133">
        <f t="shared" si="0"/>
        <v>37</v>
      </c>
      <c r="G12" s="137">
        <v>8</v>
      </c>
      <c r="H12" s="137">
        <v>16</v>
      </c>
      <c r="I12" s="137">
        <v>28</v>
      </c>
      <c r="J12" s="133">
        <f t="shared" si="1"/>
        <v>52</v>
      </c>
      <c r="K12" s="456" t="s">
        <v>545</v>
      </c>
    </row>
    <row r="13" spans="1:11" ht="9" customHeight="1">
      <c r="A13" s="456"/>
      <c r="B13" s="136"/>
      <c r="C13" s="137"/>
      <c r="F13" s="156"/>
      <c r="J13" s="156"/>
      <c r="K13" s="456"/>
    </row>
    <row r="14" spans="1:11" ht="23.25" customHeight="1">
      <c r="A14" s="135" t="s">
        <v>330</v>
      </c>
      <c r="B14" s="136">
        <v>0</v>
      </c>
      <c r="C14" s="137">
        <v>0</v>
      </c>
      <c r="D14" s="137">
        <v>0</v>
      </c>
      <c r="E14" s="137">
        <v>0</v>
      </c>
      <c r="F14" s="133">
        <f t="shared" si="0"/>
        <v>0</v>
      </c>
      <c r="G14" s="137">
        <v>0</v>
      </c>
      <c r="H14" s="137">
        <v>0</v>
      </c>
      <c r="I14" s="137">
        <v>0</v>
      </c>
      <c r="J14" s="133">
        <f t="shared" si="1"/>
        <v>0</v>
      </c>
      <c r="K14" s="154" t="s">
        <v>546</v>
      </c>
    </row>
    <row r="15" spans="1:11" ht="23.25" customHeight="1">
      <c r="A15" s="396" t="s">
        <v>669</v>
      </c>
      <c r="B15" s="136">
        <v>6</v>
      </c>
      <c r="C15" s="137">
        <v>18</v>
      </c>
      <c r="D15" s="137">
        <v>10</v>
      </c>
      <c r="E15" s="137">
        <v>9</v>
      </c>
      <c r="F15" s="133">
        <f t="shared" si="0"/>
        <v>43</v>
      </c>
      <c r="G15" s="137">
        <v>6</v>
      </c>
      <c r="H15" s="137">
        <v>23</v>
      </c>
      <c r="I15" s="137">
        <v>22</v>
      </c>
      <c r="J15" s="133">
        <f t="shared" si="1"/>
        <v>51</v>
      </c>
      <c r="K15" s="154" t="s">
        <v>331</v>
      </c>
    </row>
    <row r="16" spans="1:11" ht="22.5" customHeight="1">
      <c r="A16" s="456" t="s">
        <v>670</v>
      </c>
      <c r="B16" s="136">
        <v>3</v>
      </c>
      <c r="C16" s="137">
        <v>6</v>
      </c>
      <c r="D16" s="137">
        <v>2</v>
      </c>
      <c r="E16" s="137">
        <v>3</v>
      </c>
      <c r="F16" s="133">
        <f t="shared" si="0"/>
        <v>14</v>
      </c>
      <c r="G16" s="137">
        <v>3</v>
      </c>
      <c r="H16" s="137">
        <v>8</v>
      </c>
      <c r="I16" s="137">
        <v>7</v>
      </c>
      <c r="J16" s="133">
        <f t="shared" si="1"/>
        <v>18</v>
      </c>
      <c r="K16" s="456" t="s">
        <v>547</v>
      </c>
    </row>
    <row r="17" spans="1:11" ht="9" customHeight="1">
      <c r="A17" s="456"/>
      <c r="B17" s="136"/>
      <c r="C17" s="137"/>
      <c r="F17" s="156"/>
      <c r="J17" s="156"/>
      <c r="K17" s="456"/>
    </row>
    <row r="18" spans="1:11" ht="23.25" customHeight="1">
      <c r="A18" s="396" t="s">
        <v>671</v>
      </c>
      <c r="B18" s="136">
        <v>0</v>
      </c>
      <c r="C18" s="137">
        <v>0</v>
      </c>
      <c r="D18" s="137">
        <v>0</v>
      </c>
      <c r="E18" s="137">
        <v>0</v>
      </c>
      <c r="F18" s="133">
        <f t="shared" si="0"/>
        <v>0</v>
      </c>
      <c r="G18" s="136">
        <v>0</v>
      </c>
      <c r="H18" s="137">
        <v>0</v>
      </c>
      <c r="I18" s="137">
        <v>0</v>
      </c>
      <c r="J18" s="133">
        <f t="shared" si="1"/>
        <v>0</v>
      </c>
      <c r="K18" s="135" t="s">
        <v>548</v>
      </c>
    </row>
    <row r="19" spans="1:11" ht="13.5" customHeight="1">
      <c r="A19" s="141"/>
      <c r="B19" s="136"/>
      <c r="C19" s="137"/>
      <c r="D19" s="137"/>
      <c r="E19" s="137"/>
      <c r="F19" s="142"/>
      <c r="G19" s="136"/>
      <c r="H19" s="137"/>
      <c r="I19" s="137"/>
      <c r="J19" s="142"/>
      <c r="K19" s="141"/>
    </row>
    <row r="20" spans="1:11" ht="40.5" customHeight="1">
      <c r="A20" s="143" t="s">
        <v>19</v>
      </c>
      <c r="B20" s="144">
        <f aca="true" t="shared" si="2" ref="B20:J20">SUM(B11:B18)</f>
        <v>48</v>
      </c>
      <c r="C20" s="145">
        <f t="shared" si="2"/>
        <v>185</v>
      </c>
      <c r="D20" s="145">
        <f t="shared" si="2"/>
        <v>108</v>
      </c>
      <c r="E20" s="145">
        <f t="shared" si="2"/>
        <v>165</v>
      </c>
      <c r="F20" s="146">
        <f t="shared" si="2"/>
        <v>506</v>
      </c>
      <c r="G20" s="144">
        <f t="shared" si="2"/>
        <v>48</v>
      </c>
      <c r="H20" s="145">
        <f t="shared" si="2"/>
        <v>211</v>
      </c>
      <c r="I20" s="145">
        <f t="shared" si="2"/>
        <v>218</v>
      </c>
      <c r="J20" s="146">
        <f t="shared" si="2"/>
        <v>477</v>
      </c>
      <c r="K20" s="143" t="s">
        <v>18</v>
      </c>
    </row>
    <row r="21" spans="2:11" ht="17.25" customHeight="1" thickBot="1">
      <c r="B21" s="147"/>
      <c r="C21" s="147"/>
      <c r="D21" s="147"/>
      <c r="E21" s="147"/>
      <c r="F21" s="147"/>
      <c r="G21" s="147"/>
      <c r="H21" s="147"/>
      <c r="I21" s="147"/>
      <c r="J21" s="147"/>
      <c r="K21" s="147"/>
    </row>
    <row r="22" spans="1:11" ht="13.5" thickTop="1">
      <c r="A22" s="26" t="str">
        <f>'Περιεχόμενα-Contents'!B38</f>
        <v>(Τελευταία Ενημέρωση/Last update 26/7/2021)</v>
      </c>
      <c r="B22" s="148"/>
      <c r="C22" s="148"/>
      <c r="D22" s="148"/>
      <c r="E22" s="148"/>
      <c r="F22" s="148"/>
      <c r="G22" s="148"/>
      <c r="H22" s="148"/>
      <c r="I22" s="148"/>
      <c r="J22" s="148"/>
      <c r="K22" s="148"/>
    </row>
    <row r="23" ht="12.75">
      <c r="A23" s="24" t="str">
        <f>'Περιεχόμενα-Contents'!B39</f>
        <v>COPYRIGHT ©: 2021 REPUBLIC OF CYPRUS, STATISTICAL SERVICE</v>
      </c>
    </row>
  </sheetData>
  <sheetProtection/>
  <mergeCells count="10">
    <mergeCell ref="A12:A13"/>
    <mergeCell ref="A16:A17"/>
    <mergeCell ref="K12:K13"/>
    <mergeCell ref="K16:K17"/>
    <mergeCell ref="A8:A10"/>
    <mergeCell ref="B8:F8"/>
    <mergeCell ref="G8:J8"/>
    <mergeCell ref="K8:K10"/>
    <mergeCell ref="F9:F10"/>
    <mergeCell ref="J9:J10"/>
  </mergeCells>
  <hyperlinks>
    <hyperlink ref="A1" location="'Περιεχόμενα-Contents'!A1" display="Περιεχόμενα - Contents"/>
  </hyperlinks>
  <printOptions horizontalCentered="1"/>
  <pageMargins left="0.25" right="0.25" top="0.75" bottom="0.75" header="0.3" footer="0.3"/>
  <pageSetup fitToHeight="1" fitToWidth="1" horizontalDpi="600" verticalDpi="600" orientation="landscape" paperSize="9" r:id="rId2"/>
  <drawing r:id="rId1"/>
</worksheet>
</file>

<file path=xl/worksheets/sheet31.xml><?xml version="1.0" encoding="utf-8"?>
<worksheet xmlns="http://schemas.openxmlformats.org/spreadsheetml/2006/main" xmlns:r="http://schemas.openxmlformats.org/officeDocument/2006/relationships">
  <sheetPr>
    <pageSetUpPr fitToPage="1"/>
  </sheetPr>
  <dimension ref="A1:K19"/>
  <sheetViews>
    <sheetView zoomScalePageLayoutView="0" workbookViewId="0" topLeftCell="A1">
      <selection activeCell="A1" sqref="A1"/>
    </sheetView>
  </sheetViews>
  <sheetFormatPr defaultColWidth="10.28125" defaultRowHeight="12.75"/>
  <cols>
    <col min="1" max="1" width="6.140625" style="122" customWidth="1"/>
    <col min="2" max="2" width="3.28125" style="122" customWidth="1"/>
    <col min="3" max="3" width="23.140625" style="122" customWidth="1"/>
    <col min="4" max="6" width="10.28125" style="122" customWidth="1"/>
    <col min="7" max="7" width="11.8515625" style="122" customWidth="1"/>
    <col min="8" max="8" width="20.8515625" style="122" customWidth="1"/>
    <col min="9" max="9" width="6.28125" style="122" customWidth="1"/>
    <col min="10" max="10" width="3.8515625" style="122" customWidth="1"/>
    <col min="11" max="16384" width="10.28125" style="122" customWidth="1"/>
  </cols>
  <sheetData>
    <row r="1" spans="1:10" s="25" customFormat="1" ht="12.75">
      <c r="A1" s="37" t="s">
        <v>28</v>
      </c>
      <c r="B1" s="37"/>
      <c r="J1" s="21" t="s">
        <v>553</v>
      </c>
    </row>
    <row r="2" spans="1:10" s="25" customFormat="1" ht="12" customHeight="1">
      <c r="A2" s="37"/>
      <c r="B2" s="37"/>
      <c r="J2" s="21" t="s">
        <v>31</v>
      </c>
    </row>
    <row r="3" spans="1:2" s="25" customFormat="1" ht="12" customHeight="1">
      <c r="A3" s="37"/>
      <c r="B3" s="37"/>
    </row>
    <row r="4" spans="1:11" ht="45.75" customHeight="1">
      <c r="A4" s="464" t="s">
        <v>695</v>
      </c>
      <c r="B4" s="464"/>
      <c r="C4" s="464"/>
      <c r="D4" s="464"/>
      <c r="E4" s="464"/>
      <c r="F4" s="464"/>
      <c r="G4" s="464"/>
      <c r="H4" s="464"/>
      <c r="I4" s="149"/>
      <c r="K4" s="25"/>
    </row>
    <row r="5" spans="1:11" ht="44.25" customHeight="1" thickBot="1">
      <c r="A5" s="465" t="s">
        <v>696</v>
      </c>
      <c r="B5" s="465"/>
      <c r="C5" s="465"/>
      <c r="D5" s="465"/>
      <c r="E5" s="465"/>
      <c r="F5" s="465"/>
      <c r="G5" s="465"/>
      <c r="H5" s="465"/>
      <c r="I5" s="150"/>
      <c r="J5" s="150"/>
      <c r="K5" s="25"/>
    </row>
    <row r="6" ht="33.75" customHeight="1" thickTop="1">
      <c r="K6" s="25"/>
    </row>
    <row r="7" spans="3:11" ht="13.5" customHeight="1">
      <c r="C7" s="122" t="s">
        <v>0</v>
      </c>
      <c r="H7" s="123" t="s">
        <v>2</v>
      </c>
      <c r="K7" s="25"/>
    </row>
    <row r="8" spans="3:8" ht="30.75" customHeight="1">
      <c r="C8" s="457" t="s">
        <v>337</v>
      </c>
      <c r="D8" s="460" t="s">
        <v>311</v>
      </c>
      <c r="E8" s="463"/>
      <c r="F8" s="463"/>
      <c r="G8" s="463"/>
      <c r="H8" s="457" t="s">
        <v>336</v>
      </c>
    </row>
    <row r="9" spans="3:8" ht="39" customHeight="1">
      <c r="C9" s="458"/>
      <c r="D9" s="126" t="s">
        <v>74</v>
      </c>
      <c r="E9" s="125" t="s">
        <v>65</v>
      </c>
      <c r="F9" s="125" t="s">
        <v>66</v>
      </c>
      <c r="G9" s="457" t="s">
        <v>4</v>
      </c>
      <c r="H9" s="458"/>
    </row>
    <row r="10" spans="3:8" ht="37.5" customHeight="1">
      <c r="C10" s="459"/>
      <c r="D10" s="129" t="s">
        <v>585</v>
      </c>
      <c r="E10" s="128" t="s">
        <v>69</v>
      </c>
      <c r="F10" s="128" t="s">
        <v>70</v>
      </c>
      <c r="G10" s="459"/>
      <c r="H10" s="459"/>
    </row>
    <row r="11" spans="3:8" ht="33.75" customHeight="1">
      <c r="C11" s="135" t="s">
        <v>332</v>
      </c>
      <c r="D11" s="151">
        <v>20</v>
      </c>
      <c r="E11" s="152">
        <v>104</v>
      </c>
      <c r="F11" s="152">
        <v>185</v>
      </c>
      <c r="G11" s="133">
        <f>SUM(D11:F11)</f>
        <v>309</v>
      </c>
      <c r="H11" s="153" t="s">
        <v>432</v>
      </c>
    </row>
    <row r="12" spans="3:8" ht="23.25" customHeight="1">
      <c r="C12" s="135" t="s">
        <v>333</v>
      </c>
      <c r="D12" s="136">
        <v>8</v>
      </c>
      <c r="E12" s="137">
        <v>36</v>
      </c>
      <c r="F12" s="137">
        <v>19</v>
      </c>
      <c r="G12" s="133">
        <f>SUM(D12:F12)</f>
        <v>63</v>
      </c>
      <c r="H12" s="154" t="s">
        <v>433</v>
      </c>
    </row>
    <row r="13" spans="3:8" ht="23.25" customHeight="1">
      <c r="C13" s="135" t="s">
        <v>334</v>
      </c>
      <c r="D13" s="136">
        <v>19</v>
      </c>
      <c r="E13" s="137">
        <v>68</v>
      </c>
      <c r="F13" s="137">
        <v>13</v>
      </c>
      <c r="G13" s="133">
        <f>SUM(D13:F13)</f>
        <v>100</v>
      </c>
      <c r="H13" s="154" t="s">
        <v>434</v>
      </c>
    </row>
    <row r="14" spans="3:8" ht="23.25" customHeight="1">
      <c r="C14" s="135" t="s">
        <v>335</v>
      </c>
      <c r="D14" s="136">
        <v>1</v>
      </c>
      <c r="E14" s="137">
        <v>3</v>
      </c>
      <c r="F14" s="137">
        <v>1</v>
      </c>
      <c r="G14" s="133">
        <f>SUM(D14:F14)</f>
        <v>5</v>
      </c>
      <c r="H14" s="135" t="s">
        <v>435</v>
      </c>
    </row>
    <row r="15" spans="3:8" ht="13.5" customHeight="1">
      <c r="C15" s="141"/>
      <c r="D15" s="136"/>
      <c r="E15" s="137"/>
      <c r="F15" s="137"/>
      <c r="G15" s="142"/>
      <c r="H15" s="141"/>
    </row>
    <row r="16" spans="3:8" ht="40.5" customHeight="1">
      <c r="C16" s="143" t="s">
        <v>19</v>
      </c>
      <c r="D16" s="144">
        <f>SUM(D11:D14)</f>
        <v>48</v>
      </c>
      <c r="E16" s="145">
        <f>SUM(E11:E14)</f>
        <v>211</v>
      </c>
      <c r="F16" s="145">
        <f>SUM(F11:F14)</f>
        <v>218</v>
      </c>
      <c r="G16" s="146">
        <f>SUM(G11:G14)</f>
        <v>477</v>
      </c>
      <c r="H16" s="143" t="s">
        <v>18</v>
      </c>
    </row>
    <row r="17" ht="40.5" customHeight="1" thickBot="1"/>
    <row r="18" spans="1:10" ht="13.5" thickTop="1">
      <c r="A18" s="26" t="str">
        <f>'Περιεχόμενα-Contents'!B38</f>
        <v>(Τελευταία Ενημέρωση/Last update 26/7/2021)</v>
      </c>
      <c r="B18" s="26"/>
      <c r="C18" s="148"/>
      <c r="D18" s="148"/>
      <c r="E18" s="148"/>
      <c r="F18" s="148"/>
      <c r="G18" s="148"/>
      <c r="H18" s="148"/>
      <c r="I18" s="148"/>
      <c r="J18" s="148"/>
    </row>
    <row r="19" spans="1:2" ht="12.75">
      <c r="A19" s="24" t="str">
        <f>'Περιεχόμενα-Contents'!B39</f>
        <v>COPYRIGHT ©: 2021 REPUBLIC OF CYPRUS, STATISTICAL SERVICE</v>
      </c>
      <c r="B19" s="24"/>
    </row>
  </sheetData>
  <sheetProtection/>
  <mergeCells count="6">
    <mergeCell ref="C8:C10"/>
    <mergeCell ref="D8:G8"/>
    <mergeCell ref="H8:H10"/>
    <mergeCell ref="G9:G10"/>
    <mergeCell ref="A4:H4"/>
    <mergeCell ref="A5:H5"/>
  </mergeCells>
  <hyperlinks>
    <hyperlink ref="A1" location="'Περιεχόμενα-Contents'!A1" display="Περιεχόμενα - Contents"/>
  </hyperlinks>
  <printOptions horizontalCentered="1"/>
  <pageMargins left="0.58" right="0.46" top="0.75" bottom="0.75" header="0.3" footer="0.3"/>
  <pageSetup fitToHeight="1" fitToWidth="1" horizontalDpi="600" verticalDpi="600" orientation="portrait" paperSize="9" scale="88" r:id="rId2"/>
  <drawing r:id="rId1"/>
</worksheet>
</file>

<file path=xl/worksheets/sheet32.xml><?xml version="1.0" encoding="utf-8"?>
<worksheet xmlns="http://schemas.openxmlformats.org/spreadsheetml/2006/main" xmlns:r="http://schemas.openxmlformats.org/officeDocument/2006/relationships">
  <sheetPr>
    <pageSetUpPr fitToPage="1"/>
  </sheetPr>
  <dimension ref="A1:K34"/>
  <sheetViews>
    <sheetView zoomScalePageLayoutView="0" workbookViewId="0" topLeftCell="A1">
      <selection activeCell="A1" sqref="A1"/>
    </sheetView>
  </sheetViews>
  <sheetFormatPr defaultColWidth="10.28125" defaultRowHeight="12.75"/>
  <cols>
    <col min="1" max="1" width="25.28125" style="122" customWidth="1"/>
    <col min="2" max="5" width="9.57421875" style="122" customWidth="1"/>
    <col min="6" max="6" width="10.7109375" style="122" customWidth="1"/>
    <col min="7" max="9" width="9.57421875" style="122" customWidth="1"/>
    <col min="10" max="10" width="10.7109375" style="122" customWidth="1"/>
    <col min="11" max="11" width="24.7109375" style="122" customWidth="1"/>
    <col min="12" max="16384" width="10.28125" style="122" customWidth="1"/>
  </cols>
  <sheetData>
    <row r="1" spans="1:11" s="25" customFormat="1" ht="12.75">
      <c r="A1" s="37" t="s">
        <v>28</v>
      </c>
      <c r="K1" s="21" t="s">
        <v>553</v>
      </c>
    </row>
    <row r="2" spans="1:11" s="25" customFormat="1" ht="12" customHeight="1">
      <c r="A2" s="37"/>
      <c r="K2" s="21" t="s">
        <v>31</v>
      </c>
    </row>
    <row r="3" s="25" customFormat="1" ht="12" customHeight="1">
      <c r="A3" s="37"/>
    </row>
    <row r="4" spans="1:11" ht="27" customHeight="1">
      <c r="A4" s="464" t="s">
        <v>691</v>
      </c>
      <c r="B4" s="464"/>
      <c r="C4" s="464"/>
      <c r="D4" s="464"/>
      <c r="E4" s="464"/>
      <c r="F4" s="464"/>
      <c r="G4" s="466"/>
      <c r="H4" s="466"/>
      <c r="I4" s="466"/>
      <c r="J4" s="466"/>
      <c r="K4" s="466"/>
    </row>
    <row r="5" spans="1:11" ht="24" customHeight="1" thickBot="1">
      <c r="A5" s="465" t="s">
        <v>692</v>
      </c>
      <c r="B5" s="465"/>
      <c r="C5" s="465"/>
      <c r="D5" s="465"/>
      <c r="E5" s="465"/>
      <c r="F5" s="465"/>
      <c r="G5" s="465"/>
      <c r="H5" s="465"/>
      <c r="I5" s="465"/>
      <c r="J5" s="465"/>
      <c r="K5" s="465"/>
    </row>
    <row r="6" ht="13.5" customHeight="1" thickTop="1"/>
    <row r="7" spans="1:11" ht="13.5" customHeight="1">
      <c r="A7" s="122" t="s">
        <v>0</v>
      </c>
      <c r="K7" s="123" t="s">
        <v>2</v>
      </c>
    </row>
    <row r="8" spans="1:11" ht="30.75" customHeight="1">
      <c r="A8" s="457" t="s">
        <v>338</v>
      </c>
      <c r="B8" s="460" t="s">
        <v>587</v>
      </c>
      <c r="C8" s="463"/>
      <c r="D8" s="463"/>
      <c r="E8" s="463"/>
      <c r="F8" s="463"/>
      <c r="G8" s="460" t="s">
        <v>311</v>
      </c>
      <c r="H8" s="463"/>
      <c r="I8" s="463"/>
      <c r="J8" s="463"/>
      <c r="K8" s="457" t="s">
        <v>339</v>
      </c>
    </row>
    <row r="9" spans="1:11" ht="39" customHeight="1">
      <c r="A9" s="458"/>
      <c r="B9" s="124" t="s">
        <v>72</v>
      </c>
      <c r="C9" s="125" t="s">
        <v>65</v>
      </c>
      <c r="D9" s="125" t="s">
        <v>66</v>
      </c>
      <c r="E9" s="125" t="s">
        <v>67</v>
      </c>
      <c r="F9" s="457" t="s">
        <v>4</v>
      </c>
      <c r="G9" s="126" t="s">
        <v>74</v>
      </c>
      <c r="H9" s="125" t="s">
        <v>65</v>
      </c>
      <c r="I9" s="125" t="s">
        <v>66</v>
      </c>
      <c r="J9" s="457" t="s">
        <v>4</v>
      </c>
      <c r="K9" s="458"/>
    </row>
    <row r="10" spans="1:11" ht="37.5" customHeight="1">
      <c r="A10" s="459"/>
      <c r="B10" s="127" t="s">
        <v>68</v>
      </c>
      <c r="C10" s="128" t="s">
        <v>69</v>
      </c>
      <c r="D10" s="128" t="s">
        <v>70</v>
      </c>
      <c r="E10" s="128" t="s">
        <v>71</v>
      </c>
      <c r="F10" s="459"/>
      <c r="G10" s="129" t="s">
        <v>585</v>
      </c>
      <c r="H10" s="128" t="s">
        <v>69</v>
      </c>
      <c r="I10" s="128" t="s">
        <v>70</v>
      </c>
      <c r="J10" s="459"/>
      <c r="K10" s="459"/>
    </row>
    <row r="11" spans="1:11" ht="33.75" customHeight="1">
      <c r="A11" s="130" t="s">
        <v>549</v>
      </c>
      <c r="B11" s="131">
        <f>SUM(B12:B18)</f>
        <v>4</v>
      </c>
      <c r="C11" s="132">
        <f>SUM(C12:C18)</f>
        <v>8</v>
      </c>
      <c r="D11" s="132">
        <f>SUM(D12:D18)</f>
        <v>2</v>
      </c>
      <c r="E11" s="132">
        <f>SUM(E12:E18)</f>
        <v>4</v>
      </c>
      <c r="F11" s="336">
        <f>SUM(B11:E11)</f>
        <v>18</v>
      </c>
      <c r="G11" s="131">
        <f>SUM(G12:G18)</f>
        <v>4</v>
      </c>
      <c r="H11" s="132">
        <f>SUM(H12:H18)</f>
        <v>13</v>
      </c>
      <c r="I11" s="132">
        <f>SUM(I12:I18)</f>
        <v>14</v>
      </c>
      <c r="J11" s="336">
        <f>SUM(G11:I11)</f>
        <v>31</v>
      </c>
      <c r="K11" s="134" t="s">
        <v>551</v>
      </c>
    </row>
    <row r="12" spans="1:11" ht="33.75" customHeight="1">
      <c r="A12" s="135" t="s">
        <v>340</v>
      </c>
      <c r="B12" s="136">
        <v>0</v>
      </c>
      <c r="C12" s="137">
        <v>2</v>
      </c>
      <c r="D12" s="137">
        <v>1</v>
      </c>
      <c r="E12" s="137">
        <v>0</v>
      </c>
      <c r="F12" s="336">
        <f aca="true" t="shared" si="0" ref="F12:F18">SUM(B12:E12)</f>
        <v>3</v>
      </c>
      <c r="G12" s="136">
        <v>0</v>
      </c>
      <c r="H12" s="137">
        <v>3</v>
      </c>
      <c r="I12" s="137">
        <v>7</v>
      </c>
      <c r="J12" s="336">
        <f aca="true" t="shared" si="1" ref="J12:J18">SUM(G12:I12)</f>
        <v>10</v>
      </c>
      <c r="K12" s="135" t="s">
        <v>358</v>
      </c>
    </row>
    <row r="13" spans="1:11" ht="33.75" customHeight="1">
      <c r="A13" s="135" t="s">
        <v>341</v>
      </c>
      <c r="B13" s="136">
        <v>0</v>
      </c>
      <c r="C13" s="137">
        <v>0</v>
      </c>
      <c r="D13" s="137">
        <v>0</v>
      </c>
      <c r="E13" s="137">
        <v>1</v>
      </c>
      <c r="F13" s="336">
        <f t="shared" si="0"/>
        <v>1</v>
      </c>
      <c r="G13" s="136">
        <v>0</v>
      </c>
      <c r="H13" s="137">
        <v>0</v>
      </c>
      <c r="I13" s="137">
        <v>0</v>
      </c>
      <c r="J13" s="336">
        <f t="shared" si="1"/>
        <v>0</v>
      </c>
      <c r="K13" s="135" t="s">
        <v>359</v>
      </c>
    </row>
    <row r="14" spans="1:11" ht="34.5" customHeight="1">
      <c r="A14" s="456" t="s">
        <v>342</v>
      </c>
      <c r="B14" s="136">
        <v>1</v>
      </c>
      <c r="C14" s="137">
        <v>5</v>
      </c>
      <c r="D14" s="137">
        <v>0</v>
      </c>
      <c r="E14" s="137">
        <v>1</v>
      </c>
      <c r="F14" s="336">
        <f t="shared" si="0"/>
        <v>7</v>
      </c>
      <c r="G14" s="136">
        <v>1</v>
      </c>
      <c r="H14" s="137">
        <v>7</v>
      </c>
      <c r="I14" s="137">
        <v>1</v>
      </c>
      <c r="J14" s="336">
        <f t="shared" si="1"/>
        <v>9</v>
      </c>
      <c r="K14" s="456" t="s">
        <v>366</v>
      </c>
    </row>
    <row r="15" spans="1:11" ht="9.75" customHeight="1">
      <c r="A15" s="456"/>
      <c r="B15" s="136"/>
      <c r="C15" s="137"/>
      <c r="D15" s="137"/>
      <c r="E15" s="137"/>
      <c r="F15" s="336"/>
      <c r="G15" s="136"/>
      <c r="H15" s="137"/>
      <c r="I15" s="137"/>
      <c r="J15" s="336"/>
      <c r="K15" s="456"/>
    </row>
    <row r="16" spans="1:11" ht="33.75" customHeight="1">
      <c r="A16" s="135" t="s">
        <v>343</v>
      </c>
      <c r="B16" s="136">
        <v>1</v>
      </c>
      <c r="C16" s="137">
        <v>0</v>
      </c>
      <c r="D16" s="137">
        <v>1</v>
      </c>
      <c r="E16" s="137">
        <v>0</v>
      </c>
      <c r="F16" s="336">
        <f t="shared" si="0"/>
        <v>2</v>
      </c>
      <c r="G16" s="136">
        <v>1</v>
      </c>
      <c r="H16" s="137">
        <v>0</v>
      </c>
      <c r="I16" s="137">
        <v>5</v>
      </c>
      <c r="J16" s="336">
        <f t="shared" si="1"/>
        <v>6</v>
      </c>
      <c r="K16" s="135" t="s">
        <v>355</v>
      </c>
    </row>
    <row r="17" spans="1:11" ht="33.75" customHeight="1">
      <c r="A17" s="135" t="s">
        <v>344</v>
      </c>
      <c r="B17" s="136">
        <v>2</v>
      </c>
      <c r="C17" s="137">
        <v>1</v>
      </c>
      <c r="D17" s="137">
        <v>0</v>
      </c>
      <c r="E17" s="137">
        <v>2</v>
      </c>
      <c r="F17" s="336">
        <f t="shared" si="0"/>
        <v>5</v>
      </c>
      <c r="G17" s="136">
        <v>2</v>
      </c>
      <c r="H17" s="137">
        <v>3</v>
      </c>
      <c r="I17" s="137">
        <v>1</v>
      </c>
      <c r="J17" s="336">
        <f t="shared" si="1"/>
        <v>6</v>
      </c>
      <c r="K17" s="135" t="s">
        <v>356</v>
      </c>
    </row>
    <row r="18" spans="1:11" ht="33.75" customHeight="1">
      <c r="A18" s="135" t="s">
        <v>345</v>
      </c>
      <c r="B18" s="136">
        <v>0</v>
      </c>
      <c r="C18" s="137">
        <v>0</v>
      </c>
      <c r="D18" s="137">
        <v>0</v>
      </c>
      <c r="E18" s="137">
        <v>0</v>
      </c>
      <c r="F18" s="336">
        <f t="shared" si="0"/>
        <v>0</v>
      </c>
      <c r="G18" s="136">
        <v>0</v>
      </c>
      <c r="H18" s="137">
        <v>0</v>
      </c>
      <c r="I18" s="137">
        <v>0</v>
      </c>
      <c r="J18" s="336">
        <f t="shared" si="1"/>
        <v>0</v>
      </c>
      <c r="K18" s="135" t="s">
        <v>357</v>
      </c>
    </row>
    <row r="19" spans="1:11" ht="33.75" customHeight="1">
      <c r="A19" s="130" t="s">
        <v>550</v>
      </c>
      <c r="B19" s="138">
        <f>SUM(B20:B29)</f>
        <v>44</v>
      </c>
      <c r="C19" s="139">
        <f>SUM(C20:C29)</f>
        <v>177</v>
      </c>
      <c r="D19" s="139">
        <f>SUM(D20:D29)</f>
        <v>106</v>
      </c>
      <c r="E19" s="140">
        <f>SUM(E20:E29)</f>
        <v>161</v>
      </c>
      <c r="F19" s="336">
        <f>SUM(B19:E19)</f>
        <v>488</v>
      </c>
      <c r="G19" s="138">
        <f>SUM(G20:G29)</f>
        <v>44</v>
      </c>
      <c r="H19" s="139">
        <f>SUM(H20:H29)</f>
        <v>198</v>
      </c>
      <c r="I19" s="140">
        <f>SUM(I20:I29)</f>
        <v>204</v>
      </c>
      <c r="J19" s="336">
        <f>SUM(G19:I19)</f>
        <v>446</v>
      </c>
      <c r="K19" s="130" t="s">
        <v>552</v>
      </c>
    </row>
    <row r="20" spans="1:11" ht="33.75" customHeight="1">
      <c r="A20" s="135" t="s">
        <v>340</v>
      </c>
      <c r="B20" s="136">
        <v>0</v>
      </c>
      <c r="C20" s="137">
        <v>1</v>
      </c>
      <c r="D20" s="137">
        <v>1</v>
      </c>
      <c r="E20" s="137">
        <v>1</v>
      </c>
      <c r="F20" s="336">
        <f aca="true" t="shared" si="2" ref="F20:F28">SUM(B20:E20)</f>
        <v>3</v>
      </c>
      <c r="G20" s="136">
        <v>0</v>
      </c>
      <c r="H20" s="137">
        <v>1</v>
      </c>
      <c r="I20" s="137">
        <v>1</v>
      </c>
      <c r="J20" s="336">
        <f aca="true" t="shared" si="3" ref="J20:J28">SUM(G20:I20)</f>
        <v>2</v>
      </c>
      <c r="K20" s="135" t="s">
        <v>358</v>
      </c>
    </row>
    <row r="21" spans="1:11" ht="33.75" customHeight="1">
      <c r="A21" s="135" t="s">
        <v>341</v>
      </c>
      <c r="B21" s="136">
        <v>0</v>
      </c>
      <c r="C21" s="137">
        <v>0</v>
      </c>
      <c r="D21" s="137">
        <v>0</v>
      </c>
      <c r="E21" s="137">
        <v>0</v>
      </c>
      <c r="F21" s="336">
        <f t="shared" si="2"/>
        <v>0</v>
      </c>
      <c r="G21" s="136">
        <v>0</v>
      </c>
      <c r="H21" s="137">
        <v>0</v>
      </c>
      <c r="I21" s="137">
        <v>0</v>
      </c>
      <c r="J21" s="336">
        <f t="shared" si="3"/>
        <v>0</v>
      </c>
      <c r="K21" s="135" t="s">
        <v>359</v>
      </c>
    </row>
    <row r="22" spans="1:11" ht="33.75" customHeight="1">
      <c r="A22" s="135" t="s">
        <v>347</v>
      </c>
      <c r="B22" s="136">
        <v>0</v>
      </c>
      <c r="C22" s="137">
        <v>0</v>
      </c>
      <c r="D22" s="137">
        <v>0</v>
      </c>
      <c r="E22" s="137">
        <v>0</v>
      </c>
      <c r="F22" s="336">
        <f t="shared" si="2"/>
        <v>0</v>
      </c>
      <c r="G22" s="136">
        <v>0</v>
      </c>
      <c r="H22" s="137">
        <v>0</v>
      </c>
      <c r="I22" s="137">
        <v>0</v>
      </c>
      <c r="J22" s="336">
        <f t="shared" si="3"/>
        <v>0</v>
      </c>
      <c r="K22" s="135" t="s">
        <v>360</v>
      </c>
    </row>
    <row r="23" spans="1:11" ht="33.75" customHeight="1">
      <c r="A23" s="135" t="s">
        <v>348</v>
      </c>
      <c r="B23" s="136">
        <v>0</v>
      </c>
      <c r="C23" s="137">
        <v>0</v>
      </c>
      <c r="D23" s="137">
        <v>0</v>
      </c>
      <c r="E23" s="137">
        <v>0</v>
      </c>
      <c r="F23" s="336">
        <f t="shared" si="2"/>
        <v>0</v>
      </c>
      <c r="G23" s="136">
        <v>0</v>
      </c>
      <c r="H23" s="137">
        <v>0</v>
      </c>
      <c r="I23" s="137">
        <v>0</v>
      </c>
      <c r="J23" s="336">
        <f t="shared" si="3"/>
        <v>0</v>
      </c>
      <c r="K23" s="135" t="s">
        <v>361</v>
      </c>
    </row>
    <row r="24" spans="1:11" ht="33.75" customHeight="1">
      <c r="A24" s="135" t="s">
        <v>349</v>
      </c>
      <c r="B24" s="136">
        <v>0</v>
      </c>
      <c r="C24" s="137">
        <v>1</v>
      </c>
      <c r="D24" s="137">
        <v>0</v>
      </c>
      <c r="E24" s="137">
        <v>0</v>
      </c>
      <c r="F24" s="336">
        <f t="shared" si="2"/>
        <v>1</v>
      </c>
      <c r="G24" s="136">
        <v>0</v>
      </c>
      <c r="H24" s="137">
        <v>1</v>
      </c>
      <c r="I24" s="137">
        <v>0</v>
      </c>
      <c r="J24" s="336">
        <f t="shared" si="3"/>
        <v>1</v>
      </c>
      <c r="K24" s="135" t="s">
        <v>355</v>
      </c>
    </row>
    <row r="25" spans="1:11" ht="33.75" customHeight="1">
      <c r="A25" s="135" t="s">
        <v>350</v>
      </c>
      <c r="B25" s="136">
        <v>0</v>
      </c>
      <c r="C25" s="137">
        <v>1</v>
      </c>
      <c r="D25" s="137">
        <v>0</v>
      </c>
      <c r="E25" s="137">
        <v>0</v>
      </c>
      <c r="F25" s="336">
        <f t="shared" si="2"/>
        <v>1</v>
      </c>
      <c r="G25" s="136">
        <v>0</v>
      </c>
      <c r="H25" s="137">
        <v>2</v>
      </c>
      <c r="I25" s="137">
        <v>0</v>
      </c>
      <c r="J25" s="336">
        <f t="shared" si="3"/>
        <v>2</v>
      </c>
      <c r="K25" s="135" t="s">
        <v>362</v>
      </c>
    </row>
    <row r="26" spans="1:11" ht="33.75" customHeight="1">
      <c r="A26" s="135" t="s">
        <v>351</v>
      </c>
      <c r="B26" s="136">
        <v>0</v>
      </c>
      <c r="C26" s="137">
        <v>0</v>
      </c>
      <c r="D26" s="137">
        <v>0</v>
      </c>
      <c r="E26" s="137">
        <v>1</v>
      </c>
      <c r="F26" s="336">
        <f t="shared" si="2"/>
        <v>1</v>
      </c>
      <c r="G26" s="136">
        <v>0</v>
      </c>
      <c r="H26" s="137">
        <v>0</v>
      </c>
      <c r="I26" s="137">
        <v>0</v>
      </c>
      <c r="J26" s="336">
        <f t="shared" si="3"/>
        <v>0</v>
      </c>
      <c r="K26" s="135" t="s">
        <v>363</v>
      </c>
    </row>
    <row r="27" spans="1:11" ht="33.75" customHeight="1">
      <c r="A27" s="135" t="s">
        <v>352</v>
      </c>
      <c r="B27" s="136">
        <v>1</v>
      </c>
      <c r="C27" s="137">
        <v>2</v>
      </c>
      <c r="D27" s="137">
        <v>0</v>
      </c>
      <c r="E27" s="137">
        <v>0</v>
      </c>
      <c r="F27" s="336">
        <f t="shared" si="2"/>
        <v>3</v>
      </c>
      <c r="G27" s="136">
        <v>1</v>
      </c>
      <c r="H27" s="137">
        <v>3</v>
      </c>
      <c r="I27" s="137">
        <v>2</v>
      </c>
      <c r="J27" s="336">
        <f t="shared" si="3"/>
        <v>6</v>
      </c>
      <c r="K27" s="135" t="s">
        <v>364</v>
      </c>
    </row>
    <row r="28" spans="1:11" ht="33.75" customHeight="1">
      <c r="A28" s="135" t="s">
        <v>353</v>
      </c>
      <c r="B28" s="136">
        <v>0</v>
      </c>
      <c r="C28" s="137">
        <v>1</v>
      </c>
      <c r="D28" s="137">
        <v>2</v>
      </c>
      <c r="E28" s="137">
        <v>0</v>
      </c>
      <c r="F28" s="336">
        <f t="shared" si="2"/>
        <v>3</v>
      </c>
      <c r="G28" s="136">
        <v>0</v>
      </c>
      <c r="H28" s="137">
        <v>1</v>
      </c>
      <c r="I28" s="137">
        <v>6</v>
      </c>
      <c r="J28" s="336">
        <f t="shared" si="3"/>
        <v>7</v>
      </c>
      <c r="K28" s="135" t="s">
        <v>365</v>
      </c>
    </row>
    <row r="29" spans="1:11" ht="33.75" customHeight="1">
      <c r="A29" s="135" t="s">
        <v>346</v>
      </c>
      <c r="B29" s="136">
        <v>43</v>
      </c>
      <c r="C29" s="137">
        <v>171</v>
      </c>
      <c r="D29" s="137">
        <v>103</v>
      </c>
      <c r="E29" s="137">
        <v>159</v>
      </c>
      <c r="F29" s="336">
        <f>SUM(B29:E29)</f>
        <v>476</v>
      </c>
      <c r="G29" s="136">
        <v>43</v>
      </c>
      <c r="H29" s="137">
        <v>190</v>
      </c>
      <c r="I29" s="137">
        <v>195</v>
      </c>
      <c r="J29" s="336">
        <f>SUM(G29:I29)</f>
        <v>428</v>
      </c>
      <c r="K29" s="135" t="s">
        <v>354</v>
      </c>
    </row>
    <row r="30" spans="1:11" ht="13.5" customHeight="1">
      <c r="A30" s="141"/>
      <c r="B30" s="136"/>
      <c r="C30" s="137"/>
      <c r="D30" s="137"/>
      <c r="E30" s="137"/>
      <c r="F30" s="337"/>
      <c r="G30" s="136"/>
      <c r="H30" s="137"/>
      <c r="I30" s="137"/>
      <c r="J30" s="337"/>
      <c r="K30" s="141"/>
    </row>
    <row r="31" spans="1:11" ht="40.5" customHeight="1">
      <c r="A31" s="143" t="s">
        <v>19</v>
      </c>
      <c r="B31" s="144">
        <f>SUM(B11,B19)</f>
        <v>48</v>
      </c>
      <c r="C31" s="145">
        <f>SUM(C11,C19)</f>
        <v>185</v>
      </c>
      <c r="D31" s="145">
        <f>SUM(D11,D19)</f>
        <v>108</v>
      </c>
      <c r="E31" s="145">
        <f>SUM(E11,E19)</f>
        <v>165</v>
      </c>
      <c r="F31" s="338">
        <f>SUM(B31:E31)</f>
        <v>506</v>
      </c>
      <c r="G31" s="144">
        <f>SUM(G11,G19)</f>
        <v>48</v>
      </c>
      <c r="H31" s="145">
        <f>SUM(H11,H19)</f>
        <v>211</v>
      </c>
      <c r="I31" s="145">
        <f>SUM(I11,I19)</f>
        <v>218</v>
      </c>
      <c r="J31" s="338">
        <f>SUM(G31:I31)</f>
        <v>477</v>
      </c>
      <c r="K31" s="143" t="s">
        <v>18</v>
      </c>
    </row>
    <row r="32" spans="2:11" ht="17.25" customHeight="1" thickBot="1">
      <c r="B32" s="147"/>
      <c r="C32" s="147"/>
      <c r="D32" s="147"/>
      <c r="E32" s="147"/>
      <c r="F32" s="147"/>
      <c r="G32" s="147"/>
      <c r="H32" s="147"/>
      <c r="I32" s="147"/>
      <c r="J32" s="147"/>
      <c r="K32" s="147"/>
    </row>
    <row r="33" spans="1:11" ht="13.5" thickTop="1">
      <c r="A33" s="26" t="str">
        <f>'Περιεχόμενα-Contents'!B38</f>
        <v>(Τελευταία Ενημέρωση/Last update 26/7/2021)</v>
      </c>
      <c r="B33" s="148"/>
      <c r="C33" s="148"/>
      <c r="D33" s="148"/>
      <c r="E33" s="148"/>
      <c r="F33" s="148"/>
      <c r="G33" s="148"/>
      <c r="H33" s="148"/>
      <c r="I33" s="148"/>
      <c r="J33" s="148"/>
      <c r="K33" s="148"/>
    </row>
    <row r="34" ht="12.75">
      <c r="A34" s="24" t="str">
        <f>'Περιεχόμενα-Contents'!B39</f>
        <v>COPYRIGHT ©: 2021 REPUBLIC OF CYPRUS, STATISTICAL SERVICE</v>
      </c>
    </row>
  </sheetData>
  <sheetProtection/>
  <mergeCells count="10">
    <mergeCell ref="A4:K4"/>
    <mergeCell ref="A5:K5"/>
    <mergeCell ref="B8:F8"/>
    <mergeCell ref="F9:F10"/>
    <mergeCell ref="A14:A15"/>
    <mergeCell ref="K14:K15"/>
    <mergeCell ref="A8:A10"/>
    <mergeCell ref="G8:J8"/>
    <mergeCell ref="K8:K10"/>
    <mergeCell ref="J9:J10"/>
  </mergeCells>
  <hyperlinks>
    <hyperlink ref="A1" location="'Περιεχόμενα-Contents'!A1" display="Περιεχόμενα - Contents"/>
  </hyperlinks>
  <printOptions horizontalCentered="1"/>
  <pageMargins left="0.25" right="0.25" top="0.75" bottom="0.75" header="0.3" footer="0.3"/>
  <pageSetup fitToHeight="1" fitToWidth="1" horizontalDpi="600" verticalDpi="600" orientation="portrait" paperSize="9" scale="73" r:id="rId2"/>
  <drawing r:id="rId1"/>
</worksheet>
</file>

<file path=xl/worksheets/sheet33.xml><?xml version="1.0" encoding="utf-8"?>
<worksheet xmlns="http://schemas.openxmlformats.org/spreadsheetml/2006/main" xmlns:r="http://schemas.openxmlformats.org/officeDocument/2006/relationships">
  <sheetPr>
    <pageSetUpPr fitToPage="1"/>
  </sheetPr>
  <dimension ref="A1:N22"/>
  <sheetViews>
    <sheetView zoomScalePageLayoutView="0" workbookViewId="0" topLeftCell="A1">
      <selection activeCell="A1" sqref="A1"/>
    </sheetView>
  </sheetViews>
  <sheetFormatPr defaultColWidth="10.28125" defaultRowHeight="12.75"/>
  <cols>
    <col min="1" max="1" width="29.57421875" style="58" customWidth="1"/>
    <col min="2" max="13" width="11.00390625" style="58" customWidth="1"/>
    <col min="14" max="14" width="26.140625" style="58" bestFit="1" customWidth="1"/>
    <col min="15" max="16384" width="10.28125" style="58" customWidth="1"/>
  </cols>
  <sheetData>
    <row r="1" spans="1:14" s="22" customFormat="1" ht="12.75">
      <c r="A1" s="37" t="s">
        <v>28</v>
      </c>
      <c r="N1" s="21" t="s">
        <v>553</v>
      </c>
    </row>
    <row r="2" spans="1:14" s="22" customFormat="1" ht="12" customHeight="1">
      <c r="A2" s="37"/>
      <c r="N2" s="21" t="s">
        <v>31</v>
      </c>
    </row>
    <row r="3" spans="1:14" s="22" customFormat="1" ht="12" customHeight="1">
      <c r="A3" s="37"/>
      <c r="N3" s="23"/>
    </row>
    <row r="4" spans="1:14" ht="20.25" customHeight="1">
      <c r="A4" s="424" t="s">
        <v>679</v>
      </c>
      <c r="B4" s="424"/>
      <c r="C4" s="424"/>
      <c r="D4" s="424"/>
      <c r="E4" s="424"/>
      <c r="F4" s="424"/>
      <c r="G4" s="424"/>
      <c r="H4" s="424"/>
      <c r="I4" s="424"/>
      <c r="J4" s="424"/>
      <c r="K4" s="424"/>
      <c r="L4" s="424"/>
      <c r="M4" s="424"/>
      <c r="N4" s="90"/>
    </row>
    <row r="5" spans="1:14" ht="20.25" customHeight="1" thickBot="1">
      <c r="A5" s="426" t="s">
        <v>680</v>
      </c>
      <c r="B5" s="426"/>
      <c r="C5" s="426"/>
      <c r="D5" s="426"/>
      <c r="E5" s="426"/>
      <c r="F5" s="426"/>
      <c r="G5" s="426"/>
      <c r="H5" s="426"/>
      <c r="I5" s="426"/>
      <c r="J5" s="426"/>
      <c r="K5" s="426"/>
      <c r="L5" s="426"/>
      <c r="M5" s="426"/>
      <c r="N5" s="91"/>
    </row>
    <row r="6" ht="13.5" customHeight="1" thickTop="1"/>
    <row r="7" spans="1:14" ht="13.5" customHeight="1">
      <c r="A7" s="58" t="s">
        <v>0</v>
      </c>
      <c r="N7" s="73" t="s">
        <v>2</v>
      </c>
    </row>
    <row r="8" spans="1:14" ht="19.5" customHeight="1">
      <c r="A8" s="404" t="s">
        <v>367</v>
      </c>
      <c r="B8" s="427">
        <v>2017</v>
      </c>
      <c r="C8" s="428"/>
      <c r="D8" s="429"/>
      <c r="E8" s="427">
        <v>2018</v>
      </c>
      <c r="F8" s="428"/>
      <c r="G8" s="429"/>
      <c r="H8" s="427">
        <v>2019</v>
      </c>
      <c r="I8" s="428"/>
      <c r="J8" s="429"/>
      <c r="K8" s="427">
        <v>2020</v>
      </c>
      <c r="L8" s="428"/>
      <c r="M8" s="428"/>
      <c r="N8" s="404" t="s">
        <v>375</v>
      </c>
    </row>
    <row r="9" spans="1:14" ht="36.75" customHeight="1">
      <c r="A9" s="406"/>
      <c r="B9" s="92" t="s">
        <v>4</v>
      </c>
      <c r="C9" s="75" t="s">
        <v>579</v>
      </c>
      <c r="D9" s="76" t="s">
        <v>184</v>
      </c>
      <c r="E9" s="92" t="s">
        <v>4</v>
      </c>
      <c r="F9" s="334" t="s">
        <v>579</v>
      </c>
      <c r="G9" s="332" t="s">
        <v>184</v>
      </c>
      <c r="H9" s="92" t="s">
        <v>4</v>
      </c>
      <c r="I9" s="75" t="s">
        <v>579</v>
      </c>
      <c r="J9" s="76" t="s">
        <v>184</v>
      </c>
      <c r="K9" s="92" t="s">
        <v>4</v>
      </c>
      <c r="L9" s="75" t="s">
        <v>579</v>
      </c>
      <c r="M9" s="76" t="s">
        <v>184</v>
      </c>
      <c r="N9" s="406"/>
    </row>
    <row r="10" spans="1:14" ht="23.25" customHeight="1">
      <c r="A10" s="94" t="s">
        <v>33</v>
      </c>
      <c r="B10" s="93">
        <f>SUM(C10:D10)</f>
        <v>114</v>
      </c>
      <c r="C10" s="81">
        <v>15</v>
      </c>
      <c r="D10" s="82">
        <v>99</v>
      </c>
      <c r="E10" s="93">
        <f>SUM(F10:G10)</f>
        <v>80</v>
      </c>
      <c r="F10" s="81">
        <v>8</v>
      </c>
      <c r="G10" s="82">
        <v>72</v>
      </c>
      <c r="H10" s="93">
        <f>SUM(I10:J10)</f>
        <v>110</v>
      </c>
      <c r="I10" s="81">
        <v>13</v>
      </c>
      <c r="J10" s="82">
        <v>97</v>
      </c>
      <c r="K10" s="93">
        <f>SUM(L10:M10)</f>
        <v>63</v>
      </c>
      <c r="L10" s="81">
        <v>13</v>
      </c>
      <c r="M10" s="82">
        <v>50</v>
      </c>
      <c r="N10" s="113" t="s">
        <v>39</v>
      </c>
    </row>
    <row r="11" spans="1:14" ht="23.25" customHeight="1">
      <c r="A11" s="94" t="s">
        <v>368</v>
      </c>
      <c r="B11" s="93">
        <f aca="true" t="shared" si="0" ref="B11:B17">SUM(C11:D11)</f>
        <v>27</v>
      </c>
      <c r="C11" s="81">
        <v>4</v>
      </c>
      <c r="D11" s="82">
        <v>23</v>
      </c>
      <c r="E11" s="93">
        <f aca="true" t="shared" si="1" ref="E11:E17">SUM(F11:G11)</f>
        <v>21</v>
      </c>
      <c r="F11" s="81">
        <v>1</v>
      </c>
      <c r="G11" s="82">
        <v>20</v>
      </c>
      <c r="H11" s="93">
        <f aca="true" t="shared" si="2" ref="H11:H17">SUM(I11:J11)</f>
        <v>10</v>
      </c>
      <c r="I11" s="81">
        <v>1</v>
      </c>
      <c r="J11" s="82">
        <v>9</v>
      </c>
      <c r="K11" s="93">
        <f aca="true" t="shared" si="3" ref="K11:K17">SUM(L11:M11)</f>
        <v>12</v>
      </c>
      <c r="L11" s="81">
        <v>1</v>
      </c>
      <c r="M11" s="82">
        <v>11</v>
      </c>
      <c r="N11" s="114" t="s">
        <v>376</v>
      </c>
    </row>
    <row r="12" spans="1:14" ht="23.25" customHeight="1">
      <c r="A12" s="94" t="s">
        <v>369</v>
      </c>
      <c r="B12" s="93">
        <f t="shared" si="0"/>
        <v>243</v>
      </c>
      <c r="C12" s="81">
        <v>16</v>
      </c>
      <c r="D12" s="82">
        <v>227</v>
      </c>
      <c r="E12" s="93">
        <f t="shared" si="1"/>
        <v>183</v>
      </c>
      <c r="F12" s="81">
        <v>16</v>
      </c>
      <c r="G12" s="82">
        <v>167</v>
      </c>
      <c r="H12" s="93">
        <f t="shared" si="2"/>
        <v>187</v>
      </c>
      <c r="I12" s="81">
        <v>17</v>
      </c>
      <c r="J12" s="82">
        <v>170</v>
      </c>
      <c r="K12" s="93">
        <f t="shared" si="3"/>
        <v>140</v>
      </c>
      <c r="L12" s="81">
        <v>14</v>
      </c>
      <c r="M12" s="82">
        <v>126</v>
      </c>
      <c r="N12" s="114" t="s">
        <v>377</v>
      </c>
    </row>
    <row r="13" spans="1:14" ht="23.25" customHeight="1">
      <c r="A13" s="94" t="s">
        <v>370</v>
      </c>
      <c r="B13" s="93">
        <f t="shared" si="0"/>
        <v>433</v>
      </c>
      <c r="C13" s="81">
        <v>14</v>
      </c>
      <c r="D13" s="82">
        <v>419</v>
      </c>
      <c r="E13" s="93">
        <f t="shared" si="1"/>
        <v>445</v>
      </c>
      <c r="F13" s="81">
        <v>16</v>
      </c>
      <c r="G13" s="82">
        <v>429</v>
      </c>
      <c r="H13" s="93">
        <f t="shared" si="2"/>
        <v>358</v>
      </c>
      <c r="I13" s="81">
        <v>15</v>
      </c>
      <c r="J13" s="82">
        <v>343</v>
      </c>
      <c r="K13" s="93">
        <f t="shared" si="3"/>
        <v>228</v>
      </c>
      <c r="L13" s="81">
        <v>18</v>
      </c>
      <c r="M13" s="82">
        <v>210</v>
      </c>
      <c r="N13" s="114" t="s">
        <v>378</v>
      </c>
    </row>
    <row r="14" spans="1:14" ht="23.25" customHeight="1">
      <c r="A14" s="94" t="s">
        <v>371</v>
      </c>
      <c r="B14" s="93">
        <f t="shared" si="0"/>
        <v>7</v>
      </c>
      <c r="C14" s="81">
        <v>0</v>
      </c>
      <c r="D14" s="82">
        <v>7</v>
      </c>
      <c r="E14" s="93">
        <f t="shared" si="1"/>
        <v>7</v>
      </c>
      <c r="F14" s="81">
        <v>0</v>
      </c>
      <c r="G14" s="82">
        <v>7</v>
      </c>
      <c r="H14" s="93">
        <f t="shared" si="2"/>
        <v>5</v>
      </c>
      <c r="I14" s="81">
        <v>0</v>
      </c>
      <c r="J14" s="82">
        <v>5</v>
      </c>
      <c r="K14" s="93">
        <f t="shared" si="3"/>
        <v>0</v>
      </c>
      <c r="L14" s="81">
        <v>0</v>
      </c>
      <c r="M14" s="82">
        <v>0</v>
      </c>
      <c r="N14" s="114" t="s">
        <v>379</v>
      </c>
    </row>
    <row r="15" spans="1:14" ht="23.25" customHeight="1">
      <c r="A15" s="94" t="s">
        <v>372</v>
      </c>
      <c r="B15" s="93">
        <f t="shared" si="0"/>
        <v>66</v>
      </c>
      <c r="C15" s="81">
        <v>4</v>
      </c>
      <c r="D15" s="82">
        <v>62</v>
      </c>
      <c r="E15" s="93">
        <f t="shared" si="1"/>
        <v>53</v>
      </c>
      <c r="F15" s="81">
        <v>7</v>
      </c>
      <c r="G15" s="82">
        <v>46</v>
      </c>
      <c r="H15" s="93">
        <f t="shared" si="2"/>
        <v>55</v>
      </c>
      <c r="I15" s="81">
        <v>6</v>
      </c>
      <c r="J15" s="82">
        <v>49</v>
      </c>
      <c r="K15" s="93">
        <f t="shared" si="3"/>
        <v>32</v>
      </c>
      <c r="L15" s="81">
        <v>1</v>
      </c>
      <c r="M15" s="82">
        <v>31</v>
      </c>
      <c r="N15" s="114" t="s">
        <v>14</v>
      </c>
    </row>
    <row r="16" spans="1:14" ht="23.25" customHeight="1">
      <c r="A16" s="94" t="s">
        <v>373</v>
      </c>
      <c r="B16" s="93">
        <f t="shared" si="0"/>
        <v>1</v>
      </c>
      <c r="C16" s="81">
        <v>0</v>
      </c>
      <c r="D16" s="82">
        <v>1</v>
      </c>
      <c r="E16" s="93">
        <f t="shared" si="1"/>
        <v>1</v>
      </c>
      <c r="F16" s="81">
        <v>1</v>
      </c>
      <c r="G16" s="82">
        <v>0</v>
      </c>
      <c r="H16" s="93">
        <f t="shared" si="2"/>
        <v>0</v>
      </c>
      <c r="I16" s="81">
        <v>0</v>
      </c>
      <c r="J16" s="82">
        <v>0</v>
      </c>
      <c r="K16" s="93">
        <f t="shared" si="3"/>
        <v>2</v>
      </c>
      <c r="L16" s="81">
        <v>1</v>
      </c>
      <c r="M16" s="82">
        <v>1</v>
      </c>
      <c r="N16" s="114" t="s">
        <v>1</v>
      </c>
    </row>
    <row r="17" spans="1:14" ht="23.25" customHeight="1">
      <c r="A17" s="94" t="s">
        <v>620</v>
      </c>
      <c r="B17" s="93">
        <f t="shared" si="0"/>
        <v>0</v>
      </c>
      <c r="C17" s="81">
        <v>0</v>
      </c>
      <c r="D17" s="82">
        <v>0</v>
      </c>
      <c r="E17" s="93">
        <f t="shared" si="1"/>
        <v>0</v>
      </c>
      <c r="F17" s="81">
        <v>0</v>
      </c>
      <c r="G17" s="82">
        <v>0</v>
      </c>
      <c r="H17" s="93">
        <f t="shared" si="2"/>
        <v>0</v>
      </c>
      <c r="I17" s="81">
        <v>0</v>
      </c>
      <c r="J17" s="82">
        <v>0</v>
      </c>
      <c r="K17" s="93">
        <f t="shared" si="3"/>
        <v>0</v>
      </c>
      <c r="L17" s="81">
        <v>0</v>
      </c>
      <c r="M17" s="82">
        <v>0</v>
      </c>
      <c r="N17" s="114" t="s">
        <v>621</v>
      </c>
    </row>
    <row r="18" spans="1:14" ht="5.25" customHeight="1">
      <c r="A18" s="103"/>
      <c r="B18" s="115"/>
      <c r="C18" s="116"/>
      <c r="D18" s="117"/>
      <c r="E18" s="115"/>
      <c r="F18" s="116"/>
      <c r="G18" s="117"/>
      <c r="H18" s="115"/>
      <c r="I18" s="116"/>
      <c r="J18" s="117"/>
      <c r="K18" s="115"/>
      <c r="L18" s="116"/>
      <c r="M18" s="117"/>
      <c r="N18" s="114"/>
    </row>
    <row r="19" spans="1:14" ht="40.5" customHeight="1">
      <c r="A19" s="108" t="s">
        <v>19</v>
      </c>
      <c r="B19" s="118">
        <f aca="true" t="shared" si="4" ref="B19:M19">SUM(B10:B17)</f>
        <v>891</v>
      </c>
      <c r="C19" s="119">
        <f t="shared" si="4"/>
        <v>53</v>
      </c>
      <c r="D19" s="120">
        <f t="shared" si="4"/>
        <v>838</v>
      </c>
      <c r="E19" s="118">
        <f t="shared" si="4"/>
        <v>790</v>
      </c>
      <c r="F19" s="119">
        <f t="shared" si="4"/>
        <v>49</v>
      </c>
      <c r="G19" s="120">
        <f t="shared" si="4"/>
        <v>741</v>
      </c>
      <c r="H19" s="118">
        <f>SUM(H10:H17)</f>
        <v>725</v>
      </c>
      <c r="I19" s="119">
        <f>SUM(I10:I17)</f>
        <v>52</v>
      </c>
      <c r="J19" s="120">
        <f>SUM(J10:J17)</f>
        <v>673</v>
      </c>
      <c r="K19" s="118">
        <f t="shared" si="4"/>
        <v>477</v>
      </c>
      <c r="L19" s="119">
        <f t="shared" si="4"/>
        <v>48</v>
      </c>
      <c r="M19" s="120">
        <f t="shared" si="4"/>
        <v>429</v>
      </c>
      <c r="N19" s="121" t="s">
        <v>18</v>
      </c>
    </row>
    <row r="20" spans="2:14" ht="17.25" customHeight="1" thickBot="1">
      <c r="B20" s="88"/>
      <c r="C20" s="88"/>
      <c r="D20" s="88"/>
      <c r="E20" s="88"/>
      <c r="F20" s="88"/>
      <c r="G20" s="88"/>
      <c r="H20" s="88"/>
      <c r="I20" s="88"/>
      <c r="J20" s="88"/>
      <c r="K20" s="88"/>
      <c r="L20" s="88"/>
      <c r="M20" s="88"/>
      <c r="N20" s="88"/>
    </row>
    <row r="21" spans="1:14" ht="15" customHeight="1" thickTop="1">
      <c r="A21" s="26" t="str">
        <f>'Περιεχόμενα-Contents'!B38</f>
        <v>(Τελευταία Ενημέρωση/Last update 26/7/2021)</v>
      </c>
      <c r="B21" s="89"/>
      <c r="C21" s="89"/>
      <c r="D21" s="89"/>
      <c r="E21" s="89"/>
      <c r="F21" s="89"/>
      <c r="G21" s="89"/>
      <c r="H21" s="89"/>
      <c r="I21" s="89"/>
      <c r="J21" s="89"/>
      <c r="K21" s="89"/>
      <c r="L21" s="89"/>
      <c r="M21" s="89"/>
      <c r="N21" s="89"/>
    </row>
    <row r="22" ht="12.75">
      <c r="A22" s="24" t="str">
        <f>'Περιεχόμενα-Contents'!B39</f>
        <v>COPYRIGHT ©: 2021 REPUBLIC OF CYPRUS, STATISTICAL SERVICE</v>
      </c>
    </row>
  </sheetData>
  <sheetProtection/>
  <mergeCells count="8">
    <mergeCell ref="N8:N9"/>
    <mergeCell ref="A4:M4"/>
    <mergeCell ref="A5:M5"/>
    <mergeCell ref="A8:A9"/>
    <mergeCell ref="B8:D8"/>
    <mergeCell ref="H8:J8"/>
    <mergeCell ref="K8:M8"/>
    <mergeCell ref="E8:G8"/>
  </mergeCells>
  <hyperlinks>
    <hyperlink ref="A1" location="'Περιεχόμενα-Contents'!A1" display="Περιεχόμενα - Contents"/>
  </hyperlinks>
  <printOptions horizontalCentered="1"/>
  <pageMargins left="0.25" right="0.25" top="0.75" bottom="0.75" header="0.3" footer="0.3"/>
  <pageSetup fitToHeight="1" fitToWidth="1" horizontalDpi="600" verticalDpi="600" orientation="landscape" paperSize="9" scale="77" r:id="rId2"/>
  <drawing r:id="rId1"/>
</worksheet>
</file>

<file path=xl/worksheets/sheet34.xml><?xml version="1.0" encoding="utf-8"?>
<worksheet xmlns="http://schemas.openxmlformats.org/spreadsheetml/2006/main" xmlns:r="http://schemas.openxmlformats.org/officeDocument/2006/relationships">
  <sheetPr>
    <pageSetUpPr fitToPage="1"/>
  </sheetPr>
  <dimension ref="A1:T20"/>
  <sheetViews>
    <sheetView zoomScalePageLayoutView="0" workbookViewId="0" topLeftCell="A1">
      <selection activeCell="A1" sqref="A1"/>
    </sheetView>
  </sheetViews>
  <sheetFormatPr defaultColWidth="10.28125" defaultRowHeight="12.75"/>
  <cols>
    <col min="1" max="1" width="14.28125" style="58" customWidth="1"/>
    <col min="2" max="2" width="11.00390625" style="58" customWidth="1"/>
    <col min="3" max="3" width="7.57421875" style="58" bestFit="1" customWidth="1"/>
    <col min="4" max="5" width="11.00390625" style="58" customWidth="1"/>
    <col min="6" max="6" width="7.57421875" style="58" bestFit="1" customWidth="1"/>
    <col min="7" max="8" width="11.00390625" style="58" customWidth="1"/>
    <col min="9" max="9" width="7.57421875" style="58" bestFit="1" customWidth="1"/>
    <col min="10" max="11" width="11.00390625" style="58" customWidth="1"/>
    <col min="12" max="12" width="7.57421875" style="58" bestFit="1" customWidth="1"/>
    <col min="13" max="14" width="11.00390625" style="58" customWidth="1"/>
    <col min="15" max="15" width="7.57421875" style="58" bestFit="1" customWidth="1"/>
    <col min="16" max="17" width="11.00390625" style="58" customWidth="1"/>
    <col min="18" max="18" width="7.57421875" style="58" bestFit="1" customWidth="1"/>
    <col min="19" max="19" width="11.00390625" style="58" customWidth="1"/>
    <col min="20" max="20" width="12.00390625" style="58" customWidth="1"/>
    <col min="21" max="16384" width="10.28125" style="58" customWidth="1"/>
  </cols>
  <sheetData>
    <row r="1" spans="1:20" s="22" customFormat="1" ht="12.75">
      <c r="A1" s="37" t="s">
        <v>28</v>
      </c>
      <c r="T1" s="21" t="s">
        <v>553</v>
      </c>
    </row>
    <row r="2" spans="1:20" s="22" customFormat="1" ht="12" customHeight="1">
      <c r="A2" s="37"/>
      <c r="T2" s="21" t="s">
        <v>31</v>
      </c>
    </row>
    <row r="3" spans="1:20" s="22" customFormat="1" ht="12" customHeight="1">
      <c r="A3" s="37"/>
      <c r="T3" s="23"/>
    </row>
    <row r="4" spans="1:20" ht="20.25" customHeight="1">
      <c r="A4" s="424" t="s">
        <v>681</v>
      </c>
      <c r="B4" s="424"/>
      <c r="C4" s="424"/>
      <c r="D4" s="424"/>
      <c r="E4" s="424"/>
      <c r="F4" s="424"/>
      <c r="G4" s="424"/>
      <c r="H4" s="424"/>
      <c r="I4" s="424"/>
      <c r="J4" s="424"/>
      <c r="K4" s="424"/>
      <c r="L4" s="424"/>
      <c r="M4" s="424"/>
      <c r="N4" s="424"/>
      <c r="O4" s="424"/>
      <c r="P4" s="424"/>
      <c r="Q4" s="424"/>
      <c r="R4" s="424"/>
      <c r="S4" s="424"/>
      <c r="T4" s="90"/>
    </row>
    <row r="5" spans="1:20" ht="20.25" customHeight="1" thickBot="1">
      <c r="A5" s="426" t="s">
        <v>682</v>
      </c>
      <c r="B5" s="426"/>
      <c r="C5" s="426"/>
      <c r="D5" s="426"/>
      <c r="E5" s="426"/>
      <c r="F5" s="426"/>
      <c r="G5" s="426"/>
      <c r="H5" s="426"/>
      <c r="I5" s="426"/>
      <c r="J5" s="426"/>
      <c r="K5" s="426"/>
      <c r="L5" s="426"/>
      <c r="M5" s="426"/>
      <c r="N5" s="426"/>
      <c r="O5" s="426"/>
      <c r="P5" s="426"/>
      <c r="Q5" s="426"/>
      <c r="R5" s="426"/>
      <c r="S5" s="426"/>
      <c r="T5" s="91"/>
    </row>
    <row r="6" ht="13.5" customHeight="1" thickTop="1"/>
    <row r="7" spans="1:20" ht="13.5" customHeight="1">
      <c r="A7" s="58" t="s">
        <v>0</v>
      </c>
      <c r="T7" s="73" t="s">
        <v>2</v>
      </c>
    </row>
    <row r="8" spans="1:20" ht="36.75" customHeight="1">
      <c r="A8" s="404" t="s">
        <v>388</v>
      </c>
      <c r="B8" s="414" t="s">
        <v>380</v>
      </c>
      <c r="C8" s="415"/>
      <c r="D8" s="415"/>
      <c r="E8" s="415"/>
      <c r="F8" s="415"/>
      <c r="G8" s="415"/>
      <c r="H8" s="415"/>
      <c r="I8" s="415"/>
      <c r="J8" s="415"/>
      <c r="K8" s="415"/>
      <c r="L8" s="415"/>
      <c r="M8" s="415"/>
      <c r="N8" s="415"/>
      <c r="O8" s="415"/>
      <c r="P8" s="415"/>
      <c r="Q8" s="415"/>
      <c r="R8" s="415"/>
      <c r="S8" s="415"/>
      <c r="T8" s="416"/>
    </row>
    <row r="9" spans="1:20" ht="69" customHeight="1">
      <c r="A9" s="405"/>
      <c r="B9" s="402" t="s">
        <v>595</v>
      </c>
      <c r="C9" s="415"/>
      <c r="D9" s="416"/>
      <c r="E9" s="402" t="s">
        <v>596</v>
      </c>
      <c r="F9" s="415"/>
      <c r="G9" s="416"/>
      <c r="H9" s="402" t="s">
        <v>597</v>
      </c>
      <c r="I9" s="415"/>
      <c r="J9" s="416"/>
      <c r="K9" s="402" t="s">
        <v>598</v>
      </c>
      <c r="L9" s="407"/>
      <c r="M9" s="403"/>
      <c r="N9" s="402" t="s">
        <v>599</v>
      </c>
      <c r="O9" s="407"/>
      <c r="P9" s="403"/>
      <c r="Q9" s="402" t="s">
        <v>618</v>
      </c>
      <c r="R9" s="407"/>
      <c r="S9" s="403"/>
      <c r="T9" s="404" t="s">
        <v>383</v>
      </c>
    </row>
    <row r="10" spans="1:20" ht="30" customHeight="1">
      <c r="A10" s="406"/>
      <c r="B10" s="92" t="s">
        <v>4</v>
      </c>
      <c r="C10" s="75" t="s">
        <v>381</v>
      </c>
      <c r="D10" s="76" t="s">
        <v>382</v>
      </c>
      <c r="E10" s="92" t="s">
        <v>4</v>
      </c>
      <c r="F10" s="75" t="s">
        <v>381</v>
      </c>
      <c r="G10" s="76" t="s">
        <v>382</v>
      </c>
      <c r="H10" s="92" t="s">
        <v>4</v>
      </c>
      <c r="I10" s="75" t="s">
        <v>381</v>
      </c>
      <c r="J10" s="76" t="s">
        <v>382</v>
      </c>
      <c r="K10" s="92" t="s">
        <v>4</v>
      </c>
      <c r="L10" s="75" t="s">
        <v>381</v>
      </c>
      <c r="M10" s="76" t="s">
        <v>382</v>
      </c>
      <c r="N10" s="92" t="s">
        <v>4</v>
      </c>
      <c r="O10" s="75" t="s">
        <v>381</v>
      </c>
      <c r="P10" s="76" t="s">
        <v>382</v>
      </c>
      <c r="Q10" s="92" t="s">
        <v>4</v>
      </c>
      <c r="R10" s="75" t="s">
        <v>381</v>
      </c>
      <c r="S10" s="76" t="s">
        <v>382</v>
      </c>
      <c r="T10" s="406"/>
    </row>
    <row r="11" spans="1:20" ht="23.25" customHeight="1">
      <c r="A11" s="97" t="s">
        <v>384</v>
      </c>
      <c r="B11" s="98">
        <f>SUM(C11:D11)</f>
        <v>0</v>
      </c>
      <c r="C11" s="99">
        <v>0</v>
      </c>
      <c r="D11" s="100">
        <v>0</v>
      </c>
      <c r="E11" s="98">
        <f>SUM(F11:G11)</f>
        <v>0</v>
      </c>
      <c r="F11" s="99">
        <v>0</v>
      </c>
      <c r="G11" s="100">
        <v>0</v>
      </c>
      <c r="H11" s="98">
        <f>SUM(I11:J11)</f>
        <v>0</v>
      </c>
      <c r="I11" s="99">
        <v>0</v>
      </c>
      <c r="J11" s="100">
        <v>0</v>
      </c>
      <c r="K11" s="98">
        <f>SUM(L11:M11)</f>
        <v>0</v>
      </c>
      <c r="L11" s="99">
        <v>0</v>
      </c>
      <c r="M11" s="100">
        <v>0</v>
      </c>
      <c r="N11" s="98">
        <f>SUM(O11:P11)</f>
        <v>0</v>
      </c>
      <c r="O11" s="99">
        <v>0</v>
      </c>
      <c r="P11" s="100">
        <v>0</v>
      </c>
      <c r="Q11" s="98">
        <f>SUM(R11:S11)</f>
        <v>0</v>
      </c>
      <c r="R11" s="99">
        <v>0</v>
      </c>
      <c r="S11" s="100">
        <v>0</v>
      </c>
      <c r="T11" s="101">
        <f>SUM(B11,E11,H11,K11,N11,Q11)</f>
        <v>0</v>
      </c>
    </row>
    <row r="12" spans="1:20" ht="23.25" customHeight="1">
      <c r="A12" s="97" t="s">
        <v>387</v>
      </c>
      <c r="B12" s="98">
        <f>SUM(C12:D12)</f>
        <v>0</v>
      </c>
      <c r="C12" s="99">
        <v>0</v>
      </c>
      <c r="D12" s="100">
        <v>0</v>
      </c>
      <c r="E12" s="98">
        <f>SUM(F12:G12)</f>
        <v>0</v>
      </c>
      <c r="F12" s="99">
        <v>0</v>
      </c>
      <c r="G12" s="100">
        <v>0</v>
      </c>
      <c r="H12" s="98">
        <f>SUM(I12:J12)</f>
        <v>5</v>
      </c>
      <c r="I12" s="99">
        <v>4</v>
      </c>
      <c r="J12" s="100">
        <v>1</v>
      </c>
      <c r="K12" s="98">
        <f>SUM(L12:M12)</f>
        <v>5</v>
      </c>
      <c r="L12" s="99">
        <v>2</v>
      </c>
      <c r="M12" s="100">
        <v>3</v>
      </c>
      <c r="N12" s="98">
        <f>SUM(O12:P12)</f>
        <v>0</v>
      </c>
      <c r="O12" s="99">
        <v>0</v>
      </c>
      <c r="P12" s="100">
        <v>0</v>
      </c>
      <c r="Q12" s="98">
        <f>SUM(R12:S12)</f>
        <v>0</v>
      </c>
      <c r="R12" s="99">
        <v>0</v>
      </c>
      <c r="S12" s="100">
        <v>0</v>
      </c>
      <c r="T12" s="102">
        <f>SUM(B12,E12,H12,K12,N12,Q12)</f>
        <v>10</v>
      </c>
    </row>
    <row r="13" spans="1:20" ht="23.25" customHeight="1">
      <c r="A13" s="97" t="s">
        <v>385</v>
      </c>
      <c r="B13" s="98">
        <f>SUM(C13:D13)</f>
        <v>0</v>
      </c>
      <c r="C13" s="99">
        <v>0</v>
      </c>
      <c r="D13" s="100">
        <v>0</v>
      </c>
      <c r="E13" s="98">
        <f>SUM(F13:G13)</f>
        <v>0</v>
      </c>
      <c r="F13" s="99">
        <v>0</v>
      </c>
      <c r="G13" s="100">
        <v>0</v>
      </c>
      <c r="H13" s="98">
        <f>SUM(I13:J13)</f>
        <v>5</v>
      </c>
      <c r="I13" s="99">
        <v>5</v>
      </c>
      <c r="J13" s="100">
        <v>0</v>
      </c>
      <c r="K13" s="98">
        <f>SUM(L13:M13)</f>
        <v>3</v>
      </c>
      <c r="L13" s="99">
        <v>3</v>
      </c>
      <c r="M13" s="100">
        <v>0</v>
      </c>
      <c r="N13" s="98">
        <f>SUM(O13:P13)</f>
        <v>0</v>
      </c>
      <c r="O13" s="99">
        <v>0</v>
      </c>
      <c r="P13" s="100">
        <v>0</v>
      </c>
      <c r="Q13" s="98">
        <f>SUM(R13:S13)</f>
        <v>0</v>
      </c>
      <c r="R13" s="99">
        <v>0</v>
      </c>
      <c r="S13" s="100">
        <v>0</v>
      </c>
      <c r="T13" s="102">
        <f>SUM(B13,E13,H13,K13,N13,Q13)</f>
        <v>8</v>
      </c>
    </row>
    <row r="14" spans="1:20" ht="23.25" customHeight="1">
      <c r="A14" s="97" t="s">
        <v>386</v>
      </c>
      <c r="B14" s="98">
        <f>SUM(C14:D14)</f>
        <v>0</v>
      </c>
      <c r="C14" s="99">
        <v>0</v>
      </c>
      <c r="D14" s="100">
        <v>0</v>
      </c>
      <c r="E14" s="98">
        <f>SUM(F14:G14)</f>
        <v>0</v>
      </c>
      <c r="F14" s="99">
        <v>0</v>
      </c>
      <c r="G14" s="100">
        <v>0</v>
      </c>
      <c r="H14" s="98">
        <f>SUM(I14:J14)</f>
        <v>2</v>
      </c>
      <c r="I14" s="99">
        <v>2</v>
      </c>
      <c r="J14" s="100">
        <v>0</v>
      </c>
      <c r="K14" s="98">
        <f>SUM(L14:M14)</f>
        <v>2</v>
      </c>
      <c r="L14" s="99">
        <v>2</v>
      </c>
      <c r="M14" s="100">
        <v>0</v>
      </c>
      <c r="N14" s="98">
        <f>SUM(O14:P14)</f>
        <v>0</v>
      </c>
      <c r="O14" s="99">
        <v>0</v>
      </c>
      <c r="P14" s="100">
        <v>0</v>
      </c>
      <c r="Q14" s="98">
        <f>SUM(R14:S14)</f>
        <v>1</v>
      </c>
      <c r="R14" s="99">
        <v>1</v>
      </c>
      <c r="S14" s="100">
        <v>0</v>
      </c>
      <c r="T14" s="102">
        <f>SUM(B14,E14,H14,K14,N14,Q14)</f>
        <v>5</v>
      </c>
    </row>
    <row r="15" spans="1:20" ht="23.25" customHeight="1">
      <c r="A15" s="97" t="s">
        <v>182</v>
      </c>
      <c r="B15" s="98">
        <f>SUM(C15:D15)</f>
        <v>1</v>
      </c>
      <c r="C15" s="99">
        <v>1</v>
      </c>
      <c r="D15" s="100">
        <v>0</v>
      </c>
      <c r="E15" s="98">
        <f>SUM(F15:G15)</f>
        <v>0</v>
      </c>
      <c r="F15" s="99">
        <v>0</v>
      </c>
      <c r="G15" s="100">
        <v>0</v>
      </c>
      <c r="H15" s="98">
        <f>SUM(I15:J15)</f>
        <v>2</v>
      </c>
      <c r="I15" s="99">
        <v>2</v>
      </c>
      <c r="J15" s="100">
        <v>0</v>
      </c>
      <c r="K15" s="98">
        <f>SUM(L15:M15)</f>
        <v>8</v>
      </c>
      <c r="L15" s="99">
        <v>7</v>
      </c>
      <c r="M15" s="100">
        <v>1</v>
      </c>
      <c r="N15" s="98">
        <f>SUM(O15:P15)</f>
        <v>0</v>
      </c>
      <c r="O15" s="99">
        <v>0</v>
      </c>
      <c r="P15" s="100">
        <v>0</v>
      </c>
      <c r="Q15" s="98">
        <f>SUM(R15:S15)</f>
        <v>1</v>
      </c>
      <c r="R15" s="99">
        <v>1</v>
      </c>
      <c r="S15" s="100">
        <v>0</v>
      </c>
      <c r="T15" s="102">
        <f>SUM(B15,E15,H15,K15,N15,Q15)</f>
        <v>12</v>
      </c>
    </row>
    <row r="16" spans="1:20" ht="5.25" customHeight="1">
      <c r="A16" s="103"/>
      <c r="B16" s="104"/>
      <c r="C16" s="105"/>
      <c r="D16" s="106"/>
      <c r="E16" s="104"/>
      <c r="F16" s="105"/>
      <c r="G16" s="106"/>
      <c r="H16" s="104"/>
      <c r="I16" s="105"/>
      <c r="J16" s="106"/>
      <c r="K16" s="104"/>
      <c r="L16" s="105"/>
      <c r="M16" s="106"/>
      <c r="N16" s="104"/>
      <c r="O16" s="105"/>
      <c r="P16" s="106"/>
      <c r="Q16" s="104"/>
      <c r="R16" s="105"/>
      <c r="S16" s="106"/>
      <c r="T16" s="107"/>
    </row>
    <row r="17" spans="1:20" ht="40.5" customHeight="1">
      <c r="A17" s="108" t="s">
        <v>13</v>
      </c>
      <c r="B17" s="109">
        <f>SUM(B11:B15)</f>
        <v>1</v>
      </c>
      <c r="C17" s="110">
        <f>SUM(C11:C15)</f>
        <v>1</v>
      </c>
      <c r="D17" s="111">
        <f>SUM(D11:D15)</f>
        <v>0</v>
      </c>
      <c r="E17" s="109">
        <f aca="true" t="shared" si="0" ref="E17:T17">SUM(E11:E15)</f>
        <v>0</v>
      </c>
      <c r="F17" s="110">
        <f t="shared" si="0"/>
        <v>0</v>
      </c>
      <c r="G17" s="111">
        <f t="shared" si="0"/>
        <v>0</v>
      </c>
      <c r="H17" s="109">
        <f t="shared" si="0"/>
        <v>14</v>
      </c>
      <c r="I17" s="110">
        <f t="shared" si="0"/>
        <v>13</v>
      </c>
      <c r="J17" s="111">
        <f t="shared" si="0"/>
        <v>1</v>
      </c>
      <c r="K17" s="109">
        <f t="shared" si="0"/>
        <v>18</v>
      </c>
      <c r="L17" s="110">
        <f t="shared" si="0"/>
        <v>14</v>
      </c>
      <c r="M17" s="111">
        <f t="shared" si="0"/>
        <v>4</v>
      </c>
      <c r="N17" s="109">
        <f t="shared" si="0"/>
        <v>0</v>
      </c>
      <c r="O17" s="110">
        <f t="shared" si="0"/>
        <v>0</v>
      </c>
      <c r="P17" s="111">
        <f t="shared" si="0"/>
        <v>0</v>
      </c>
      <c r="Q17" s="109">
        <f t="shared" si="0"/>
        <v>2</v>
      </c>
      <c r="R17" s="110">
        <f t="shared" si="0"/>
        <v>2</v>
      </c>
      <c r="S17" s="111">
        <f t="shared" si="0"/>
        <v>0</v>
      </c>
      <c r="T17" s="112">
        <f t="shared" si="0"/>
        <v>35</v>
      </c>
    </row>
    <row r="18" spans="2:20" ht="17.25" customHeight="1" thickBot="1">
      <c r="B18" s="88"/>
      <c r="C18" s="88"/>
      <c r="D18" s="88"/>
      <c r="E18" s="88"/>
      <c r="F18" s="88"/>
      <c r="G18" s="88"/>
      <c r="H18" s="88"/>
      <c r="I18" s="88"/>
      <c r="J18" s="88"/>
      <c r="K18" s="88"/>
      <c r="L18" s="88"/>
      <c r="M18" s="88"/>
      <c r="N18" s="88"/>
      <c r="O18" s="88"/>
      <c r="P18" s="88"/>
      <c r="Q18" s="88"/>
      <c r="R18" s="88"/>
      <c r="S18" s="88"/>
      <c r="T18" s="88"/>
    </row>
    <row r="19" spans="1:20" ht="15" customHeight="1" thickTop="1">
      <c r="A19" s="26" t="str">
        <f>'Περιεχόμενα-Contents'!B38</f>
        <v>(Τελευταία Ενημέρωση/Last update 26/7/2021)</v>
      </c>
      <c r="B19" s="89"/>
      <c r="C19" s="89"/>
      <c r="D19" s="89"/>
      <c r="E19" s="89"/>
      <c r="F19" s="89"/>
      <c r="G19" s="89"/>
      <c r="H19" s="89"/>
      <c r="I19" s="89"/>
      <c r="J19" s="89"/>
      <c r="K19" s="89"/>
      <c r="L19" s="89"/>
      <c r="M19" s="89"/>
      <c r="N19" s="89"/>
      <c r="O19" s="89"/>
      <c r="P19" s="89"/>
      <c r="Q19" s="89"/>
      <c r="R19" s="89"/>
      <c r="S19" s="89"/>
      <c r="T19" s="89"/>
    </row>
    <row r="20" ht="12.75">
      <c r="A20" s="24" t="str">
        <f>'Περιεχόμενα-Contents'!B39</f>
        <v>COPYRIGHT ©: 2021 REPUBLIC OF CYPRUS, STATISTICAL SERVICE</v>
      </c>
    </row>
  </sheetData>
  <sheetProtection/>
  <mergeCells count="11">
    <mergeCell ref="K9:M9"/>
    <mergeCell ref="N9:P9"/>
    <mergeCell ref="Q9:S9"/>
    <mergeCell ref="T9:T10"/>
    <mergeCell ref="B9:D9"/>
    <mergeCell ref="B8:T8"/>
    <mergeCell ref="A4:S4"/>
    <mergeCell ref="A5:S5"/>
    <mergeCell ref="A8:A10"/>
    <mergeCell ref="E9:G9"/>
    <mergeCell ref="H9:J9"/>
  </mergeCells>
  <hyperlinks>
    <hyperlink ref="A1" location="'Περιεχόμενα-Contents'!A1" display="Περιεχόμενα - Contents"/>
  </hyperlinks>
  <printOptions horizontalCentered="1"/>
  <pageMargins left="0.25" right="0.25" top="0.75" bottom="0.75" header="0.3" footer="0.3"/>
  <pageSetup fitToHeight="1" fitToWidth="1" horizontalDpi="600" verticalDpi="600" orientation="landscape" paperSize="9" scale="71" r:id="rId2"/>
  <drawing r:id="rId1"/>
</worksheet>
</file>

<file path=xl/worksheets/sheet35.xml><?xml version="1.0" encoding="utf-8"?>
<worksheet xmlns="http://schemas.openxmlformats.org/spreadsheetml/2006/main" xmlns:r="http://schemas.openxmlformats.org/officeDocument/2006/relationships">
  <sheetPr>
    <pageSetUpPr fitToPage="1"/>
  </sheetPr>
  <dimension ref="A1:N33"/>
  <sheetViews>
    <sheetView zoomScalePageLayoutView="0" workbookViewId="0" topLeftCell="A1">
      <selection activeCell="A1" sqref="A1"/>
    </sheetView>
  </sheetViews>
  <sheetFormatPr defaultColWidth="10.28125" defaultRowHeight="12.75"/>
  <cols>
    <col min="1" max="1" width="20.140625" style="58" customWidth="1"/>
    <col min="2" max="13" width="11.00390625" style="58" customWidth="1"/>
    <col min="14" max="14" width="20.140625" style="58" customWidth="1"/>
    <col min="15" max="16384" width="10.28125" style="58" customWidth="1"/>
  </cols>
  <sheetData>
    <row r="1" spans="1:14" s="22" customFormat="1" ht="12.75">
      <c r="A1" s="37" t="s">
        <v>28</v>
      </c>
      <c r="N1" s="21" t="s">
        <v>553</v>
      </c>
    </row>
    <row r="2" spans="1:14" s="22" customFormat="1" ht="12" customHeight="1">
      <c r="A2" s="37"/>
      <c r="N2" s="21" t="s">
        <v>31</v>
      </c>
    </row>
    <row r="3" spans="1:14" s="22" customFormat="1" ht="12" customHeight="1">
      <c r="A3" s="37"/>
      <c r="N3" s="23"/>
    </row>
    <row r="4" spans="1:14" ht="20.25" customHeight="1">
      <c r="A4" s="424" t="s">
        <v>683</v>
      </c>
      <c r="B4" s="424"/>
      <c r="C4" s="424"/>
      <c r="D4" s="424"/>
      <c r="E4" s="424"/>
      <c r="F4" s="424"/>
      <c r="G4" s="424"/>
      <c r="H4" s="424"/>
      <c r="I4" s="424"/>
      <c r="J4" s="424"/>
      <c r="K4" s="424"/>
      <c r="L4" s="424"/>
      <c r="M4" s="424"/>
      <c r="N4" s="90"/>
    </row>
    <row r="5" spans="1:14" ht="20.25" customHeight="1" thickBot="1">
      <c r="A5" s="426" t="s">
        <v>684</v>
      </c>
      <c r="B5" s="426"/>
      <c r="C5" s="426"/>
      <c r="D5" s="426"/>
      <c r="E5" s="426"/>
      <c r="F5" s="426"/>
      <c r="G5" s="426"/>
      <c r="H5" s="426"/>
      <c r="I5" s="426"/>
      <c r="J5" s="426"/>
      <c r="K5" s="426"/>
      <c r="L5" s="426"/>
      <c r="M5" s="426"/>
      <c r="N5" s="91"/>
    </row>
    <row r="6" ht="13.5" customHeight="1" thickTop="1"/>
    <row r="7" spans="1:14" ht="13.5" customHeight="1">
      <c r="A7" s="58" t="s">
        <v>0</v>
      </c>
      <c r="N7" s="73" t="s">
        <v>2</v>
      </c>
    </row>
    <row r="8" spans="1:14" ht="19.5" customHeight="1">
      <c r="A8" s="404" t="s">
        <v>389</v>
      </c>
      <c r="B8" s="427">
        <v>2017</v>
      </c>
      <c r="C8" s="428"/>
      <c r="D8" s="429"/>
      <c r="E8" s="427">
        <v>2018</v>
      </c>
      <c r="F8" s="428"/>
      <c r="G8" s="429"/>
      <c r="H8" s="427">
        <v>2019</v>
      </c>
      <c r="I8" s="428"/>
      <c r="J8" s="429"/>
      <c r="K8" s="427">
        <v>2020</v>
      </c>
      <c r="L8" s="428"/>
      <c r="M8" s="428"/>
      <c r="N8" s="404" t="s">
        <v>390</v>
      </c>
    </row>
    <row r="9" spans="1:14" ht="36.75" customHeight="1">
      <c r="A9" s="406"/>
      <c r="B9" s="92" t="s">
        <v>4</v>
      </c>
      <c r="C9" s="75" t="s">
        <v>579</v>
      </c>
      <c r="D9" s="76" t="s">
        <v>184</v>
      </c>
      <c r="E9" s="92" t="s">
        <v>4</v>
      </c>
      <c r="F9" s="75" t="s">
        <v>579</v>
      </c>
      <c r="G9" s="76" t="s">
        <v>184</v>
      </c>
      <c r="H9" s="92" t="s">
        <v>4</v>
      </c>
      <c r="I9" s="334" t="s">
        <v>579</v>
      </c>
      <c r="J9" s="332" t="s">
        <v>184</v>
      </c>
      <c r="K9" s="92" t="s">
        <v>4</v>
      </c>
      <c r="L9" s="75" t="s">
        <v>579</v>
      </c>
      <c r="M9" s="76" t="s">
        <v>184</v>
      </c>
      <c r="N9" s="406"/>
    </row>
    <row r="10" spans="1:14" ht="23.25" customHeight="1">
      <c r="A10" s="65" t="s">
        <v>19</v>
      </c>
      <c r="B10" s="93">
        <f aca="true" t="shared" si="0" ref="B10:B15">SUM(C10:D10)</f>
        <v>891</v>
      </c>
      <c r="C10" s="78">
        <f>SUM(C11:C15)</f>
        <v>53</v>
      </c>
      <c r="D10" s="79">
        <f>SUM(D11:D15)</f>
        <v>838</v>
      </c>
      <c r="E10" s="93">
        <f aca="true" t="shared" si="1" ref="E10:E15">SUM(F10:G10)</f>
        <v>790</v>
      </c>
      <c r="F10" s="78">
        <f>SUM(F11:F15)</f>
        <v>49</v>
      </c>
      <c r="G10" s="79">
        <f>SUM(G11:G15)</f>
        <v>741</v>
      </c>
      <c r="H10" s="93">
        <f aca="true" t="shared" si="2" ref="H10:H15">SUM(I10:J10)</f>
        <v>725</v>
      </c>
      <c r="I10" s="78">
        <f>SUM(I11:I15)</f>
        <v>52</v>
      </c>
      <c r="J10" s="79">
        <f>SUM(J11:J15)</f>
        <v>673</v>
      </c>
      <c r="K10" s="93">
        <f aca="true" t="shared" si="3" ref="K10:K15">SUM(L10:M10)</f>
        <v>477</v>
      </c>
      <c r="L10" s="78">
        <f>SUM(L11:L15)</f>
        <v>48</v>
      </c>
      <c r="M10" s="79">
        <f>SUM(M11:M15)</f>
        <v>429</v>
      </c>
      <c r="N10" s="65" t="s">
        <v>18</v>
      </c>
    </row>
    <row r="11" spans="1:14" ht="18" customHeight="1">
      <c r="A11" s="66" t="s">
        <v>391</v>
      </c>
      <c r="B11" s="93">
        <f t="shared" si="0"/>
        <v>46</v>
      </c>
      <c r="C11" s="78">
        <f aca="true" t="shared" si="4" ref="C11:D15">SUM(C18,C25)</f>
        <v>3</v>
      </c>
      <c r="D11" s="79">
        <f t="shared" si="4"/>
        <v>43</v>
      </c>
      <c r="E11" s="93">
        <f t="shared" si="1"/>
        <v>40</v>
      </c>
      <c r="F11" s="78">
        <f aca="true" t="shared" si="5" ref="F11:G15">SUM(F18,F25)</f>
        <v>3</v>
      </c>
      <c r="G11" s="79">
        <f t="shared" si="5"/>
        <v>37</v>
      </c>
      <c r="H11" s="93">
        <f t="shared" si="2"/>
        <v>31</v>
      </c>
      <c r="I11" s="78">
        <f aca="true" t="shared" si="6" ref="I11:J15">SUM(I18,I25)</f>
        <v>1</v>
      </c>
      <c r="J11" s="79">
        <f t="shared" si="6"/>
        <v>30</v>
      </c>
      <c r="K11" s="93">
        <f t="shared" si="3"/>
        <v>14</v>
      </c>
      <c r="L11" s="78">
        <f aca="true" t="shared" si="7" ref="L11:M15">SUM(L18,L25)</f>
        <v>0</v>
      </c>
      <c r="M11" s="79">
        <f t="shared" si="7"/>
        <v>14</v>
      </c>
      <c r="N11" s="66" t="s">
        <v>400</v>
      </c>
    </row>
    <row r="12" spans="1:14" ht="18" customHeight="1">
      <c r="A12" s="66" t="s">
        <v>392</v>
      </c>
      <c r="B12" s="93">
        <f t="shared" si="0"/>
        <v>233</v>
      </c>
      <c r="C12" s="78">
        <f t="shared" si="4"/>
        <v>10</v>
      </c>
      <c r="D12" s="79">
        <f t="shared" si="4"/>
        <v>223</v>
      </c>
      <c r="E12" s="93">
        <f t="shared" si="1"/>
        <v>200</v>
      </c>
      <c r="F12" s="78">
        <f t="shared" si="5"/>
        <v>11</v>
      </c>
      <c r="G12" s="79">
        <f t="shared" si="5"/>
        <v>189</v>
      </c>
      <c r="H12" s="93">
        <f t="shared" si="2"/>
        <v>155</v>
      </c>
      <c r="I12" s="78">
        <f t="shared" si="6"/>
        <v>8</v>
      </c>
      <c r="J12" s="79">
        <f t="shared" si="6"/>
        <v>147</v>
      </c>
      <c r="K12" s="93">
        <f t="shared" si="3"/>
        <v>120</v>
      </c>
      <c r="L12" s="78">
        <f t="shared" si="7"/>
        <v>10</v>
      </c>
      <c r="M12" s="79">
        <f t="shared" si="7"/>
        <v>110</v>
      </c>
      <c r="N12" s="66" t="s">
        <v>401</v>
      </c>
    </row>
    <row r="13" spans="1:14" ht="18" customHeight="1">
      <c r="A13" s="66" t="s">
        <v>393</v>
      </c>
      <c r="B13" s="93">
        <f t="shared" si="0"/>
        <v>267</v>
      </c>
      <c r="C13" s="78">
        <f t="shared" si="4"/>
        <v>15</v>
      </c>
      <c r="D13" s="79">
        <f t="shared" si="4"/>
        <v>252</v>
      </c>
      <c r="E13" s="93">
        <f t="shared" si="1"/>
        <v>221</v>
      </c>
      <c r="F13" s="78">
        <f t="shared" si="5"/>
        <v>14</v>
      </c>
      <c r="G13" s="79">
        <f t="shared" si="5"/>
        <v>207</v>
      </c>
      <c r="H13" s="93">
        <f t="shared" si="2"/>
        <v>226</v>
      </c>
      <c r="I13" s="78">
        <f t="shared" si="6"/>
        <v>11</v>
      </c>
      <c r="J13" s="79">
        <f t="shared" si="6"/>
        <v>215</v>
      </c>
      <c r="K13" s="93">
        <f t="shared" si="3"/>
        <v>141</v>
      </c>
      <c r="L13" s="78">
        <f t="shared" si="7"/>
        <v>10</v>
      </c>
      <c r="M13" s="79">
        <f t="shared" si="7"/>
        <v>131</v>
      </c>
      <c r="N13" s="66" t="s">
        <v>402</v>
      </c>
    </row>
    <row r="14" spans="1:14" ht="18" customHeight="1">
      <c r="A14" s="66" t="s">
        <v>394</v>
      </c>
      <c r="B14" s="93">
        <f t="shared" si="0"/>
        <v>202</v>
      </c>
      <c r="C14" s="78">
        <f t="shared" si="4"/>
        <v>7</v>
      </c>
      <c r="D14" s="79">
        <f t="shared" si="4"/>
        <v>195</v>
      </c>
      <c r="E14" s="93">
        <f t="shared" si="1"/>
        <v>192</v>
      </c>
      <c r="F14" s="78">
        <f t="shared" si="5"/>
        <v>8</v>
      </c>
      <c r="G14" s="79">
        <f t="shared" si="5"/>
        <v>184</v>
      </c>
      <c r="H14" s="93">
        <f t="shared" si="2"/>
        <v>166</v>
      </c>
      <c r="I14" s="78">
        <f t="shared" si="6"/>
        <v>9</v>
      </c>
      <c r="J14" s="79">
        <f t="shared" si="6"/>
        <v>157</v>
      </c>
      <c r="K14" s="93">
        <f t="shared" si="3"/>
        <v>110</v>
      </c>
      <c r="L14" s="78">
        <f t="shared" si="7"/>
        <v>6</v>
      </c>
      <c r="M14" s="79">
        <f t="shared" si="7"/>
        <v>104</v>
      </c>
      <c r="N14" s="66" t="s">
        <v>403</v>
      </c>
    </row>
    <row r="15" spans="1:14" ht="18" customHeight="1">
      <c r="A15" s="66" t="s">
        <v>395</v>
      </c>
      <c r="B15" s="93">
        <f t="shared" si="0"/>
        <v>143</v>
      </c>
      <c r="C15" s="78">
        <f t="shared" si="4"/>
        <v>18</v>
      </c>
      <c r="D15" s="79">
        <f t="shared" si="4"/>
        <v>125</v>
      </c>
      <c r="E15" s="93">
        <f t="shared" si="1"/>
        <v>137</v>
      </c>
      <c r="F15" s="78">
        <f t="shared" si="5"/>
        <v>13</v>
      </c>
      <c r="G15" s="79">
        <f t="shared" si="5"/>
        <v>124</v>
      </c>
      <c r="H15" s="93">
        <f t="shared" si="2"/>
        <v>147</v>
      </c>
      <c r="I15" s="78">
        <f t="shared" si="6"/>
        <v>23</v>
      </c>
      <c r="J15" s="79">
        <f t="shared" si="6"/>
        <v>124</v>
      </c>
      <c r="K15" s="93">
        <f t="shared" si="3"/>
        <v>92</v>
      </c>
      <c r="L15" s="78">
        <f t="shared" si="7"/>
        <v>22</v>
      </c>
      <c r="M15" s="79">
        <f t="shared" si="7"/>
        <v>70</v>
      </c>
      <c r="N15" s="66" t="s">
        <v>404</v>
      </c>
    </row>
    <row r="16" spans="1:14" ht="23.25" customHeight="1">
      <c r="A16" s="94"/>
      <c r="B16" s="93"/>
      <c r="C16" s="81"/>
      <c r="D16" s="82"/>
      <c r="E16" s="93"/>
      <c r="F16" s="81"/>
      <c r="G16" s="82"/>
      <c r="H16" s="93"/>
      <c r="I16" s="81"/>
      <c r="J16" s="82"/>
      <c r="K16" s="93"/>
      <c r="L16" s="81"/>
      <c r="M16" s="82"/>
      <c r="N16" s="94"/>
    </row>
    <row r="17" spans="1:14" ht="23.25" customHeight="1">
      <c r="A17" s="65" t="s">
        <v>396</v>
      </c>
      <c r="B17" s="93">
        <f aca="true" t="shared" si="8" ref="B17:B22">SUM(C17:D17)</f>
        <v>609</v>
      </c>
      <c r="C17" s="78">
        <f>SUM(C18:C22)</f>
        <v>45</v>
      </c>
      <c r="D17" s="79">
        <f>SUM(D18:D22)</f>
        <v>564</v>
      </c>
      <c r="E17" s="93">
        <f aca="true" t="shared" si="9" ref="E17:E22">SUM(F17:G17)</f>
        <v>537</v>
      </c>
      <c r="F17" s="78">
        <f>SUM(F18:F22)</f>
        <v>39</v>
      </c>
      <c r="G17" s="79">
        <f>SUM(G18:G22)</f>
        <v>498</v>
      </c>
      <c r="H17" s="93">
        <f aca="true" t="shared" si="10" ref="H17:H22">SUM(I17:J17)</f>
        <v>471</v>
      </c>
      <c r="I17" s="78">
        <f>SUM(I18:I22)</f>
        <v>40</v>
      </c>
      <c r="J17" s="79">
        <f>SUM(J18:J22)</f>
        <v>431</v>
      </c>
      <c r="K17" s="93">
        <f aca="true" t="shared" si="11" ref="K17:K22">SUM(L17:M17)</f>
        <v>343</v>
      </c>
      <c r="L17" s="78">
        <f>SUM(L18:L22)</f>
        <v>39</v>
      </c>
      <c r="M17" s="79">
        <f>SUM(M18:M22)</f>
        <v>304</v>
      </c>
      <c r="N17" s="65" t="s">
        <v>398</v>
      </c>
    </row>
    <row r="18" spans="1:14" ht="18" customHeight="1">
      <c r="A18" s="66" t="s">
        <v>391</v>
      </c>
      <c r="B18" s="95">
        <f t="shared" si="8"/>
        <v>25</v>
      </c>
      <c r="C18" s="81">
        <v>2</v>
      </c>
      <c r="D18" s="82">
        <v>23</v>
      </c>
      <c r="E18" s="95">
        <f t="shared" si="9"/>
        <v>21</v>
      </c>
      <c r="F18" s="81">
        <v>0</v>
      </c>
      <c r="G18" s="82">
        <v>21</v>
      </c>
      <c r="H18" s="95">
        <f t="shared" si="10"/>
        <v>17</v>
      </c>
      <c r="I18" s="81">
        <v>0</v>
      </c>
      <c r="J18" s="82">
        <v>17</v>
      </c>
      <c r="K18" s="95">
        <f t="shared" si="11"/>
        <v>11</v>
      </c>
      <c r="L18" s="81">
        <v>0</v>
      </c>
      <c r="M18" s="82">
        <v>11</v>
      </c>
      <c r="N18" s="66" t="s">
        <v>400</v>
      </c>
    </row>
    <row r="19" spans="1:14" ht="18" customHeight="1">
      <c r="A19" s="66" t="s">
        <v>392</v>
      </c>
      <c r="B19" s="95">
        <f t="shared" si="8"/>
        <v>180</v>
      </c>
      <c r="C19" s="81">
        <v>8</v>
      </c>
      <c r="D19" s="82">
        <v>172</v>
      </c>
      <c r="E19" s="95">
        <f t="shared" si="9"/>
        <v>153</v>
      </c>
      <c r="F19" s="81">
        <v>11</v>
      </c>
      <c r="G19" s="82">
        <v>142</v>
      </c>
      <c r="H19" s="95">
        <f t="shared" si="10"/>
        <v>114</v>
      </c>
      <c r="I19" s="81">
        <v>8</v>
      </c>
      <c r="J19" s="82">
        <v>106</v>
      </c>
      <c r="K19" s="95">
        <f t="shared" si="11"/>
        <v>92</v>
      </c>
      <c r="L19" s="81">
        <v>7</v>
      </c>
      <c r="M19" s="82">
        <v>85</v>
      </c>
      <c r="N19" s="66" t="s">
        <v>401</v>
      </c>
    </row>
    <row r="20" spans="1:14" ht="18" customHeight="1">
      <c r="A20" s="66" t="s">
        <v>393</v>
      </c>
      <c r="B20" s="95">
        <f t="shared" si="8"/>
        <v>186</v>
      </c>
      <c r="C20" s="81">
        <v>13</v>
      </c>
      <c r="D20" s="82">
        <v>173</v>
      </c>
      <c r="E20" s="95">
        <f t="shared" si="9"/>
        <v>160</v>
      </c>
      <c r="F20" s="81">
        <v>14</v>
      </c>
      <c r="G20" s="82">
        <v>146</v>
      </c>
      <c r="H20" s="95">
        <f t="shared" si="10"/>
        <v>151</v>
      </c>
      <c r="I20" s="81">
        <v>9</v>
      </c>
      <c r="J20" s="82">
        <v>142</v>
      </c>
      <c r="K20" s="95">
        <f t="shared" si="11"/>
        <v>100</v>
      </c>
      <c r="L20" s="81">
        <v>9</v>
      </c>
      <c r="M20" s="82">
        <v>91</v>
      </c>
      <c r="N20" s="66" t="s">
        <v>402</v>
      </c>
    </row>
    <row r="21" spans="1:14" ht="18" customHeight="1">
      <c r="A21" s="66" t="s">
        <v>394</v>
      </c>
      <c r="B21" s="95">
        <f t="shared" si="8"/>
        <v>130</v>
      </c>
      <c r="C21" s="81">
        <v>7</v>
      </c>
      <c r="D21" s="82">
        <v>123</v>
      </c>
      <c r="E21" s="95">
        <f t="shared" si="9"/>
        <v>128</v>
      </c>
      <c r="F21" s="81">
        <v>6</v>
      </c>
      <c r="G21" s="82">
        <v>122</v>
      </c>
      <c r="H21" s="95">
        <f t="shared" si="10"/>
        <v>101</v>
      </c>
      <c r="I21" s="81">
        <v>8</v>
      </c>
      <c r="J21" s="82">
        <v>93</v>
      </c>
      <c r="K21" s="95">
        <f t="shared" si="11"/>
        <v>82</v>
      </c>
      <c r="L21" s="81">
        <v>6</v>
      </c>
      <c r="M21" s="82">
        <v>76</v>
      </c>
      <c r="N21" s="66" t="s">
        <v>403</v>
      </c>
    </row>
    <row r="22" spans="1:14" ht="18" customHeight="1">
      <c r="A22" s="66" t="s">
        <v>395</v>
      </c>
      <c r="B22" s="95">
        <f t="shared" si="8"/>
        <v>88</v>
      </c>
      <c r="C22" s="81">
        <v>15</v>
      </c>
      <c r="D22" s="82">
        <v>73</v>
      </c>
      <c r="E22" s="95">
        <f t="shared" si="9"/>
        <v>75</v>
      </c>
      <c r="F22" s="81">
        <v>8</v>
      </c>
      <c r="G22" s="82">
        <v>67</v>
      </c>
      <c r="H22" s="95">
        <f t="shared" si="10"/>
        <v>88</v>
      </c>
      <c r="I22" s="81">
        <v>15</v>
      </c>
      <c r="J22" s="82">
        <v>73</v>
      </c>
      <c r="K22" s="95">
        <f t="shared" si="11"/>
        <v>58</v>
      </c>
      <c r="L22" s="81">
        <v>17</v>
      </c>
      <c r="M22" s="82">
        <v>41</v>
      </c>
      <c r="N22" s="66" t="s">
        <v>404</v>
      </c>
    </row>
    <row r="23" spans="1:14" ht="23.25" customHeight="1">
      <c r="A23" s="94"/>
      <c r="B23" s="93"/>
      <c r="C23" s="81"/>
      <c r="D23" s="82"/>
      <c r="E23" s="93"/>
      <c r="F23" s="81"/>
      <c r="G23" s="82"/>
      <c r="H23" s="93"/>
      <c r="I23" s="81"/>
      <c r="J23" s="82"/>
      <c r="K23" s="93"/>
      <c r="L23" s="81"/>
      <c r="M23" s="82"/>
      <c r="N23" s="94"/>
    </row>
    <row r="24" spans="1:14" ht="23.25" customHeight="1">
      <c r="A24" s="65" t="s">
        <v>397</v>
      </c>
      <c r="B24" s="93">
        <f aca="true" t="shared" si="12" ref="B24:B29">SUM(C24:D24)</f>
        <v>282</v>
      </c>
      <c r="C24" s="78">
        <f>SUM(C25:C29)</f>
        <v>8</v>
      </c>
      <c r="D24" s="79">
        <f>SUM(D25:D29)</f>
        <v>274</v>
      </c>
      <c r="E24" s="93">
        <f aca="true" t="shared" si="13" ref="E24:E29">SUM(F24:G24)</f>
        <v>253</v>
      </c>
      <c r="F24" s="78">
        <f>SUM(F25:F29)</f>
        <v>10</v>
      </c>
      <c r="G24" s="79">
        <f>SUM(G25:G29)</f>
        <v>243</v>
      </c>
      <c r="H24" s="93">
        <f aca="true" t="shared" si="14" ref="H24:H29">SUM(I24:J24)</f>
        <v>254</v>
      </c>
      <c r="I24" s="78">
        <f>SUM(I25:I29)</f>
        <v>12</v>
      </c>
      <c r="J24" s="79">
        <f>SUM(J25:J29)</f>
        <v>242</v>
      </c>
      <c r="K24" s="93">
        <f aca="true" t="shared" si="15" ref="K24:K29">SUM(L24:M24)</f>
        <v>134</v>
      </c>
      <c r="L24" s="78">
        <f>SUM(L25:L29)</f>
        <v>9</v>
      </c>
      <c r="M24" s="79">
        <f>SUM(M25:M29)</f>
        <v>125</v>
      </c>
      <c r="N24" s="65" t="s">
        <v>399</v>
      </c>
    </row>
    <row r="25" spans="1:14" ht="18" customHeight="1">
      <c r="A25" s="66" t="s">
        <v>391</v>
      </c>
      <c r="B25" s="95">
        <f t="shared" si="12"/>
        <v>21</v>
      </c>
      <c r="C25" s="81">
        <v>1</v>
      </c>
      <c r="D25" s="82">
        <v>20</v>
      </c>
      <c r="E25" s="95">
        <f t="shared" si="13"/>
        <v>19</v>
      </c>
      <c r="F25" s="81">
        <v>3</v>
      </c>
      <c r="G25" s="82">
        <v>16</v>
      </c>
      <c r="H25" s="95">
        <f t="shared" si="14"/>
        <v>14</v>
      </c>
      <c r="I25" s="81">
        <v>1</v>
      </c>
      <c r="J25" s="82">
        <v>13</v>
      </c>
      <c r="K25" s="95">
        <f t="shared" si="15"/>
        <v>3</v>
      </c>
      <c r="L25" s="81">
        <v>0</v>
      </c>
      <c r="M25" s="82">
        <v>3</v>
      </c>
      <c r="N25" s="66" t="s">
        <v>400</v>
      </c>
    </row>
    <row r="26" spans="1:14" ht="18" customHeight="1">
      <c r="A26" s="66" t="s">
        <v>392</v>
      </c>
      <c r="B26" s="95">
        <f t="shared" si="12"/>
        <v>53</v>
      </c>
      <c r="C26" s="81">
        <v>2</v>
      </c>
      <c r="D26" s="82">
        <v>51</v>
      </c>
      <c r="E26" s="95">
        <f t="shared" si="13"/>
        <v>47</v>
      </c>
      <c r="F26" s="81">
        <v>0</v>
      </c>
      <c r="G26" s="82">
        <v>47</v>
      </c>
      <c r="H26" s="95">
        <f t="shared" si="14"/>
        <v>41</v>
      </c>
      <c r="I26" s="81">
        <v>0</v>
      </c>
      <c r="J26" s="82">
        <v>41</v>
      </c>
      <c r="K26" s="95">
        <f t="shared" si="15"/>
        <v>28</v>
      </c>
      <c r="L26" s="81">
        <v>3</v>
      </c>
      <c r="M26" s="82">
        <v>25</v>
      </c>
      <c r="N26" s="66" t="s">
        <v>401</v>
      </c>
    </row>
    <row r="27" spans="1:14" ht="18" customHeight="1">
      <c r="A27" s="66" t="s">
        <v>393</v>
      </c>
      <c r="B27" s="95">
        <f t="shared" si="12"/>
        <v>81</v>
      </c>
      <c r="C27" s="81">
        <v>2</v>
      </c>
      <c r="D27" s="82">
        <v>79</v>
      </c>
      <c r="E27" s="95">
        <f t="shared" si="13"/>
        <v>61</v>
      </c>
      <c r="F27" s="81">
        <v>0</v>
      </c>
      <c r="G27" s="82">
        <v>61</v>
      </c>
      <c r="H27" s="95">
        <f t="shared" si="14"/>
        <v>75</v>
      </c>
      <c r="I27" s="81">
        <v>2</v>
      </c>
      <c r="J27" s="82">
        <v>73</v>
      </c>
      <c r="K27" s="95">
        <f t="shared" si="15"/>
        <v>41</v>
      </c>
      <c r="L27" s="81">
        <v>1</v>
      </c>
      <c r="M27" s="82">
        <v>40</v>
      </c>
      <c r="N27" s="66" t="s">
        <v>402</v>
      </c>
    </row>
    <row r="28" spans="1:14" ht="18" customHeight="1">
      <c r="A28" s="66" t="s">
        <v>394</v>
      </c>
      <c r="B28" s="95">
        <f t="shared" si="12"/>
        <v>72</v>
      </c>
      <c r="C28" s="81">
        <v>0</v>
      </c>
      <c r="D28" s="82">
        <v>72</v>
      </c>
      <c r="E28" s="95">
        <f t="shared" si="13"/>
        <v>64</v>
      </c>
      <c r="F28" s="81">
        <v>2</v>
      </c>
      <c r="G28" s="82">
        <v>62</v>
      </c>
      <c r="H28" s="95">
        <f t="shared" si="14"/>
        <v>65</v>
      </c>
      <c r="I28" s="81">
        <v>1</v>
      </c>
      <c r="J28" s="82">
        <v>64</v>
      </c>
      <c r="K28" s="95">
        <f t="shared" si="15"/>
        <v>28</v>
      </c>
      <c r="L28" s="81">
        <v>0</v>
      </c>
      <c r="M28" s="82">
        <v>28</v>
      </c>
      <c r="N28" s="66" t="s">
        <v>403</v>
      </c>
    </row>
    <row r="29" spans="1:14" ht="18" customHeight="1">
      <c r="A29" s="66" t="s">
        <v>395</v>
      </c>
      <c r="B29" s="95">
        <f t="shared" si="12"/>
        <v>55</v>
      </c>
      <c r="C29" s="81">
        <v>3</v>
      </c>
      <c r="D29" s="82">
        <v>52</v>
      </c>
      <c r="E29" s="95">
        <f t="shared" si="13"/>
        <v>62</v>
      </c>
      <c r="F29" s="81">
        <v>5</v>
      </c>
      <c r="G29" s="82">
        <v>57</v>
      </c>
      <c r="H29" s="95">
        <f t="shared" si="14"/>
        <v>59</v>
      </c>
      <c r="I29" s="81">
        <v>8</v>
      </c>
      <c r="J29" s="82">
        <v>51</v>
      </c>
      <c r="K29" s="95">
        <f t="shared" si="15"/>
        <v>34</v>
      </c>
      <c r="L29" s="81">
        <v>5</v>
      </c>
      <c r="M29" s="82">
        <v>29</v>
      </c>
      <c r="N29" s="66" t="s">
        <v>404</v>
      </c>
    </row>
    <row r="30" spans="1:14" ht="5.25" customHeight="1">
      <c r="A30" s="83"/>
      <c r="B30" s="96"/>
      <c r="C30" s="85"/>
      <c r="D30" s="86"/>
      <c r="E30" s="96"/>
      <c r="F30" s="85"/>
      <c r="G30" s="86"/>
      <c r="H30" s="96"/>
      <c r="I30" s="85"/>
      <c r="J30" s="86"/>
      <c r="K30" s="96"/>
      <c r="L30" s="85"/>
      <c r="M30" s="86"/>
      <c r="N30" s="87"/>
    </row>
    <row r="31" spans="2:14" ht="17.25" customHeight="1" thickBot="1">
      <c r="B31" s="88"/>
      <c r="C31" s="88"/>
      <c r="D31" s="88"/>
      <c r="E31" s="88"/>
      <c r="F31" s="88"/>
      <c r="G31" s="88"/>
      <c r="H31" s="88"/>
      <c r="I31" s="88"/>
      <c r="J31" s="88"/>
      <c r="K31" s="88"/>
      <c r="L31" s="88"/>
      <c r="M31" s="88"/>
      <c r="N31" s="88"/>
    </row>
    <row r="32" spans="1:14" ht="15" customHeight="1" thickTop="1">
      <c r="A32" s="26" t="str">
        <f>'Περιεχόμενα-Contents'!B38</f>
        <v>(Τελευταία Ενημέρωση/Last update 26/7/2021)</v>
      </c>
      <c r="B32" s="89"/>
      <c r="C32" s="89"/>
      <c r="D32" s="89"/>
      <c r="E32" s="89"/>
      <c r="F32" s="89"/>
      <c r="G32" s="89"/>
      <c r="H32" s="89"/>
      <c r="I32" s="89"/>
      <c r="J32" s="89"/>
      <c r="K32" s="89"/>
      <c r="L32" s="89"/>
      <c r="M32" s="89"/>
      <c r="N32" s="89"/>
    </row>
    <row r="33" ht="12.75">
      <c r="A33" s="24" t="str">
        <f>'Περιεχόμενα-Contents'!B39</f>
        <v>COPYRIGHT ©: 2021 REPUBLIC OF CYPRUS, STATISTICAL SERVICE</v>
      </c>
    </row>
  </sheetData>
  <sheetProtection/>
  <mergeCells count="8">
    <mergeCell ref="N8:N9"/>
    <mergeCell ref="A4:M4"/>
    <mergeCell ref="A5:M5"/>
    <mergeCell ref="A8:A9"/>
    <mergeCell ref="B8:D8"/>
    <mergeCell ref="E8:G8"/>
    <mergeCell ref="K8:M8"/>
    <mergeCell ref="H8:J8"/>
  </mergeCells>
  <hyperlinks>
    <hyperlink ref="A1" location="'Περιεχόμενα-Contents'!A1" display="Περιεχόμενα - Contents"/>
  </hyperlinks>
  <printOptions horizontalCentered="1"/>
  <pageMargins left="0.25" right="0.25" top="0.57" bottom="0.4" header="0.3" footer="0.3"/>
  <pageSetup fitToHeight="1" fitToWidth="1" horizontalDpi="600" verticalDpi="600" orientation="landscape" paperSize="9" scale="84" r:id="rId2"/>
  <drawing r:id="rId1"/>
</worksheet>
</file>

<file path=xl/worksheets/sheet36.xml><?xml version="1.0" encoding="utf-8"?>
<worksheet xmlns="http://schemas.openxmlformats.org/spreadsheetml/2006/main" xmlns:r="http://schemas.openxmlformats.org/officeDocument/2006/relationships">
  <sheetPr>
    <pageSetUpPr fitToPage="1"/>
  </sheetPr>
  <dimension ref="A1:F67"/>
  <sheetViews>
    <sheetView zoomScalePageLayoutView="0" workbookViewId="0" topLeftCell="A1">
      <selection activeCell="A1" sqref="A1"/>
    </sheetView>
  </sheetViews>
  <sheetFormatPr defaultColWidth="10.28125" defaultRowHeight="12.75"/>
  <cols>
    <col min="1" max="1" width="33.7109375" style="58" customWidth="1"/>
    <col min="2" max="2" width="11.421875" style="58" customWidth="1"/>
    <col min="3" max="5" width="11.00390625" style="58" customWidth="1"/>
    <col min="6" max="6" width="33.7109375" style="58" customWidth="1"/>
    <col min="7" max="16384" width="10.28125" style="58" customWidth="1"/>
  </cols>
  <sheetData>
    <row r="1" spans="1:6" s="22" customFormat="1" ht="12.75">
      <c r="A1" s="37" t="s">
        <v>28</v>
      </c>
      <c r="F1" s="21" t="s">
        <v>553</v>
      </c>
    </row>
    <row r="2" spans="1:6" s="22" customFormat="1" ht="12" customHeight="1">
      <c r="A2" s="37"/>
      <c r="F2" s="21" t="s">
        <v>31</v>
      </c>
    </row>
    <row r="3" spans="1:6" s="22" customFormat="1" ht="12" customHeight="1">
      <c r="A3" s="37"/>
      <c r="F3" s="23"/>
    </row>
    <row r="4" spans="1:6" ht="40.5" customHeight="1">
      <c r="A4" s="424" t="s">
        <v>693</v>
      </c>
      <c r="B4" s="424"/>
      <c r="C4" s="424"/>
      <c r="D4" s="424"/>
      <c r="E4" s="424"/>
      <c r="F4" s="424"/>
    </row>
    <row r="5" spans="1:6" ht="40.5" customHeight="1" thickBot="1">
      <c r="A5" s="426" t="s">
        <v>694</v>
      </c>
      <c r="B5" s="426"/>
      <c r="C5" s="426"/>
      <c r="D5" s="426"/>
      <c r="E5" s="426"/>
      <c r="F5" s="426"/>
    </row>
    <row r="6" ht="13.5" customHeight="1" thickTop="1"/>
    <row r="7" spans="1:6" ht="13.5" customHeight="1">
      <c r="A7" s="58" t="s">
        <v>0</v>
      </c>
      <c r="F7" s="73" t="s">
        <v>2</v>
      </c>
    </row>
    <row r="8" spans="1:6" ht="33" customHeight="1">
      <c r="A8" s="404" t="s">
        <v>406</v>
      </c>
      <c r="B8" s="402" t="s">
        <v>417</v>
      </c>
      <c r="C8" s="407"/>
      <c r="D8" s="415"/>
      <c r="E8" s="416"/>
      <c r="F8" s="404" t="s">
        <v>407</v>
      </c>
    </row>
    <row r="9" spans="1:6" ht="21" customHeight="1">
      <c r="A9" s="406"/>
      <c r="B9" s="394">
        <v>2017</v>
      </c>
      <c r="C9" s="394">
        <v>2018</v>
      </c>
      <c r="D9" s="394">
        <v>2019</v>
      </c>
      <c r="E9" s="401">
        <v>2020</v>
      </c>
      <c r="F9" s="406"/>
    </row>
    <row r="10" spans="1:6" ht="24" customHeight="1">
      <c r="A10" s="65" t="s">
        <v>19</v>
      </c>
      <c r="B10" s="78">
        <f>SUM(B11:B18)</f>
        <v>891</v>
      </c>
      <c r="C10" s="78">
        <f>SUM(C11:C18)</f>
        <v>790</v>
      </c>
      <c r="D10" s="78">
        <f>SUM(D11:D18)</f>
        <v>725</v>
      </c>
      <c r="E10" s="79">
        <f>SUM(E11:E18)</f>
        <v>477</v>
      </c>
      <c r="F10" s="65" t="s">
        <v>18</v>
      </c>
    </row>
    <row r="11" spans="1:6" ht="15" customHeight="1">
      <c r="A11" s="66" t="s">
        <v>33</v>
      </c>
      <c r="B11" s="78">
        <f aca="true" t="shared" si="0" ref="B11:E18">SUM(B20,B29,B38,B47,B56)</f>
        <v>114</v>
      </c>
      <c r="C11" s="78">
        <f t="shared" si="0"/>
        <v>80</v>
      </c>
      <c r="D11" s="78">
        <f t="shared" si="0"/>
        <v>110</v>
      </c>
      <c r="E11" s="79">
        <f t="shared" si="0"/>
        <v>63</v>
      </c>
      <c r="F11" s="66" t="s">
        <v>39</v>
      </c>
    </row>
    <row r="12" spans="1:6" ht="15" customHeight="1">
      <c r="A12" s="66" t="s">
        <v>368</v>
      </c>
      <c r="B12" s="78">
        <f t="shared" si="0"/>
        <v>27</v>
      </c>
      <c r="C12" s="78">
        <f t="shared" si="0"/>
        <v>21</v>
      </c>
      <c r="D12" s="78">
        <f t="shared" si="0"/>
        <v>10</v>
      </c>
      <c r="E12" s="79">
        <f t="shared" si="0"/>
        <v>12</v>
      </c>
      <c r="F12" s="66" t="s">
        <v>376</v>
      </c>
    </row>
    <row r="13" spans="1:6" ht="15" customHeight="1">
      <c r="A13" s="66" t="s">
        <v>369</v>
      </c>
      <c r="B13" s="78">
        <f t="shared" si="0"/>
        <v>243</v>
      </c>
      <c r="C13" s="78">
        <f t="shared" si="0"/>
        <v>183</v>
      </c>
      <c r="D13" s="78">
        <f t="shared" si="0"/>
        <v>187</v>
      </c>
      <c r="E13" s="79">
        <f t="shared" si="0"/>
        <v>140</v>
      </c>
      <c r="F13" s="66" t="s">
        <v>377</v>
      </c>
    </row>
    <row r="14" spans="1:6" ht="15" customHeight="1">
      <c r="A14" s="66" t="s">
        <v>370</v>
      </c>
      <c r="B14" s="78">
        <f t="shared" si="0"/>
        <v>433</v>
      </c>
      <c r="C14" s="78">
        <f t="shared" si="0"/>
        <v>445</v>
      </c>
      <c r="D14" s="78">
        <f t="shared" si="0"/>
        <v>379</v>
      </c>
      <c r="E14" s="79">
        <f t="shared" si="0"/>
        <v>228</v>
      </c>
      <c r="F14" s="66" t="s">
        <v>378</v>
      </c>
    </row>
    <row r="15" spans="1:6" ht="15" customHeight="1">
      <c r="A15" s="66" t="s">
        <v>371</v>
      </c>
      <c r="B15" s="78">
        <f t="shared" si="0"/>
        <v>7</v>
      </c>
      <c r="C15" s="78">
        <f t="shared" si="0"/>
        <v>7</v>
      </c>
      <c r="D15" s="78">
        <f t="shared" si="0"/>
        <v>5</v>
      </c>
      <c r="E15" s="79">
        <f t="shared" si="0"/>
        <v>0</v>
      </c>
      <c r="F15" s="66" t="s">
        <v>379</v>
      </c>
    </row>
    <row r="16" spans="1:6" ht="15" customHeight="1">
      <c r="A16" s="66" t="s">
        <v>372</v>
      </c>
      <c r="B16" s="78">
        <f t="shared" si="0"/>
        <v>66</v>
      </c>
      <c r="C16" s="78">
        <f t="shared" si="0"/>
        <v>53</v>
      </c>
      <c r="D16" s="78">
        <f t="shared" si="0"/>
        <v>34</v>
      </c>
      <c r="E16" s="79">
        <f t="shared" si="0"/>
        <v>32</v>
      </c>
      <c r="F16" s="66" t="s">
        <v>14</v>
      </c>
    </row>
    <row r="17" spans="1:6" ht="15" customHeight="1">
      <c r="A17" s="66" t="s">
        <v>373</v>
      </c>
      <c r="B17" s="78">
        <f t="shared" si="0"/>
        <v>1</v>
      </c>
      <c r="C17" s="78">
        <f t="shared" si="0"/>
        <v>1</v>
      </c>
      <c r="D17" s="78">
        <f t="shared" si="0"/>
        <v>0</v>
      </c>
      <c r="E17" s="79">
        <f t="shared" si="0"/>
        <v>2</v>
      </c>
      <c r="F17" s="66" t="s">
        <v>1</v>
      </c>
    </row>
    <row r="18" spans="1:6" ht="15" customHeight="1">
      <c r="A18" s="66" t="s">
        <v>374</v>
      </c>
      <c r="B18" s="78">
        <f t="shared" si="0"/>
        <v>0</v>
      </c>
      <c r="C18" s="78">
        <f t="shared" si="0"/>
        <v>0</v>
      </c>
      <c r="D18" s="78">
        <f t="shared" si="0"/>
        <v>0</v>
      </c>
      <c r="E18" s="79">
        <f t="shared" si="0"/>
        <v>0</v>
      </c>
      <c r="F18" s="66" t="s">
        <v>619</v>
      </c>
    </row>
    <row r="19" spans="1:6" ht="24" customHeight="1">
      <c r="A19" s="65" t="s">
        <v>405</v>
      </c>
      <c r="B19" s="78">
        <f>SUM(B20:B27)</f>
        <v>46</v>
      </c>
      <c r="C19" s="78">
        <f>SUM(C20:C27)</f>
        <v>40</v>
      </c>
      <c r="D19" s="78">
        <f>SUM(D20:D27)</f>
        <v>31</v>
      </c>
      <c r="E19" s="79">
        <f>SUM(E20:E27)</f>
        <v>14</v>
      </c>
      <c r="F19" s="65" t="s">
        <v>416</v>
      </c>
    </row>
    <row r="20" spans="1:6" ht="15" customHeight="1">
      <c r="A20" s="66" t="s">
        <v>33</v>
      </c>
      <c r="B20" s="81">
        <v>15</v>
      </c>
      <c r="C20" s="81">
        <v>3</v>
      </c>
      <c r="D20" s="81">
        <v>5</v>
      </c>
      <c r="E20" s="82">
        <v>4</v>
      </c>
      <c r="F20" s="66" t="s">
        <v>39</v>
      </c>
    </row>
    <row r="21" spans="1:6" ht="15" customHeight="1">
      <c r="A21" s="66" t="s">
        <v>368</v>
      </c>
      <c r="B21" s="81">
        <v>6</v>
      </c>
      <c r="C21" s="81">
        <v>4</v>
      </c>
      <c r="D21" s="81">
        <v>0</v>
      </c>
      <c r="E21" s="82">
        <v>3</v>
      </c>
      <c r="F21" s="66" t="s">
        <v>376</v>
      </c>
    </row>
    <row r="22" spans="1:6" ht="15" customHeight="1">
      <c r="A22" s="66" t="s">
        <v>369</v>
      </c>
      <c r="B22" s="81">
        <v>1</v>
      </c>
      <c r="C22" s="81">
        <v>3</v>
      </c>
      <c r="D22" s="81">
        <v>5</v>
      </c>
      <c r="E22" s="82">
        <v>0</v>
      </c>
      <c r="F22" s="66" t="s">
        <v>377</v>
      </c>
    </row>
    <row r="23" spans="1:6" ht="15" customHeight="1">
      <c r="A23" s="66" t="s">
        <v>370</v>
      </c>
      <c r="B23" s="81">
        <v>23</v>
      </c>
      <c r="C23" s="81">
        <v>26</v>
      </c>
      <c r="D23" s="81">
        <v>20</v>
      </c>
      <c r="E23" s="82">
        <v>4</v>
      </c>
      <c r="F23" s="66" t="s">
        <v>378</v>
      </c>
    </row>
    <row r="24" spans="1:6" ht="15" customHeight="1">
      <c r="A24" s="66" t="s">
        <v>371</v>
      </c>
      <c r="B24" s="81">
        <v>1</v>
      </c>
      <c r="C24" s="81">
        <v>0</v>
      </c>
      <c r="D24" s="81">
        <v>1</v>
      </c>
      <c r="E24" s="82">
        <v>0</v>
      </c>
      <c r="F24" s="66" t="s">
        <v>379</v>
      </c>
    </row>
    <row r="25" spans="1:6" ht="15" customHeight="1">
      <c r="A25" s="66" t="s">
        <v>372</v>
      </c>
      <c r="B25" s="81">
        <v>0</v>
      </c>
      <c r="C25" s="81">
        <v>4</v>
      </c>
      <c r="D25" s="81">
        <v>0</v>
      </c>
      <c r="E25" s="82">
        <v>3</v>
      </c>
      <c r="F25" s="66" t="s">
        <v>14</v>
      </c>
    </row>
    <row r="26" spans="1:6" ht="15" customHeight="1">
      <c r="A26" s="66" t="s">
        <v>373</v>
      </c>
      <c r="B26" s="81">
        <v>0</v>
      </c>
      <c r="C26" s="81">
        <v>0</v>
      </c>
      <c r="D26" s="81">
        <v>0</v>
      </c>
      <c r="E26" s="82">
        <v>0</v>
      </c>
      <c r="F26" s="66" t="s">
        <v>1</v>
      </c>
    </row>
    <row r="27" spans="1:6" ht="15" customHeight="1">
      <c r="A27" s="66" t="s">
        <v>374</v>
      </c>
      <c r="B27" s="81">
        <v>0</v>
      </c>
      <c r="C27" s="81">
        <v>0</v>
      </c>
      <c r="D27" s="81">
        <v>0</v>
      </c>
      <c r="E27" s="82">
        <v>0</v>
      </c>
      <c r="F27" s="66" t="s">
        <v>619</v>
      </c>
    </row>
    <row r="28" spans="1:6" ht="24" customHeight="1">
      <c r="A28" s="65" t="s">
        <v>408</v>
      </c>
      <c r="B28" s="78">
        <f>SUM(B29:B36)</f>
        <v>233</v>
      </c>
      <c r="C28" s="78">
        <f>SUM(C29:C36)</f>
        <v>200</v>
      </c>
      <c r="D28" s="78">
        <f>SUM(D29:D36)</f>
        <v>155</v>
      </c>
      <c r="E28" s="79">
        <f>SUM(E29:E36)</f>
        <v>120</v>
      </c>
      <c r="F28" s="65" t="s">
        <v>415</v>
      </c>
    </row>
    <row r="29" spans="1:6" ht="15" customHeight="1">
      <c r="A29" s="66" t="s">
        <v>33</v>
      </c>
      <c r="B29" s="81">
        <v>9</v>
      </c>
      <c r="C29" s="81">
        <v>9</v>
      </c>
      <c r="D29" s="81">
        <v>11</v>
      </c>
      <c r="E29" s="82">
        <v>5</v>
      </c>
      <c r="F29" s="66" t="s">
        <v>39</v>
      </c>
    </row>
    <row r="30" spans="1:6" ht="15" customHeight="1">
      <c r="A30" s="66" t="s">
        <v>368</v>
      </c>
      <c r="B30" s="81">
        <v>9</v>
      </c>
      <c r="C30" s="81">
        <v>3</v>
      </c>
      <c r="D30" s="81">
        <v>3</v>
      </c>
      <c r="E30" s="82">
        <v>1</v>
      </c>
      <c r="F30" s="66" t="s">
        <v>376</v>
      </c>
    </row>
    <row r="31" spans="1:6" ht="15" customHeight="1">
      <c r="A31" s="66" t="s">
        <v>369</v>
      </c>
      <c r="B31" s="81">
        <v>99</v>
      </c>
      <c r="C31" s="81">
        <v>79</v>
      </c>
      <c r="D31" s="81">
        <v>66</v>
      </c>
      <c r="E31" s="82">
        <v>50</v>
      </c>
      <c r="F31" s="66" t="s">
        <v>377</v>
      </c>
    </row>
    <row r="32" spans="1:6" ht="15" customHeight="1">
      <c r="A32" s="66" t="s">
        <v>370</v>
      </c>
      <c r="B32" s="81">
        <v>103</v>
      </c>
      <c r="C32" s="81">
        <v>100</v>
      </c>
      <c r="D32" s="81">
        <v>69</v>
      </c>
      <c r="E32" s="82">
        <v>60</v>
      </c>
      <c r="F32" s="66" t="s">
        <v>378</v>
      </c>
    </row>
    <row r="33" spans="1:6" ht="15" customHeight="1">
      <c r="A33" s="66" t="s">
        <v>371</v>
      </c>
      <c r="B33" s="81">
        <v>1</v>
      </c>
      <c r="C33" s="81">
        <v>6</v>
      </c>
      <c r="D33" s="81">
        <v>2</v>
      </c>
      <c r="E33" s="82">
        <v>0</v>
      </c>
      <c r="F33" s="66" t="s">
        <v>379</v>
      </c>
    </row>
    <row r="34" spans="1:6" ht="15" customHeight="1">
      <c r="A34" s="66" t="s">
        <v>372</v>
      </c>
      <c r="B34" s="81">
        <v>12</v>
      </c>
      <c r="C34" s="81">
        <v>3</v>
      </c>
      <c r="D34" s="81">
        <v>4</v>
      </c>
      <c r="E34" s="82">
        <v>4</v>
      </c>
      <c r="F34" s="66" t="s">
        <v>14</v>
      </c>
    </row>
    <row r="35" spans="1:6" ht="15" customHeight="1">
      <c r="A35" s="66" t="s">
        <v>373</v>
      </c>
      <c r="B35" s="81">
        <v>0</v>
      </c>
      <c r="C35" s="81">
        <v>0</v>
      </c>
      <c r="D35" s="81">
        <v>0</v>
      </c>
      <c r="E35" s="82">
        <v>0</v>
      </c>
      <c r="F35" s="66" t="s">
        <v>1</v>
      </c>
    </row>
    <row r="36" spans="1:6" ht="15" customHeight="1">
      <c r="A36" s="66" t="s">
        <v>374</v>
      </c>
      <c r="B36" s="81">
        <v>0</v>
      </c>
      <c r="C36" s="81">
        <v>0</v>
      </c>
      <c r="D36" s="81">
        <v>0</v>
      </c>
      <c r="E36" s="82">
        <v>0</v>
      </c>
      <c r="F36" s="66" t="s">
        <v>619</v>
      </c>
    </row>
    <row r="37" spans="1:6" ht="24" customHeight="1">
      <c r="A37" s="65" t="s">
        <v>409</v>
      </c>
      <c r="B37" s="78">
        <f>SUM(B38:B45)</f>
        <v>267</v>
      </c>
      <c r="C37" s="78">
        <f>SUM(C38:C45)</f>
        <v>221</v>
      </c>
      <c r="D37" s="78">
        <f>SUM(D38:D45)</f>
        <v>226</v>
      </c>
      <c r="E37" s="79">
        <f>SUM(E38:E45)</f>
        <v>141</v>
      </c>
      <c r="F37" s="65" t="s">
        <v>414</v>
      </c>
    </row>
    <row r="38" spans="1:6" ht="15" customHeight="1">
      <c r="A38" s="66" t="s">
        <v>33</v>
      </c>
      <c r="B38" s="81">
        <v>13</v>
      </c>
      <c r="C38" s="81">
        <v>10</v>
      </c>
      <c r="D38" s="81">
        <v>21</v>
      </c>
      <c r="E38" s="82">
        <v>8</v>
      </c>
      <c r="F38" s="66" t="s">
        <v>39</v>
      </c>
    </row>
    <row r="39" spans="1:6" ht="15" customHeight="1">
      <c r="A39" s="66" t="s">
        <v>368</v>
      </c>
      <c r="B39" s="81">
        <v>4</v>
      </c>
      <c r="C39" s="81">
        <v>5</v>
      </c>
      <c r="D39" s="81">
        <v>3</v>
      </c>
      <c r="E39" s="82">
        <v>2</v>
      </c>
      <c r="F39" s="66" t="s">
        <v>376</v>
      </c>
    </row>
    <row r="40" spans="1:6" ht="15" customHeight="1">
      <c r="A40" s="66" t="s">
        <v>369</v>
      </c>
      <c r="B40" s="81">
        <v>86</v>
      </c>
      <c r="C40" s="81">
        <v>53</v>
      </c>
      <c r="D40" s="81">
        <v>64</v>
      </c>
      <c r="E40" s="82">
        <v>52</v>
      </c>
      <c r="F40" s="66" t="s">
        <v>377</v>
      </c>
    </row>
    <row r="41" spans="1:6" ht="15" customHeight="1">
      <c r="A41" s="66" t="s">
        <v>370</v>
      </c>
      <c r="B41" s="81">
        <v>139</v>
      </c>
      <c r="C41" s="81">
        <v>132</v>
      </c>
      <c r="D41" s="81">
        <v>125</v>
      </c>
      <c r="E41" s="82">
        <v>68</v>
      </c>
      <c r="F41" s="66" t="s">
        <v>378</v>
      </c>
    </row>
    <row r="42" spans="1:6" ht="15" customHeight="1">
      <c r="A42" s="66" t="s">
        <v>371</v>
      </c>
      <c r="B42" s="81">
        <v>1</v>
      </c>
      <c r="C42" s="81">
        <v>1</v>
      </c>
      <c r="D42" s="81">
        <v>1</v>
      </c>
      <c r="E42" s="82">
        <v>0</v>
      </c>
      <c r="F42" s="66" t="s">
        <v>379</v>
      </c>
    </row>
    <row r="43" spans="1:6" ht="15" customHeight="1">
      <c r="A43" s="66" t="s">
        <v>372</v>
      </c>
      <c r="B43" s="81">
        <v>24</v>
      </c>
      <c r="C43" s="81">
        <v>20</v>
      </c>
      <c r="D43" s="81">
        <v>12</v>
      </c>
      <c r="E43" s="82">
        <v>11</v>
      </c>
      <c r="F43" s="66" t="s">
        <v>14</v>
      </c>
    </row>
    <row r="44" spans="1:6" ht="15" customHeight="1">
      <c r="A44" s="66" t="s">
        <v>373</v>
      </c>
      <c r="B44" s="81">
        <v>0</v>
      </c>
      <c r="C44" s="81">
        <v>0</v>
      </c>
      <c r="D44" s="81">
        <v>0</v>
      </c>
      <c r="E44" s="82">
        <v>0</v>
      </c>
      <c r="F44" s="66" t="s">
        <v>1</v>
      </c>
    </row>
    <row r="45" spans="1:6" ht="15" customHeight="1">
      <c r="A45" s="66" t="s">
        <v>374</v>
      </c>
      <c r="B45" s="81">
        <v>0</v>
      </c>
      <c r="C45" s="81">
        <v>0</v>
      </c>
      <c r="D45" s="81">
        <v>0</v>
      </c>
      <c r="E45" s="82">
        <v>0</v>
      </c>
      <c r="F45" s="66" t="s">
        <v>619</v>
      </c>
    </row>
    <row r="46" spans="1:6" ht="24" customHeight="1">
      <c r="A46" s="65" t="s">
        <v>410</v>
      </c>
      <c r="B46" s="78">
        <f>SUM(B47:B54)</f>
        <v>202</v>
      </c>
      <c r="C46" s="78">
        <f>SUM(C47:C54)</f>
        <v>192</v>
      </c>
      <c r="D46" s="78">
        <f>SUM(D47:D54)</f>
        <v>166</v>
      </c>
      <c r="E46" s="79">
        <f>SUM(E47:E54)</f>
        <v>110</v>
      </c>
      <c r="F46" s="65" t="s">
        <v>413</v>
      </c>
    </row>
    <row r="47" spans="1:6" ht="15" customHeight="1">
      <c r="A47" s="66" t="s">
        <v>33</v>
      </c>
      <c r="B47" s="81">
        <v>36</v>
      </c>
      <c r="C47" s="81">
        <v>19</v>
      </c>
      <c r="D47" s="81">
        <v>26</v>
      </c>
      <c r="E47" s="82">
        <v>10</v>
      </c>
      <c r="F47" s="66" t="s">
        <v>39</v>
      </c>
    </row>
    <row r="48" spans="1:6" ht="15" customHeight="1">
      <c r="A48" s="66" t="s">
        <v>368</v>
      </c>
      <c r="B48" s="81">
        <v>5</v>
      </c>
      <c r="C48" s="81">
        <v>7</v>
      </c>
      <c r="D48" s="81">
        <v>2</v>
      </c>
      <c r="E48" s="82">
        <v>4</v>
      </c>
      <c r="F48" s="66" t="s">
        <v>376</v>
      </c>
    </row>
    <row r="49" spans="1:6" ht="15" customHeight="1">
      <c r="A49" s="66" t="s">
        <v>369</v>
      </c>
      <c r="B49" s="81">
        <v>38</v>
      </c>
      <c r="C49" s="81">
        <v>37</v>
      </c>
      <c r="D49" s="81">
        <v>39</v>
      </c>
      <c r="E49" s="82">
        <v>26</v>
      </c>
      <c r="F49" s="66" t="s">
        <v>377</v>
      </c>
    </row>
    <row r="50" spans="1:6" ht="15" customHeight="1">
      <c r="A50" s="66" t="s">
        <v>370</v>
      </c>
      <c r="B50" s="81">
        <v>99</v>
      </c>
      <c r="C50" s="81">
        <v>114</v>
      </c>
      <c r="D50" s="81">
        <v>90</v>
      </c>
      <c r="E50" s="82">
        <v>62</v>
      </c>
      <c r="F50" s="66" t="s">
        <v>378</v>
      </c>
    </row>
    <row r="51" spans="1:6" ht="15" customHeight="1">
      <c r="A51" s="66" t="s">
        <v>371</v>
      </c>
      <c r="B51" s="81">
        <v>4</v>
      </c>
      <c r="C51" s="81">
        <v>0</v>
      </c>
      <c r="D51" s="81">
        <v>1</v>
      </c>
      <c r="E51" s="82">
        <v>0</v>
      </c>
      <c r="F51" s="66" t="s">
        <v>379</v>
      </c>
    </row>
    <row r="52" spans="1:6" ht="15" customHeight="1">
      <c r="A52" s="66" t="s">
        <v>372</v>
      </c>
      <c r="B52" s="81">
        <v>19</v>
      </c>
      <c r="C52" s="81">
        <v>15</v>
      </c>
      <c r="D52" s="81">
        <v>8</v>
      </c>
      <c r="E52" s="82">
        <v>8</v>
      </c>
      <c r="F52" s="66" t="s">
        <v>14</v>
      </c>
    </row>
    <row r="53" spans="1:6" ht="15" customHeight="1">
      <c r="A53" s="66" t="s">
        <v>373</v>
      </c>
      <c r="B53" s="81">
        <v>1</v>
      </c>
      <c r="C53" s="81">
        <v>0</v>
      </c>
      <c r="D53" s="81">
        <v>0</v>
      </c>
      <c r="E53" s="82">
        <v>0</v>
      </c>
      <c r="F53" s="66" t="s">
        <v>1</v>
      </c>
    </row>
    <row r="54" spans="1:6" ht="15" customHeight="1">
      <c r="A54" s="66" t="s">
        <v>374</v>
      </c>
      <c r="B54" s="81">
        <v>0</v>
      </c>
      <c r="C54" s="81">
        <v>0</v>
      </c>
      <c r="D54" s="81">
        <v>0</v>
      </c>
      <c r="E54" s="82">
        <v>0</v>
      </c>
      <c r="F54" s="66" t="s">
        <v>619</v>
      </c>
    </row>
    <row r="55" spans="1:6" ht="24" customHeight="1">
      <c r="A55" s="65" t="s">
        <v>411</v>
      </c>
      <c r="B55" s="78">
        <f>SUM(B56:B63)</f>
        <v>143</v>
      </c>
      <c r="C55" s="78">
        <f>SUM(C56:C63)</f>
        <v>137</v>
      </c>
      <c r="D55" s="78">
        <f>SUM(D56:D63)</f>
        <v>147</v>
      </c>
      <c r="E55" s="79">
        <f>SUM(E56:E63)</f>
        <v>92</v>
      </c>
      <c r="F55" s="65" t="s">
        <v>412</v>
      </c>
    </row>
    <row r="56" spans="1:6" ht="15" customHeight="1">
      <c r="A56" s="66" t="s">
        <v>33</v>
      </c>
      <c r="B56" s="81">
        <v>41</v>
      </c>
      <c r="C56" s="81">
        <v>39</v>
      </c>
      <c r="D56" s="81">
        <v>47</v>
      </c>
      <c r="E56" s="82">
        <v>36</v>
      </c>
      <c r="F56" s="66" t="s">
        <v>39</v>
      </c>
    </row>
    <row r="57" spans="1:6" ht="15" customHeight="1">
      <c r="A57" s="66" t="s">
        <v>368</v>
      </c>
      <c r="B57" s="81">
        <v>3</v>
      </c>
      <c r="C57" s="81">
        <v>2</v>
      </c>
      <c r="D57" s="81">
        <v>2</v>
      </c>
      <c r="E57" s="82">
        <v>2</v>
      </c>
      <c r="F57" s="66" t="s">
        <v>376</v>
      </c>
    </row>
    <row r="58" spans="1:6" ht="15" customHeight="1">
      <c r="A58" s="66" t="s">
        <v>369</v>
      </c>
      <c r="B58" s="81">
        <v>19</v>
      </c>
      <c r="C58" s="81">
        <v>11</v>
      </c>
      <c r="D58" s="81">
        <v>13</v>
      </c>
      <c r="E58" s="82">
        <v>12</v>
      </c>
      <c r="F58" s="66" t="s">
        <v>377</v>
      </c>
    </row>
    <row r="59" spans="1:6" ht="15" customHeight="1">
      <c r="A59" s="66" t="s">
        <v>370</v>
      </c>
      <c r="B59" s="81">
        <v>69</v>
      </c>
      <c r="C59" s="81">
        <v>73</v>
      </c>
      <c r="D59" s="81">
        <v>75</v>
      </c>
      <c r="E59" s="82">
        <v>34</v>
      </c>
      <c r="F59" s="66" t="s">
        <v>378</v>
      </c>
    </row>
    <row r="60" spans="1:6" ht="15" customHeight="1">
      <c r="A60" s="66" t="s">
        <v>371</v>
      </c>
      <c r="B60" s="81">
        <v>0</v>
      </c>
      <c r="C60" s="81">
        <v>0</v>
      </c>
      <c r="D60" s="81">
        <v>0</v>
      </c>
      <c r="E60" s="82">
        <v>0</v>
      </c>
      <c r="F60" s="66" t="s">
        <v>379</v>
      </c>
    </row>
    <row r="61" spans="1:6" ht="15" customHeight="1">
      <c r="A61" s="66" t="s">
        <v>372</v>
      </c>
      <c r="B61" s="81">
        <v>11</v>
      </c>
      <c r="C61" s="81">
        <v>11</v>
      </c>
      <c r="D61" s="81">
        <v>10</v>
      </c>
      <c r="E61" s="82">
        <v>6</v>
      </c>
      <c r="F61" s="66" t="s">
        <v>14</v>
      </c>
    </row>
    <row r="62" spans="1:6" ht="15" customHeight="1">
      <c r="A62" s="66" t="s">
        <v>373</v>
      </c>
      <c r="B62" s="81">
        <v>0</v>
      </c>
      <c r="C62" s="81">
        <v>1</v>
      </c>
      <c r="D62" s="81">
        <v>0</v>
      </c>
      <c r="E62" s="82">
        <v>2</v>
      </c>
      <c r="F62" s="66" t="s">
        <v>1</v>
      </c>
    </row>
    <row r="63" spans="1:6" ht="15" customHeight="1">
      <c r="A63" s="66" t="s">
        <v>374</v>
      </c>
      <c r="B63" s="81">
        <v>0</v>
      </c>
      <c r="C63" s="81">
        <v>0</v>
      </c>
      <c r="D63" s="81">
        <v>0</v>
      </c>
      <c r="E63" s="82">
        <v>0</v>
      </c>
      <c r="F63" s="66" t="s">
        <v>619</v>
      </c>
    </row>
    <row r="64" spans="1:6" ht="5.25" customHeight="1">
      <c r="A64" s="83"/>
      <c r="B64" s="84"/>
      <c r="C64" s="85"/>
      <c r="D64" s="85"/>
      <c r="E64" s="86"/>
      <c r="F64" s="87"/>
    </row>
    <row r="65" spans="2:6" ht="17.25" customHeight="1" thickBot="1">
      <c r="B65" s="88"/>
      <c r="C65" s="88"/>
      <c r="D65" s="88"/>
      <c r="E65" s="88"/>
      <c r="F65" s="88"/>
    </row>
    <row r="66" spans="1:6" ht="15" customHeight="1" thickTop="1">
      <c r="A66" s="26" t="str">
        <f>'Περιεχόμενα-Contents'!B38</f>
        <v>(Τελευταία Ενημέρωση/Last update 26/7/2021)</v>
      </c>
      <c r="B66" s="89"/>
      <c r="C66" s="89"/>
      <c r="D66" s="89"/>
      <c r="E66" s="89"/>
      <c r="F66" s="89"/>
    </row>
    <row r="67" ht="12.75">
      <c r="A67" s="24" t="str">
        <f>'Περιεχόμενα-Contents'!B39</f>
        <v>COPYRIGHT ©: 2021 REPUBLIC OF CYPRUS, STATISTICAL SERVICE</v>
      </c>
    </row>
  </sheetData>
  <sheetProtection/>
  <mergeCells count="5">
    <mergeCell ref="F8:F9"/>
    <mergeCell ref="B8:E8"/>
    <mergeCell ref="A4:F4"/>
    <mergeCell ref="A5:F5"/>
    <mergeCell ref="A8:A9"/>
  </mergeCells>
  <hyperlinks>
    <hyperlink ref="A1" location="'Περιεχόμενα-Contents'!A1" display="Περιεχόμενα - Contents"/>
  </hyperlinks>
  <printOptions horizontalCentered="1"/>
  <pageMargins left="0.25" right="0.25" top="0.41" bottom="0.26" header="0.3" footer="0.3"/>
  <pageSetup fitToHeight="1" fitToWidth="1" horizontalDpi="600" verticalDpi="600" orientation="portrait" paperSize="9" scale="7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M29"/>
  <sheetViews>
    <sheetView zoomScalePageLayoutView="0" workbookViewId="0" topLeftCell="A1">
      <selection activeCell="A1" sqref="A1"/>
    </sheetView>
  </sheetViews>
  <sheetFormatPr defaultColWidth="10.28125" defaultRowHeight="12.75"/>
  <cols>
    <col min="1" max="1" width="33.8515625" style="62" customWidth="1"/>
    <col min="2" max="12" width="8.7109375" style="62" customWidth="1"/>
    <col min="13" max="13" width="41.421875" style="62" bestFit="1" customWidth="1"/>
    <col min="14" max="16384" width="10.28125" style="62" customWidth="1"/>
  </cols>
  <sheetData>
    <row r="1" spans="1:13" s="16" customFormat="1" ht="12.75">
      <c r="A1" s="20" t="s">
        <v>28</v>
      </c>
      <c r="M1" s="21" t="s">
        <v>553</v>
      </c>
    </row>
    <row r="2" spans="1:13" s="16" customFormat="1" ht="12" customHeight="1">
      <c r="A2" s="20"/>
      <c r="M2" s="21" t="s">
        <v>31</v>
      </c>
    </row>
    <row r="3" s="16" customFormat="1" ht="12.75">
      <c r="A3" s="20"/>
    </row>
    <row r="4" s="55" customFormat="1" ht="19.5">
      <c r="A4" s="54" t="s">
        <v>623</v>
      </c>
    </row>
    <row r="5" spans="1:13" s="55" customFormat="1" ht="20.25" thickBot="1">
      <c r="A5" s="56" t="s">
        <v>624</v>
      </c>
      <c r="B5" s="57"/>
      <c r="C5" s="57"/>
      <c r="D5" s="57"/>
      <c r="E5" s="57"/>
      <c r="F5" s="57"/>
      <c r="G5" s="57"/>
      <c r="H5" s="57"/>
      <c r="I5" s="57"/>
      <c r="J5" s="57"/>
      <c r="K5" s="57"/>
      <c r="L5" s="57"/>
      <c r="M5" s="57"/>
    </row>
    <row r="6" s="58" customFormat="1" ht="15.75" customHeight="1" thickTop="1"/>
    <row r="7" spans="1:13" s="58" customFormat="1" ht="13.5" customHeight="1">
      <c r="A7" s="59" t="s">
        <v>0</v>
      </c>
      <c r="B7" s="59"/>
      <c r="C7" s="59"/>
      <c r="D7" s="59"/>
      <c r="E7" s="59"/>
      <c r="F7" s="59"/>
      <c r="G7" s="59"/>
      <c r="H7" s="59"/>
      <c r="I7" s="59"/>
      <c r="J7" s="59"/>
      <c r="K7" s="59"/>
      <c r="L7" s="59"/>
      <c r="M7" s="60" t="s">
        <v>2</v>
      </c>
    </row>
    <row r="8" spans="1:13" ht="23.25" customHeight="1">
      <c r="A8" s="61" t="s">
        <v>561</v>
      </c>
      <c r="B8" s="61">
        <v>2010</v>
      </c>
      <c r="C8" s="61">
        <v>2011</v>
      </c>
      <c r="D8" s="61">
        <v>2012</v>
      </c>
      <c r="E8" s="61">
        <v>2013</v>
      </c>
      <c r="F8" s="61">
        <v>2014</v>
      </c>
      <c r="G8" s="61">
        <v>2015</v>
      </c>
      <c r="H8" s="61">
        <v>2016</v>
      </c>
      <c r="I8" s="61">
        <v>2017</v>
      </c>
      <c r="J8" s="61">
        <v>2018</v>
      </c>
      <c r="K8" s="61">
        <v>2019</v>
      </c>
      <c r="L8" s="61">
        <v>2020</v>
      </c>
      <c r="M8" s="61" t="s">
        <v>32</v>
      </c>
    </row>
    <row r="9" spans="1:13" ht="20.25" customHeight="1">
      <c r="A9" s="63" t="s">
        <v>560</v>
      </c>
      <c r="B9" s="64">
        <v>1883</v>
      </c>
      <c r="C9" s="64">
        <v>1690</v>
      </c>
      <c r="D9" s="64">
        <v>1492</v>
      </c>
      <c r="E9" s="64">
        <v>1273</v>
      </c>
      <c r="F9" s="64">
        <v>1153</v>
      </c>
      <c r="G9" s="64">
        <v>958</v>
      </c>
      <c r="H9" s="64">
        <v>942</v>
      </c>
      <c r="I9" s="64">
        <v>876</v>
      </c>
      <c r="J9" s="64">
        <v>741</v>
      </c>
      <c r="K9" s="64">
        <v>727</v>
      </c>
      <c r="L9" s="64">
        <v>506</v>
      </c>
      <c r="M9" s="63" t="s">
        <v>45</v>
      </c>
    </row>
    <row r="10" spans="1:13" ht="20.25" customHeight="1">
      <c r="A10" s="65" t="s">
        <v>562</v>
      </c>
      <c r="B10" s="64">
        <v>56</v>
      </c>
      <c r="C10" s="64">
        <v>67</v>
      </c>
      <c r="D10" s="64">
        <v>51</v>
      </c>
      <c r="E10" s="64">
        <v>41</v>
      </c>
      <c r="F10" s="64">
        <v>44</v>
      </c>
      <c r="G10" s="64">
        <v>56</v>
      </c>
      <c r="H10" s="64">
        <v>45</v>
      </c>
      <c r="I10" s="64">
        <v>49</v>
      </c>
      <c r="J10" s="64">
        <v>44</v>
      </c>
      <c r="K10" s="64">
        <v>52</v>
      </c>
      <c r="L10" s="64">
        <v>48</v>
      </c>
      <c r="M10" s="65" t="s">
        <v>563</v>
      </c>
    </row>
    <row r="11" spans="1:13" ht="20.25" customHeight="1">
      <c r="A11" s="63" t="s">
        <v>47</v>
      </c>
      <c r="B11" s="64">
        <f aca="true" t="shared" si="0" ref="B11:H11">SUM(B12,B19)</f>
        <v>1822</v>
      </c>
      <c r="C11" s="64">
        <f t="shared" si="0"/>
        <v>1624</v>
      </c>
      <c r="D11" s="64">
        <f t="shared" si="0"/>
        <v>1432</v>
      </c>
      <c r="E11" s="64">
        <f t="shared" si="0"/>
        <v>1173</v>
      </c>
      <c r="F11" s="64">
        <f t="shared" si="0"/>
        <v>1115</v>
      </c>
      <c r="G11" s="64">
        <f t="shared" si="0"/>
        <v>1004</v>
      </c>
      <c r="H11" s="64">
        <f t="shared" si="0"/>
        <v>1010</v>
      </c>
      <c r="I11" s="64">
        <f>SUM(I12,I19)</f>
        <v>891</v>
      </c>
      <c r="J11" s="64">
        <f>SUM(J12,J19)</f>
        <v>790</v>
      </c>
      <c r="K11" s="64">
        <f>SUM(K12,K19)</f>
        <v>725</v>
      </c>
      <c r="L11" s="64">
        <f>SUM(L12,L19)</f>
        <v>477</v>
      </c>
      <c r="M11" s="63" t="s">
        <v>46</v>
      </c>
    </row>
    <row r="12" spans="1:13" ht="20.25" customHeight="1">
      <c r="A12" s="65" t="s">
        <v>48</v>
      </c>
      <c r="B12" s="64">
        <f aca="true" t="shared" si="1" ref="B12:H12">SUM(B13:B18)</f>
        <v>60</v>
      </c>
      <c r="C12" s="64">
        <f t="shared" si="1"/>
        <v>71</v>
      </c>
      <c r="D12" s="64">
        <f t="shared" si="1"/>
        <v>51</v>
      </c>
      <c r="E12" s="64">
        <f t="shared" si="1"/>
        <v>44</v>
      </c>
      <c r="F12" s="64">
        <f t="shared" si="1"/>
        <v>45</v>
      </c>
      <c r="G12" s="64">
        <f t="shared" si="1"/>
        <v>57</v>
      </c>
      <c r="H12" s="64">
        <f t="shared" si="1"/>
        <v>46</v>
      </c>
      <c r="I12" s="64">
        <f>SUM(I13:I18)</f>
        <v>53</v>
      </c>
      <c r="J12" s="64">
        <f>SUM(J13:J18)</f>
        <v>49</v>
      </c>
      <c r="K12" s="64">
        <f>SUM(K13:K18)</f>
        <v>52</v>
      </c>
      <c r="L12" s="64">
        <f>SUM(L13:L18)</f>
        <v>48</v>
      </c>
      <c r="M12" s="65" t="s">
        <v>564</v>
      </c>
    </row>
    <row r="13" spans="1:13" ht="12.75">
      <c r="A13" s="66" t="s">
        <v>33</v>
      </c>
      <c r="B13" s="67">
        <v>13</v>
      </c>
      <c r="C13" s="67">
        <v>13</v>
      </c>
      <c r="D13" s="67">
        <v>10</v>
      </c>
      <c r="E13" s="67">
        <v>8</v>
      </c>
      <c r="F13" s="67">
        <v>10</v>
      </c>
      <c r="G13" s="67">
        <v>16</v>
      </c>
      <c r="H13" s="67">
        <v>14</v>
      </c>
      <c r="I13" s="67">
        <v>15</v>
      </c>
      <c r="J13" s="67">
        <v>8</v>
      </c>
      <c r="K13" s="67">
        <v>13</v>
      </c>
      <c r="L13" s="67">
        <v>13</v>
      </c>
      <c r="M13" s="66" t="s">
        <v>39</v>
      </c>
    </row>
    <row r="14" spans="1:13" ht="12.75">
      <c r="A14" s="66" t="s">
        <v>34</v>
      </c>
      <c r="B14" s="68">
        <v>2</v>
      </c>
      <c r="C14" s="68">
        <v>2</v>
      </c>
      <c r="D14" s="68">
        <v>1</v>
      </c>
      <c r="E14" s="68">
        <v>2</v>
      </c>
      <c r="F14" s="68">
        <v>1</v>
      </c>
      <c r="G14" s="68">
        <v>1</v>
      </c>
      <c r="H14" s="68">
        <v>0</v>
      </c>
      <c r="I14" s="68">
        <v>4</v>
      </c>
      <c r="J14" s="68">
        <v>1</v>
      </c>
      <c r="K14" s="68">
        <v>1</v>
      </c>
      <c r="L14" s="68">
        <v>1</v>
      </c>
      <c r="M14" s="66" t="s">
        <v>40</v>
      </c>
    </row>
    <row r="15" spans="1:13" ht="12.75">
      <c r="A15" s="66" t="s">
        <v>35</v>
      </c>
      <c r="B15" s="68">
        <v>3</v>
      </c>
      <c r="C15" s="68">
        <v>4</v>
      </c>
      <c r="D15" s="68">
        <v>3</v>
      </c>
      <c r="E15" s="68">
        <v>0</v>
      </c>
      <c r="F15" s="68">
        <v>4</v>
      </c>
      <c r="G15" s="68">
        <v>2</v>
      </c>
      <c r="H15" s="68">
        <v>2</v>
      </c>
      <c r="I15" s="68">
        <v>2</v>
      </c>
      <c r="J15" s="68">
        <v>2</v>
      </c>
      <c r="K15" s="68">
        <v>0</v>
      </c>
      <c r="L15" s="68">
        <v>0</v>
      </c>
      <c r="M15" s="66" t="s">
        <v>44</v>
      </c>
    </row>
    <row r="16" spans="1:13" ht="12.75">
      <c r="A16" s="66" t="s">
        <v>36</v>
      </c>
      <c r="B16" s="68">
        <v>18</v>
      </c>
      <c r="C16" s="68">
        <v>14</v>
      </c>
      <c r="D16" s="68">
        <v>14</v>
      </c>
      <c r="E16" s="68">
        <v>15</v>
      </c>
      <c r="F16" s="68">
        <v>10</v>
      </c>
      <c r="G16" s="68">
        <v>13</v>
      </c>
      <c r="H16" s="68">
        <v>11</v>
      </c>
      <c r="I16" s="68">
        <v>14</v>
      </c>
      <c r="J16" s="68">
        <v>14</v>
      </c>
      <c r="K16" s="68">
        <v>17</v>
      </c>
      <c r="L16" s="68">
        <v>14</v>
      </c>
      <c r="M16" s="66" t="s">
        <v>41</v>
      </c>
    </row>
    <row r="17" spans="1:13" ht="12.75">
      <c r="A17" s="66" t="s">
        <v>37</v>
      </c>
      <c r="B17" s="68">
        <v>24</v>
      </c>
      <c r="C17" s="68">
        <v>38</v>
      </c>
      <c r="D17" s="68">
        <v>23</v>
      </c>
      <c r="E17" s="68">
        <v>19</v>
      </c>
      <c r="F17" s="68">
        <v>20</v>
      </c>
      <c r="G17" s="68">
        <v>25</v>
      </c>
      <c r="H17" s="68">
        <v>19</v>
      </c>
      <c r="I17" s="68">
        <v>18</v>
      </c>
      <c r="J17" s="68">
        <v>24</v>
      </c>
      <c r="K17" s="68">
        <v>21</v>
      </c>
      <c r="L17" s="68">
        <v>20</v>
      </c>
      <c r="M17" s="66" t="s">
        <v>42</v>
      </c>
    </row>
    <row r="18" spans="1:13" ht="12.75">
      <c r="A18" s="66" t="s">
        <v>38</v>
      </c>
      <c r="B18" s="68">
        <v>0</v>
      </c>
      <c r="C18" s="68">
        <v>0</v>
      </c>
      <c r="D18" s="68">
        <v>0</v>
      </c>
      <c r="E18" s="68">
        <v>0</v>
      </c>
      <c r="F18" s="68">
        <v>0</v>
      </c>
      <c r="G18" s="68">
        <v>0</v>
      </c>
      <c r="H18" s="68">
        <v>0</v>
      </c>
      <c r="I18" s="68">
        <v>0</v>
      </c>
      <c r="J18" s="68">
        <v>0</v>
      </c>
      <c r="K18" s="68">
        <v>0</v>
      </c>
      <c r="L18" s="68">
        <v>0</v>
      </c>
      <c r="M18" s="66" t="s">
        <v>43</v>
      </c>
    </row>
    <row r="19" spans="1:13" ht="20.25" customHeight="1">
      <c r="A19" s="65" t="s">
        <v>49</v>
      </c>
      <c r="B19" s="64">
        <f aca="true" t="shared" si="2" ref="B19:H19">SUM(B20:B25)</f>
        <v>1762</v>
      </c>
      <c r="C19" s="64">
        <f t="shared" si="2"/>
        <v>1553</v>
      </c>
      <c r="D19" s="64">
        <f t="shared" si="2"/>
        <v>1381</v>
      </c>
      <c r="E19" s="64">
        <f t="shared" si="2"/>
        <v>1129</v>
      </c>
      <c r="F19" s="64">
        <f t="shared" si="2"/>
        <v>1070</v>
      </c>
      <c r="G19" s="64">
        <f t="shared" si="2"/>
        <v>947</v>
      </c>
      <c r="H19" s="64">
        <f t="shared" si="2"/>
        <v>964</v>
      </c>
      <c r="I19" s="64">
        <f>SUM(I20:I25)</f>
        <v>838</v>
      </c>
      <c r="J19" s="64">
        <f>SUM(J20:J25)</f>
        <v>741</v>
      </c>
      <c r="K19" s="64">
        <f>SUM(K20:K25)</f>
        <v>673</v>
      </c>
      <c r="L19" s="64">
        <f>SUM(L20:L25)</f>
        <v>429</v>
      </c>
      <c r="M19" s="65" t="s">
        <v>565</v>
      </c>
    </row>
    <row r="20" spans="1:13" ht="12.75">
      <c r="A20" s="66" t="s">
        <v>33</v>
      </c>
      <c r="B20" s="67">
        <v>205</v>
      </c>
      <c r="C20" s="67">
        <v>171</v>
      </c>
      <c r="D20" s="67">
        <v>169</v>
      </c>
      <c r="E20" s="67">
        <v>139</v>
      </c>
      <c r="F20" s="67">
        <v>115</v>
      </c>
      <c r="G20" s="67">
        <v>99</v>
      </c>
      <c r="H20" s="67">
        <v>116</v>
      </c>
      <c r="I20" s="67">
        <v>99</v>
      </c>
      <c r="J20" s="67">
        <v>72</v>
      </c>
      <c r="K20" s="67">
        <v>97</v>
      </c>
      <c r="L20" s="67">
        <v>50</v>
      </c>
      <c r="M20" s="66" t="s">
        <v>39</v>
      </c>
    </row>
    <row r="21" spans="1:13" ht="12.75">
      <c r="A21" s="66" t="s">
        <v>34</v>
      </c>
      <c r="B21" s="68">
        <v>34</v>
      </c>
      <c r="C21" s="68">
        <v>30</v>
      </c>
      <c r="D21" s="68">
        <v>25</v>
      </c>
      <c r="E21" s="68">
        <v>17</v>
      </c>
      <c r="F21" s="68">
        <v>24</v>
      </c>
      <c r="G21" s="68">
        <v>19</v>
      </c>
      <c r="H21" s="68">
        <v>16</v>
      </c>
      <c r="I21" s="68">
        <v>23</v>
      </c>
      <c r="J21" s="68">
        <v>20</v>
      </c>
      <c r="K21" s="68">
        <v>9</v>
      </c>
      <c r="L21" s="68">
        <v>11</v>
      </c>
      <c r="M21" s="66" t="s">
        <v>40</v>
      </c>
    </row>
    <row r="22" spans="1:13" ht="12.75">
      <c r="A22" s="66" t="s">
        <v>35</v>
      </c>
      <c r="B22" s="68">
        <v>136</v>
      </c>
      <c r="C22" s="68">
        <v>112</v>
      </c>
      <c r="D22" s="68">
        <v>83</v>
      </c>
      <c r="E22" s="68">
        <v>65</v>
      </c>
      <c r="F22" s="68">
        <v>67</v>
      </c>
      <c r="G22" s="68">
        <v>60</v>
      </c>
      <c r="H22" s="68">
        <v>42</v>
      </c>
      <c r="I22" s="68">
        <v>39</v>
      </c>
      <c r="J22" s="68">
        <v>31</v>
      </c>
      <c r="K22" s="68">
        <v>23</v>
      </c>
      <c r="L22" s="68">
        <v>15</v>
      </c>
      <c r="M22" s="66" t="s">
        <v>44</v>
      </c>
    </row>
    <row r="23" spans="1:13" ht="12.75">
      <c r="A23" s="66" t="s">
        <v>36</v>
      </c>
      <c r="B23" s="68">
        <v>271</v>
      </c>
      <c r="C23" s="68">
        <v>254</v>
      </c>
      <c r="D23" s="68">
        <v>210</v>
      </c>
      <c r="E23" s="68">
        <v>179</v>
      </c>
      <c r="F23" s="68">
        <v>221</v>
      </c>
      <c r="G23" s="68">
        <v>141</v>
      </c>
      <c r="H23" s="68">
        <v>177</v>
      </c>
      <c r="I23" s="68">
        <v>188</v>
      </c>
      <c r="J23" s="68">
        <v>136</v>
      </c>
      <c r="K23" s="68">
        <v>147</v>
      </c>
      <c r="L23" s="68">
        <v>111</v>
      </c>
      <c r="M23" s="66" t="s">
        <v>41</v>
      </c>
    </row>
    <row r="24" spans="1:13" ht="12.75">
      <c r="A24" s="66" t="s">
        <v>37</v>
      </c>
      <c r="B24" s="68">
        <v>1116</v>
      </c>
      <c r="C24" s="68">
        <v>985</v>
      </c>
      <c r="D24" s="68">
        <v>894</v>
      </c>
      <c r="E24" s="68">
        <v>729</v>
      </c>
      <c r="F24" s="68">
        <v>643</v>
      </c>
      <c r="G24" s="68">
        <v>628</v>
      </c>
      <c r="H24" s="68">
        <v>613</v>
      </c>
      <c r="I24" s="68">
        <v>489</v>
      </c>
      <c r="J24" s="68">
        <v>482</v>
      </c>
      <c r="K24" s="68">
        <v>397</v>
      </c>
      <c r="L24" s="68">
        <v>242</v>
      </c>
      <c r="M24" s="66" t="s">
        <v>42</v>
      </c>
    </row>
    <row r="25" spans="1:13" ht="12.75">
      <c r="A25" s="66" t="s">
        <v>38</v>
      </c>
      <c r="B25" s="68">
        <v>0</v>
      </c>
      <c r="C25" s="68">
        <v>1</v>
      </c>
      <c r="D25" s="68">
        <v>0</v>
      </c>
      <c r="E25" s="68">
        <v>0</v>
      </c>
      <c r="F25" s="68">
        <v>0</v>
      </c>
      <c r="G25" s="68">
        <v>0</v>
      </c>
      <c r="H25" s="68">
        <v>0</v>
      </c>
      <c r="I25" s="68">
        <v>0</v>
      </c>
      <c r="J25" s="68">
        <v>0</v>
      </c>
      <c r="K25" s="68">
        <v>0</v>
      </c>
      <c r="L25" s="68">
        <v>0</v>
      </c>
      <c r="M25" s="66" t="s">
        <v>43</v>
      </c>
    </row>
    <row r="26" spans="1:13" ht="4.5" customHeight="1">
      <c r="A26" s="69"/>
      <c r="B26" s="70"/>
      <c r="C26" s="70"/>
      <c r="D26" s="70"/>
      <c r="E26" s="70"/>
      <c r="F26" s="70"/>
      <c r="G26" s="70"/>
      <c r="H26" s="70"/>
      <c r="I26" s="70"/>
      <c r="J26" s="70"/>
      <c r="K26" s="70"/>
      <c r="L26" s="70"/>
      <c r="M26" s="69"/>
    </row>
    <row r="27" spans="2:12" ht="19.5" customHeight="1" thickBot="1">
      <c r="B27" s="71"/>
      <c r="C27" s="71"/>
      <c r="D27" s="71"/>
      <c r="E27" s="71"/>
      <c r="F27" s="71"/>
      <c r="G27" s="71"/>
      <c r="H27" s="71"/>
      <c r="I27" s="71"/>
      <c r="J27" s="71"/>
      <c r="K27" s="71"/>
      <c r="L27" s="71"/>
    </row>
    <row r="28" spans="1:13" ht="13.5" thickTop="1">
      <c r="A28" s="27" t="str">
        <f>'Περιεχόμενα-Contents'!B38</f>
        <v>(Τελευταία Ενημέρωση/Last update 26/7/2021)</v>
      </c>
      <c r="B28" s="72"/>
      <c r="C28" s="72"/>
      <c r="D28" s="72"/>
      <c r="E28" s="72"/>
      <c r="F28" s="72"/>
      <c r="G28" s="72"/>
      <c r="H28" s="72"/>
      <c r="I28" s="72"/>
      <c r="J28" s="72"/>
      <c r="K28" s="72"/>
      <c r="L28" s="72"/>
      <c r="M28" s="72"/>
    </row>
    <row r="29" ht="12">
      <c r="A29" s="19" t="str">
        <f>'Περιεχόμενα-Contents'!B39</f>
        <v>COPYRIGHT ©: 2021 REPUBLIC OF CYPRUS, STATISTICAL SERVICE</v>
      </c>
    </row>
  </sheetData>
  <sheetProtection/>
  <hyperlinks>
    <hyperlink ref="A1" location="'Περιεχόμενα-Contents'!A1" display="Περιεχόμενα - Contents"/>
  </hyperlinks>
  <printOptions horizontalCentered="1"/>
  <pageMargins left="0.25" right="0.25" top="0.75" bottom="0.75" header="0.3" footer="0.3"/>
  <pageSetup fitToHeight="1" fitToWidth="1" horizontalDpi="600" verticalDpi="600" orientation="landscape" paperSize="9" scale="85"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K50"/>
  <sheetViews>
    <sheetView zoomScalePageLayoutView="0" workbookViewId="0" topLeftCell="A1">
      <selection activeCell="A1" sqref="A1"/>
    </sheetView>
  </sheetViews>
  <sheetFormatPr defaultColWidth="10.28125" defaultRowHeight="12.75"/>
  <cols>
    <col min="1" max="1" width="13.7109375" style="58" customWidth="1"/>
    <col min="2" max="11" width="15.140625" style="58" customWidth="1"/>
    <col min="12" max="16384" width="10.28125" style="58" customWidth="1"/>
  </cols>
  <sheetData>
    <row r="1" spans="1:11" s="22" customFormat="1" ht="12.75">
      <c r="A1" s="37" t="s">
        <v>28</v>
      </c>
      <c r="K1" s="21" t="s">
        <v>553</v>
      </c>
    </row>
    <row r="2" spans="1:11" s="22" customFormat="1" ht="12" customHeight="1">
      <c r="A2" s="37"/>
      <c r="K2" s="21" t="s">
        <v>31</v>
      </c>
    </row>
    <row r="3" s="22" customFormat="1" ht="12" customHeight="1">
      <c r="A3" s="37"/>
    </row>
    <row r="4" ht="19.5">
      <c r="A4" s="54" t="s">
        <v>625</v>
      </c>
    </row>
    <row r="5" spans="1:11" ht="20.25" thickBot="1">
      <c r="A5" s="56" t="s">
        <v>626</v>
      </c>
      <c r="B5" s="207"/>
      <c r="C5" s="207"/>
      <c r="D5" s="207"/>
      <c r="E5" s="207"/>
      <c r="F5" s="207"/>
      <c r="G5" s="207"/>
      <c r="H5" s="207"/>
      <c r="I5" s="207"/>
      <c r="J5" s="207"/>
      <c r="K5" s="207"/>
    </row>
    <row r="6" ht="16.5" customHeight="1" thickTop="1"/>
    <row r="7" ht="12.75">
      <c r="A7" s="58" t="s">
        <v>0</v>
      </c>
    </row>
    <row r="8" spans="1:11" ht="29.25" customHeight="1">
      <c r="A8" s="404" t="s">
        <v>3</v>
      </c>
      <c r="B8" s="402" t="s">
        <v>566</v>
      </c>
      <c r="C8" s="403"/>
      <c r="D8" s="402" t="s">
        <v>605</v>
      </c>
      <c r="E8" s="407"/>
      <c r="F8" s="403"/>
      <c r="G8" s="402" t="s">
        <v>604</v>
      </c>
      <c r="H8" s="407"/>
      <c r="I8" s="407"/>
      <c r="J8" s="407"/>
      <c r="K8" s="403"/>
    </row>
    <row r="9" spans="1:11" ht="44.25" customHeight="1">
      <c r="A9" s="405"/>
      <c r="B9" s="314" t="s">
        <v>10</v>
      </c>
      <c r="C9" s="262" t="s">
        <v>51</v>
      </c>
      <c r="D9" s="176" t="s">
        <v>10</v>
      </c>
      <c r="E9" s="176" t="s">
        <v>51</v>
      </c>
      <c r="F9" s="176" t="s">
        <v>52</v>
      </c>
      <c r="G9" s="176" t="s">
        <v>10</v>
      </c>
      <c r="H9" s="176" t="s">
        <v>54</v>
      </c>
      <c r="I9" s="176" t="s">
        <v>56</v>
      </c>
      <c r="J9" s="176" t="s">
        <v>567</v>
      </c>
      <c r="K9" s="176" t="s">
        <v>60</v>
      </c>
    </row>
    <row r="10" spans="1:11" ht="44.25" customHeight="1">
      <c r="A10" s="406"/>
      <c r="B10" s="129" t="s">
        <v>11</v>
      </c>
      <c r="C10" s="264" t="s">
        <v>50</v>
      </c>
      <c r="D10" s="263" t="s">
        <v>11</v>
      </c>
      <c r="E10" s="263" t="s">
        <v>50</v>
      </c>
      <c r="F10" s="263" t="s">
        <v>53</v>
      </c>
      <c r="G10" s="263" t="s">
        <v>11</v>
      </c>
      <c r="H10" s="263" t="s">
        <v>55</v>
      </c>
      <c r="I10" s="263" t="s">
        <v>57</v>
      </c>
      <c r="J10" s="263" t="s">
        <v>58</v>
      </c>
      <c r="K10" s="263" t="s">
        <v>59</v>
      </c>
    </row>
    <row r="11" spans="1:11" ht="15" customHeight="1">
      <c r="A11" s="315">
        <v>1985</v>
      </c>
      <c r="B11" s="316">
        <v>9514</v>
      </c>
      <c r="C11" s="317">
        <v>17.6</v>
      </c>
      <c r="D11" s="318">
        <v>4698</v>
      </c>
      <c r="E11" s="319">
        <v>8.7</v>
      </c>
      <c r="F11" s="319">
        <v>49.4</v>
      </c>
      <c r="G11" s="320">
        <v>116</v>
      </c>
      <c r="H11" s="319">
        <v>2.1</v>
      </c>
      <c r="I11" s="319">
        <v>25.2</v>
      </c>
      <c r="J11" s="319">
        <v>12.2</v>
      </c>
      <c r="K11" s="319">
        <v>24.7</v>
      </c>
    </row>
    <row r="12" spans="1:11" ht="15" customHeight="1">
      <c r="A12" s="315">
        <v>1986</v>
      </c>
      <c r="B12" s="316">
        <v>9835</v>
      </c>
      <c r="C12" s="317">
        <v>18</v>
      </c>
      <c r="D12" s="318">
        <v>4545</v>
      </c>
      <c r="E12" s="319">
        <v>8.3</v>
      </c>
      <c r="F12" s="319">
        <v>46.2</v>
      </c>
      <c r="G12" s="320">
        <v>105</v>
      </c>
      <c r="H12" s="319">
        <v>1.9</v>
      </c>
      <c r="I12" s="319">
        <v>22.9</v>
      </c>
      <c r="J12" s="319">
        <v>10.7</v>
      </c>
      <c r="K12" s="319">
        <v>23.1</v>
      </c>
    </row>
    <row r="13" spans="1:11" ht="15" customHeight="1">
      <c r="A13" s="315">
        <v>1987</v>
      </c>
      <c r="B13" s="316">
        <v>10511</v>
      </c>
      <c r="C13" s="317">
        <v>19</v>
      </c>
      <c r="D13" s="318">
        <v>4497</v>
      </c>
      <c r="E13" s="319">
        <v>8.1</v>
      </c>
      <c r="F13" s="319">
        <v>42.8</v>
      </c>
      <c r="G13" s="320">
        <v>92</v>
      </c>
      <c r="H13" s="319">
        <v>1.7</v>
      </c>
      <c r="I13" s="319">
        <v>18.7</v>
      </c>
      <c r="J13" s="319">
        <v>8.8</v>
      </c>
      <c r="K13" s="319">
        <v>20.5</v>
      </c>
    </row>
    <row r="14" spans="1:11" ht="15" customHeight="1">
      <c r="A14" s="315">
        <v>1988</v>
      </c>
      <c r="B14" s="316">
        <v>11536</v>
      </c>
      <c r="C14" s="317">
        <v>20.6</v>
      </c>
      <c r="D14" s="318">
        <v>4448</v>
      </c>
      <c r="E14" s="319">
        <v>8</v>
      </c>
      <c r="F14" s="319">
        <v>38.6</v>
      </c>
      <c r="G14" s="320">
        <v>103</v>
      </c>
      <c r="H14" s="319">
        <v>1.8</v>
      </c>
      <c r="I14" s="319">
        <v>21</v>
      </c>
      <c r="J14" s="319">
        <v>8.9</v>
      </c>
      <c r="K14" s="319">
        <v>23.2</v>
      </c>
    </row>
    <row r="15" spans="1:11" ht="15" customHeight="1">
      <c r="A15" s="315">
        <v>1989</v>
      </c>
      <c r="B15" s="316">
        <v>11321</v>
      </c>
      <c r="C15" s="317">
        <v>19.9</v>
      </c>
      <c r="D15" s="318">
        <v>4586</v>
      </c>
      <c r="E15" s="319">
        <v>8.1</v>
      </c>
      <c r="F15" s="319">
        <v>40.5</v>
      </c>
      <c r="G15" s="320">
        <v>119</v>
      </c>
      <c r="H15" s="319">
        <v>2.1</v>
      </c>
      <c r="I15" s="319">
        <v>24.6</v>
      </c>
      <c r="J15" s="319">
        <v>10.5</v>
      </c>
      <c r="K15" s="319">
        <v>25.9</v>
      </c>
    </row>
    <row r="16" spans="1:11" ht="15" customHeight="1">
      <c r="A16" s="315">
        <v>1990</v>
      </c>
      <c r="B16" s="316">
        <v>10808</v>
      </c>
      <c r="C16" s="317">
        <v>18.7</v>
      </c>
      <c r="D16" s="318">
        <v>4333</v>
      </c>
      <c r="E16" s="319">
        <v>7.5</v>
      </c>
      <c r="F16" s="319">
        <v>40.1</v>
      </c>
      <c r="G16" s="320">
        <v>101</v>
      </c>
      <c r="H16" s="319">
        <v>1.7</v>
      </c>
      <c r="I16" s="319">
        <v>20.9</v>
      </c>
      <c r="J16" s="319">
        <v>9.3</v>
      </c>
      <c r="K16" s="319">
        <v>23.3</v>
      </c>
    </row>
    <row r="17" spans="1:11" ht="15" customHeight="1">
      <c r="A17" s="315">
        <v>1991</v>
      </c>
      <c r="B17" s="316">
        <v>10867</v>
      </c>
      <c r="C17" s="317">
        <v>18.3</v>
      </c>
      <c r="D17" s="318">
        <v>4267</v>
      </c>
      <c r="E17" s="319">
        <v>7.2</v>
      </c>
      <c r="F17" s="319">
        <v>39.3</v>
      </c>
      <c r="G17" s="320">
        <v>103</v>
      </c>
      <c r="H17" s="319">
        <v>1.7</v>
      </c>
      <c r="I17" s="319">
        <v>20.3</v>
      </c>
      <c r="J17" s="319">
        <v>9.5</v>
      </c>
      <c r="K17" s="319">
        <v>24.1</v>
      </c>
    </row>
    <row r="18" spans="1:11" ht="15" customHeight="1">
      <c r="A18" s="315">
        <v>1992</v>
      </c>
      <c r="B18" s="316">
        <v>10033</v>
      </c>
      <c r="C18" s="317">
        <v>16.4</v>
      </c>
      <c r="D18" s="318">
        <v>4863</v>
      </c>
      <c r="E18" s="319">
        <v>8</v>
      </c>
      <c r="F18" s="319">
        <v>48.5</v>
      </c>
      <c r="G18" s="320">
        <v>132</v>
      </c>
      <c r="H18" s="319">
        <v>2.2</v>
      </c>
      <c r="I18" s="319">
        <v>25.3</v>
      </c>
      <c r="J18" s="319">
        <v>13.2</v>
      </c>
      <c r="K18" s="319">
        <v>27.1</v>
      </c>
    </row>
    <row r="19" spans="1:11" ht="15" customHeight="1">
      <c r="A19" s="315">
        <v>1993</v>
      </c>
      <c r="B19" s="316">
        <v>8167</v>
      </c>
      <c r="C19" s="317">
        <v>13.1</v>
      </c>
      <c r="D19" s="318">
        <v>4311</v>
      </c>
      <c r="E19" s="319">
        <v>6.9</v>
      </c>
      <c r="F19" s="319">
        <v>52.8</v>
      </c>
      <c r="G19" s="320">
        <v>115</v>
      </c>
      <c r="H19" s="319">
        <v>1.8</v>
      </c>
      <c r="I19" s="319">
        <v>24</v>
      </c>
      <c r="J19" s="319">
        <v>14.1</v>
      </c>
      <c r="K19" s="319">
        <v>26.7</v>
      </c>
    </row>
    <row r="20" spans="1:11" ht="15" customHeight="1">
      <c r="A20" s="315">
        <v>1994</v>
      </c>
      <c r="B20" s="316">
        <v>7903</v>
      </c>
      <c r="C20" s="317">
        <v>12.5</v>
      </c>
      <c r="D20" s="318">
        <v>4507</v>
      </c>
      <c r="E20" s="319">
        <v>7.1</v>
      </c>
      <c r="F20" s="319">
        <v>57</v>
      </c>
      <c r="G20" s="320">
        <v>133</v>
      </c>
      <c r="H20" s="319">
        <v>2.1</v>
      </c>
      <c r="I20" s="319">
        <v>27</v>
      </c>
      <c r="J20" s="319">
        <v>16.8</v>
      </c>
      <c r="K20" s="319">
        <v>29.5</v>
      </c>
    </row>
    <row r="21" spans="1:11" ht="15" customHeight="1">
      <c r="A21" s="315">
        <v>1995</v>
      </c>
      <c r="B21" s="316">
        <v>7138</v>
      </c>
      <c r="C21" s="317">
        <v>11.1</v>
      </c>
      <c r="D21" s="318">
        <v>4637</v>
      </c>
      <c r="E21" s="319">
        <v>7.1</v>
      </c>
      <c r="F21" s="319">
        <v>65</v>
      </c>
      <c r="G21" s="320">
        <v>118</v>
      </c>
      <c r="H21" s="319">
        <v>1.8</v>
      </c>
      <c r="I21" s="319">
        <v>23.9</v>
      </c>
      <c r="J21" s="319">
        <v>16.5</v>
      </c>
      <c r="K21" s="319">
        <v>25.4</v>
      </c>
    </row>
    <row r="22" spans="1:11" ht="15" customHeight="1">
      <c r="A22" s="315">
        <v>1996</v>
      </c>
      <c r="B22" s="316">
        <v>6640</v>
      </c>
      <c r="C22" s="317">
        <v>10.2</v>
      </c>
      <c r="D22" s="318">
        <v>4644</v>
      </c>
      <c r="E22" s="319">
        <v>7</v>
      </c>
      <c r="F22" s="319">
        <v>69.9</v>
      </c>
      <c r="G22" s="320">
        <v>128</v>
      </c>
      <c r="H22" s="319">
        <v>1.9</v>
      </c>
      <c r="I22" s="319">
        <v>25.8</v>
      </c>
      <c r="J22" s="319">
        <v>19.3</v>
      </c>
      <c r="K22" s="319">
        <v>27.6</v>
      </c>
    </row>
    <row r="23" spans="1:11" ht="15" customHeight="1">
      <c r="A23" s="315">
        <v>1997</v>
      </c>
      <c r="B23" s="316">
        <v>5877</v>
      </c>
      <c r="C23" s="317">
        <v>8.9</v>
      </c>
      <c r="D23" s="318">
        <v>4605</v>
      </c>
      <c r="E23" s="319">
        <v>6.9</v>
      </c>
      <c r="F23" s="319">
        <v>78.4</v>
      </c>
      <c r="G23" s="320">
        <v>115</v>
      </c>
      <c r="H23" s="319">
        <v>1.7</v>
      </c>
      <c r="I23" s="319">
        <v>22.2</v>
      </c>
      <c r="J23" s="319">
        <v>19.6</v>
      </c>
      <c r="K23" s="319">
        <v>25</v>
      </c>
    </row>
    <row r="24" spans="1:11" ht="15" customHeight="1">
      <c r="A24" s="315">
        <v>1998</v>
      </c>
      <c r="B24" s="316">
        <v>4720</v>
      </c>
      <c r="C24" s="317">
        <v>7.1</v>
      </c>
      <c r="D24" s="318">
        <v>4027</v>
      </c>
      <c r="E24" s="319">
        <v>5.9</v>
      </c>
      <c r="F24" s="319">
        <v>85.3</v>
      </c>
      <c r="G24" s="320">
        <v>111</v>
      </c>
      <c r="H24" s="319">
        <v>1.6</v>
      </c>
      <c r="I24" s="319">
        <v>20.4</v>
      </c>
      <c r="J24" s="319">
        <v>23.5</v>
      </c>
      <c r="K24" s="319">
        <v>27.6</v>
      </c>
    </row>
    <row r="25" spans="1:11" ht="15" customHeight="1">
      <c r="A25" s="315">
        <v>1999</v>
      </c>
      <c r="B25" s="316">
        <v>4203</v>
      </c>
      <c r="C25" s="317">
        <v>6.3</v>
      </c>
      <c r="D25" s="318">
        <v>3825</v>
      </c>
      <c r="E25" s="319">
        <v>5.6</v>
      </c>
      <c r="F25" s="319">
        <v>91</v>
      </c>
      <c r="G25" s="320">
        <v>113</v>
      </c>
      <c r="H25" s="319">
        <v>1.6</v>
      </c>
      <c r="I25" s="319">
        <v>22.3</v>
      </c>
      <c r="J25" s="319">
        <v>26.9</v>
      </c>
      <c r="K25" s="319">
        <v>29.5</v>
      </c>
    </row>
    <row r="26" spans="1:11" ht="15" customHeight="1">
      <c r="A26" s="315">
        <v>2000</v>
      </c>
      <c r="B26" s="316">
        <v>3976</v>
      </c>
      <c r="C26" s="317">
        <v>5.9</v>
      </c>
      <c r="D26" s="318">
        <v>3697</v>
      </c>
      <c r="E26" s="319">
        <v>5.3</v>
      </c>
      <c r="F26" s="319">
        <v>93</v>
      </c>
      <c r="G26" s="320">
        <v>111</v>
      </c>
      <c r="H26" s="319">
        <v>1.6</v>
      </c>
      <c r="I26" s="319">
        <v>20.7</v>
      </c>
      <c r="J26" s="319">
        <v>27.9</v>
      </c>
      <c r="K26" s="319">
        <v>30</v>
      </c>
    </row>
    <row r="27" spans="1:11" ht="15" customHeight="1">
      <c r="A27" s="315">
        <v>2001</v>
      </c>
      <c r="B27" s="316">
        <v>3785</v>
      </c>
      <c r="C27" s="317">
        <v>5.4</v>
      </c>
      <c r="D27" s="318">
        <v>3626</v>
      </c>
      <c r="E27" s="319">
        <v>5.2</v>
      </c>
      <c r="F27" s="319">
        <v>95.8</v>
      </c>
      <c r="G27" s="320">
        <v>98</v>
      </c>
      <c r="H27" s="319">
        <v>1.4</v>
      </c>
      <c r="I27" s="319">
        <v>20.3</v>
      </c>
      <c r="J27" s="319">
        <v>25.9</v>
      </c>
      <c r="K27" s="319">
        <v>27</v>
      </c>
    </row>
    <row r="28" spans="1:11" ht="15" customHeight="1">
      <c r="A28" s="315">
        <v>2002</v>
      </c>
      <c r="B28" s="316">
        <v>3748</v>
      </c>
      <c r="C28" s="317">
        <v>5.3</v>
      </c>
      <c r="D28" s="318">
        <v>3620</v>
      </c>
      <c r="E28" s="319">
        <v>5.1</v>
      </c>
      <c r="F28" s="319">
        <v>96.6</v>
      </c>
      <c r="G28" s="320">
        <v>94</v>
      </c>
      <c r="H28" s="319">
        <v>1.3</v>
      </c>
      <c r="I28" s="319">
        <v>18.2</v>
      </c>
      <c r="J28" s="319">
        <v>25.1</v>
      </c>
      <c r="K28" s="319">
        <v>26</v>
      </c>
    </row>
    <row r="29" spans="1:11" ht="15" customHeight="1">
      <c r="A29" s="315">
        <v>2003</v>
      </c>
      <c r="B29" s="316">
        <v>3777</v>
      </c>
      <c r="C29" s="317">
        <v>5.2</v>
      </c>
      <c r="D29" s="318">
        <v>3508</v>
      </c>
      <c r="E29" s="319">
        <v>4.9</v>
      </c>
      <c r="F29" s="319">
        <v>92.9</v>
      </c>
      <c r="G29" s="320">
        <v>97</v>
      </c>
      <c r="H29" s="319">
        <v>1.4</v>
      </c>
      <c r="I29" s="319">
        <v>18.7</v>
      </c>
      <c r="J29" s="319">
        <v>25.7</v>
      </c>
      <c r="K29" s="319">
        <v>27.7</v>
      </c>
    </row>
    <row r="30" spans="1:11" ht="15" customHeight="1">
      <c r="A30" s="315">
        <v>2004</v>
      </c>
      <c r="B30" s="316">
        <v>3284</v>
      </c>
      <c r="C30" s="317">
        <v>4.5</v>
      </c>
      <c r="D30" s="318">
        <v>3293</v>
      </c>
      <c r="E30" s="319">
        <v>4.5</v>
      </c>
      <c r="F30" s="319">
        <v>100.3</v>
      </c>
      <c r="G30" s="320">
        <v>117</v>
      </c>
      <c r="H30" s="319">
        <v>1.6</v>
      </c>
      <c r="I30" s="319">
        <v>22.4</v>
      </c>
      <c r="J30" s="319">
        <v>35.6</v>
      </c>
      <c r="K30" s="319">
        <v>35.5</v>
      </c>
    </row>
    <row r="31" spans="1:11" ht="15" customHeight="1">
      <c r="A31" s="315">
        <v>2005</v>
      </c>
      <c r="B31" s="316">
        <v>2548</v>
      </c>
      <c r="C31" s="317">
        <v>3.4</v>
      </c>
      <c r="D31" s="318">
        <v>2398</v>
      </c>
      <c r="E31" s="319">
        <v>3.2</v>
      </c>
      <c r="F31" s="319">
        <v>94.1</v>
      </c>
      <c r="G31" s="320">
        <v>102</v>
      </c>
      <c r="H31" s="319">
        <v>1.4</v>
      </c>
      <c r="I31" s="319">
        <v>18.7</v>
      </c>
      <c r="J31" s="319">
        <v>40</v>
      </c>
      <c r="K31" s="319">
        <v>42.5</v>
      </c>
    </row>
    <row r="32" spans="1:11" ht="15" customHeight="1">
      <c r="A32" s="315">
        <v>2006</v>
      </c>
      <c r="B32" s="316">
        <v>2673</v>
      </c>
      <c r="C32" s="317">
        <v>3.5</v>
      </c>
      <c r="D32" s="318">
        <v>2675</v>
      </c>
      <c r="E32" s="319">
        <v>3.6</v>
      </c>
      <c r="F32" s="319">
        <v>100.1</v>
      </c>
      <c r="G32" s="320">
        <v>86</v>
      </c>
      <c r="H32" s="319">
        <v>1.1</v>
      </c>
      <c r="I32" s="319">
        <v>16.8</v>
      </c>
      <c r="J32" s="319">
        <v>32.2</v>
      </c>
      <c r="K32" s="319">
        <v>32.1</v>
      </c>
    </row>
    <row r="33" spans="1:11" ht="15" customHeight="1">
      <c r="A33" s="315">
        <v>2007</v>
      </c>
      <c r="B33" s="316">
        <v>2302</v>
      </c>
      <c r="C33" s="317">
        <v>2.9</v>
      </c>
      <c r="D33" s="318">
        <v>2244</v>
      </c>
      <c r="E33" s="319">
        <v>2.9</v>
      </c>
      <c r="F33" s="319">
        <v>97.5</v>
      </c>
      <c r="G33" s="320">
        <v>89</v>
      </c>
      <c r="H33" s="319">
        <v>1.2</v>
      </c>
      <c r="I33" s="319">
        <v>16.4</v>
      </c>
      <c r="J33" s="319">
        <v>38.7</v>
      </c>
      <c r="K33" s="319">
        <v>39.7</v>
      </c>
    </row>
    <row r="34" spans="1:11" ht="15" customHeight="1">
      <c r="A34" s="315">
        <v>2008</v>
      </c>
      <c r="B34" s="316">
        <v>2131</v>
      </c>
      <c r="C34" s="317">
        <v>2.7</v>
      </c>
      <c r="D34" s="318">
        <v>2045</v>
      </c>
      <c r="E34" s="319">
        <v>2.6</v>
      </c>
      <c r="F34" s="319">
        <v>96</v>
      </c>
      <c r="G34" s="320">
        <v>82</v>
      </c>
      <c r="H34" s="319">
        <v>1</v>
      </c>
      <c r="I34" s="319">
        <v>16.1</v>
      </c>
      <c r="J34" s="319">
        <v>38.5</v>
      </c>
      <c r="K34" s="319">
        <v>40.1</v>
      </c>
    </row>
    <row r="35" spans="1:11" ht="15" customHeight="1">
      <c r="A35" s="315">
        <v>2009</v>
      </c>
      <c r="B35" s="316">
        <v>1856</v>
      </c>
      <c r="C35" s="317">
        <v>2.3</v>
      </c>
      <c r="D35" s="318">
        <v>1794</v>
      </c>
      <c r="E35" s="319">
        <v>2.2</v>
      </c>
      <c r="F35" s="319">
        <v>96.7</v>
      </c>
      <c r="G35" s="320">
        <v>71</v>
      </c>
      <c r="H35" s="319">
        <v>0.9</v>
      </c>
      <c r="I35" s="319">
        <v>11.6</v>
      </c>
      <c r="J35" s="319">
        <v>38.3</v>
      </c>
      <c r="K35" s="319">
        <v>39.6</v>
      </c>
    </row>
    <row r="36" spans="1:11" ht="15" customHeight="1">
      <c r="A36" s="315">
        <v>2010</v>
      </c>
      <c r="B36" s="316">
        <v>1883</v>
      </c>
      <c r="C36" s="317">
        <v>2.3</v>
      </c>
      <c r="D36" s="318">
        <v>1822</v>
      </c>
      <c r="E36" s="319">
        <v>2.2</v>
      </c>
      <c r="F36" s="319">
        <v>96.8</v>
      </c>
      <c r="G36" s="320">
        <v>60</v>
      </c>
      <c r="H36" s="319">
        <v>0.7</v>
      </c>
      <c r="I36" s="319">
        <v>11.1</v>
      </c>
      <c r="J36" s="319">
        <v>31.9</v>
      </c>
      <c r="K36" s="319">
        <v>32.9</v>
      </c>
    </row>
    <row r="37" spans="1:11" ht="15" customHeight="1">
      <c r="A37" s="315">
        <v>2011</v>
      </c>
      <c r="B37" s="316">
        <v>1690</v>
      </c>
      <c r="C37" s="317">
        <v>2</v>
      </c>
      <c r="D37" s="318">
        <v>1624</v>
      </c>
      <c r="E37" s="319">
        <v>1.9</v>
      </c>
      <c r="F37" s="319">
        <v>96.1</v>
      </c>
      <c r="G37" s="320">
        <v>71</v>
      </c>
      <c r="H37" s="319">
        <v>0.8</v>
      </c>
      <c r="I37" s="319">
        <v>12.9</v>
      </c>
      <c r="J37" s="319">
        <v>42</v>
      </c>
      <c r="K37" s="319">
        <v>43.7</v>
      </c>
    </row>
    <row r="38" spans="1:11" ht="15" customHeight="1">
      <c r="A38" s="315">
        <v>2012</v>
      </c>
      <c r="B38" s="316">
        <v>1492</v>
      </c>
      <c r="C38" s="317">
        <v>1.7</v>
      </c>
      <c r="D38" s="318">
        <v>1432</v>
      </c>
      <c r="E38" s="319">
        <v>1.7</v>
      </c>
      <c r="F38" s="319">
        <v>96</v>
      </c>
      <c r="G38" s="320">
        <v>51</v>
      </c>
      <c r="H38" s="319">
        <v>0.6</v>
      </c>
      <c r="I38" s="319">
        <v>9</v>
      </c>
      <c r="J38" s="319">
        <v>34.2</v>
      </c>
      <c r="K38" s="319">
        <v>35.6</v>
      </c>
    </row>
    <row r="39" spans="1:11" ht="15" customHeight="1">
      <c r="A39" s="315">
        <v>2013</v>
      </c>
      <c r="B39" s="316">
        <v>1273</v>
      </c>
      <c r="C39" s="317">
        <v>1.5</v>
      </c>
      <c r="D39" s="318">
        <v>1173</v>
      </c>
      <c r="E39" s="319">
        <v>1.4</v>
      </c>
      <c r="F39" s="319">
        <v>92.1</v>
      </c>
      <c r="G39" s="320">
        <v>44</v>
      </c>
      <c r="H39" s="319">
        <v>0.5</v>
      </c>
      <c r="I39" s="319">
        <v>8.6</v>
      </c>
      <c r="J39" s="319">
        <v>34.6</v>
      </c>
      <c r="K39" s="319">
        <v>37.5</v>
      </c>
    </row>
    <row r="40" spans="1:11" ht="15" customHeight="1">
      <c r="A40" s="315">
        <v>2014</v>
      </c>
      <c r="B40" s="316">
        <v>1153</v>
      </c>
      <c r="C40" s="317">
        <v>1.3</v>
      </c>
      <c r="D40" s="318">
        <v>1115</v>
      </c>
      <c r="E40" s="319">
        <v>1.3</v>
      </c>
      <c r="F40" s="319">
        <v>96.7</v>
      </c>
      <c r="G40" s="320">
        <v>45</v>
      </c>
      <c r="H40" s="319">
        <v>0.5</v>
      </c>
      <c r="I40" s="319">
        <v>8.3</v>
      </c>
      <c r="J40" s="319">
        <v>39</v>
      </c>
      <c r="K40" s="319">
        <v>40.4</v>
      </c>
    </row>
    <row r="41" spans="1:11" ht="15" customHeight="1">
      <c r="A41" s="315">
        <v>2015</v>
      </c>
      <c r="B41" s="316">
        <v>958</v>
      </c>
      <c r="C41" s="317">
        <v>1.1</v>
      </c>
      <c r="D41" s="318">
        <v>1004</v>
      </c>
      <c r="E41" s="319">
        <v>1.2</v>
      </c>
      <c r="F41" s="319">
        <v>104.8</v>
      </c>
      <c r="G41" s="320">
        <v>57</v>
      </c>
      <c r="H41" s="319">
        <v>0.7</v>
      </c>
      <c r="I41" s="319">
        <v>9.7</v>
      </c>
      <c r="J41" s="319">
        <v>59.5</v>
      </c>
      <c r="K41" s="319">
        <v>56.8</v>
      </c>
    </row>
    <row r="42" spans="1:11" ht="15" customHeight="1">
      <c r="A42" s="315">
        <v>2016</v>
      </c>
      <c r="B42" s="316">
        <v>942</v>
      </c>
      <c r="C42" s="317">
        <v>1.1</v>
      </c>
      <c r="D42" s="318">
        <v>1010</v>
      </c>
      <c r="E42" s="319">
        <v>1.2</v>
      </c>
      <c r="F42" s="319">
        <v>107.2</v>
      </c>
      <c r="G42" s="320">
        <v>46</v>
      </c>
      <c r="H42" s="319">
        <v>0.5</v>
      </c>
      <c r="I42" s="319">
        <v>8.4</v>
      </c>
      <c r="J42" s="319">
        <v>48.8</v>
      </c>
      <c r="K42" s="319">
        <v>45.5</v>
      </c>
    </row>
    <row r="43" spans="1:11" ht="15" customHeight="1">
      <c r="A43" s="315">
        <v>2017</v>
      </c>
      <c r="B43" s="316">
        <v>876</v>
      </c>
      <c r="C43" s="317">
        <v>1</v>
      </c>
      <c r="D43" s="318">
        <v>891</v>
      </c>
      <c r="E43" s="319">
        <v>1</v>
      </c>
      <c r="F43" s="319">
        <v>101.7</v>
      </c>
      <c r="G43" s="320">
        <v>53</v>
      </c>
      <c r="H43" s="319">
        <v>0.6</v>
      </c>
      <c r="I43" s="319">
        <v>8.8</v>
      </c>
      <c r="J43" s="319">
        <v>60.5</v>
      </c>
      <c r="K43" s="319">
        <v>59.5</v>
      </c>
    </row>
    <row r="44" spans="1:11" ht="15" customHeight="1">
      <c r="A44" s="315">
        <v>2018</v>
      </c>
      <c r="B44" s="316">
        <v>741</v>
      </c>
      <c r="C44" s="317">
        <v>0.85</v>
      </c>
      <c r="D44" s="318">
        <v>790</v>
      </c>
      <c r="E44" s="319">
        <v>0.91</v>
      </c>
      <c r="F44" s="319">
        <v>106.61</v>
      </c>
      <c r="G44" s="320">
        <v>49</v>
      </c>
      <c r="H44" s="319">
        <v>0.56</v>
      </c>
      <c r="I44" s="319">
        <v>8.5</v>
      </c>
      <c r="J44" s="319">
        <v>66.13</v>
      </c>
      <c r="K44" s="319">
        <v>62.03</v>
      </c>
    </row>
    <row r="45" spans="1:11" ht="15" customHeight="1">
      <c r="A45" s="315">
        <v>2019</v>
      </c>
      <c r="B45" s="316">
        <v>727</v>
      </c>
      <c r="C45" s="317">
        <v>0.83</v>
      </c>
      <c r="D45" s="318">
        <v>725</v>
      </c>
      <c r="E45" s="319">
        <v>0.82</v>
      </c>
      <c r="F45" s="319">
        <v>99.72</v>
      </c>
      <c r="G45" s="320">
        <v>52</v>
      </c>
      <c r="H45" s="319">
        <v>0.59</v>
      </c>
      <c r="I45" s="319">
        <v>8.33</v>
      </c>
      <c r="J45" s="319">
        <v>71.53</v>
      </c>
      <c r="K45" s="319">
        <v>71.72</v>
      </c>
    </row>
    <row r="46" spans="1:11" ht="15" customHeight="1">
      <c r="A46" s="315">
        <v>2020</v>
      </c>
      <c r="B46" s="316">
        <v>506</v>
      </c>
      <c r="C46" s="317">
        <v>0.5</v>
      </c>
      <c r="D46" s="318">
        <v>477</v>
      </c>
      <c r="E46" s="319">
        <v>0.5</v>
      </c>
      <c r="F46" s="319">
        <v>94.27</v>
      </c>
      <c r="G46" s="320">
        <v>48</v>
      </c>
      <c r="H46" s="319">
        <v>0.5</v>
      </c>
      <c r="I46" s="319">
        <v>7.5</v>
      </c>
      <c r="J46" s="319">
        <v>94.86</v>
      </c>
      <c r="K46" s="319">
        <v>100.63</v>
      </c>
    </row>
    <row r="47" spans="1:11" ht="5.25" customHeight="1">
      <c r="A47" s="83"/>
      <c r="B47" s="300"/>
      <c r="C47" s="302"/>
      <c r="D47" s="305"/>
      <c r="E47" s="305"/>
      <c r="F47" s="305"/>
      <c r="G47" s="305"/>
      <c r="H47" s="305"/>
      <c r="I47" s="305"/>
      <c r="J47" s="305"/>
      <c r="K47" s="305"/>
    </row>
    <row r="48" spans="2:11" ht="13.5" thickBot="1">
      <c r="B48" s="88"/>
      <c r="C48" s="88"/>
      <c r="D48" s="88"/>
      <c r="E48" s="88"/>
      <c r="F48" s="88"/>
      <c r="G48" s="88"/>
      <c r="H48" s="88"/>
      <c r="I48" s="88"/>
      <c r="J48" s="88"/>
      <c r="K48" s="88"/>
    </row>
    <row r="49" spans="1:11" ht="13.5" thickTop="1">
      <c r="A49" s="26" t="str">
        <f>'Περιεχόμενα-Contents'!B38</f>
        <v>(Τελευταία Ενημέρωση/Last update 26/7/2021)</v>
      </c>
      <c r="B49" s="89"/>
      <c r="C49" s="89"/>
      <c r="D49" s="89"/>
      <c r="E49" s="89"/>
      <c r="F49" s="89"/>
      <c r="G49" s="89"/>
      <c r="H49" s="89"/>
      <c r="I49" s="89"/>
      <c r="J49" s="89"/>
      <c r="K49" s="89"/>
    </row>
    <row r="50" ht="12.75">
      <c r="A50" s="24" t="str">
        <f>'Περιεχόμενα-Contents'!B39</f>
        <v>COPYRIGHT ©: 2021 REPUBLIC OF CYPRUS, STATISTICAL SERVICE</v>
      </c>
    </row>
  </sheetData>
  <sheetProtection/>
  <mergeCells count="4">
    <mergeCell ref="B8:C8"/>
    <mergeCell ref="A8:A10"/>
    <mergeCell ref="D8:F8"/>
    <mergeCell ref="G8:K8"/>
  </mergeCells>
  <hyperlinks>
    <hyperlink ref="A1" location="'Περιεχόμενα-Contents'!A1" display="Περιεχόμενα - Contents"/>
  </hyperlinks>
  <printOptions horizontalCentered="1"/>
  <pageMargins left="0.25" right="0.25" top="0.33" bottom="0.33" header="0.3" footer="0.3"/>
  <pageSetup fitToWidth="0" fitToHeight="1" horizontalDpi="600" verticalDpi="600" orientation="landscape" paperSize="9" scale="73"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L86"/>
  <sheetViews>
    <sheetView zoomScalePageLayoutView="0" workbookViewId="0" topLeftCell="A1">
      <pane xSplit="1" ySplit="10" topLeftCell="B11" activePane="bottomRight" state="frozen"/>
      <selection pane="topLeft" activeCell="I22" sqref="I22"/>
      <selection pane="topRight" activeCell="I22" sqref="I22"/>
      <selection pane="bottomLeft" activeCell="I22" sqref="I22"/>
      <selection pane="bottomRight" activeCell="A1" sqref="A1"/>
    </sheetView>
  </sheetViews>
  <sheetFormatPr defaultColWidth="10.28125" defaultRowHeight="12.75"/>
  <cols>
    <col min="1" max="1" width="9.140625" style="58" customWidth="1"/>
    <col min="2" max="2" width="57.421875" style="58" customWidth="1"/>
    <col min="3" max="4" width="8.8515625" style="58" customWidth="1"/>
    <col min="5" max="5" width="9.28125" style="58" customWidth="1"/>
    <col min="6" max="6" width="9.421875" style="58" customWidth="1"/>
    <col min="7" max="8" width="8.8515625" style="58" customWidth="1"/>
    <col min="9" max="9" width="9.140625" style="58" customWidth="1"/>
    <col min="10" max="10" width="9.28125" style="58" customWidth="1"/>
    <col min="11" max="11" width="9.421875" style="58" customWidth="1"/>
    <col min="12" max="12" width="55.421875" style="58" customWidth="1"/>
    <col min="13" max="16384" width="10.28125" style="58" customWidth="1"/>
  </cols>
  <sheetData>
    <row r="1" spans="1:12" s="22" customFormat="1" ht="12.75">
      <c r="A1" s="37" t="s">
        <v>28</v>
      </c>
      <c r="B1" s="37"/>
      <c r="L1" s="21" t="s">
        <v>553</v>
      </c>
    </row>
    <row r="2" spans="1:12" s="22" customFormat="1" ht="12" customHeight="1">
      <c r="A2" s="37"/>
      <c r="B2" s="37"/>
      <c r="L2" s="21" t="s">
        <v>31</v>
      </c>
    </row>
    <row r="3" spans="1:12" s="22" customFormat="1" ht="12" customHeight="1">
      <c r="A3" s="37"/>
      <c r="B3" s="37"/>
      <c r="L3" s="23"/>
    </row>
    <row r="4" spans="1:12" ht="19.5">
      <c r="A4" s="54" t="s">
        <v>627</v>
      </c>
      <c r="B4" s="54"/>
      <c r="C4" s="55"/>
      <c r="D4" s="55"/>
      <c r="E4" s="55"/>
      <c r="F4" s="55"/>
      <c r="G4" s="55"/>
      <c r="H4" s="55"/>
      <c r="I4" s="55"/>
      <c r="J4" s="55"/>
      <c r="K4" s="55"/>
      <c r="L4" s="55"/>
    </row>
    <row r="5" spans="1:12" ht="20.25" thickBot="1">
      <c r="A5" s="56" t="s">
        <v>628</v>
      </c>
      <c r="B5" s="56"/>
      <c r="C5" s="57"/>
      <c r="D5" s="57"/>
      <c r="E5" s="57"/>
      <c r="F5" s="57"/>
      <c r="G5" s="57"/>
      <c r="H5" s="57"/>
      <c r="I5" s="57"/>
      <c r="J5" s="57"/>
      <c r="K5" s="57"/>
      <c r="L5" s="57"/>
    </row>
    <row r="6" ht="13.5" thickTop="1"/>
    <row r="7" spans="1:12" ht="12.75">
      <c r="A7" s="259" t="s">
        <v>0</v>
      </c>
      <c r="B7" s="259"/>
      <c r="C7" s="259"/>
      <c r="D7" s="259"/>
      <c r="E7" s="259"/>
      <c r="F7" s="259"/>
      <c r="G7" s="259"/>
      <c r="H7" s="259"/>
      <c r="I7" s="259"/>
      <c r="J7" s="259"/>
      <c r="K7" s="259"/>
      <c r="L7" s="260" t="s">
        <v>2</v>
      </c>
    </row>
    <row r="8" spans="1:12" ht="27" customHeight="1">
      <c r="A8" s="404" t="s">
        <v>61</v>
      </c>
      <c r="B8" s="408" t="s">
        <v>62</v>
      </c>
      <c r="C8" s="402" t="s">
        <v>568</v>
      </c>
      <c r="D8" s="407"/>
      <c r="E8" s="407"/>
      <c r="F8" s="407"/>
      <c r="G8" s="403"/>
      <c r="H8" s="402" t="s">
        <v>73</v>
      </c>
      <c r="I8" s="407"/>
      <c r="J8" s="407"/>
      <c r="K8" s="403"/>
      <c r="L8" s="408" t="s">
        <v>75</v>
      </c>
    </row>
    <row r="9" spans="1:12" ht="38.25" customHeight="1">
      <c r="A9" s="405"/>
      <c r="B9" s="409"/>
      <c r="C9" s="261" t="s">
        <v>10</v>
      </c>
      <c r="D9" s="159" t="s">
        <v>72</v>
      </c>
      <c r="E9" s="159" t="s">
        <v>65</v>
      </c>
      <c r="F9" s="159" t="s">
        <v>66</v>
      </c>
      <c r="G9" s="262" t="s">
        <v>67</v>
      </c>
      <c r="H9" s="126" t="s">
        <v>10</v>
      </c>
      <c r="I9" s="126" t="s">
        <v>74</v>
      </c>
      <c r="J9" s="159" t="s">
        <v>65</v>
      </c>
      <c r="K9" s="262" t="s">
        <v>66</v>
      </c>
      <c r="L9" s="409"/>
    </row>
    <row r="10" spans="1:12" ht="36.75" customHeight="1">
      <c r="A10" s="406"/>
      <c r="B10" s="410"/>
      <c r="C10" s="263" t="s">
        <v>11</v>
      </c>
      <c r="D10" s="160" t="s">
        <v>68</v>
      </c>
      <c r="E10" s="160" t="s">
        <v>69</v>
      </c>
      <c r="F10" s="160" t="s">
        <v>70</v>
      </c>
      <c r="G10" s="264" t="s">
        <v>71</v>
      </c>
      <c r="H10" s="129" t="s">
        <v>11</v>
      </c>
      <c r="I10" s="129" t="s">
        <v>571</v>
      </c>
      <c r="J10" s="160" t="s">
        <v>69</v>
      </c>
      <c r="K10" s="264" t="s">
        <v>70</v>
      </c>
      <c r="L10" s="410"/>
    </row>
    <row r="11" spans="1:12" ht="21" customHeight="1">
      <c r="A11" s="309" t="s">
        <v>63</v>
      </c>
      <c r="B11" s="310" t="s">
        <v>64</v>
      </c>
      <c r="C11" s="304">
        <f>SUM(C12:C55)</f>
        <v>504</v>
      </c>
      <c r="D11" s="297">
        <f aca="true" t="shared" si="0" ref="D11:K11">SUM(D12:D55)</f>
        <v>48</v>
      </c>
      <c r="E11" s="298">
        <f t="shared" si="0"/>
        <v>184</v>
      </c>
      <c r="F11" s="298">
        <f t="shared" si="0"/>
        <v>107</v>
      </c>
      <c r="G11" s="299">
        <f t="shared" si="0"/>
        <v>165</v>
      </c>
      <c r="H11" s="304">
        <f t="shared" si="0"/>
        <v>474</v>
      </c>
      <c r="I11" s="297">
        <f t="shared" si="0"/>
        <v>48</v>
      </c>
      <c r="J11" s="298">
        <f t="shared" si="0"/>
        <v>210</v>
      </c>
      <c r="K11" s="299">
        <f t="shared" si="0"/>
        <v>216</v>
      </c>
      <c r="L11" s="310" t="s">
        <v>518</v>
      </c>
    </row>
    <row r="12" spans="1:12" ht="15" customHeight="1">
      <c r="A12" s="311">
        <v>1</v>
      </c>
      <c r="B12" s="94" t="s">
        <v>436</v>
      </c>
      <c r="C12" s="289">
        <f>SUM(D12:G12)</f>
        <v>83</v>
      </c>
      <c r="D12" s="247">
        <v>8</v>
      </c>
      <c r="E12" s="248">
        <v>13</v>
      </c>
      <c r="F12" s="248">
        <v>23</v>
      </c>
      <c r="G12" s="249">
        <v>39</v>
      </c>
      <c r="H12" s="289">
        <f>SUM(I12:K12)</f>
        <v>72</v>
      </c>
      <c r="I12" s="248">
        <v>8</v>
      </c>
      <c r="J12" s="248">
        <v>18</v>
      </c>
      <c r="K12" s="248">
        <v>46</v>
      </c>
      <c r="L12" s="94" t="s">
        <v>464</v>
      </c>
    </row>
    <row r="13" spans="1:12" ht="15" customHeight="1">
      <c r="A13" s="311">
        <v>2</v>
      </c>
      <c r="B13" s="94" t="s">
        <v>437</v>
      </c>
      <c r="C13" s="289">
        <f aca="true" t="shared" si="1" ref="C13:C78">SUM(D13:G13)</f>
        <v>16</v>
      </c>
      <c r="D13" s="247">
        <v>3</v>
      </c>
      <c r="E13" s="248">
        <v>5</v>
      </c>
      <c r="F13" s="248">
        <v>3</v>
      </c>
      <c r="G13" s="249">
        <v>5</v>
      </c>
      <c r="H13" s="289">
        <f aca="true" t="shared" si="2" ref="H13:H78">SUM(I13:K13)</f>
        <v>14</v>
      </c>
      <c r="I13" s="248">
        <v>3</v>
      </c>
      <c r="J13" s="248">
        <v>6</v>
      </c>
      <c r="K13" s="248">
        <v>5</v>
      </c>
      <c r="L13" s="94" t="s">
        <v>465</v>
      </c>
    </row>
    <row r="14" spans="1:12" ht="15" customHeight="1">
      <c r="A14" s="311">
        <v>3</v>
      </c>
      <c r="B14" s="94" t="s">
        <v>606</v>
      </c>
      <c r="C14" s="289">
        <f t="shared" si="1"/>
        <v>1</v>
      </c>
      <c r="D14" s="247">
        <v>0</v>
      </c>
      <c r="E14" s="248">
        <v>0</v>
      </c>
      <c r="F14" s="248">
        <v>0</v>
      </c>
      <c r="G14" s="249">
        <v>1</v>
      </c>
      <c r="H14" s="289">
        <f t="shared" si="2"/>
        <v>0</v>
      </c>
      <c r="I14" s="248">
        <v>0</v>
      </c>
      <c r="J14" s="248">
        <v>0</v>
      </c>
      <c r="K14" s="248">
        <v>0</v>
      </c>
      <c r="L14" s="94" t="s">
        <v>466</v>
      </c>
    </row>
    <row r="15" spans="1:12" ht="15" customHeight="1">
      <c r="A15" s="311">
        <v>4</v>
      </c>
      <c r="B15" s="94" t="s">
        <v>80</v>
      </c>
      <c r="C15" s="289">
        <f t="shared" si="1"/>
        <v>0</v>
      </c>
      <c r="D15" s="247">
        <v>0</v>
      </c>
      <c r="E15" s="248">
        <v>0</v>
      </c>
      <c r="F15" s="248">
        <v>0</v>
      </c>
      <c r="G15" s="249">
        <v>0</v>
      </c>
      <c r="H15" s="289">
        <f t="shared" si="2"/>
        <v>0</v>
      </c>
      <c r="I15" s="248">
        <v>0</v>
      </c>
      <c r="J15" s="248">
        <v>0</v>
      </c>
      <c r="K15" s="248">
        <v>0</v>
      </c>
      <c r="L15" s="94" t="s">
        <v>76</v>
      </c>
    </row>
    <row r="16" spans="1:12" ht="15" customHeight="1">
      <c r="A16" s="311">
        <v>5</v>
      </c>
      <c r="B16" s="94" t="s">
        <v>81</v>
      </c>
      <c r="C16" s="289">
        <f t="shared" si="1"/>
        <v>0</v>
      </c>
      <c r="D16" s="247">
        <v>0</v>
      </c>
      <c r="E16" s="248">
        <v>0</v>
      </c>
      <c r="F16" s="248">
        <v>0</v>
      </c>
      <c r="G16" s="249">
        <v>0</v>
      </c>
      <c r="H16" s="289">
        <f t="shared" si="2"/>
        <v>0</v>
      </c>
      <c r="I16" s="248">
        <v>0</v>
      </c>
      <c r="J16" s="248">
        <v>0</v>
      </c>
      <c r="K16" s="248">
        <v>0</v>
      </c>
      <c r="L16" s="94" t="s">
        <v>77</v>
      </c>
    </row>
    <row r="17" spans="1:12" ht="15" customHeight="1">
      <c r="A17" s="311">
        <v>6</v>
      </c>
      <c r="B17" s="94" t="s">
        <v>82</v>
      </c>
      <c r="C17" s="289">
        <f t="shared" si="1"/>
        <v>1</v>
      </c>
      <c r="D17" s="247">
        <v>0</v>
      </c>
      <c r="E17" s="248">
        <v>1</v>
      </c>
      <c r="F17" s="248">
        <v>0</v>
      </c>
      <c r="G17" s="249">
        <v>0</v>
      </c>
      <c r="H17" s="289">
        <f t="shared" si="2"/>
        <v>1</v>
      </c>
      <c r="I17" s="248">
        <v>0</v>
      </c>
      <c r="J17" s="248">
        <v>1</v>
      </c>
      <c r="K17" s="248">
        <v>0</v>
      </c>
      <c r="L17" s="94" t="s">
        <v>467</v>
      </c>
    </row>
    <row r="18" spans="1:12" ht="15" customHeight="1">
      <c r="A18" s="311">
        <v>7</v>
      </c>
      <c r="B18" s="94" t="s">
        <v>83</v>
      </c>
      <c r="C18" s="289">
        <f t="shared" si="1"/>
        <v>1</v>
      </c>
      <c r="D18" s="247">
        <v>0</v>
      </c>
      <c r="E18" s="248">
        <v>1</v>
      </c>
      <c r="F18" s="248">
        <v>0</v>
      </c>
      <c r="G18" s="249">
        <v>0</v>
      </c>
      <c r="H18" s="289">
        <f t="shared" si="2"/>
        <v>1</v>
      </c>
      <c r="I18" s="248">
        <v>0</v>
      </c>
      <c r="J18" s="248">
        <v>1</v>
      </c>
      <c r="K18" s="248">
        <v>0</v>
      </c>
      <c r="L18" s="94" t="s">
        <v>78</v>
      </c>
    </row>
    <row r="19" spans="1:12" ht="15" customHeight="1">
      <c r="A19" s="311">
        <v>8</v>
      </c>
      <c r="B19" s="94" t="s">
        <v>84</v>
      </c>
      <c r="C19" s="289">
        <f t="shared" si="1"/>
        <v>13</v>
      </c>
      <c r="D19" s="247">
        <v>0</v>
      </c>
      <c r="E19" s="248">
        <v>1</v>
      </c>
      <c r="F19" s="248">
        <v>4</v>
      </c>
      <c r="G19" s="249">
        <v>8</v>
      </c>
      <c r="H19" s="289">
        <f t="shared" si="2"/>
        <v>9</v>
      </c>
      <c r="I19" s="248">
        <v>0</v>
      </c>
      <c r="J19" s="248">
        <v>1</v>
      </c>
      <c r="K19" s="248">
        <v>8</v>
      </c>
      <c r="L19" s="94" t="s">
        <v>468</v>
      </c>
    </row>
    <row r="20" spans="1:12" ht="15" customHeight="1">
      <c r="A20" s="311">
        <v>9</v>
      </c>
      <c r="B20" s="94" t="s">
        <v>85</v>
      </c>
      <c r="C20" s="289">
        <f t="shared" si="1"/>
        <v>18</v>
      </c>
      <c r="D20" s="247">
        <v>8</v>
      </c>
      <c r="E20" s="248">
        <v>6</v>
      </c>
      <c r="F20" s="248">
        <v>0</v>
      </c>
      <c r="G20" s="249">
        <v>4</v>
      </c>
      <c r="H20" s="289">
        <f t="shared" si="2"/>
        <v>18</v>
      </c>
      <c r="I20" s="248">
        <v>8</v>
      </c>
      <c r="J20" s="248">
        <v>9</v>
      </c>
      <c r="K20" s="248">
        <v>1</v>
      </c>
      <c r="L20" s="94" t="s">
        <v>79</v>
      </c>
    </row>
    <row r="21" spans="1:12" ht="15" customHeight="1">
      <c r="A21" s="311">
        <v>10</v>
      </c>
      <c r="B21" s="94" t="s">
        <v>86</v>
      </c>
      <c r="C21" s="289">
        <f t="shared" si="1"/>
        <v>18</v>
      </c>
      <c r="D21" s="247">
        <v>2</v>
      </c>
      <c r="E21" s="248">
        <v>4</v>
      </c>
      <c r="F21" s="248">
        <v>6</v>
      </c>
      <c r="G21" s="249">
        <v>6</v>
      </c>
      <c r="H21" s="289">
        <f t="shared" si="2"/>
        <v>23</v>
      </c>
      <c r="I21" s="248">
        <v>2</v>
      </c>
      <c r="J21" s="248">
        <v>5</v>
      </c>
      <c r="K21" s="248">
        <v>16</v>
      </c>
      <c r="L21" s="94" t="s">
        <v>469</v>
      </c>
    </row>
    <row r="22" spans="1:12" ht="15" customHeight="1">
      <c r="A22" s="311">
        <v>11</v>
      </c>
      <c r="B22" s="94" t="s">
        <v>91</v>
      </c>
      <c r="C22" s="289">
        <f t="shared" si="1"/>
        <v>7</v>
      </c>
      <c r="D22" s="247">
        <v>0</v>
      </c>
      <c r="E22" s="248">
        <v>2</v>
      </c>
      <c r="F22" s="248">
        <v>3</v>
      </c>
      <c r="G22" s="249">
        <v>2</v>
      </c>
      <c r="H22" s="289">
        <f t="shared" si="2"/>
        <v>7</v>
      </c>
      <c r="I22" s="248">
        <v>0</v>
      </c>
      <c r="J22" s="248">
        <v>3</v>
      </c>
      <c r="K22" s="248">
        <v>4</v>
      </c>
      <c r="L22" s="94" t="s">
        <v>470</v>
      </c>
    </row>
    <row r="23" spans="1:12" ht="15" customHeight="1">
      <c r="A23" s="311">
        <v>12</v>
      </c>
      <c r="B23" s="94" t="s">
        <v>92</v>
      </c>
      <c r="C23" s="289">
        <f t="shared" si="1"/>
        <v>5</v>
      </c>
      <c r="D23" s="247">
        <v>0</v>
      </c>
      <c r="E23" s="248">
        <v>1</v>
      </c>
      <c r="F23" s="248">
        <v>4</v>
      </c>
      <c r="G23" s="249">
        <v>0</v>
      </c>
      <c r="H23" s="289">
        <f t="shared" si="2"/>
        <v>7</v>
      </c>
      <c r="I23" s="248">
        <v>0</v>
      </c>
      <c r="J23" s="248">
        <v>3</v>
      </c>
      <c r="K23" s="248">
        <v>4</v>
      </c>
      <c r="L23" s="94" t="s">
        <v>471</v>
      </c>
    </row>
    <row r="24" spans="1:12" ht="15" customHeight="1">
      <c r="A24" s="311">
        <v>13</v>
      </c>
      <c r="B24" s="94" t="s">
        <v>93</v>
      </c>
      <c r="C24" s="289">
        <f t="shared" si="1"/>
        <v>1</v>
      </c>
      <c r="D24" s="247">
        <v>0</v>
      </c>
      <c r="E24" s="248">
        <v>0</v>
      </c>
      <c r="F24" s="248">
        <v>1</v>
      </c>
      <c r="G24" s="249">
        <v>0</v>
      </c>
      <c r="H24" s="289">
        <f t="shared" si="2"/>
        <v>1</v>
      </c>
      <c r="I24" s="248">
        <v>0</v>
      </c>
      <c r="J24" s="248">
        <v>0</v>
      </c>
      <c r="K24" s="248">
        <v>1</v>
      </c>
      <c r="L24" s="94" t="s">
        <v>472</v>
      </c>
    </row>
    <row r="25" spans="1:12" ht="15" customHeight="1">
      <c r="A25" s="311">
        <v>14</v>
      </c>
      <c r="B25" s="94" t="s">
        <v>94</v>
      </c>
      <c r="C25" s="289">
        <f t="shared" si="1"/>
        <v>13</v>
      </c>
      <c r="D25" s="247">
        <v>2</v>
      </c>
      <c r="E25" s="248">
        <v>7</v>
      </c>
      <c r="F25" s="248">
        <v>2</v>
      </c>
      <c r="G25" s="249">
        <v>2</v>
      </c>
      <c r="H25" s="289">
        <f t="shared" si="2"/>
        <v>15</v>
      </c>
      <c r="I25" s="248">
        <v>2</v>
      </c>
      <c r="J25" s="248">
        <v>9</v>
      </c>
      <c r="K25" s="248">
        <v>4</v>
      </c>
      <c r="L25" s="94" t="s">
        <v>473</v>
      </c>
    </row>
    <row r="26" spans="1:12" ht="15" customHeight="1">
      <c r="A26" s="311">
        <v>15</v>
      </c>
      <c r="B26" s="94" t="s">
        <v>95</v>
      </c>
      <c r="C26" s="289">
        <f t="shared" si="1"/>
        <v>1</v>
      </c>
      <c r="D26" s="247">
        <v>0</v>
      </c>
      <c r="E26" s="248">
        <v>0</v>
      </c>
      <c r="F26" s="248">
        <v>1</v>
      </c>
      <c r="G26" s="249">
        <v>0</v>
      </c>
      <c r="H26" s="289">
        <f t="shared" si="2"/>
        <v>2</v>
      </c>
      <c r="I26" s="248">
        <v>0</v>
      </c>
      <c r="J26" s="248">
        <v>0</v>
      </c>
      <c r="K26" s="248">
        <v>2</v>
      </c>
      <c r="L26" s="94" t="s">
        <v>121</v>
      </c>
    </row>
    <row r="27" spans="1:12" ht="15" customHeight="1">
      <c r="A27" s="311">
        <v>16</v>
      </c>
      <c r="B27" s="94" t="s">
        <v>96</v>
      </c>
      <c r="C27" s="289">
        <f t="shared" si="1"/>
        <v>10</v>
      </c>
      <c r="D27" s="247">
        <v>2</v>
      </c>
      <c r="E27" s="248">
        <v>7</v>
      </c>
      <c r="F27" s="248">
        <v>0</v>
      </c>
      <c r="G27" s="249">
        <v>1</v>
      </c>
      <c r="H27" s="289">
        <f t="shared" si="2"/>
        <v>11</v>
      </c>
      <c r="I27" s="248">
        <v>2</v>
      </c>
      <c r="J27" s="248">
        <v>7</v>
      </c>
      <c r="K27" s="248">
        <v>2</v>
      </c>
      <c r="L27" s="94" t="s">
        <v>474</v>
      </c>
    </row>
    <row r="28" spans="1:12" ht="15" customHeight="1">
      <c r="A28" s="311">
        <v>17</v>
      </c>
      <c r="B28" s="94" t="s">
        <v>97</v>
      </c>
      <c r="C28" s="289">
        <f t="shared" si="1"/>
        <v>27</v>
      </c>
      <c r="D28" s="247">
        <v>1</v>
      </c>
      <c r="E28" s="248">
        <v>13</v>
      </c>
      <c r="F28" s="248">
        <v>3</v>
      </c>
      <c r="G28" s="249">
        <v>10</v>
      </c>
      <c r="H28" s="289">
        <f t="shared" si="2"/>
        <v>24</v>
      </c>
      <c r="I28" s="248">
        <v>1</v>
      </c>
      <c r="J28" s="248">
        <v>15</v>
      </c>
      <c r="K28" s="248">
        <v>8</v>
      </c>
      <c r="L28" s="94" t="s">
        <v>475</v>
      </c>
    </row>
    <row r="29" spans="1:12" ht="15" customHeight="1">
      <c r="A29" s="311">
        <v>18</v>
      </c>
      <c r="B29" s="94" t="s">
        <v>438</v>
      </c>
      <c r="C29" s="289">
        <f t="shared" si="1"/>
        <v>3</v>
      </c>
      <c r="D29" s="247">
        <v>0</v>
      </c>
      <c r="E29" s="248">
        <v>2</v>
      </c>
      <c r="F29" s="248">
        <v>1</v>
      </c>
      <c r="G29" s="249">
        <v>0</v>
      </c>
      <c r="H29" s="289">
        <f t="shared" si="2"/>
        <v>5</v>
      </c>
      <c r="I29" s="248">
        <v>0</v>
      </c>
      <c r="J29" s="248">
        <v>2</v>
      </c>
      <c r="K29" s="248">
        <v>3</v>
      </c>
      <c r="L29" s="94" t="s">
        <v>476</v>
      </c>
    </row>
    <row r="30" spans="1:12" ht="15" customHeight="1">
      <c r="A30" s="311">
        <v>19</v>
      </c>
      <c r="B30" s="94" t="s">
        <v>439</v>
      </c>
      <c r="C30" s="289">
        <f t="shared" si="1"/>
        <v>37</v>
      </c>
      <c r="D30" s="247">
        <v>3</v>
      </c>
      <c r="E30" s="248">
        <v>26</v>
      </c>
      <c r="F30" s="248">
        <v>6</v>
      </c>
      <c r="G30" s="249">
        <v>2</v>
      </c>
      <c r="H30" s="289">
        <f t="shared" si="2"/>
        <v>47</v>
      </c>
      <c r="I30" s="248">
        <v>3</v>
      </c>
      <c r="J30" s="248">
        <v>30</v>
      </c>
      <c r="K30" s="248">
        <v>14</v>
      </c>
      <c r="L30" s="94" t="s">
        <v>477</v>
      </c>
    </row>
    <row r="31" spans="1:12" ht="15" customHeight="1">
      <c r="A31" s="311">
        <v>20</v>
      </c>
      <c r="B31" s="94" t="s">
        <v>440</v>
      </c>
      <c r="C31" s="289">
        <f t="shared" si="1"/>
        <v>10</v>
      </c>
      <c r="D31" s="247">
        <v>0</v>
      </c>
      <c r="E31" s="248">
        <v>8</v>
      </c>
      <c r="F31" s="248">
        <v>1</v>
      </c>
      <c r="G31" s="249">
        <v>1</v>
      </c>
      <c r="H31" s="289">
        <f t="shared" si="2"/>
        <v>11</v>
      </c>
      <c r="I31" s="248">
        <v>0</v>
      </c>
      <c r="J31" s="248">
        <v>8</v>
      </c>
      <c r="K31" s="248">
        <v>3</v>
      </c>
      <c r="L31" s="94" t="s">
        <v>478</v>
      </c>
    </row>
    <row r="32" spans="1:12" ht="15" customHeight="1">
      <c r="A32" s="311">
        <v>21</v>
      </c>
      <c r="B32" s="94" t="s">
        <v>98</v>
      </c>
      <c r="C32" s="289">
        <f t="shared" si="1"/>
        <v>12</v>
      </c>
      <c r="D32" s="247">
        <v>0</v>
      </c>
      <c r="E32" s="248">
        <v>4</v>
      </c>
      <c r="F32" s="248">
        <v>1</v>
      </c>
      <c r="G32" s="249">
        <v>7</v>
      </c>
      <c r="H32" s="289">
        <f t="shared" si="2"/>
        <v>7</v>
      </c>
      <c r="I32" s="248">
        <v>0</v>
      </c>
      <c r="J32" s="248">
        <v>4</v>
      </c>
      <c r="K32" s="248">
        <v>3</v>
      </c>
      <c r="L32" s="94" t="s">
        <v>479</v>
      </c>
    </row>
    <row r="33" spans="1:12" ht="15" customHeight="1">
      <c r="A33" s="311">
        <v>22</v>
      </c>
      <c r="B33" s="94" t="s">
        <v>100</v>
      </c>
      <c r="C33" s="289">
        <f t="shared" si="1"/>
        <v>23</v>
      </c>
      <c r="D33" s="247">
        <v>2</v>
      </c>
      <c r="E33" s="248">
        <v>10</v>
      </c>
      <c r="F33" s="248">
        <v>7</v>
      </c>
      <c r="G33" s="249">
        <v>4</v>
      </c>
      <c r="H33" s="289">
        <f t="shared" si="2"/>
        <v>29</v>
      </c>
      <c r="I33" s="248">
        <v>2</v>
      </c>
      <c r="J33" s="248">
        <v>11</v>
      </c>
      <c r="K33" s="248">
        <v>16</v>
      </c>
      <c r="L33" s="94" t="s">
        <v>480</v>
      </c>
    </row>
    <row r="34" spans="1:12" ht="15" customHeight="1">
      <c r="A34" s="311">
        <v>23</v>
      </c>
      <c r="B34" s="94" t="s">
        <v>99</v>
      </c>
      <c r="C34" s="289">
        <f t="shared" si="1"/>
        <v>14</v>
      </c>
      <c r="D34" s="247">
        <v>0</v>
      </c>
      <c r="E34" s="248">
        <v>4</v>
      </c>
      <c r="F34" s="248">
        <v>6</v>
      </c>
      <c r="G34" s="249">
        <v>4</v>
      </c>
      <c r="H34" s="289">
        <f t="shared" si="2"/>
        <v>16</v>
      </c>
      <c r="I34" s="248">
        <v>0</v>
      </c>
      <c r="J34" s="248">
        <v>4</v>
      </c>
      <c r="K34" s="248">
        <v>12</v>
      </c>
      <c r="L34" s="94" t="s">
        <v>481</v>
      </c>
    </row>
    <row r="35" spans="1:12" ht="15" customHeight="1">
      <c r="A35" s="311">
        <v>24</v>
      </c>
      <c r="B35" s="94" t="s">
        <v>101</v>
      </c>
      <c r="C35" s="289">
        <f t="shared" si="1"/>
        <v>3</v>
      </c>
      <c r="D35" s="247">
        <v>0</v>
      </c>
      <c r="E35" s="248">
        <v>0</v>
      </c>
      <c r="F35" s="248">
        <v>0</v>
      </c>
      <c r="G35" s="249">
        <v>3</v>
      </c>
      <c r="H35" s="289">
        <f t="shared" si="2"/>
        <v>0</v>
      </c>
      <c r="I35" s="248">
        <v>0</v>
      </c>
      <c r="J35" s="248">
        <v>0</v>
      </c>
      <c r="K35" s="248">
        <v>0</v>
      </c>
      <c r="L35" s="94" t="s">
        <v>482</v>
      </c>
    </row>
    <row r="36" spans="1:12" ht="15" customHeight="1">
      <c r="A36" s="311">
        <v>25</v>
      </c>
      <c r="B36" s="94" t="s">
        <v>102</v>
      </c>
      <c r="C36" s="289">
        <f t="shared" si="1"/>
        <v>2</v>
      </c>
      <c r="D36" s="247">
        <v>0</v>
      </c>
      <c r="E36" s="248">
        <v>1</v>
      </c>
      <c r="F36" s="248">
        <v>0</v>
      </c>
      <c r="G36" s="249">
        <v>1</v>
      </c>
      <c r="H36" s="289">
        <f t="shared" si="2"/>
        <v>1</v>
      </c>
      <c r="I36" s="248">
        <v>0</v>
      </c>
      <c r="J36" s="248">
        <v>1</v>
      </c>
      <c r="K36" s="248">
        <v>0</v>
      </c>
      <c r="L36" s="94" t="s">
        <v>650</v>
      </c>
    </row>
    <row r="37" spans="1:12" ht="15" customHeight="1">
      <c r="A37" s="311">
        <v>26</v>
      </c>
      <c r="B37" s="94" t="s">
        <v>441</v>
      </c>
      <c r="C37" s="289">
        <f t="shared" si="1"/>
        <v>0</v>
      </c>
      <c r="D37" s="247">
        <v>0</v>
      </c>
      <c r="E37" s="248">
        <v>0</v>
      </c>
      <c r="F37" s="248">
        <v>0</v>
      </c>
      <c r="G37" s="249">
        <v>0</v>
      </c>
      <c r="H37" s="289">
        <f t="shared" si="2"/>
        <v>0</v>
      </c>
      <c r="I37" s="248">
        <v>0</v>
      </c>
      <c r="J37" s="248">
        <v>0</v>
      </c>
      <c r="K37" s="248">
        <v>0</v>
      </c>
      <c r="L37" s="94" t="s">
        <v>569</v>
      </c>
    </row>
    <row r="38" spans="1:12" ht="15" customHeight="1">
      <c r="A38" s="311">
        <v>27</v>
      </c>
      <c r="B38" s="94" t="s">
        <v>103</v>
      </c>
      <c r="C38" s="289">
        <f t="shared" si="1"/>
        <v>2</v>
      </c>
      <c r="D38" s="247">
        <v>0</v>
      </c>
      <c r="E38" s="248">
        <v>2</v>
      </c>
      <c r="F38" s="248">
        <v>0</v>
      </c>
      <c r="G38" s="249">
        <v>0</v>
      </c>
      <c r="H38" s="289">
        <f t="shared" si="2"/>
        <v>4</v>
      </c>
      <c r="I38" s="248">
        <v>0</v>
      </c>
      <c r="J38" s="248">
        <v>2</v>
      </c>
      <c r="K38" s="248">
        <v>2</v>
      </c>
      <c r="L38" s="94" t="s">
        <v>122</v>
      </c>
    </row>
    <row r="39" spans="1:12" ht="15" customHeight="1">
      <c r="A39" s="311">
        <v>28</v>
      </c>
      <c r="B39" s="94" t="s">
        <v>104</v>
      </c>
      <c r="C39" s="289">
        <f t="shared" si="1"/>
        <v>0</v>
      </c>
      <c r="D39" s="247">
        <v>0</v>
      </c>
      <c r="E39" s="248">
        <v>0</v>
      </c>
      <c r="F39" s="248">
        <v>0</v>
      </c>
      <c r="G39" s="249">
        <v>0</v>
      </c>
      <c r="H39" s="289">
        <f t="shared" si="2"/>
        <v>0</v>
      </c>
      <c r="I39" s="248">
        <v>0</v>
      </c>
      <c r="J39" s="248">
        <v>0</v>
      </c>
      <c r="K39" s="248">
        <v>0</v>
      </c>
      <c r="L39" s="94" t="s">
        <v>123</v>
      </c>
    </row>
    <row r="40" spans="1:12" ht="15" customHeight="1">
      <c r="A40" s="311">
        <v>29</v>
      </c>
      <c r="B40" s="94" t="s">
        <v>105</v>
      </c>
      <c r="C40" s="289">
        <f t="shared" si="1"/>
        <v>98</v>
      </c>
      <c r="D40" s="247">
        <v>9</v>
      </c>
      <c r="E40" s="248">
        <v>35</v>
      </c>
      <c r="F40" s="248">
        <v>19</v>
      </c>
      <c r="G40" s="249">
        <v>35</v>
      </c>
      <c r="H40" s="289">
        <f t="shared" si="2"/>
        <v>75</v>
      </c>
      <c r="I40" s="248">
        <v>9</v>
      </c>
      <c r="J40" s="248">
        <v>37</v>
      </c>
      <c r="K40" s="248">
        <v>29</v>
      </c>
      <c r="L40" s="94" t="s">
        <v>483</v>
      </c>
    </row>
    <row r="41" spans="1:12" ht="15" customHeight="1">
      <c r="A41" s="311">
        <v>30</v>
      </c>
      <c r="B41" s="94" t="s">
        <v>106</v>
      </c>
      <c r="C41" s="289">
        <f t="shared" si="1"/>
        <v>45</v>
      </c>
      <c r="D41" s="247">
        <v>0</v>
      </c>
      <c r="E41" s="248">
        <v>8</v>
      </c>
      <c r="F41" s="248">
        <v>12</v>
      </c>
      <c r="G41" s="249">
        <v>25</v>
      </c>
      <c r="H41" s="289">
        <f t="shared" si="2"/>
        <v>36</v>
      </c>
      <c r="I41" s="248">
        <v>0</v>
      </c>
      <c r="J41" s="248">
        <v>9</v>
      </c>
      <c r="K41" s="248">
        <v>27</v>
      </c>
      <c r="L41" s="94" t="s">
        <v>484</v>
      </c>
    </row>
    <row r="42" spans="1:12" ht="15" customHeight="1">
      <c r="A42" s="311">
        <v>31</v>
      </c>
      <c r="B42" s="94" t="s">
        <v>107</v>
      </c>
      <c r="C42" s="289">
        <f t="shared" si="1"/>
        <v>1</v>
      </c>
      <c r="D42" s="247">
        <v>0</v>
      </c>
      <c r="E42" s="248">
        <v>1</v>
      </c>
      <c r="F42" s="248">
        <v>0</v>
      </c>
      <c r="G42" s="249">
        <v>0</v>
      </c>
      <c r="H42" s="289">
        <f t="shared" si="2"/>
        <v>1</v>
      </c>
      <c r="I42" s="248">
        <v>0</v>
      </c>
      <c r="J42" s="248">
        <v>1</v>
      </c>
      <c r="K42" s="248">
        <v>0</v>
      </c>
      <c r="L42" s="94" t="s">
        <v>485</v>
      </c>
    </row>
    <row r="43" spans="1:12" ht="15" customHeight="1">
      <c r="A43" s="311">
        <v>32</v>
      </c>
      <c r="B43" s="94" t="s">
        <v>108</v>
      </c>
      <c r="C43" s="289">
        <f t="shared" si="1"/>
        <v>4</v>
      </c>
      <c r="D43" s="247">
        <v>0</v>
      </c>
      <c r="E43" s="248">
        <v>4</v>
      </c>
      <c r="F43" s="248">
        <v>0</v>
      </c>
      <c r="G43" s="249">
        <v>0</v>
      </c>
      <c r="H43" s="289">
        <f t="shared" si="2"/>
        <v>5</v>
      </c>
      <c r="I43" s="248">
        <v>0</v>
      </c>
      <c r="J43" s="248">
        <v>5</v>
      </c>
      <c r="K43" s="248">
        <v>0</v>
      </c>
      <c r="L43" s="94" t="s">
        <v>486</v>
      </c>
    </row>
    <row r="44" spans="1:12" ht="15" customHeight="1">
      <c r="A44" s="311">
        <v>33</v>
      </c>
      <c r="B44" s="94" t="s">
        <v>109</v>
      </c>
      <c r="C44" s="289">
        <f t="shared" si="1"/>
        <v>0</v>
      </c>
      <c r="D44" s="247">
        <v>0</v>
      </c>
      <c r="E44" s="248">
        <v>0</v>
      </c>
      <c r="F44" s="248">
        <v>0</v>
      </c>
      <c r="G44" s="249">
        <v>0</v>
      </c>
      <c r="H44" s="289">
        <f t="shared" si="2"/>
        <v>0</v>
      </c>
      <c r="I44" s="248">
        <v>0</v>
      </c>
      <c r="J44" s="248">
        <v>0</v>
      </c>
      <c r="K44" s="248">
        <v>0</v>
      </c>
      <c r="L44" s="94" t="s">
        <v>487</v>
      </c>
    </row>
    <row r="45" spans="1:12" ht="15" customHeight="1">
      <c r="A45" s="311">
        <v>34</v>
      </c>
      <c r="B45" s="94" t="s">
        <v>442</v>
      </c>
      <c r="C45" s="289">
        <f t="shared" si="1"/>
        <v>1</v>
      </c>
      <c r="D45" s="247">
        <v>0</v>
      </c>
      <c r="E45" s="248">
        <v>1</v>
      </c>
      <c r="F45" s="248">
        <v>0</v>
      </c>
      <c r="G45" s="249">
        <v>0</v>
      </c>
      <c r="H45" s="289">
        <f t="shared" si="2"/>
        <v>1</v>
      </c>
      <c r="I45" s="248">
        <v>0</v>
      </c>
      <c r="J45" s="248">
        <v>1</v>
      </c>
      <c r="K45" s="248">
        <v>0</v>
      </c>
      <c r="L45" s="94" t="s">
        <v>488</v>
      </c>
    </row>
    <row r="46" spans="1:12" ht="15" customHeight="1">
      <c r="A46" s="311">
        <v>35</v>
      </c>
      <c r="B46" s="94" t="s">
        <v>443</v>
      </c>
      <c r="C46" s="289">
        <f t="shared" si="1"/>
        <v>12</v>
      </c>
      <c r="D46" s="247">
        <v>2</v>
      </c>
      <c r="E46" s="248">
        <v>4</v>
      </c>
      <c r="F46" s="248">
        <v>1</v>
      </c>
      <c r="G46" s="249">
        <v>5</v>
      </c>
      <c r="H46" s="289">
        <f t="shared" si="2"/>
        <v>7</v>
      </c>
      <c r="I46" s="248">
        <v>2</v>
      </c>
      <c r="J46" s="248">
        <v>4</v>
      </c>
      <c r="K46" s="248">
        <v>1</v>
      </c>
      <c r="L46" s="94" t="s">
        <v>489</v>
      </c>
    </row>
    <row r="47" spans="1:12" ht="15" customHeight="1">
      <c r="A47" s="311">
        <v>36</v>
      </c>
      <c r="B47" s="94" t="s">
        <v>444</v>
      </c>
      <c r="C47" s="289">
        <f t="shared" si="1"/>
        <v>1</v>
      </c>
      <c r="D47" s="247">
        <v>0</v>
      </c>
      <c r="E47" s="248">
        <v>0</v>
      </c>
      <c r="F47" s="248">
        <v>1</v>
      </c>
      <c r="G47" s="249">
        <v>0</v>
      </c>
      <c r="H47" s="289">
        <f t="shared" si="2"/>
        <v>2</v>
      </c>
      <c r="I47" s="248">
        <v>0</v>
      </c>
      <c r="J47" s="248">
        <v>0</v>
      </c>
      <c r="K47" s="248">
        <v>2</v>
      </c>
      <c r="L47" s="94" t="s">
        <v>490</v>
      </c>
    </row>
    <row r="48" spans="1:12" ht="15" customHeight="1">
      <c r="A48" s="311">
        <v>37</v>
      </c>
      <c r="B48" s="94" t="s">
        <v>445</v>
      </c>
      <c r="C48" s="289">
        <f t="shared" si="1"/>
        <v>0</v>
      </c>
      <c r="D48" s="247">
        <v>0</v>
      </c>
      <c r="E48" s="248">
        <v>0</v>
      </c>
      <c r="F48" s="248">
        <v>0</v>
      </c>
      <c r="G48" s="249">
        <v>0</v>
      </c>
      <c r="H48" s="289">
        <f t="shared" si="2"/>
        <v>0</v>
      </c>
      <c r="I48" s="248">
        <v>0</v>
      </c>
      <c r="J48" s="248">
        <v>0</v>
      </c>
      <c r="K48" s="248">
        <v>0</v>
      </c>
      <c r="L48" s="94" t="s">
        <v>491</v>
      </c>
    </row>
    <row r="49" spans="1:12" ht="15" customHeight="1">
      <c r="A49" s="311">
        <v>38</v>
      </c>
      <c r="B49" s="94" t="s">
        <v>446</v>
      </c>
      <c r="C49" s="289">
        <f t="shared" si="1"/>
        <v>0</v>
      </c>
      <c r="D49" s="247">
        <v>0</v>
      </c>
      <c r="E49" s="248">
        <v>0</v>
      </c>
      <c r="F49" s="248">
        <v>0</v>
      </c>
      <c r="G49" s="249">
        <v>0</v>
      </c>
      <c r="H49" s="289">
        <f t="shared" si="2"/>
        <v>0</v>
      </c>
      <c r="I49" s="248">
        <v>0</v>
      </c>
      <c r="J49" s="248">
        <v>0</v>
      </c>
      <c r="K49" s="248">
        <v>0</v>
      </c>
      <c r="L49" s="94" t="s">
        <v>492</v>
      </c>
    </row>
    <row r="50" spans="1:12" ht="15" customHeight="1">
      <c r="A50" s="311">
        <v>39</v>
      </c>
      <c r="B50" s="94" t="s">
        <v>110</v>
      </c>
      <c r="C50" s="289">
        <f t="shared" si="1"/>
        <v>0</v>
      </c>
      <c r="D50" s="247">
        <v>0</v>
      </c>
      <c r="E50" s="248">
        <v>0</v>
      </c>
      <c r="F50" s="248">
        <v>0</v>
      </c>
      <c r="G50" s="249">
        <v>0</v>
      </c>
      <c r="H50" s="289">
        <f t="shared" si="2"/>
        <v>0</v>
      </c>
      <c r="I50" s="248">
        <v>0</v>
      </c>
      <c r="J50" s="248">
        <v>0</v>
      </c>
      <c r="K50" s="248">
        <v>0</v>
      </c>
      <c r="L50" s="94" t="s">
        <v>493</v>
      </c>
    </row>
    <row r="51" spans="1:12" ht="15" customHeight="1">
      <c r="A51" s="311">
        <v>40</v>
      </c>
      <c r="B51" s="94" t="s">
        <v>111</v>
      </c>
      <c r="C51" s="289">
        <f t="shared" si="1"/>
        <v>16</v>
      </c>
      <c r="D51" s="247">
        <v>2</v>
      </c>
      <c r="E51" s="248">
        <v>12</v>
      </c>
      <c r="F51" s="248">
        <v>2</v>
      </c>
      <c r="G51" s="249">
        <v>0</v>
      </c>
      <c r="H51" s="289">
        <f t="shared" si="2"/>
        <v>16</v>
      </c>
      <c r="I51" s="248">
        <v>2</v>
      </c>
      <c r="J51" s="248">
        <v>12</v>
      </c>
      <c r="K51" s="248">
        <v>2</v>
      </c>
      <c r="L51" s="94" t="s">
        <v>494</v>
      </c>
    </row>
    <row r="52" spans="1:12" ht="15" customHeight="1">
      <c r="A52" s="311">
        <v>41</v>
      </c>
      <c r="B52" s="94" t="s">
        <v>447</v>
      </c>
      <c r="C52" s="289">
        <f t="shared" si="1"/>
        <v>1</v>
      </c>
      <c r="D52" s="247">
        <v>0</v>
      </c>
      <c r="E52" s="248">
        <v>1</v>
      </c>
      <c r="F52" s="248">
        <v>0</v>
      </c>
      <c r="G52" s="249">
        <v>0</v>
      </c>
      <c r="H52" s="289">
        <f t="shared" si="2"/>
        <v>1</v>
      </c>
      <c r="I52" s="248">
        <v>0</v>
      </c>
      <c r="J52" s="248">
        <v>1</v>
      </c>
      <c r="K52" s="248">
        <v>0</v>
      </c>
      <c r="L52" s="94" t="s">
        <v>495</v>
      </c>
    </row>
    <row r="53" spans="1:12" ht="15" customHeight="1">
      <c r="A53" s="311">
        <v>42</v>
      </c>
      <c r="B53" s="94" t="s">
        <v>112</v>
      </c>
      <c r="C53" s="289">
        <f t="shared" si="1"/>
        <v>4</v>
      </c>
      <c r="D53" s="247">
        <v>4</v>
      </c>
      <c r="E53" s="248">
        <v>0</v>
      </c>
      <c r="F53" s="248">
        <v>0</v>
      </c>
      <c r="G53" s="249">
        <v>0</v>
      </c>
      <c r="H53" s="289">
        <f t="shared" si="2"/>
        <v>5</v>
      </c>
      <c r="I53" s="248">
        <v>4</v>
      </c>
      <c r="J53" s="248">
        <v>0</v>
      </c>
      <c r="K53" s="248">
        <v>1</v>
      </c>
      <c r="L53" s="94" t="s">
        <v>496</v>
      </c>
    </row>
    <row r="54" spans="1:12" ht="15" customHeight="1">
      <c r="A54" s="311">
        <v>43</v>
      </c>
      <c r="B54" s="94" t="s">
        <v>119</v>
      </c>
      <c r="C54" s="289">
        <f>SUM(D54:G54)</f>
        <v>0</v>
      </c>
      <c r="D54" s="247">
        <v>0</v>
      </c>
      <c r="E54" s="248">
        <v>0</v>
      </c>
      <c r="F54" s="248">
        <v>0</v>
      </c>
      <c r="G54" s="249">
        <v>0</v>
      </c>
      <c r="H54" s="289">
        <f>SUM(I54:K54)</f>
        <v>0</v>
      </c>
      <c r="I54" s="248">
        <v>0</v>
      </c>
      <c r="J54" s="248">
        <v>0</v>
      </c>
      <c r="K54" s="248">
        <v>0</v>
      </c>
      <c r="L54" s="94" t="s">
        <v>517</v>
      </c>
    </row>
    <row r="55" spans="1:12" ht="15" customHeight="1">
      <c r="A55" s="311">
        <v>44</v>
      </c>
      <c r="B55" s="94" t="s">
        <v>120</v>
      </c>
      <c r="C55" s="289">
        <f>SUM(D55:G55)</f>
        <v>0</v>
      </c>
      <c r="D55" s="247">
        <v>0</v>
      </c>
      <c r="E55" s="248">
        <v>0</v>
      </c>
      <c r="F55" s="248">
        <v>0</v>
      </c>
      <c r="G55" s="249">
        <v>0</v>
      </c>
      <c r="H55" s="289">
        <f>SUM(I55:K55)</f>
        <v>0</v>
      </c>
      <c r="I55" s="248">
        <v>0</v>
      </c>
      <c r="J55" s="248">
        <v>0</v>
      </c>
      <c r="K55" s="248">
        <v>0</v>
      </c>
      <c r="L55" s="94" t="s">
        <v>129</v>
      </c>
    </row>
    <row r="56" spans="1:12" ht="21" customHeight="1">
      <c r="A56" s="187" t="s">
        <v>89</v>
      </c>
      <c r="B56" s="63" t="s">
        <v>90</v>
      </c>
      <c r="C56" s="285">
        <f aca="true" t="shared" si="3" ref="C56:K56">SUM(C57:C66)</f>
        <v>2</v>
      </c>
      <c r="D56" s="241">
        <f t="shared" si="3"/>
        <v>0</v>
      </c>
      <c r="E56" s="242">
        <f t="shared" si="3"/>
        <v>1</v>
      </c>
      <c r="F56" s="242">
        <f t="shared" si="3"/>
        <v>1</v>
      </c>
      <c r="G56" s="243">
        <f t="shared" si="3"/>
        <v>0</v>
      </c>
      <c r="H56" s="285">
        <f t="shared" si="3"/>
        <v>3</v>
      </c>
      <c r="I56" s="241">
        <f t="shared" si="3"/>
        <v>0</v>
      </c>
      <c r="J56" s="242">
        <f t="shared" si="3"/>
        <v>1</v>
      </c>
      <c r="K56" s="243">
        <f t="shared" si="3"/>
        <v>2</v>
      </c>
      <c r="L56" s="63" t="s">
        <v>497</v>
      </c>
    </row>
    <row r="57" spans="1:12" ht="15" customHeight="1">
      <c r="A57" s="311">
        <v>45</v>
      </c>
      <c r="B57" s="94" t="s">
        <v>448</v>
      </c>
      <c r="C57" s="289">
        <f t="shared" si="1"/>
        <v>0</v>
      </c>
      <c r="D57" s="247">
        <v>0</v>
      </c>
      <c r="E57" s="248">
        <v>0</v>
      </c>
      <c r="F57" s="248">
        <v>0</v>
      </c>
      <c r="G57" s="249">
        <v>0</v>
      </c>
      <c r="H57" s="289">
        <f t="shared" si="2"/>
        <v>0</v>
      </c>
      <c r="I57" s="248">
        <v>0</v>
      </c>
      <c r="J57" s="248">
        <v>0</v>
      </c>
      <c r="K57" s="248">
        <v>0</v>
      </c>
      <c r="L57" s="94" t="s">
        <v>498</v>
      </c>
    </row>
    <row r="58" spans="1:12" ht="15" customHeight="1">
      <c r="A58" s="311">
        <v>46</v>
      </c>
      <c r="B58" s="94" t="s">
        <v>449</v>
      </c>
      <c r="C58" s="289">
        <f t="shared" si="1"/>
        <v>0</v>
      </c>
      <c r="D58" s="247">
        <v>0</v>
      </c>
      <c r="E58" s="248">
        <v>0</v>
      </c>
      <c r="F58" s="248">
        <v>0</v>
      </c>
      <c r="G58" s="249">
        <v>0</v>
      </c>
      <c r="H58" s="289">
        <f t="shared" si="2"/>
        <v>0</v>
      </c>
      <c r="I58" s="248">
        <v>0</v>
      </c>
      <c r="J58" s="248">
        <v>0</v>
      </c>
      <c r="K58" s="248">
        <v>0</v>
      </c>
      <c r="L58" s="94" t="s">
        <v>499</v>
      </c>
    </row>
    <row r="59" spans="1:12" ht="15" customHeight="1">
      <c r="A59" s="311">
        <v>47</v>
      </c>
      <c r="B59" s="94" t="s">
        <v>450</v>
      </c>
      <c r="C59" s="289">
        <f t="shared" si="1"/>
        <v>0</v>
      </c>
      <c r="D59" s="247">
        <v>0</v>
      </c>
      <c r="E59" s="248">
        <v>0</v>
      </c>
      <c r="F59" s="248">
        <v>0</v>
      </c>
      <c r="G59" s="249">
        <v>0</v>
      </c>
      <c r="H59" s="289">
        <f t="shared" si="2"/>
        <v>0</v>
      </c>
      <c r="I59" s="248">
        <v>0</v>
      </c>
      <c r="J59" s="248">
        <v>0</v>
      </c>
      <c r="K59" s="248">
        <v>0</v>
      </c>
      <c r="L59" s="94" t="s">
        <v>500</v>
      </c>
    </row>
    <row r="60" spans="1:12" ht="15" customHeight="1">
      <c r="A60" s="311">
        <v>48</v>
      </c>
      <c r="B60" s="94" t="s">
        <v>451</v>
      </c>
      <c r="C60" s="289">
        <f t="shared" si="1"/>
        <v>0</v>
      </c>
      <c r="D60" s="247">
        <v>0</v>
      </c>
      <c r="E60" s="248">
        <v>0</v>
      </c>
      <c r="F60" s="248">
        <v>0</v>
      </c>
      <c r="G60" s="249">
        <v>0</v>
      </c>
      <c r="H60" s="289">
        <f t="shared" si="2"/>
        <v>0</v>
      </c>
      <c r="I60" s="248">
        <v>0</v>
      </c>
      <c r="J60" s="248">
        <v>0</v>
      </c>
      <c r="K60" s="248">
        <v>0</v>
      </c>
      <c r="L60" s="94" t="s">
        <v>501</v>
      </c>
    </row>
    <row r="61" spans="1:12" ht="15" customHeight="1">
      <c r="A61" s="311">
        <v>49</v>
      </c>
      <c r="B61" s="94" t="s">
        <v>452</v>
      </c>
      <c r="C61" s="289">
        <f t="shared" si="1"/>
        <v>0</v>
      </c>
      <c r="D61" s="247">
        <v>0</v>
      </c>
      <c r="E61" s="248">
        <v>0</v>
      </c>
      <c r="F61" s="248">
        <v>0</v>
      </c>
      <c r="G61" s="249">
        <v>0</v>
      </c>
      <c r="H61" s="289">
        <f t="shared" si="2"/>
        <v>0</v>
      </c>
      <c r="I61" s="248">
        <v>0</v>
      </c>
      <c r="J61" s="248">
        <v>0</v>
      </c>
      <c r="K61" s="248">
        <v>0</v>
      </c>
      <c r="L61" s="94" t="s">
        <v>502</v>
      </c>
    </row>
    <row r="62" spans="1:12" ht="15" customHeight="1">
      <c r="A62" s="311">
        <v>50</v>
      </c>
      <c r="B62" s="94" t="s">
        <v>453</v>
      </c>
      <c r="C62" s="289">
        <f t="shared" si="1"/>
        <v>0</v>
      </c>
      <c r="D62" s="247">
        <v>0</v>
      </c>
      <c r="E62" s="248">
        <v>0</v>
      </c>
      <c r="F62" s="248">
        <v>0</v>
      </c>
      <c r="G62" s="249">
        <v>0</v>
      </c>
      <c r="H62" s="289">
        <f t="shared" si="2"/>
        <v>0</v>
      </c>
      <c r="I62" s="248">
        <v>0</v>
      </c>
      <c r="J62" s="248">
        <v>0</v>
      </c>
      <c r="K62" s="248">
        <v>0</v>
      </c>
      <c r="L62" s="94" t="s">
        <v>648</v>
      </c>
    </row>
    <row r="63" spans="1:12" ht="15" customHeight="1">
      <c r="A63" s="311">
        <v>51</v>
      </c>
      <c r="B63" s="94" t="s">
        <v>454</v>
      </c>
      <c r="C63" s="289">
        <f t="shared" si="1"/>
        <v>1</v>
      </c>
      <c r="D63" s="247">
        <v>0</v>
      </c>
      <c r="E63" s="248">
        <v>0</v>
      </c>
      <c r="F63" s="248">
        <v>1</v>
      </c>
      <c r="G63" s="249">
        <v>0</v>
      </c>
      <c r="H63" s="289">
        <f t="shared" si="2"/>
        <v>2</v>
      </c>
      <c r="I63" s="248">
        <v>0</v>
      </c>
      <c r="J63" s="248">
        <v>0</v>
      </c>
      <c r="K63" s="248">
        <v>2</v>
      </c>
      <c r="L63" s="94" t="s">
        <v>503</v>
      </c>
    </row>
    <row r="64" spans="1:12" ht="15" customHeight="1">
      <c r="A64" s="311">
        <v>52</v>
      </c>
      <c r="B64" s="94" t="s">
        <v>113</v>
      </c>
      <c r="C64" s="289">
        <f t="shared" si="1"/>
        <v>1</v>
      </c>
      <c r="D64" s="247">
        <v>0</v>
      </c>
      <c r="E64" s="248">
        <v>1</v>
      </c>
      <c r="F64" s="248">
        <v>0</v>
      </c>
      <c r="G64" s="249">
        <v>0</v>
      </c>
      <c r="H64" s="289">
        <f t="shared" si="2"/>
        <v>1</v>
      </c>
      <c r="I64" s="248">
        <v>0</v>
      </c>
      <c r="J64" s="248">
        <v>1</v>
      </c>
      <c r="K64" s="248">
        <v>0</v>
      </c>
      <c r="L64" s="94" t="s">
        <v>504</v>
      </c>
    </row>
    <row r="65" spans="1:12" ht="15" customHeight="1">
      <c r="A65" s="311">
        <v>53</v>
      </c>
      <c r="B65" s="94" t="s">
        <v>114</v>
      </c>
      <c r="C65" s="289">
        <f t="shared" si="1"/>
        <v>0</v>
      </c>
      <c r="D65" s="247">
        <v>0</v>
      </c>
      <c r="E65" s="248">
        <v>0</v>
      </c>
      <c r="F65" s="248">
        <v>0</v>
      </c>
      <c r="G65" s="249">
        <v>0</v>
      </c>
      <c r="H65" s="289">
        <f t="shared" si="2"/>
        <v>0</v>
      </c>
      <c r="I65" s="248">
        <v>0</v>
      </c>
      <c r="J65" s="248">
        <v>0</v>
      </c>
      <c r="K65" s="248">
        <v>0</v>
      </c>
      <c r="L65" s="94" t="s">
        <v>505</v>
      </c>
    </row>
    <row r="66" spans="1:12" ht="15" customHeight="1">
      <c r="A66" s="311">
        <v>54</v>
      </c>
      <c r="B66" s="94" t="s">
        <v>115</v>
      </c>
      <c r="C66" s="289">
        <f t="shared" si="1"/>
        <v>0</v>
      </c>
      <c r="D66" s="247">
        <v>0</v>
      </c>
      <c r="E66" s="248">
        <v>0</v>
      </c>
      <c r="F66" s="248">
        <v>0</v>
      </c>
      <c r="G66" s="249">
        <v>0</v>
      </c>
      <c r="H66" s="289">
        <f t="shared" si="2"/>
        <v>0</v>
      </c>
      <c r="I66" s="248">
        <v>0</v>
      </c>
      <c r="J66" s="248">
        <v>0</v>
      </c>
      <c r="K66" s="248">
        <v>0</v>
      </c>
      <c r="L66" s="94" t="s">
        <v>506</v>
      </c>
    </row>
    <row r="67" spans="1:12" ht="21" customHeight="1">
      <c r="A67" s="187" t="s">
        <v>87</v>
      </c>
      <c r="B67" s="63" t="s">
        <v>88</v>
      </c>
      <c r="C67" s="285">
        <f aca="true" t="shared" si="4" ref="C67:K67">SUM(C68:C81)</f>
        <v>0</v>
      </c>
      <c r="D67" s="241">
        <f t="shared" si="4"/>
        <v>0</v>
      </c>
      <c r="E67" s="242">
        <f t="shared" si="4"/>
        <v>0</v>
      </c>
      <c r="F67" s="242">
        <f t="shared" si="4"/>
        <v>0</v>
      </c>
      <c r="G67" s="243">
        <f t="shared" si="4"/>
        <v>0</v>
      </c>
      <c r="H67" s="285">
        <f t="shared" si="4"/>
        <v>0</v>
      </c>
      <c r="I67" s="241">
        <f t="shared" si="4"/>
        <v>0</v>
      </c>
      <c r="J67" s="242">
        <f t="shared" si="4"/>
        <v>0</v>
      </c>
      <c r="K67" s="243">
        <f t="shared" si="4"/>
        <v>0</v>
      </c>
      <c r="L67" s="63" t="s">
        <v>507</v>
      </c>
    </row>
    <row r="68" spans="1:12" ht="15" customHeight="1">
      <c r="A68" s="311">
        <v>55</v>
      </c>
      <c r="B68" s="94" t="s">
        <v>455</v>
      </c>
      <c r="C68" s="289">
        <f t="shared" si="1"/>
        <v>0</v>
      </c>
      <c r="D68" s="247">
        <v>0</v>
      </c>
      <c r="E68" s="248">
        <v>0</v>
      </c>
      <c r="F68" s="248">
        <v>0</v>
      </c>
      <c r="G68" s="249">
        <v>0</v>
      </c>
      <c r="H68" s="289">
        <f t="shared" si="2"/>
        <v>0</v>
      </c>
      <c r="I68" s="248">
        <v>0</v>
      </c>
      <c r="J68" s="248">
        <v>0</v>
      </c>
      <c r="K68" s="248">
        <v>0</v>
      </c>
      <c r="L68" s="94" t="s">
        <v>508</v>
      </c>
    </row>
    <row r="69" spans="1:12" ht="15" customHeight="1">
      <c r="A69" s="311">
        <v>56</v>
      </c>
      <c r="B69" s="94" t="s">
        <v>456</v>
      </c>
      <c r="C69" s="289">
        <f t="shared" si="1"/>
        <v>0</v>
      </c>
      <c r="D69" s="247">
        <v>0</v>
      </c>
      <c r="E69" s="248">
        <v>0</v>
      </c>
      <c r="F69" s="248">
        <v>0</v>
      </c>
      <c r="G69" s="249">
        <v>0</v>
      </c>
      <c r="H69" s="289">
        <f t="shared" si="2"/>
        <v>0</v>
      </c>
      <c r="I69" s="248">
        <v>0</v>
      </c>
      <c r="J69" s="248">
        <v>0</v>
      </c>
      <c r="K69" s="248">
        <v>0</v>
      </c>
      <c r="L69" s="94" t="s">
        <v>509</v>
      </c>
    </row>
    <row r="70" spans="1:12" ht="15" customHeight="1">
      <c r="A70" s="311">
        <v>57</v>
      </c>
      <c r="B70" s="94" t="s">
        <v>457</v>
      </c>
      <c r="C70" s="289">
        <f t="shared" si="1"/>
        <v>0</v>
      </c>
      <c r="D70" s="247">
        <v>0</v>
      </c>
      <c r="E70" s="248">
        <v>0</v>
      </c>
      <c r="F70" s="248">
        <v>0</v>
      </c>
      <c r="G70" s="249">
        <v>0</v>
      </c>
      <c r="H70" s="289">
        <f t="shared" si="2"/>
        <v>0</v>
      </c>
      <c r="I70" s="248">
        <v>0</v>
      </c>
      <c r="J70" s="248">
        <v>0</v>
      </c>
      <c r="K70" s="248">
        <v>0</v>
      </c>
      <c r="L70" s="94" t="s">
        <v>510</v>
      </c>
    </row>
    <row r="71" spans="1:12" ht="15" customHeight="1">
      <c r="A71" s="311">
        <v>58</v>
      </c>
      <c r="B71" s="94" t="s">
        <v>458</v>
      </c>
      <c r="C71" s="289">
        <f t="shared" si="1"/>
        <v>0</v>
      </c>
      <c r="D71" s="247">
        <v>0</v>
      </c>
      <c r="E71" s="248">
        <v>0</v>
      </c>
      <c r="F71" s="248">
        <v>0</v>
      </c>
      <c r="G71" s="249">
        <v>0</v>
      </c>
      <c r="H71" s="289">
        <f t="shared" si="2"/>
        <v>0</v>
      </c>
      <c r="I71" s="248">
        <v>0</v>
      </c>
      <c r="J71" s="248">
        <v>0</v>
      </c>
      <c r="K71" s="248">
        <v>0</v>
      </c>
      <c r="L71" s="94" t="s">
        <v>511</v>
      </c>
    </row>
    <row r="72" spans="1:12" ht="15" customHeight="1">
      <c r="A72" s="311">
        <v>59</v>
      </c>
      <c r="B72" s="94" t="s">
        <v>608</v>
      </c>
      <c r="C72" s="289">
        <f t="shared" si="1"/>
        <v>0</v>
      </c>
      <c r="D72" s="247">
        <v>0</v>
      </c>
      <c r="E72" s="248">
        <v>0</v>
      </c>
      <c r="F72" s="248">
        <v>0</v>
      </c>
      <c r="G72" s="249">
        <v>0</v>
      </c>
      <c r="H72" s="289">
        <f t="shared" si="2"/>
        <v>0</v>
      </c>
      <c r="I72" s="248">
        <v>0</v>
      </c>
      <c r="J72" s="248">
        <v>0</v>
      </c>
      <c r="K72" s="248">
        <v>0</v>
      </c>
      <c r="L72" s="94" t="s">
        <v>124</v>
      </c>
    </row>
    <row r="73" spans="1:12" ht="15" customHeight="1">
      <c r="A73" s="311">
        <v>60</v>
      </c>
      <c r="B73" s="94" t="s">
        <v>459</v>
      </c>
      <c r="C73" s="289">
        <f t="shared" si="1"/>
        <v>0</v>
      </c>
      <c r="D73" s="247">
        <v>0</v>
      </c>
      <c r="E73" s="248">
        <v>0</v>
      </c>
      <c r="F73" s="248">
        <v>0</v>
      </c>
      <c r="G73" s="249">
        <v>0</v>
      </c>
      <c r="H73" s="289">
        <f t="shared" si="2"/>
        <v>0</v>
      </c>
      <c r="I73" s="248">
        <v>0</v>
      </c>
      <c r="J73" s="248">
        <v>0</v>
      </c>
      <c r="K73" s="248">
        <v>0</v>
      </c>
      <c r="L73" s="94" t="s">
        <v>125</v>
      </c>
    </row>
    <row r="74" spans="1:12" ht="15" customHeight="1">
      <c r="A74" s="311">
        <v>61</v>
      </c>
      <c r="B74" s="94" t="s">
        <v>460</v>
      </c>
      <c r="C74" s="289">
        <f t="shared" si="1"/>
        <v>0</v>
      </c>
      <c r="D74" s="247">
        <v>0</v>
      </c>
      <c r="E74" s="248">
        <v>0</v>
      </c>
      <c r="F74" s="248">
        <v>0</v>
      </c>
      <c r="G74" s="249">
        <v>0</v>
      </c>
      <c r="H74" s="289">
        <f t="shared" si="2"/>
        <v>0</v>
      </c>
      <c r="I74" s="248">
        <v>0</v>
      </c>
      <c r="J74" s="248">
        <v>0</v>
      </c>
      <c r="K74" s="248">
        <v>0</v>
      </c>
      <c r="L74" s="94" t="s">
        <v>512</v>
      </c>
    </row>
    <row r="75" spans="1:12" ht="15" customHeight="1">
      <c r="A75" s="311">
        <v>62</v>
      </c>
      <c r="B75" s="94" t="s">
        <v>461</v>
      </c>
      <c r="C75" s="289">
        <f t="shared" si="1"/>
        <v>0</v>
      </c>
      <c r="D75" s="247">
        <v>0</v>
      </c>
      <c r="E75" s="248">
        <v>0</v>
      </c>
      <c r="F75" s="248">
        <v>0</v>
      </c>
      <c r="G75" s="249">
        <v>0</v>
      </c>
      <c r="H75" s="289">
        <f t="shared" si="2"/>
        <v>0</v>
      </c>
      <c r="I75" s="248">
        <v>0</v>
      </c>
      <c r="J75" s="248">
        <v>0</v>
      </c>
      <c r="K75" s="248">
        <v>0</v>
      </c>
      <c r="L75" s="94" t="s">
        <v>513</v>
      </c>
    </row>
    <row r="76" spans="1:12" ht="15" customHeight="1">
      <c r="A76" s="311">
        <v>63</v>
      </c>
      <c r="B76" s="94" t="s">
        <v>462</v>
      </c>
      <c r="C76" s="289">
        <f t="shared" si="1"/>
        <v>0</v>
      </c>
      <c r="D76" s="247">
        <v>0</v>
      </c>
      <c r="E76" s="248">
        <v>0</v>
      </c>
      <c r="F76" s="248">
        <v>0</v>
      </c>
      <c r="G76" s="249">
        <v>0</v>
      </c>
      <c r="H76" s="289">
        <f t="shared" si="2"/>
        <v>0</v>
      </c>
      <c r="I76" s="248">
        <v>0</v>
      </c>
      <c r="J76" s="248">
        <v>0</v>
      </c>
      <c r="K76" s="248">
        <v>0</v>
      </c>
      <c r="L76" s="94" t="s">
        <v>514</v>
      </c>
    </row>
    <row r="77" spans="1:12" ht="15" customHeight="1">
      <c r="A77" s="311">
        <v>64</v>
      </c>
      <c r="B77" s="94" t="s">
        <v>463</v>
      </c>
      <c r="C77" s="289">
        <f t="shared" si="1"/>
        <v>0</v>
      </c>
      <c r="D77" s="247">
        <v>0</v>
      </c>
      <c r="E77" s="248">
        <v>0</v>
      </c>
      <c r="F77" s="248">
        <v>0</v>
      </c>
      <c r="G77" s="249">
        <v>0</v>
      </c>
      <c r="H77" s="289">
        <f t="shared" si="2"/>
        <v>0</v>
      </c>
      <c r="I77" s="248">
        <v>0</v>
      </c>
      <c r="J77" s="248">
        <v>0</v>
      </c>
      <c r="K77" s="248">
        <v>0</v>
      </c>
      <c r="L77" s="94" t="s">
        <v>515</v>
      </c>
    </row>
    <row r="78" spans="1:12" ht="15" customHeight="1">
      <c r="A78" s="311">
        <v>65</v>
      </c>
      <c r="B78" s="94" t="s">
        <v>116</v>
      </c>
      <c r="C78" s="289">
        <f t="shared" si="1"/>
        <v>0</v>
      </c>
      <c r="D78" s="247">
        <v>0</v>
      </c>
      <c r="E78" s="248">
        <v>0</v>
      </c>
      <c r="F78" s="248">
        <v>0</v>
      </c>
      <c r="G78" s="249">
        <v>0</v>
      </c>
      <c r="H78" s="289">
        <f t="shared" si="2"/>
        <v>0</v>
      </c>
      <c r="I78" s="248">
        <v>0</v>
      </c>
      <c r="J78" s="248">
        <v>0</v>
      </c>
      <c r="K78" s="248">
        <v>0</v>
      </c>
      <c r="L78" s="94" t="s">
        <v>126</v>
      </c>
    </row>
    <row r="79" spans="1:12" ht="15" customHeight="1">
      <c r="A79" s="311">
        <v>66</v>
      </c>
      <c r="B79" s="94" t="s">
        <v>117</v>
      </c>
      <c r="C79" s="289">
        <f>SUM(D79:G79)</f>
        <v>0</v>
      </c>
      <c r="D79" s="247">
        <v>0</v>
      </c>
      <c r="E79" s="248">
        <v>0</v>
      </c>
      <c r="F79" s="248">
        <v>0</v>
      </c>
      <c r="G79" s="249">
        <v>0</v>
      </c>
      <c r="H79" s="289">
        <f>SUM(I79:K79)</f>
        <v>0</v>
      </c>
      <c r="I79" s="248">
        <v>0</v>
      </c>
      <c r="J79" s="248">
        <v>0</v>
      </c>
      <c r="K79" s="248">
        <v>0</v>
      </c>
      <c r="L79" s="94" t="s">
        <v>127</v>
      </c>
    </row>
    <row r="80" spans="1:12" ht="15" customHeight="1">
      <c r="A80" s="311">
        <v>67</v>
      </c>
      <c r="B80" s="94" t="s">
        <v>118</v>
      </c>
      <c r="C80" s="289">
        <f>SUM(D80:G80)</f>
        <v>0</v>
      </c>
      <c r="D80" s="247">
        <v>0</v>
      </c>
      <c r="E80" s="248">
        <v>0</v>
      </c>
      <c r="F80" s="248">
        <v>0</v>
      </c>
      <c r="G80" s="249">
        <v>0</v>
      </c>
      <c r="H80" s="289">
        <f>SUM(I80:K80)</f>
        <v>0</v>
      </c>
      <c r="I80" s="248">
        <v>0</v>
      </c>
      <c r="J80" s="248">
        <v>0</v>
      </c>
      <c r="K80" s="248">
        <v>0</v>
      </c>
      <c r="L80" s="94" t="s">
        <v>516</v>
      </c>
    </row>
    <row r="81" spans="1:12" ht="15" customHeight="1">
      <c r="A81" s="311">
        <v>68</v>
      </c>
      <c r="B81" s="94" t="s">
        <v>649</v>
      </c>
      <c r="C81" s="289">
        <f>SUM(D81:G81)</f>
        <v>0</v>
      </c>
      <c r="D81" s="247">
        <v>0</v>
      </c>
      <c r="E81" s="248">
        <v>0</v>
      </c>
      <c r="F81" s="248">
        <v>0</v>
      </c>
      <c r="G81" s="249">
        <v>0</v>
      </c>
      <c r="H81" s="289">
        <f>SUM(I81:K81)</f>
        <v>0</v>
      </c>
      <c r="I81" s="248">
        <v>0</v>
      </c>
      <c r="J81" s="248">
        <v>0</v>
      </c>
      <c r="K81" s="248">
        <v>0</v>
      </c>
      <c r="L81" s="94" t="s">
        <v>128</v>
      </c>
    </row>
    <row r="82" spans="1:12" ht="4.5" customHeight="1">
      <c r="A82" s="266"/>
      <c r="B82" s="69"/>
      <c r="C82" s="312"/>
      <c r="D82" s="268"/>
      <c r="E82" s="269"/>
      <c r="F82" s="269"/>
      <c r="G82" s="270"/>
      <c r="H82" s="312"/>
      <c r="I82" s="269"/>
      <c r="J82" s="269"/>
      <c r="K82" s="269"/>
      <c r="L82" s="69"/>
    </row>
    <row r="83" spans="1:12" ht="29.25" customHeight="1">
      <c r="A83" s="313"/>
      <c r="B83" s="272" t="s">
        <v>19</v>
      </c>
      <c r="C83" s="290">
        <f>SUM(C11,C56,C67)</f>
        <v>506</v>
      </c>
      <c r="D83" s="251">
        <f aca="true" t="shared" si="5" ref="D83:K83">SUM(D11,D56,D67)</f>
        <v>48</v>
      </c>
      <c r="E83" s="251">
        <f t="shared" si="5"/>
        <v>185</v>
      </c>
      <c r="F83" s="251">
        <f t="shared" si="5"/>
        <v>108</v>
      </c>
      <c r="G83" s="251">
        <f t="shared" si="5"/>
        <v>165</v>
      </c>
      <c r="H83" s="290">
        <f t="shared" si="5"/>
        <v>477</v>
      </c>
      <c r="I83" s="291">
        <f t="shared" si="5"/>
        <v>48</v>
      </c>
      <c r="J83" s="251">
        <f t="shared" si="5"/>
        <v>211</v>
      </c>
      <c r="K83" s="251">
        <f t="shared" si="5"/>
        <v>218</v>
      </c>
      <c r="L83" s="108" t="s">
        <v>18</v>
      </c>
    </row>
    <row r="84" spans="3:11" ht="13.5" thickBot="1">
      <c r="C84" s="88"/>
      <c r="D84" s="88"/>
      <c r="E84" s="88"/>
      <c r="F84" s="88"/>
      <c r="G84" s="88"/>
      <c r="H84" s="88"/>
      <c r="I84" s="88"/>
      <c r="J84" s="88"/>
      <c r="K84" s="88"/>
    </row>
    <row r="85" spans="1:12" ht="13.5" thickTop="1">
      <c r="A85" s="26" t="str">
        <f>'Περιεχόμενα-Contents'!B38</f>
        <v>(Τελευταία Ενημέρωση/Last update 26/7/2021)</v>
      </c>
      <c r="B85" s="26"/>
      <c r="C85" s="89"/>
      <c r="D85" s="89"/>
      <c r="E85" s="89"/>
      <c r="F85" s="89"/>
      <c r="G85" s="89"/>
      <c r="H85" s="89"/>
      <c r="I85" s="89"/>
      <c r="J85" s="89"/>
      <c r="K85" s="89"/>
      <c r="L85" s="89"/>
    </row>
    <row r="86" spans="1:2" ht="12.75">
      <c r="A86" s="24" t="str">
        <f>'Περιεχόμενα-Contents'!B39</f>
        <v>COPYRIGHT ©: 2021 REPUBLIC OF CYPRUS, STATISTICAL SERVICE</v>
      </c>
      <c r="B86" s="24"/>
    </row>
  </sheetData>
  <sheetProtection/>
  <mergeCells count="5">
    <mergeCell ref="C8:G8"/>
    <mergeCell ref="B8:B10"/>
    <mergeCell ref="A8:A10"/>
    <mergeCell ref="H8:K8"/>
    <mergeCell ref="L8:L10"/>
  </mergeCells>
  <hyperlinks>
    <hyperlink ref="A1" location="'Περιεχόμενα-Contents'!A1" display="Περιεχόμενα - Contents"/>
  </hyperlinks>
  <printOptions horizontalCentered="1"/>
  <pageMargins left="0.2362204724409449" right="0.2362204724409449" top="0.5118110236220472" bottom="0.5118110236220472" header="0.31496062992125984" footer="0.31496062992125984"/>
  <pageSetup fitToHeight="0" fitToWidth="1" horizontalDpi="600" verticalDpi="600" orientation="landscape" paperSize="9" scale="71" r:id="rId2"/>
  <headerFooter differentFirst="1">
    <oddHeader>&amp;L(συνέχεια)&amp;R(continued)</oddHeader>
    <oddFooter>&amp;C- &amp;P -</oddFooter>
    <firstFooter>&amp;L(συνεχίζεται)&amp;C- &amp;P -&amp;R(continued)</first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R52"/>
  <sheetViews>
    <sheetView zoomScalePageLayoutView="0" workbookViewId="0" topLeftCell="A1">
      <selection activeCell="A1" sqref="A1"/>
    </sheetView>
  </sheetViews>
  <sheetFormatPr defaultColWidth="10.28125" defaultRowHeight="12.75"/>
  <cols>
    <col min="1" max="1" width="41.28125" style="58" customWidth="1"/>
    <col min="2" max="17" width="9.7109375" style="58" customWidth="1"/>
    <col min="18" max="18" width="27.7109375" style="58" bestFit="1" customWidth="1"/>
    <col min="19" max="16384" width="10.28125" style="58" customWidth="1"/>
  </cols>
  <sheetData>
    <row r="1" spans="1:18" s="22" customFormat="1" ht="12.75">
      <c r="A1" s="37" t="s">
        <v>28</v>
      </c>
      <c r="R1" s="21" t="s">
        <v>553</v>
      </c>
    </row>
    <row r="2" spans="1:18" s="22" customFormat="1" ht="12" customHeight="1">
      <c r="A2" s="37"/>
      <c r="R2" s="21" t="s">
        <v>31</v>
      </c>
    </row>
    <row r="3" spans="1:18" s="22" customFormat="1" ht="12" customHeight="1">
      <c r="A3" s="37"/>
      <c r="R3" s="23"/>
    </row>
    <row r="4" spans="1:18" ht="19.5">
      <c r="A4" s="276" t="s">
        <v>651</v>
      </c>
      <c r="B4" s="90"/>
      <c r="C4" s="90"/>
      <c r="D4" s="90"/>
      <c r="E4" s="90"/>
      <c r="F4" s="90"/>
      <c r="G4" s="90"/>
      <c r="H4" s="90"/>
      <c r="I4" s="90"/>
      <c r="J4" s="90"/>
      <c r="K4" s="90"/>
      <c r="L4" s="90"/>
      <c r="M4" s="90"/>
      <c r="N4" s="90"/>
      <c r="O4" s="90"/>
      <c r="P4" s="90"/>
      <c r="Q4" s="90"/>
      <c r="R4" s="90"/>
    </row>
    <row r="5" spans="1:18" ht="20.25" thickBot="1">
      <c r="A5" s="56" t="s">
        <v>652</v>
      </c>
      <c r="B5" s="57"/>
      <c r="C5" s="57"/>
      <c r="D5" s="57"/>
      <c r="E5" s="57"/>
      <c r="F5" s="57"/>
      <c r="G5" s="57"/>
      <c r="H5" s="57"/>
      <c r="I5" s="57"/>
      <c r="J5" s="57"/>
      <c r="K5" s="57"/>
      <c r="L5" s="57"/>
      <c r="M5" s="57"/>
      <c r="N5" s="57"/>
      <c r="O5" s="57"/>
      <c r="P5" s="57"/>
      <c r="Q5" s="57"/>
      <c r="R5" s="57"/>
    </row>
    <row r="6" ht="15" customHeight="1" thickTop="1"/>
    <row r="7" spans="1:18" ht="13.5" customHeight="1">
      <c r="A7" s="58" t="s">
        <v>0</v>
      </c>
      <c r="R7" s="73" t="s">
        <v>2</v>
      </c>
    </row>
    <row r="8" spans="1:18" ht="27" customHeight="1">
      <c r="A8" s="404" t="s">
        <v>130</v>
      </c>
      <c r="B8" s="417" t="s">
        <v>131</v>
      </c>
      <c r="C8" s="418"/>
      <c r="D8" s="418"/>
      <c r="E8" s="418"/>
      <c r="F8" s="417" t="s">
        <v>74</v>
      </c>
      <c r="G8" s="418"/>
      <c r="H8" s="418"/>
      <c r="I8" s="419"/>
      <c r="J8" s="414" t="s">
        <v>570</v>
      </c>
      <c r="K8" s="415"/>
      <c r="L8" s="415"/>
      <c r="M8" s="415"/>
      <c r="N8" s="415"/>
      <c r="O8" s="415"/>
      <c r="P8" s="415"/>
      <c r="Q8" s="416"/>
      <c r="R8" s="404" t="s">
        <v>572</v>
      </c>
    </row>
    <row r="9" spans="1:18" ht="27" customHeight="1">
      <c r="A9" s="405"/>
      <c r="B9" s="411" t="s">
        <v>132</v>
      </c>
      <c r="C9" s="412"/>
      <c r="D9" s="412"/>
      <c r="E9" s="412"/>
      <c r="F9" s="411" t="s">
        <v>571</v>
      </c>
      <c r="G9" s="412"/>
      <c r="H9" s="412"/>
      <c r="I9" s="413"/>
      <c r="J9" s="414" t="s">
        <v>602</v>
      </c>
      <c r="K9" s="415"/>
      <c r="L9" s="415"/>
      <c r="M9" s="416"/>
      <c r="N9" s="414" t="s">
        <v>603</v>
      </c>
      <c r="O9" s="415"/>
      <c r="P9" s="415"/>
      <c r="Q9" s="416"/>
      <c r="R9" s="405"/>
    </row>
    <row r="10" spans="1:18" ht="27" customHeight="1">
      <c r="A10" s="406"/>
      <c r="B10" s="306">
        <v>2017</v>
      </c>
      <c r="C10" s="307">
        <v>2018</v>
      </c>
      <c r="D10" s="307">
        <v>2019</v>
      </c>
      <c r="E10" s="308">
        <v>2020</v>
      </c>
      <c r="F10" s="306">
        <v>2017</v>
      </c>
      <c r="G10" s="307">
        <v>2018</v>
      </c>
      <c r="H10" s="307">
        <v>2019</v>
      </c>
      <c r="I10" s="308">
        <v>2020</v>
      </c>
      <c r="J10" s="306">
        <v>2017</v>
      </c>
      <c r="K10" s="307">
        <v>2018</v>
      </c>
      <c r="L10" s="307">
        <v>2019</v>
      </c>
      <c r="M10" s="308">
        <v>2020</v>
      </c>
      <c r="N10" s="306">
        <v>2017</v>
      </c>
      <c r="O10" s="307">
        <v>2018</v>
      </c>
      <c r="P10" s="307">
        <v>2019</v>
      </c>
      <c r="Q10" s="308">
        <v>2020</v>
      </c>
      <c r="R10" s="406"/>
    </row>
    <row r="11" spans="1:18" ht="21.75" customHeight="1">
      <c r="A11" s="63" t="s">
        <v>136</v>
      </c>
      <c r="B11" s="241">
        <f aca="true" t="shared" si="0" ref="B11:E44">SUM(F11,J11,N11)</f>
        <v>114</v>
      </c>
      <c r="C11" s="242">
        <f t="shared" si="0"/>
        <v>80</v>
      </c>
      <c r="D11" s="242">
        <f t="shared" si="0"/>
        <v>110</v>
      </c>
      <c r="E11" s="243">
        <f t="shared" si="0"/>
        <v>63</v>
      </c>
      <c r="F11" s="241">
        <f aca="true" t="shared" si="1" ref="F11:Q11">SUM(F12:F13)</f>
        <v>15</v>
      </c>
      <c r="G11" s="242">
        <f t="shared" si="1"/>
        <v>8</v>
      </c>
      <c r="H11" s="242">
        <f t="shared" si="1"/>
        <v>13</v>
      </c>
      <c r="I11" s="243">
        <f t="shared" si="1"/>
        <v>13</v>
      </c>
      <c r="J11" s="241">
        <f t="shared" si="1"/>
        <v>74</v>
      </c>
      <c r="K11" s="242">
        <f t="shared" si="1"/>
        <v>57</v>
      </c>
      <c r="L11" s="242">
        <f t="shared" si="1"/>
        <v>76</v>
      </c>
      <c r="M11" s="243">
        <f t="shared" si="1"/>
        <v>40</v>
      </c>
      <c r="N11" s="241">
        <f t="shared" si="1"/>
        <v>25</v>
      </c>
      <c r="O11" s="242">
        <f t="shared" si="1"/>
        <v>15</v>
      </c>
      <c r="P11" s="242">
        <f t="shared" si="1"/>
        <v>21</v>
      </c>
      <c r="Q11" s="243">
        <f t="shared" si="1"/>
        <v>10</v>
      </c>
      <c r="R11" s="63" t="s">
        <v>146</v>
      </c>
    </row>
    <row r="12" spans="1:18" ht="15" customHeight="1">
      <c r="A12" s="94" t="s">
        <v>137</v>
      </c>
      <c r="B12" s="247">
        <f t="shared" si="0"/>
        <v>19</v>
      </c>
      <c r="C12" s="248">
        <f t="shared" si="0"/>
        <v>3</v>
      </c>
      <c r="D12" s="248">
        <f t="shared" si="0"/>
        <v>10</v>
      </c>
      <c r="E12" s="249">
        <f t="shared" si="0"/>
        <v>4</v>
      </c>
      <c r="F12" s="247">
        <v>1</v>
      </c>
      <c r="G12" s="248">
        <v>0</v>
      </c>
      <c r="H12" s="248">
        <v>1</v>
      </c>
      <c r="I12" s="249">
        <v>0</v>
      </c>
      <c r="J12" s="247">
        <v>14</v>
      </c>
      <c r="K12" s="248">
        <v>1</v>
      </c>
      <c r="L12" s="248">
        <v>5</v>
      </c>
      <c r="M12" s="249">
        <v>2</v>
      </c>
      <c r="N12" s="247">
        <v>4</v>
      </c>
      <c r="O12" s="248">
        <v>2</v>
      </c>
      <c r="P12" s="248">
        <v>4</v>
      </c>
      <c r="Q12" s="249">
        <v>2</v>
      </c>
      <c r="R12" s="94" t="s">
        <v>147</v>
      </c>
    </row>
    <row r="13" spans="1:18" ht="15" customHeight="1">
      <c r="A13" s="94" t="s">
        <v>138</v>
      </c>
      <c r="B13" s="247">
        <f t="shared" si="0"/>
        <v>95</v>
      </c>
      <c r="C13" s="248">
        <f t="shared" si="0"/>
        <v>77</v>
      </c>
      <c r="D13" s="248">
        <f t="shared" si="0"/>
        <v>100</v>
      </c>
      <c r="E13" s="249">
        <f t="shared" si="0"/>
        <v>59</v>
      </c>
      <c r="F13" s="247">
        <v>14</v>
      </c>
      <c r="G13" s="248">
        <v>8</v>
      </c>
      <c r="H13" s="248">
        <v>12</v>
      </c>
      <c r="I13" s="249">
        <v>13</v>
      </c>
      <c r="J13" s="247">
        <v>60</v>
      </c>
      <c r="K13" s="248">
        <v>56</v>
      </c>
      <c r="L13" s="248">
        <v>71</v>
      </c>
      <c r="M13" s="249">
        <v>38</v>
      </c>
      <c r="N13" s="247">
        <v>21</v>
      </c>
      <c r="O13" s="248">
        <v>13</v>
      </c>
      <c r="P13" s="248">
        <v>17</v>
      </c>
      <c r="Q13" s="249">
        <v>8</v>
      </c>
      <c r="R13" s="94" t="s">
        <v>148</v>
      </c>
    </row>
    <row r="14" spans="1:18" ht="21.75" customHeight="1">
      <c r="A14" s="63" t="s">
        <v>139</v>
      </c>
      <c r="B14" s="241">
        <f t="shared" si="0"/>
        <v>27</v>
      </c>
      <c r="C14" s="242">
        <f t="shared" si="0"/>
        <v>21</v>
      </c>
      <c r="D14" s="242">
        <f t="shared" si="0"/>
        <v>10</v>
      </c>
      <c r="E14" s="243">
        <f t="shared" si="0"/>
        <v>12</v>
      </c>
      <c r="F14" s="241">
        <f aca="true" t="shared" si="2" ref="F14:Q14">SUM(F15,F18)</f>
        <v>4</v>
      </c>
      <c r="G14" s="242">
        <f t="shared" si="2"/>
        <v>1</v>
      </c>
      <c r="H14" s="242">
        <f t="shared" si="2"/>
        <v>1</v>
      </c>
      <c r="I14" s="243">
        <f t="shared" si="2"/>
        <v>1</v>
      </c>
      <c r="J14" s="241">
        <f t="shared" si="2"/>
        <v>15</v>
      </c>
      <c r="K14" s="242">
        <f t="shared" si="2"/>
        <v>14</v>
      </c>
      <c r="L14" s="242">
        <f t="shared" si="2"/>
        <v>4</v>
      </c>
      <c r="M14" s="243">
        <f t="shared" si="2"/>
        <v>8</v>
      </c>
      <c r="N14" s="241">
        <f t="shared" si="2"/>
        <v>8</v>
      </c>
      <c r="O14" s="242">
        <f t="shared" si="2"/>
        <v>6</v>
      </c>
      <c r="P14" s="242">
        <f t="shared" si="2"/>
        <v>5</v>
      </c>
      <c r="Q14" s="243">
        <f t="shared" si="2"/>
        <v>3</v>
      </c>
      <c r="R14" s="63" t="s">
        <v>149</v>
      </c>
    </row>
    <row r="15" spans="1:18" ht="16.5" customHeight="1">
      <c r="A15" s="292" t="s">
        <v>140</v>
      </c>
      <c r="B15" s="293">
        <f t="shared" si="0"/>
        <v>27</v>
      </c>
      <c r="C15" s="294">
        <f t="shared" si="0"/>
        <v>21</v>
      </c>
      <c r="D15" s="294">
        <f t="shared" si="0"/>
        <v>10</v>
      </c>
      <c r="E15" s="295">
        <f t="shared" si="0"/>
        <v>12</v>
      </c>
      <c r="F15" s="293">
        <f aca="true" t="shared" si="3" ref="F15:Q15">SUM(F16:F17)</f>
        <v>4</v>
      </c>
      <c r="G15" s="294">
        <f t="shared" si="3"/>
        <v>1</v>
      </c>
      <c r="H15" s="294">
        <f t="shared" si="3"/>
        <v>1</v>
      </c>
      <c r="I15" s="295">
        <f t="shared" si="3"/>
        <v>1</v>
      </c>
      <c r="J15" s="293">
        <f t="shared" si="3"/>
        <v>15</v>
      </c>
      <c r="K15" s="294">
        <f t="shared" si="3"/>
        <v>14</v>
      </c>
      <c r="L15" s="294">
        <f t="shared" si="3"/>
        <v>4</v>
      </c>
      <c r="M15" s="295">
        <f t="shared" si="3"/>
        <v>8</v>
      </c>
      <c r="N15" s="293">
        <f t="shared" si="3"/>
        <v>8</v>
      </c>
      <c r="O15" s="294">
        <f t="shared" si="3"/>
        <v>6</v>
      </c>
      <c r="P15" s="294">
        <f t="shared" si="3"/>
        <v>5</v>
      </c>
      <c r="Q15" s="295">
        <f t="shared" si="3"/>
        <v>3</v>
      </c>
      <c r="R15" s="292" t="s">
        <v>150</v>
      </c>
    </row>
    <row r="16" spans="1:18" ht="15" customHeight="1">
      <c r="A16" s="66" t="s">
        <v>137</v>
      </c>
      <c r="B16" s="247">
        <f t="shared" si="0"/>
        <v>7</v>
      </c>
      <c r="C16" s="248">
        <f t="shared" si="0"/>
        <v>5</v>
      </c>
      <c r="D16" s="248">
        <f t="shared" si="0"/>
        <v>1</v>
      </c>
      <c r="E16" s="249">
        <f t="shared" si="0"/>
        <v>4</v>
      </c>
      <c r="F16" s="247">
        <v>1</v>
      </c>
      <c r="G16" s="248">
        <v>0</v>
      </c>
      <c r="H16" s="248">
        <v>0</v>
      </c>
      <c r="I16" s="249">
        <v>0</v>
      </c>
      <c r="J16" s="247">
        <v>6</v>
      </c>
      <c r="K16" s="248">
        <v>4</v>
      </c>
      <c r="L16" s="248">
        <v>0</v>
      </c>
      <c r="M16" s="249">
        <v>2</v>
      </c>
      <c r="N16" s="247">
        <v>0</v>
      </c>
      <c r="O16" s="248">
        <v>1</v>
      </c>
      <c r="P16" s="248">
        <v>1</v>
      </c>
      <c r="Q16" s="249">
        <v>2</v>
      </c>
      <c r="R16" s="66" t="s">
        <v>147</v>
      </c>
    </row>
    <row r="17" spans="1:18" ht="15" customHeight="1">
      <c r="A17" s="66" t="s">
        <v>138</v>
      </c>
      <c r="B17" s="247">
        <f t="shared" si="0"/>
        <v>20</v>
      </c>
      <c r="C17" s="248">
        <f t="shared" si="0"/>
        <v>16</v>
      </c>
      <c r="D17" s="248">
        <f t="shared" si="0"/>
        <v>9</v>
      </c>
      <c r="E17" s="249">
        <f t="shared" si="0"/>
        <v>8</v>
      </c>
      <c r="F17" s="247">
        <v>3</v>
      </c>
      <c r="G17" s="248">
        <v>1</v>
      </c>
      <c r="H17" s="248">
        <v>1</v>
      </c>
      <c r="I17" s="249">
        <v>1</v>
      </c>
      <c r="J17" s="247">
        <v>9</v>
      </c>
      <c r="K17" s="248">
        <v>10</v>
      </c>
      <c r="L17" s="248">
        <v>4</v>
      </c>
      <c r="M17" s="249">
        <v>6</v>
      </c>
      <c r="N17" s="247">
        <v>8</v>
      </c>
      <c r="O17" s="248">
        <v>5</v>
      </c>
      <c r="P17" s="248">
        <v>4</v>
      </c>
      <c r="Q17" s="249">
        <v>1</v>
      </c>
      <c r="R17" s="66" t="s">
        <v>148</v>
      </c>
    </row>
    <row r="18" spans="1:18" ht="16.5" customHeight="1">
      <c r="A18" s="292" t="s">
        <v>141</v>
      </c>
      <c r="B18" s="293">
        <f t="shared" si="0"/>
        <v>0</v>
      </c>
      <c r="C18" s="294">
        <f t="shared" si="0"/>
        <v>0</v>
      </c>
      <c r="D18" s="294">
        <f t="shared" si="0"/>
        <v>0</v>
      </c>
      <c r="E18" s="295">
        <f t="shared" si="0"/>
        <v>0</v>
      </c>
      <c r="F18" s="293">
        <f aca="true" t="shared" si="4" ref="F18:Q18">SUM(F19:F20)</f>
        <v>0</v>
      </c>
      <c r="G18" s="294">
        <f t="shared" si="4"/>
        <v>0</v>
      </c>
      <c r="H18" s="294">
        <f t="shared" si="4"/>
        <v>0</v>
      </c>
      <c r="I18" s="295">
        <f t="shared" si="4"/>
        <v>0</v>
      </c>
      <c r="J18" s="293">
        <f t="shared" si="4"/>
        <v>0</v>
      </c>
      <c r="K18" s="294">
        <f t="shared" si="4"/>
        <v>0</v>
      </c>
      <c r="L18" s="294">
        <f t="shared" si="4"/>
        <v>0</v>
      </c>
      <c r="M18" s="295">
        <f t="shared" si="4"/>
        <v>0</v>
      </c>
      <c r="N18" s="293">
        <f t="shared" si="4"/>
        <v>0</v>
      </c>
      <c r="O18" s="294">
        <f t="shared" si="4"/>
        <v>0</v>
      </c>
      <c r="P18" s="294">
        <f t="shared" si="4"/>
        <v>0</v>
      </c>
      <c r="Q18" s="295">
        <f t="shared" si="4"/>
        <v>0</v>
      </c>
      <c r="R18" s="292" t="s">
        <v>151</v>
      </c>
    </row>
    <row r="19" spans="1:18" ht="15" customHeight="1">
      <c r="A19" s="66" t="s">
        <v>137</v>
      </c>
      <c r="B19" s="247">
        <f t="shared" si="0"/>
        <v>0</v>
      </c>
      <c r="C19" s="248">
        <f t="shared" si="0"/>
        <v>0</v>
      </c>
      <c r="D19" s="248">
        <f t="shared" si="0"/>
        <v>0</v>
      </c>
      <c r="E19" s="249">
        <f t="shared" si="0"/>
        <v>0</v>
      </c>
      <c r="F19" s="247">
        <v>0</v>
      </c>
      <c r="G19" s="248">
        <v>0</v>
      </c>
      <c r="H19" s="248">
        <v>0</v>
      </c>
      <c r="I19" s="249">
        <v>0</v>
      </c>
      <c r="J19" s="247">
        <v>0</v>
      </c>
      <c r="K19" s="248">
        <v>0</v>
      </c>
      <c r="L19" s="248">
        <v>0</v>
      </c>
      <c r="M19" s="249">
        <v>0</v>
      </c>
      <c r="N19" s="247">
        <v>0</v>
      </c>
      <c r="O19" s="248">
        <v>0</v>
      </c>
      <c r="P19" s="248">
        <v>0</v>
      </c>
      <c r="Q19" s="249">
        <v>0</v>
      </c>
      <c r="R19" s="66" t="s">
        <v>147</v>
      </c>
    </row>
    <row r="20" spans="1:18" ht="15" customHeight="1">
      <c r="A20" s="66" t="s">
        <v>138</v>
      </c>
      <c r="B20" s="247">
        <f t="shared" si="0"/>
        <v>0</v>
      </c>
      <c r="C20" s="248">
        <f t="shared" si="0"/>
        <v>0</v>
      </c>
      <c r="D20" s="248">
        <f t="shared" si="0"/>
        <v>0</v>
      </c>
      <c r="E20" s="249">
        <f t="shared" si="0"/>
        <v>0</v>
      </c>
      <c r="F20" s="247">
        <v>0</v>
      </c>
      <c r="G20" s="248">
        <v>0</v>
      </c>
      <c r="H20" s="248">
        <v>0</v>
      </c>
      <c r="I20" s="249">
        <v>0</v>
      </c>
      <c r="J20" s="247">
        <v>0</v>
      </c>
      <c r="K20" s="248">
        <v>0</v>
      </c>
      <c r="L20" s="248">
        <v>0</v>
      </c>
      <c r="M20" s="249">
        <v>0</v>
      </c>
      <c r="N20" s="247">
        <v>0</v>
      </c>
      <c r="O20" s="248">
        <v>0</v>
      </c>
      <c r="P20" s="248">
        <v>0</v>
      </c>
      <c r="Q20" s="249">
        <v>0</v>
      </c>
      <c r="R20" s="66" t="s">
        <v>148</v>
      </c>
    </row>
    <row r="21" spans="1:18" ht="21.75" customHeight="1">
      <c r="A21" s="63" t="s">
        <v>142</v>
      </c>
      <c r="B21" s="241">
        <f t="shared" si="0"/>
        <v>41</v>
      </c>
      <c r="C21" s="242">
        <f t="shared" si="0"/>
        <v>33</v>
      </c>
      <c r="D21" s="242">
        <f t="shared" si="0"/>
        <v>23</v>
      </c>
      <c r="E21" s="243">
        <f t="shared" si="0"/>
        <v>15</v>
      </c>
      <c r="F21" s="241">
        <f aca="true" t="shared" si="5" ref="F21:Q21">SUM(F22,F25)</f>
        <v>2</v>
      </c>
      <c r="G21" s="242">
        <f t="shared" si="5"/>
        <v>2</v>
      </c>
      <c r="H21" s="242">
        <f t="shared" si="5"/>
        <v>0</v>
      </c>
      <c r="I21" s="243">
        <f t="shared" si="5"/>
        <v>0</v>
      </c>
      <c r="J21" s="241">
        <f t="shared" si="5"/>
        <v>27</v>
      </c>
      <c r="K21" s="242">
        <f t="shared" si="5"/>
        <v>24</v>
      </c>
      <c r="L21" s="242">
        <f t="shared" si="5"/>
        <v>17</v>
      </c>
      <c r="M21" s="243">
        <f t="shared" si="5"/>
        <v>12</v>
      </c>
      <c r="N21" s="241">
        <f t="shared" si="5"/>
        <v>12</v>
      </c>
      <c r="O21" s="242">
        <f t="shared" si="5"/>
        <v>7</v>
      </c>
      <c r="P21" s="242">
        <f t="shared" si="5"/>
        <v>6</v>
      </c>
      <c r="Q21" s="243">
        <f t="shared" si="5"/>
        <v>3</v>
      </c>
      <c r="R21" s="63" t="s">
        <v>152</v>
      </c>
    </row>
    <row r="22" spans="1:18" ht="16.5" customHeight="1">
      <c r="A22" s="292" t="s">
        <v>140</v>
      </c>
      <c r="B22" s="293">
        <f t="shared" si="0"/>
        <v>33</v>
      </c>
      <c r="C22" s="294">
        <f t="shared" si="0"/>
        <v>29</v>
      </c>
      <c r="D22" s="294">
        <f t="shared" si="0"/>
        <v>20</v>
      </c>
      <c r="E22" s="295">
        <f t="shared" si="0"/>
        <v>15</v>
      </c>
      <c r="F22" s="293">
        <f aca="true" t="shared" si="6" ref="F22:Q22">SUM(F23:F24)</f>
        <v>2</v>
      </c>
      <c r="G22" s="294">
        <f t="shared" si="6"/>
        <v>2</v>
      </c>
      <c r="H22" s="294">
        <f t="shared" si="6"/>
        <v>0</v>
      </c>
      <c r="I22" s="295">
        <f t="shared" si="6"/>
        <v>0</v>
      </c>
      <c r="J22" s="293">
        <f t="shared" si="6"/>
        <v>21</v>
      </c>
      <c r="K22" s="294">
        <f t="shared" si="6"/>
        <v>21</v>
      </c>
      <c r="L22" s="294">
        <f t="shared" si="6"/>
        <v>15</v>
      </c>
      <c r="M22" s="295">
        <f t="shared" si="6"/>
        <v>12</v>
      </c>
      <c r="N22" s="293">
        <f t="shared" si="6"/>
        <v>10</v>
      </c>
      <c r="O22" s="294">
        <f t="shared" si="6"/>
        <v>6</v>
      </c>
      <c r="P22" s="294">
        <f t="shared" si="6"/>
        <v>5</v>
      </c>
      <c r="Q22" s="295">
        <f t="shared" si="6"/>
        <v>3</v>
      </c>
      <c r="R22" s="292" t="s">
        <v>150</v>
      </c>
    </row>
    <row r="23" spans="1:18" ht="15" customHeight="1">
      <c r="A23" s="66" t="s">
        <v>137</v>
      </c>
      <c r="B23" s="247">
        <f t="shared" si="0"/>
        <v>9</v>
      </c>
      <c r="C23" s="248">
        <f t="shared" si="0"/>
        <v>7</v>
      </c>
      <c r="D23" s="248">
        <f t="shared" si="0"/>
        <v>4</v>
      </c>
      <c r="E23" s="249">
        <f t="shared" si="0"/>
        <v>4</v>
      </c>
      <c r="F23" s="247">
        <v>1</v>
      </c>
      <c r="G23" s="248">
        <v>0</v>
      </c>
      <c r="H23" s="248">
        <v>0</v>
      </c>
      <c r="I23" s="249">
        <v>0</v>
      </c>
      <c r="J23" s="247">
        <v>5</v>
      </c>
      <c r="K23" s="248">
        <v>4</v>
      </c>
      <c r="L23" s="248">
        <v>1</v>
      </c>
      <c r="M23" s="249">
        <v>2</v>
      </c>
      <c r="N23" s="247">
        <v>3</v>
      </c>
      <c r="O23" s="248">
        <v>3</v>
      </c>
      <c r="P23" s="248">
        <v>3</v>
      </c>
      <c r="Q23" s="249">
        <v>2</v>
      </c>
      <c r="R23" s="66" t="s">
        <v>147</v>
      </c>
    </row>
    <row r="24" spans="1:18" ht="15" customHeight="1">
      <c r="A24" s="66" t="s">
        <v>138</v>
      </c>
      <c r="B24" s="247">
        <f t="shared" si="0"/>
        <v>24</v>
      </c>
      <c r="C24" s="248">
        <f t="shared" si="0"/>
        <v>22</v>
      </c>
      <c r="D24" s="248">
        <f t="shared" si="0"/>
        <v>16</v>
      </c>
      <c r="E24" s="249">
        <f t="shared" si="0"/>
        <v>11</v>
      </c>
      <c r="F24" s="247">
        <v>1</v>
      </c>
      <c r="G24" s="248">
        <v>2</v>
      </c>
      <c r="H24" s="248">
        <v>0</v>
      </c>
      <c r="I24" s="249">
        <v>0</v>
      </c>
      <c r="J24" s="247">
        <v>16</v>
      </c>
      <c r="K24" s="248">
        <v>17</v>
      </c>
      <c r="L24" s="248">
        <v>14</v>
      </c>
      <c r="M24" s="249">
        <v>10</v>
      </c>
      <c r="N24" s="247">
        <v>7</v>
      </c>
      <c r="O24" s="248">
        <v>3</v>
      </c>
      <c r="P24" s="248">
        <v>2</v>
      </c>
      <c r="Q24" s="249">
        <v>1</v>
      </c>
      <c r="R24" s="66" t="s">
        <v>148</v>
      </c>
    </row>
    <row r="25" spans="1:18" ht="16.5" customHeight="1">
      <c r="A25" s="292" t="s">
        <v>141</v>
      </c>
      <c r="B25" s="293">
        <f t="shared" si="0"/>
        <v>8</v>
      </c>
      <c r="C25" s="294">
        <f t="shared" si="0"/>
        <v>4</v>
      </c>
      <c r="D25" s="294">
        <f t="shared" si="0"/>
        <v>3</v>
      </c>
      <c r="E25" s="295">
        <f t="shared" si="0"/>
        <v>0</v>
      </c>
      <c r="F25" s="293">
        <f aca="true" t="shared" si="7" ref="F25:Q25">SUM(F26:F27)</f>
        <v>0</v>
      </c>
      <c r="G25" s="294">
        <f t="shared" si="7"/>
        <v>0</v>
      </c>
      <c r="H25" s="294">
        <f t="shared" si="7"/>
        <v>0</v>
      </c>
      <c r="I25" s="295">
        <f t="shared" si="7"/>
        <v>0</v>
      </c>
      <c r="J25" s="293">
        <f t="shared" si="7"/>
        <v>6</v>
      </c>
      <c r="K25" s="294">
        <f t="shared" si="7"/>
        <v>3</v>
      </c>
      <c r="L25" s="294">
        <f t="shared" si="7"/>
        <v>2</v>
      </c>
      <c r="M25" s="295">
        <f t="shared" si="7"/>
        <v>0</v>
      </c>
      <c r="N25" s="293">
        <f t="shared" si="7"/>
        <v>2</v>
      </c>
      <c r="O25" s="294">
        <f t="shared" si="7"/>
        <v>1</v>
      </c>
      <c r="P25" s="294">
        <f t="shared" si="7"/>
        <v>1</v>
      </c>
      <c r="Q25" s="295">
        <f t="shared" si="7"/>
        <v>0</v>
      </c>
      <c r="R25" s="292" t="s">
        <v>151</v>
      </c>
    </row>
    <row r="26" spans="1:18" ht="15" customHeight="1">
      <c r="A26" s="66" t="s">
        <v>137</v>
      </c>
      <c r="B26" s="247">
        <f t="shared" si="0"/>
        <v>5</v>
      </c>
      <c r="C26" s="248">
        <f t="shared" si="0"/>
        <v>1</v>
      </c>
      <c r="D26" s="248">
        <f t="shared" si="0"/>
        <v>2</v>
      </c>
      <c r="E26" s="249">
        <f t="shared" si="0"/>
        <v>0</v>
      </c>
      <c r="F26" s="247">
        <v>0</v>
      </c>
      <c r="G26" s="248">
        <v>0</v>
      </c>
      <c r="H26" s="248">
        <v>0</v>
      </c>
      <c r="I26" s="249">
        <v>0</v>
      </c>
      <c r="J26" s="247">
        <v>4</v>
      </c>
      <c r="K26" s="248">
        <v>0</v>
      </c>
      <c r="L26" s="248">
        <v>1</v>
      </c>
      <c r="M26" s="249">
        <v>0</v>
      </c>
      <c r="N26" s="247">
        <v>1</v>
      </c>
      <c r="O26" s="248">
        <v>1</v>
      </c>
      <c r="P26" s="248">
        <v>1</v>
      </c>
      <c r="Q26" s="249">
        <v>0</v>
      </c>
      <c r="R26" s="66" t="s">
        <v>147</v>
      </c>
    </row>
    <row r="27" spans="1:18" ht="15" customHeight="1">
      <c r="A27" s="66" t="s">
        <v>138</v>
      </c>
      <c r="B27" s="247">
        <f t="shared" si="0"/>
        <v>3</v>
      </c>
      <c r="C27" s="248">
        <f t="shared" si="0"/>
        <v>3</v>
      </c>
      <c r="D27" s="248">
        <f t="shared" si="0"/>
        <v>1</v>
      </c>
      <c r="E27" s="249">
        <f t="shared" si="0"/>
        <v>0</v>
      </c>
      <c r="F27" s="247">
        <v>0</v>
      </c>
      <c r="G27" s="248">
        <v>0</v>
      </c>
      <c r="H27" s="248">
        <v>0</v>
      </c>
      <c r="I27" s="249">
        <v>0</v>
      </c>
      <c r="J27" s="247">
        <v>2</v>
      </c>
      <c r="K27" s="248">
        <v>3</v>
      </c>
      <c r="L27" s="248">
        <v>1</v>
      </c>
      <c r="M27" s="249">
        <v>0</v>
      </c>
      <c r="N27" s="247">
        <v>1</v>
      </c>
      <c r="O27" s="248">
        <v>0</v>
      </c>
      <c r="P27" s="248">
        <v>0</v>
      </c>
      <c r="Q27" s="249">
        <v>0</v>
      </c>
      <c r="R27" s="66" t="s">
        <v>148</v>
      </c>
    </row>
    <row r="28" spans="1:18" ht="21.75" customHeight="1">
      <c r="A28" s="63" t="s">
        <v>143</v>
      </c>
      <c r="B28" s="241">
        <f t="shared" si="0"/>
        <v>202</v>
      </c>
      <c r="C28" s="242">
        <f t="shared" si="0"/>
        <v>150</v>
      </c>
      <c r="D28" s="242">
        <f t="shared" si="0"/>
        <v>164</v>
      </c>
      <c r="E28" s="243">
        <f t="shared" si="0"/>
        <v>125</v>
      </c>
      <c r="F28" s="241">
        <f aca="true" t="shared" si="8" ref="F28:Q28">SUM(F29,F32)</f>
        <v>14</v>
      </c>
      <c r="G28" s="242">
        <f t="shared" si="8"/>
        <v>14</v>
      </c>
      <c r="H28" s="242">
        <f t="shared" si="8"/>
        <v>17</v>
      </c>
      <c r="I28" s="243">
        <f t="shared" si="8"/>
        <v>14</v>
      </c>
      <c r="J28" s="241">
        <f t="shared" si="8"/>
        <v>130</v>
      </c>
      <c r="K28" s="242">
        <f t="shared" si="8"/>
        <v>109</v>
      </c>
      <c r="L28" s="242">
        <f t="shared" si="8"/>
        <v>109</v>
      </c>
      <c r="M28" s="243">
        <f t="shared" si="8"/>
        <v>86</v>
      </c>
      <c r="N28" s="241">
        <f t="shared" si="8"/>
        <v>58</v>
      </c>
      <c r="O28" s="242">
        <f t="shared" si="8"/>
        <v>27</v>
      </c>
      <c r="P28" s="242">
        <f t="shared" si="8"/>
        <v>38</v>
      </c>
      <c r="Q28" s="243">
        <f t="shared" si="8"/>
        <v>25</v>
      </c>
      <c r="R28" s="63" t="s">
        <v>607</v>
      </c>
    </row>
    <row r="29" spans="1:18" ht="16.5" customHeight="1">
      <c r="A29" s="292" t="s">
        <v>140</v>
      </c>
      <c r="B29" s="293">
        <f t="shared" si="0"/>
        <v>183</v>
      </c>
      <c r="C29" s="294">
        <f t="shared" si="0"/>
        <v>135</v>
      </c>
      <c r="D29" s="294">
        <f t="shared" si="0"/>
        <v>149</v>
      </c>
      <c r="E29" s="295">
        <f t="shared" si="0"/>
        <v>114</v>
      </c>
      <c r="F29" s="293">
        <f aca="true" t="shared" si="9" ref="F29:Q29">SUM(F30:F31)</f>
        <v>14</v>
      </c>
      <c r="G29" s="294">
        <f t="shared" si="9"/>
        <v>11</v>
      </c>
      <c r="H29" s="294">
        <f t="shared" si="9"/>
        <v>16</v>
      </c>
      <c r="I29" s="295">
        <f t="shared" si="9"/>
        <v>13</v>
      </c>
      <c r="J29" s="293">
        <f t="shared" si="9"/>
        <v>123</v>
      </c>
      <c r="K29" s="294">
        <f t="shared" si="9"/>
        <v>101</v>
      </c>
      <c r="L29" s="294">
        <f t="shared" si="9"/>
        <v>100</v>
      </c>
      <c r="M29" s="295">
        <f t="shared" si="9"/>
        <v>78</v>
      </c>
      <c r="N29" s="293">
        <f t="shared" si="9"/>
        <v>46</v>
      </c>
      <c r="O29" s="294">
        <f t="shared" si="9"/>
        <v>23</v>
      </c>
      <c r="P29" s="294">
        <f t="shared" si="9"/>
        <v>33</v>
      </c>
      <c r="Q29" s="295">
        <f t="shared" si="9"/>
        <v>23</v>
      </c>
      <c r="R29" s="292" t="s">
        <v>150</v>
      </c>
    </row>
    <row r="30" spans="1:18" ht="15" customHeight="1">
      <c r="A30" s="66" t="s">
        <v>137</v>
      </c>
      <c r="B30" s="247">
        <f t="shared" si="0"/>
        <v>11</v>
      </c>
      <c r="C30" s="248">
        <f t="shared" si="0"/>
        <v>10</v>
      </c>
      <c r="D30" s="248">
        <f t="shared" si="0"/>
        <v>12</v>
      </c>
      <c r="E30" s="249">
        <f t="shared" si="0"/>
        <v>2</v>
      </c>
      <c r="F30" s="247">
        <v>1</v>
      </c>
      <c r="G30" s="248">
        <v>2</v>
      </c>
      <c r="H30" s="248">
        <v>2</v>
      </c>
      <c r="I30" s="249">
        <v>0</v>
      </c>
      <c r="J30" s="247">
        <v>6</v>
      </c>
      <c r="K30" s="248">
        <v>7</v>
      </c>
      <c r="L30" s="248">
        <v>6</v>
      </c>
      <c r="M30" s="249">
        <v>1</v>
      </c>
      <c r="N30" s="247">
        <v>4</v>
      </c>
      <c r="O30" s="248">
        <v>1</v>
      </c>
      <c r="P30" s="248">
        <v>4</v>
      </c>
      <c r="Q30" s="249">
        <v>1</v>
      </c>
      <c r="R30" s="66" t="s">
        <v>147</v>
      </c>
    </row>
    <row r="31" spans="1:18" ht="15" customHeight="1">
      <c r="A31" s="66" t="s">
        <v>138</v>
      </c>
      <c r="B31" s="247">
        <f t="shared" si="0"/>
        <v>172</v>
      </c>
      <c r="C31" s="248">
        <f t="shared" si="0"/>
        <v>125</v>
      </c>
      <c r="D31" s="248">
        <f t="shared" si="0"/>
        <v>137</v>
      </c>
      <c r="E31" s="249">
        <f t="shared" si="0"/>
        <v>112</v>
      </c>
      <c r="F31" s="247">
        <v>13</v>
      </c>
      <c r="G31" s="248">
        <v>9</v>
      </c>
      <c r="H31" s="248">
        <v>14</v>
      </c>
      <c r="I31" s="249">
        <v>13</v>
      </c>
      <c r="J31" s="247">
        <v>117</v>
      </c>
      <c r="K31" s="248">
        <v>94</v>
      </c>
      <c r="L31" s="248">
        <v>94</v>
      </c>
      <c r="M31" s="249">
        <v>77</v>
      </c>
      <c r="N31" s="247">
        <v>42</v>
      </c>
      <c r="O31" s="248">
        <v>22</v>
      </c>
      <c r="P31" s="248">
        <v>29</v>
      </c>
      <c r="Q31" s="249">
        <v>22</v>
      </c>
      <c r="R31" s="66" t="s">
        <v>148</v>
      </c>
    </row>
    <row r="32" spans="1:18" ht="16.5" customHeight="1">
      <c r="A32" s="292" t="s">
        <v>141</v>
      </c>
      <c r="B32" s="293">
        <f t="shared" si="0"/>
        <v>19</v>
      </c>
      <c r="C32" s="294">
        <f t="shared" si="0"/>
        <v>15</v>
      </c>
      <c r="D32" s="294">
        <f t="shared" si="0"/>
        <v>15</v>
      </c>
      <c r="E32" s="295">
        <f t="shared" si="0"/>
        <v>11</v>
      </c>
      <c r="F32" s="293">
        <f aca="true" t="shared" si="10" ref="F32:Q32">SUM(F33:F34)</f>
        <v>0</v>
      </c>
      <c r="G32" s="294">
        <f t="shared" si="10"/>
        <v>3</v>
      </c>
      <c r="H32" s="294">
        <f t="shared" si="10"/>
        <v>1</v>
      </c>
      <c r="I32" s="295">
        <f t="shared" si="10"/>
        <v>1</v>
      </c>
      <c r="J32" s="293">
        <f t="shared" si="10"/>
        <v>7</v>
      </c>
      <c r="K32" s="294">
        <f t="shared" si="10"/>
        <v>8</v>
      </c>
      <c r="L32" s="294">
        <f t="shared" si="10"/>
        <v>9</v>
      </c>
      <c r="M32" s="295">
        <f t="shared" si="10"/>
        <v>8</v>
      </c>
      <c r="N32" s="293">
        <f t="shared" si="10"/>
        <v>12</v>
      </c>
      <c r="O32" s="294">
        <f t="shared" si="10"/>
        <v>4</v>
      </c>
      <c r="P32" s="294">
        <f t="shared" si="10"/>
        <v>5</v>
      </c>
      <c r="Q32" s="295">
        <f t="shared" si="10"/>
        <v>2</v>
      </c>
      <c r="R32" s="292" t="s">
        <v>151</v>
      </c>
    </row>
    <row r="33" spans="1:18" ht="15" customHeight="1">
      <c r="A33" s="66" t="s">
        <v>137</v>
      </c>
      <c r="B33" s="247">
        <f t="shared" si="0"/>
        <v>4</v>
      </c>
      <c r="C33" s="248">
        <f t="shared" si="0"/>
        <v>1</v>
      </c>
      <c r="D33" s="248">
        <f t="shared" si="0"/>
        <v>3</v>
      </c>
      <c r="E33" s="249">
        <f t="shared" si="0"/>
        <v>1</v>
      </c>
      <c r="F33" s="247">
        <v>0</v>
      </c>
      <c r="G33" s="248">
        <v>0</v>
      </c>
      <c r="H33" s="248">
        <v>0</v>
      </c>
      <c r="I33" s="249">
        <v>0</v>
      </c>
      <c r="J33" s="247">
        <v>0</v>
      </c>
      <c r="K33" s="248">
        <v>1</v>
      </c>
      <c r="L33" s="248">
        <v>2</v>
      </c>
      <c r="M33" s="249">
        <v>1</v>
      </c>
      <c r="N33" s="247">
        <v>4</v>
      </c>
      <c r="O33" s="248">
        <v>0</v>
      </c>
      <c r="P33" s="248">
        <v>1</v>
      </c>
      <c r="Q33" s="249">
        <v>0</v>
      </c>
      <c r="R33" s="66" t="s">
        <v>147</v>
      </c>
    </row>
    <row r="34" spans="1:18" ht="15" customHeight="1">
      <c r="A34" s="66" t="s">
        <v>138</v>
      </c>
      <c r="B34" s="247">
        <f t="shared" si="0"/>
        <v>15</v>
      </c>
      <c r="C34" s="248">
        <f t="shared" si="0"/>
        <v>14</v>
      </c>
      <c r="D34" s="248">
        <f t="shared" si="0"/>
        <v>12</v>
      </c>
      <c r="E34" s="249">
        <f t="shared" si="0"/>
        <v>10</v>
      </c>
      <c r="F34" s="247">
        <v>0</v>
      </c>
      <c r="G34" s="248">
        <v>3</v>
      </c>
      <c r="H34" s="248">
        <v>1</v>
      </c>
      <c r="I34" s="249">
        <v>1</v>
      </c>
      <c r="J34" s="247">
        <v>7</v>
      </c>
      <c r="K34" s="248">
        <v>7</v>
      </c>
      <c r="L34" s="248">
        <v>7</v>
      </c>
      <c r="M34" s="249">
        <v>7</v>
      </c>
      <c r="N34" s="247">
        <v>8</v>
      </c>
      <c r="O34" s="248">
        <v>4</v>
      </c>
      <c r="P34" s="248">
        <v>4</v>
      </c>
      <c r="Q34" s="249">
        <v>2</v>
      </c>
      <c r="R34" s="66" t="s">
        <v>148</v>
      </c>
    </row>
    <row r="35" spans="1:18" ht="21.75" customHeight="1">
      <c r="A35" s="63" t="s">
        <v>144</v>
      </c>
      <c r="B35" s="241">
        <f t="shared" si="0"/>
        <v>507</v>
      </c>
      <c r="C35" s="242">
        <f t="shared" si="0"/>
        <v>506</v>
      </c>
      <c r="D35" s="242">
        <f t="shared" si="0"/>
        <v>418</v>
      </c>
      <c r="E35" s="243">
        <f t="shared" si="0"/>
        <v>262</v>
      </c>
      <c r="F35" s="241">
        <f aca="true" t="shared" si="11" ref="F35:Q35">SUM(F36,F39)</f>
        <v>18</v>
      </c>
      <c r="G35" s="242">
        <f t="shared" si="11"/>
        <v>24</v>
      </c>
      <c r="H35" s="242">
        <f t="shared" si="11"/>
        <v>21</v>
      </c>
      <c r="I35" s="243">
        <f t="shared" si="11"/>
        <v>20</v>
      </c>
      <c r="J35" s="241">
        <f t="shared" si="11"/>
        <v>142</v>
      </c>
      <c r="K35" s="242">
        <f t="shared" si="11"/>
        <v>144</v>
      </c>
      <c r="L35" s="242">
        <f t="shared" si="11"/>
        <v>134</v>
      </c>
      <c r="M35" s="243">
        <f t="shared" si="11"/>
        <v>65</v>
      </c>
      <c r="N35" s="241">
        <f t="shared" si="11"/>
        <v>347</v>
      </c>
      <c r="O35" s="242">
        <f t="shared" si="11"/>
        <v>338</v>
      </c>
      <c r="P35" s="242">
        <f t="shared" si="11"/>
        <v>263</v>
      </c>
      <c r="Q35" s="243">
        <f t="shared" si="11"/>
        <v>177</v>
      </c>
      <c r="R35" s="63" t="s">
        <v>153</v>
      </c>
    </row>
    <row r="36" spans="1:18" ht="16.5" customHeight="1">
      <c r="A36" s="292" t="s">
        <v>140</v>
      </c>
      <c r="B36" s="293">
        <f t="shared" si="0"/>
        <v>363</v>
      </c>
      <c r="C36" s="294">
        <f t="shared" si="0"/>
        <v>320</v>
      </c>
      <c r="D36" s="294">
        <f t="shared" si="0"/>
        <v>287</v>
      </c>
      <c r="E36" s="295">
        <f t="shared" si="0"/>
        <v>184</v>
      </c>
      <c r="F36" s="293">
        <f aca="true" t="shared" si="12" ref="F36:Q36">SUM(F37:F38)</f>
        <v>12</v>
      </c>
      <c r="G36" s="294">
        <f t="shared" si="12"/>
        <v>19</v>
      </c>
      <c r="H36" s="294">
        <f t="shared" si="12"/>
        <v>16</v>
      </c>
      <c r="I36" s="295">
        <f t="shared" si="12"/>
        <v>16</v>
      </c>
      <c r="J36" s="293">
        <f t="shared" si="12"/>
        <v>114</v>
      </c>
      <c r="K36" s="294">
        <f t="shared" si="12"/>
        <v>94</v>
      </c>
      <c r="L36" s="294">
        <f t="shared" si="12"/>
        <v>87</v>
      </c>
      <c r="M36" s="295">
        <f t="shared" si="12"/>
        <v>47</v>
      </c>
      <c r="N36" s="293">
        <f t="shared" si="12"/>
        <v>237</v>
      </c>
      <c r="O36" s="294">
        <f t="shared" si="12"/>
        <v>207</v>
      </c>
      <c r="P36" s="294">
        <f t="shared" si="12"/>
        <v>184</v>
      </c>
      <c r="Q36" s="295">
        <f t="shared" si="12"/>
        <v>121</v>
      </c>
      <c r="R36" s="292" t="s">
        <v>150</v>
      </c>
    </row>
    <row r="37" spans="1:18" ht="15" customHeight="1">
      <c r="A37" s="66" t="s">
        <v>137</v>
      </c>
      <c r="B37" s="247">
        <f t="shared" si="0"/>
        <v>6</v>
      </c>
      <c r="C37" s="248">
        <f t="shared" si="0"/>
        <v>4</v>
      </c>
      <c r="D37" s="248">
        <f t="shared" si="0"/>
        <v>2</v>
      </c>
      <c r="E37" s="249">
        <f t="shared" si="0"/>
        <v>2</v>
      </c>
      <c r="F37" s="247">
        <v>0</v>
      </c>
      <c r="G37" s="248">
        <v>1</v>
      </c>
      <c r="H37" s="248">
        <v>0</v>
      </c>
      <c r="I37" s="249">
        <v>0</v>
      </c>
      <c r="J37" s="247">
        <v>1</v>
      </c>
      <c r="K37" s="248">
        <v>0</v>
      </c>
      <c r="L37" s="248">
        <v>2</v>
      </c>
      <c r="M37" s="249">
        <v>0</v>
      </c>
      <c r="N37" s="247">
        <v>5</v>
      </c>
      <c r="O37" s="248">
        <v>3</v>
      </c>
      <c r="P37" s="248">
        <v>0</v>
      </c>
      <c r="Q37" s="249">
        <v>2</v>
      </c>
      <c r="R37" s="66" t="s">
        <v>147</v>
      </c>
    </row>
    <row r="38" spans="1:18" ht="15" customHeight="1">
      <c r="A38" s="66" t="s">
        <v>138</v>
      </c>
      <c r="B38" s="247">
        <f t="shared" si="0"/>
        <v>357</v>
      </c>
      <c r="C38" s="248">
        <f t="shared" si="0"/>
        <v>316</v>
      </c>
      <c r="D38" s="248">
        <f t="shared" si="0"/>
        <v>285</v>
      </c>
      <c r="E38" s="249">
        <f t="shared" si="0"/>
        <v>182</v>
      </c>
      <c r="F38" s="247">
        <v>12</v>
      </c>
      <c r="G38" s="248">
        <v>18</v>
      </c>
      <c r="H38" s="248">
        <v>16</v>
      </c>
      <c r="I38" s="249">
        <v>16</v>
      </c>
      <c r="J38" s="247">
        <v>113</v>
      </c>
      <c r="K38" s="248">
        <v>94</v>
      </c>
      <c r="L38" s="248">
        <v>85</v>
      </c>
      <c r="M38" s="249">
        <v>47</v>
      </c>
      <c r="N38" s="247">
        <v>232</v>
      </c>
      <c r="O38" s="248">
        <v>204</v>
      </c>
      <c r="P38" s="248">
        <v>184</v>
      </c>
      <c r="Q38" s="249">
        <v>119</v>
      </c>
      <c r="R38" s="66" t="s">
        <v>148</v>
      </c>
    </row>
    <row r="39" spans="1:18" ht="16.5" customHeight="1">
      <c r="A39" s="292" t="s">
        <v>141</v>
      </c>
      <c r="B39" s="293">
        <f t="shared" si="0"/>
        <v>144</v>
      </c>
      <c r="C39" s="294">
        <f t="shared" si="0"/>
        <v>186</v>
      </c>
      <c r="D39" s="294">
        <f t="shared" si="0"/>
        <v>131</v>
      </c>
      <c r="E39" s="295">
        <f t="shared" si="0"/>
        <v>78</v>
      </c>
      <c r="F39" s="293">
        <f aca="true" t="shared" si="13" ref="F39:Q39">SUM(F40:F41)</f>
        <v>6</v>
      </c>
      <c r="G39" s="294">
        <f t="shared" si="13"/>
        <v>5</v>
      </c>
      <c r="H39" s="294">
        <f t="shared" si="13"/>
        <v>5</v>
      </c>
      <c r="I39" s="295">
        <f t="shared" si="13"/>
        <v>4</v>
      </c>
      <c r="J39" s="293">
        <f t="shared" si="13"/>
        <v>28</v>
      </c>
      <c r="K39" s="294">
        <f t="shared" si="13"/>
        <v>50</v>
      </c>
      <c r="L39" s="294">
        <f t="shared" si="13"/>
        <v>47</v>
      </c>
      <c r="M39" s="295">
        <f t="shared" si="13"/>
        <v>18</v>
      </c>
      <c r="N39" s="293">
        <f t="shared" si="13"/>
        <v>110</v>
      </c>
      <c r="O39" s="294">
        <f t="shared" si="13"/>
        <v>131</v>
      </c>
      <c r="P39" s="294">
        <f t="shared" si="13"/>
        <v>79</v>
      </c>
      <c r="Q39" s="295">
        <f t="shared" si="13"/>
        <v>56</v>
      </c>
      <c r="R39" s="292" t="s">
        <v>151</v>
      </c>
    </row>
    <row r="40" spans="1:18" ht="15" customHeight="1">
      <c r="A40" s="66" t="s">
        <v>137</v>
      </c>
      <c r="B40" s="247">
        <f t="shared" si="0"/>
        <v>34</v>
      </c>
      <c r="C40" s="248">
        <f t="shared" si="0"/>
        <v>43</v>
      </c>
      <c r="D40" s="248">
        <f t="shared" si="0"/>
        <v>29</v>
      </c>
      <c r="E40" s="249">
        <f t="shared" si="0"/>
        <v>13</v>
      </c>
      <c r="F40" s="247">
        <v>1</v>
      </c>
      <c r="G40" s="248">
        <v>3</v>
      </c>
      <c r="H40" s="248">
        <v>0</v>
      </c>
      <c r="I40" s="249">
        <v>0</v>
      </c>
      <c r="J40" s="247">
        <v>5</v>
      </c>
      <c r="K40" s="248">
        <v>8</v>
      </c>
      <c r="L40" s="248">
        <v>9</v>
      </c>
      <c r="M40" s="249">
        <v>1</v>
      </c>
      <c r="N40" s="247">
        <v>28</v>
      </c>
      <c r="O40" s="248">
        <v>32</v>
      </c>
      <c r="P40" s="248">
        <v>20</v>
      </c>
      <c r="Q40" s="249">
        <v>12</v>
      </c>
      <c r="R40" s="66" t="s">
        <v>147</v>
      </c>
    </row>
    <row r="41" spans="1:18" ht="15" customHeight="1">
      <c r="A41" s="66" t="s">
        <v>138</v>
      </c>
      <c r="B41" s="247">
        <f t="shared" si="0"/>
        <v>110</v>
      </c>
      <c r="C41" s="248">
        <f t="shared" si="0"/>
        <v>143</v>
      </c>
      <c r="D41" s="248">
        <f t="shared" si="0"/>
        <v>102</v>
      </c>
      <c r="E41" s="249">
        <f t="shared" si="0"/>
        <v>65</v>
      </c>
      <c r="F41" s="247">
        <v>5</v>
      </c>
      <c r="G41" s="248">
        <v>2</v>
      </c>
      <c r="H41" s="248">
        <v>5</v>
      </c>
      <c r="I41" s="249">
        <v>4</v>
      </c>
      <c r="J41" s="247">
        <v>23</v>
      </c>
      <c r="K41" s="248">
        <v>42</v>
      </c>
      <c r="L41" s="248">
        <v>38</v>
      </c>
      <c r="M41" s="249">
        <v>17</v>
      </c>
      <c r="N41" s="247">
        <v>82</v>
      </c>
      <c r="O41" s="248">
        <v>99</v>
      </c>
      <c r="P41" s="248">
        <v>59</v>
      </c>
      <c r="Q41" s="249">
        <v>44</v>
      </c>
      <c r="R41" s="66" t="s">
        <v>148</v>
      </c>
    </row>
    <row r="42" spans="1:18" ht="21.75" customHeight="1">
      <c r="A42" s="63" t="s">
        <v>145</v>
      </c>
      <c r="B42" s="241">
        <f t="shared" si="0"/>
        <v>0</v>
      </c>
      <c r="C42" s="242">
        <f t="shared" si="0"/>
        <v>0</v>
      </c>
      <c r="D42" s="242">
        <f t="shared" si="0"/>
        <v>0</v>
      </c>
      <c r="E42" s="243">
        <f t="shared" si="0"/>
        <v>0</v>
      </c>
      <c r="F42" s="241">
        <f aca="true" t="shared" si="14" ref="F42:Q42">SUM(F43:F44)</f>
        <v>0</v>
      </c>
      <c r="G42" s="242">
        <f t="shared" si="14"/>
        <v>0</v>
      </c>
      <c r="H42" s="242">
        <f t="shared" si="14"/>
        <v>0</v>
      </c>
      <c r="I42" s="243">
        <f t="shared" si="14"/>
        <v>0</v>
      </c>
      <c r="J42" s="241">
        <f t="shared" si="14"/>
        <v>0</v>
      </c>
      <c r="K42" s="242">
        <f t="shared" si="14"/>
        <v>0</v>
      </c>
      <c r="L42" s="242">
        <f t="shared" si="14"/>
        <v>0</v>
      </c>
      <c r="M42" s="243">
        <f t="shared" si="14"/>
        <v>0</v>
      </c>
      <c r="N42" s="241">
        <f t="shared" si="14"/>
        <v>0</v>
      </c>
      <c r="O42" s="242">
        <f t="shared" si="14"/>
        <v>0</v>
      </c>
      <c r="P42" s="242">
        <f t="shared" si="14"/>
        <v>0</v>
      </c>
      <c r="Q42" s="243">
        <f t="shared" si="14"/>
        <v>0</v>
      </c>
      <c r="R42" s="63" t="s">
        <v>616</v>
      </c>
    </row>
    <row r="43" spans="1:18" ht="15" customHeight="1">
      <c r="A43" s="94" t="s">
        <v>137</v>
      </c>
      <c r="B43" s="247">
        <f t="shared" si="0"/>
        <v>0</v>
      </c>
      <c r="C43" s="248">
        <f t="shared" si="0"/>
        <v>0</v>
      </c>
      <c r="D43" s="248">
        <f t="shared" si="0"/>
        <v>0</v>
      </c>
      <c r="E43" s="249">
        <f t="shared" si="0"/>
        <v>0</v>
      </c>
      <c r="F43" s="247">
        <v>0</v>
      </c>
      <c r="G43" s="248">
        <v>0</v>
      </c>
      <c r="H43" s="248">
        <v>0</v>
      </c>
      <c r="I43" s="249">
        <v>0</v>
      </c>
      <c r="J43" s="247">
        <v>0</v>
      </c>
      <c r="K43" s="248">
        <v>0</v>
      </c>
      <c r="L43" s="248">
        <v>0</v>
      </c>
      <c r="M43" s="249">
        <v>0</v>
      </c>
      <c r="N43" s="247">
        <v>0</v>
      </c>
      <c r="O43" s="248">
        <v>0</v>
      </c>
      <c r="P43" s="248">
        <v>0</v>
      </c>
      <c r="Q43" s="249">
        <v>0</v>
      </c>
      <c r="R43" s="94" t="s">
        <v>147</v>
      </c>
    </row>
    <row r="44" spans="1:18" ht="15" customHeight="1">
      <c r="A44" s="94" t="s">
        <v>138</v>
      </c>
      <c r="B44" s="247">
        <f t="shared" si="0"/>
        <v>0</v>
      </c>
      <c r="C44" s="248">
        <f t="shared" si="0"/>
        <v>0</v>
      </c>
      <c r="D44" s="248">
        <f t="shared" si="0"/>
        <v>0</v>
      </c>
      <c r="E44" s="249">
        <f t="shared" si="0"/>
        <v>0</v>
      </c>
      <c r="F44" s="247">
        <v>0</v>
      </c>
      <c r="G44" s="248">
        <v>0</v>
      </c>
      <c r="H44" s="248">
        <v>0</v>
      </c>
      <c r="I44" s="249">
        <v>0</v>
      </c>
      <c r="J44" s="247">
        <v>0</v>
      </c>
      <c r="K44" s="248">
        <v>0</v>
      </c>
      <c r="L44" s="248">
        <v>0</v>
      </c>
      <c r="M44" s="249">
        <v>0</v>
      </c>
      <c r="N44" s="247">
        <v>0</v>
      </c>
      <c r="O44" s="248">
        <v>0</v>
      </c>
      <c r="P44" s="248">
        <v>0</v>
      </c>
      <c r="Q44" s="249">
        <v>0</v>
      </c>
      <c r="R44" s="94" t="s">
        <v>148</v>
      </c>
    </row>
    <row r="45" spans="1:18" ht="5.25" customHeight="1">
      <c r="A45" s="103"/>
      <c r="B45" s="247"/>
      <c r="C45" s="248"/>
      <c r="D45" s="248"/>
      <c r="E45" s="249"/>
      <c r="F45" s="247"/>
      <c r="G45" s="248"/>
      <c r="H45" s="248"/>
      <c r="I45" s="249"/>
      <c r="J45" s="247"/>
      <c r="K45" s="248"/>
      <c r="L45" s="248"/>
      <c r="M45" s="249"/>
      <c r="N45" s="247"/>
      <c r="O45" s="248"/>
      <c r="P45" s="248"/>
      <c r="Q45" s="249"/>
      <c r="R45" s="103"/>
    </row>
    <row r="46" spans="1:18" ht="23.25" customHeight="1">
      <c r="A46" s="296" t="s">
        <v>19</v>
      </c>
      <c r="B46" s="297">
        <f aca="true" t="shared" si="15" ref="B46:E48">SUM(F46,J46,N46)</f>
        <v>891</v>
      </c>
      <c r="C46" s="298">
        <f t="shared" si="15"/>
        <v>790</v>
      </c>
      <c r="D46" s="298">
        <f t="shared" si="15"/>
        <v>725</v>
      </c>
      <c r="E46" s="299">
        <f t="shared" si="15"/>
        <v>477</v>
      </c>
      <c r="F46" s="297">
        <f aca="true" t="shared" si="16" ref="F46:N46">SUM(F11,F14,F21,F28,F35,F42)</f>
        <v>53</v>
      </c>
      <c r="G46" s="298">
        <f>SUM(G11,G14,G21,G28,G35,G42)</f>
        <v>49</v>
      </c>
      <c r="H46" s="298">
        <f>SUM(H11,H14,H21,H28,H35,H42)</f>
        <v>52</v>
      </c>
      <c r="I46" s="299">
        <f t="shared" si="16"/>
        <v>48</v>
      </c>
      <c r="J46" s="297">
        <f t="shared" si="16"/>
        <v>388</v>
      </c>
      <c r="K46" s="298">
        <f>SUM(K11,K14,K21,K28,K35,K42)</f>
        <v>348</v>
      </c>
      <c r="L46" s="298">
        <f t="shared" si="16"/>
        <v>340</v>
      </c>
      <c r="M46" s="299">
        <f>SUM(M11,M14,M21,M28,M35,M42)</f>
        <v>211</v>
      </c>
      <c r="N46" s="297">
        <f t="shared" si="16"/>
        <v>450</v>
      </c>
      <c r="O46" s="298">
        <f>SUM(O11,O14,O21,O28,O35,O42)</f>
        <v>393</v>
      </c>
      <c r="P46" s="298">
        <f>SUM(P11,P14,P21,P28,P35,P42)</f>
        <v>333</v>
      </c>
      <c r="Q46" s="299">
        <f>SUM(Q11,Q14,Q21,Q28,Q35,Q42)</f>
        <v>218</v>
      </c>
      <c r="R46" s="296" t="s">
        <v>18</v>
      </c>
    </row>
    <row r="47" spans="1:18" ht="15" customHeight="1">
      <c r="A47" s="66" t="s">
        <v>137</v>
      </c>
      <c r="B47" s="247">
        <f t="shared" si="15"/>
        <v>95</v>
      </c>
      <c r="C47" s="248">
        <f t="shared" si="15"/>
        <v>74</v>
      </c>
      <c r="D47" s="248">
        <f t="shared" si="15"/>
        <v>63</v>
      </c>
      <c r="E47" s="249">
        <f t="shared" si="15"/>
        <v>30</v>
      </c>
      <c r="F47" s="247">
        <f aca="true" t="shared" si="17" ref="F47:Q48">SUM(F12,F16,F19,F23,F26,F30,F33,F37,F40,F43)</f>
        <v>5</v>
      </c>
      <c r="G47" s="248">
        <f>SUM(G12,G16,G19,G23,G26,G30,G33,G37,G40,G43)</f>
        <v>6</v>
      </c>
      <c r="H47" s="248">
        <f>SUM(H12,H16,H19,H23,H26,H30,H33,H37,H40,H43)</f>
        <v>3</v>
      </c>
      <c r="I47" s="249">
        <f t="shared" si="17"/>
        <v>0</v>
      </c>
      <c r="J47" s="247">
        <f t="shared" si="17"/>
        <v>41</v>
      </c>
      <c r="K47" s="248">
        <f>SUM(K12,K16,K19,K23,K26,K30,K33,K37,K40,K43)</f>
        <v>25</v>
      </c>
      <c r="L47" s="248">
        <f t="shared" si="17"/>
        <v>26</v>
      </c>
      <c r="M47" s="249">
        <f>SUM(M12,M16,M19,M23,M26,M30,M33,M37,M40,M43)</f>
        <v>9</v>
      </c>
      <c r="N47" s="247">
        <f t="shared" si="17"/>
        <v>49</v>
      </c>
      <c r="O47" s="248">
        <f t="shared" si="17"/>
        <v>43</v>
      </c>
      <c r="P47" s="248">
        <f t="shared" si="17"/>
        <v>34</v>
      </c>
      <c r="Q47" s="249">
        <f t="shared" si="17"/>
        <v>21</v>
      </c>
      <c r="R47" s="66" t="s">
        <v>147</v>
      </c>
    </row>
    <row r="48" spans="1:18" ht="15" customHeight="1">
      <c r="A48" s="66" t="s">
        <v>138</v>
      </c>
      <c r="B48" s="247">
        <f t="shared" si="15"/>
        <v>796</v>
      </c>
      <c r="C48" s="248">
        <f t="shared" si="15"/>
        <v>716</v>
      </c>
      <c r="D48" s="248">
        <f t="shared" si="15"/>
        <v>662</v>
      </c>
      <c r="E48" s="249">
        <f t="shared" si="15"/>
        <v>447</v>
      </c>
      <c r="F48" s="247">
        <f t="shared" si="17"/>
        <v>48</v>
      </c>
      <c r="G48" s="248">
        <f>SUM(G13,G17,G20,G24,G27,G31,G34,G38,G41,G44)</f>
        <v>43</v>
      </c>
      <c r="H48" s="248">
        <f>SUM(H13,H17,H20,H24,H27,H31,H34,H38,H41,H44)</f>
        <v>49</v>
      </c>
      <c r="I48" s="249">
        <f t="shared" si="17"/>
        <v>48</v>
      </c>
      <c r="J48" s="247">
        <f t="shared" si="17"/>
        <v>347</v>
      </c>
      <c r="K48" s="248">
        <f>SUM(K13,K17,K20,K24,K27,K31,K34,K38,K41,K44)</f>
        <v>323</v>
      </c>
      <c r="L48" s="248">
        <f t="shared" si="17"/>
        <v>314</v>
      </c>
      <c r="M48" s="249">
        <f>SUM(M13,M17,M20,M24,M27,M31,M34,M38,M41,M44)</f>
        <v>202</v>
      </c>
      <c r="N48" s="247">
        <f t="shared" si="17"/>
        <v>401</v>
      </c>
      <c r="O48" s="248">
        <f t="shared" si="17"/>
        <v>350</v>
      </c>
      <c r="P48" s="248">
        <f t="shared" si="17"/>
        <v>299</v>
      </c>
      <c r="Q48" s="249">
        <f t="shared" si="17"/>
        <v>197</v>
      </c>
      <c r="R48" s="66" t="s">
        <v>148</v>
      </c>
    </row>
    <row r="49" spans="1:18" ht="5.25" customHeight="1">
      <c r="A49" s="83"/>
      <c r="B49" s="301"/>
      <c r="C49" s="301"/>
      <c r="D49" s="301"/>
      <c r="E49" s="301"/>
      <c r="F49" s="300"/>
      <c r="G49" s="301"/>
      <c r="H49" s="301"/>
      <c r="I49" s="302"/>
      <c r="J49" s="301"/>
      <c r="K49" s="301"/>
      <c r="L49" s="301"/>
      <c r="M49" s="302"/>
      <c r="N49" s="301"/>
      <c r="O49" s="301"/>
      <c r="P49" s="301"/>
      <c r="Q49" s="302"/>
      <c r="R49" s="83"/>
    </row>
    <row r="50" spans="2:18" ht="13.5" thickBot="1">
      <c r="B50" s="88"/>
      <c r="C50" s="88"/>
      <c r="D50" s="88"/>
      <c r="E50" s="88"/>
      <c r="F50" s="88"/>
      <c r="G50" s="88"/>
      <c r="H50" s="88"/>
      <c r="I50" s="88"/>
      <c r="J50" s="88"/>
      <c r="K50" s="88"/>
      <c r="L50" s="88"/>
      <c r="M50" s="88"/>
      <c r="N50" s="88"/>
      <c r="O50" s="88"/>
      <c r="P50" s="88"/>
      <c r="Q50" s="88"/>
      <c r="R50" s="88"/>
    </row>
    <row r="51" spans="1:18" ht="13.5" thickTop="1">
      <c r="A51" s="26" t="str">
        <f>'Περιεχόμενα-Contents'!B38</f>
        <v>(Τελευταία Ενημέρωση/Last update 26/7/2021)</v>
      </c>
      <c r="B51" s="89"/>
      <c r="C51" s="89"/>
      <c r="D51" s="89"/>
      <c r="E51" s="89"/>
      <c r="F51" s="89"/>
      <c r="G51" s="89"/>
      <c r="H51" s="89"/>
      <c r="I51" s="89"/>
      <c r="J51" s="89"/>
      <c r="K51" s="89"/>
      <c r="L51" s="89"/>
      <c r="M51" s="89"/>
      <c r="N51" s="89"/>
      <c r="O51" s="89"/>
      <c r="P51" s="89"/>
      <c r="Q51" s="89"/>
      <c r="R51" s="89"/>
    </row>
    <row r="52" ht="12.75">
      <c r="A52" s="24" t="str">
        <f>'Περιεχόμενα-Contents'!B39</f>
        <v>COPYRIGHT ©: 2021 REPUBLIC OF CYPRUS, STATISTICAL SERVICE</v>
      </c>
    </row>
  </sheetData>
  <sheetProtection/>
  <mergeCells count="9">
    <mergeCell ref="F9:I9"/>
    <mergeCell ref="J8:Q8"/>
    <mergeCell ref="R8:R10"/>
    <mergeCell ref="A8:A10"/>
    <mergeCell ref="B8:E8"/>
    <mergeCell ref="B9:E9"/>
    <mergeCell ref="J9:M9"/>
    <mergeCell ref="N9:Q9"/>
    <mergeCell ref="F8:I8"/>
  </mergeCells>
  <hyperlinks>
    <hyperlink ref="A1" location="'Περιεχόμενα-Contents'!A1" display="Περιεχόμενα - Contents"/>
  </hyperlinks>
  <printOptions horizontalCentered="1"/>
  <pageMargins left="0.25" right="0.25" top="0.34" bottom="0.2" header="0.3" footer="0.22"/>
  <pageSetup fitToHeight="1" fitToWidth="1" horizontalDpi="600" verticalDpi="600" orientation="landscape" paperSize="9" scale="64"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O51"/>
  <sheetViews>
    <sheetView zoomScalePageLayoutView="0" workbookViewId="0" topLeftCell="A1">
      <pane xSplit="1" ySplit="9" topLeftCell="B10" activePane="bottomRight" state="frozen"/>
      <selection pane="topLeft" activeCell="I22" sqref="I22"/>
      <selection pane="topRight" activeCell="I22" sqref="I22"/>
      <selection pane="bottomLeft" activeCell="I22" sqref="I22"/>
      <selection pane="bottomRight" activeCell="A1" sqref="A1"/>
    </sheetView>
  </sheetViews>
  <sheetFormatPr defaultColWidth="10.28125" defaultRowHeight="12.75"/>
  <cols>
    <col min="1" max="1" width="41.28125" style="58" customWidth="1"/>
    <col min="2" max="14" width="9.57421875" style="58" customWidth="1"/>
    <col min="15" max="15" width="27.7109375" style="58" bestFit="1" customWidth="1"/>
    <col min="16" max="16384" width="10.28125" style="58" customWidth="1"/>
  </cols>
  <sheetData>
    <row r="1" spans="1:15" s="22" customFormat="1" ht="12.75">
      <c r="A1" s="37" t="s">
        <v>28</v>
      </c>
      <c r="O1" s="21" t="s">
        <v>553</v>
      </c>
    </row>
    <row r="2" spans="1:15" s="22" customFormat="1" ht="12" customHeight="1">
      <c r="A2" s="37"/>
      <c r="O2" s="21" t="s">
        <v>31</v>
      </c>
    </row>
    <row r="3" spans="1:15" s="22" customFormat="1" ht="12" customHeight="1">
      <c r="A3" s="37"/>
      <c r="O3" s="23"/>
    </row>
    <row r="4" spans="1:15" ht="19.5">
      <c r="A4" s="276" t="s">
        <v>685</v>
      </c>
      <c r="B4" s="90"/>
      <c r="C4" s="90"/>
      <c r="D4" s="90"/>
      <c r="E4" s="90"/>
      <c r="F4" s="90"/>
      <c r="G4" s="90"/>
      <c r="H4" s="90"/>
      <c r="I4" s="90"/>
      <c r="J4" s="90"/>
      <c r="K4" s="90"/>
      <c r="L4" s="90"/>
      <c r="M4" s="90"/>
      <c r="N4" s="90"/>
      <c r="O4" s="90"/>
    </row>
    <row r="5" spans="1:15" ht="20.25" thickBot="1">
      <c r="A5" s="56" t="s">
        <v>686</v>
      </c>
      <c r="B5" s="57"/>
      <c r="C5" s="57"/>
      <c r="D5" s="57"/>
      <c r="E5" s="57"/>
      <c r="F5" s="57"/>
      <c r="G5" s="57"/>
      <c r="H5" s="57"/>
      <c r="I5" s="57"/>
      <c r="J5" s="57"/>
      <c r="K5" s="57"/>
      <c r="L5" s="57"/>
      <c r="M5" s="57"/>
      <c r="N5" s="57"/>
      <c r="O5" s="57"/>
    </row>
    <row r="6" ht="13.5" customHeight="1" thickTop="1"/>
    <row r="7" spans="1:15" ht="13.5" customHeight="1">
      <c r="A7" s="58" t="s">
        <v>0</v>
      </c>
      <c r="O7" s="73" t="s">
        <v>2</v>
      </c>
    </row>
    <row r="8" spans="1:15" ht="19.5" customHeight="1">
      <c r="A8" s="404" t="s">
        <v>130</v>
      </c>
      <c r="B8" s="277" t="s">
        <v>10</v>
      </c>
      <c r="C8" s="278" t="s">
        <v>154</v>
      </c>
      <c r="D8" s="279" t="s">
        <v>155</v>
      </c>
      <c r="E8" s="279" t="s">
        <v>156</v>
      </c>
      <c r="F8" s="279" t="s">
        <v>157</v>
      </c>
      <c r="G8" s="279" t="s">
        <v>158</v>
      </c>
      <c r="H8" s="279" t="s">
        <v>159</v>
      </c>
      <c r="I8" s="279" t="s">
        <v>160</v>
      </c>
      <c r="J8" s="279" t="s">
        <v>161</v>
      </c>
      <c r="K8" s="279" t="s">
        <v>162</v>
      </c>
      <c r="L8" s="279" t="s">
        <v>163</v>
      </c>
      <c r="M8" s="279" t="s">
        <v>164</v>
      </c>
      <c r="N8" s="280" t="s">
        <v>165</v>
      </c>
      <c r="O8" s="404" t="s">
        <v>572</v>
      </c>
    </row>
    <row r="9" spans="1:15" ht="19.5" customHeight="1">
      <c r="A9" s="406"/>
      <c r="B9" s="281" t="s">
        <v>11</v>
      </c>
      <c r="C9" s="283" t="s">
        <v>166</v>
      </c>
      <c r="D9" s="283" t="s">
        <v>167</v>
      </c>
      <c r="E9" s="283" t="s">
        <v>168</v>
      </c>
      <c r="F9" s="283" t="s">
        <v>169</v>
      </c>
      <c r="G9" s="283" t="s">
        <v>170</v>
      </c>
      <c r="H9" s="283" t="s">
        <v>171</v>
      </c>
      <c r="I9" s="283" t="s">
        <v>172</v>
      </c>
      <c r="J9" s="283" t="s">
        <v>173</v>
      </c>
      <c r="K9" s="283" t="s">
        <v>174</v>
      </c>
      <c r="L9" s="283" t="s">
        <v>175</v>
      </c>
      <c r="M9" s="283" t="s">
        <v>176</v>
      </c>
      <c r="N9" s="283" t="s">
        <v>177</v>
      </c>
      <c r="O9" s="406"/>
    </row>
    <row r="10" spans="1:15" ht="21.75" customHeight="1">
      <c r="A10" s="63" t="s">
        <v>136</v>
      </c>
      <c r="B10" s="285">
        <f>SUM(C10:N10)</f>
        <v>63</v>
      </c>
      <c r="C10" s="241">
        <f>SUM(C11:C12)</f>
        <v>7</v>
      </c>
      <c r="D10" s="242">
        <f aca="true" t="shared" si="0" ref="D10:N10">SUM(D11:D12)</f>
        <v>9</v>
      </c>
      <c r="E10" s="242">
        <f t="shared" si="0"/>
        <v>6</v>
      </c>
      <c r="F10" s="242">
        <f t="shared" si="0"/>
        <v>0</v>
      </c>
      <c r="G10" s="242">
        <f t="shared" si="0"/>
        <v>2</v>
      </c>
      <c r="H10" s="242">
        <f t="shared" si="0"/>
        <v>4</v>
      </c>
      <c r="I10" s="242">
        <f t="shared" si="0"/>
        <v>6</v>
      </c>
      <c r="J10" s="242">
        <f t="shared" si="0"/>
        <v>6</v>
      </c>
      <c r="K10" s="242">
        <f t="shared" si="0"/>
        <v>5</v>
      </c>
      <c r="L10" s="242">
        <f t="shared" si="0"/>
        <v>8</v>
      </c>
      <c r="M10" s="242">
        <f t="shared" si="0"/>
        <v>2</v>
      </c>
      <c r="N10" s="242">
        <f t="shared" si="0"/>
        <v>8</v>
      </c>
      <c r="O10" s="63" t="s">
        <v>146</v>
      </c>
    </row>
    <row r="11" spans="1:15" ht="15" customHeight="1">
      <c r="A11" s="94" t="s">
        <v>137</v>
      </c>
      <c r="B11" s="289">
        <f aca="true" t="shared" si="1" ref="B11:B43">SUM(C11:N11)</f>
        <v>4</v>
      </c>
      <c r="C11" s="247">
        <v>0</v>
      </c>
      <c r="D11" s="248">
        <v>2</v>
      </c>
      <c r="E11" s="248">
        <v>0</v>
      </c>
      <c r="F11" s="248">
        <v>0</v>
      </c>
      <c r="G11" s="248">
        <v>0</v>
      </c>
      <c r="H11" s="248">
        <v>0</v>
      </c>
      <c r="I11" s="248">
        <v>0</v>
      </c>
      <c r="J11" s="248">
        <v>0</v>
      </c>
      <c r="K11" s="248">
        <v>1</v>
      </c>
      <c r="L11" s="248">
        <v>1</v>
      </c>
      <c r="M11" s="248">
        <v>0</v>
      </c>
      <c r="N11" s="248">
        <v>0</v>
      </c>
      <c r="O11" s="94" t="s">
        <v>147</v>
      </c>
    </row>
    <row r="12" spans="1:15" ht="15" customHeight="1">
      <c r="A12" s="94" t="s">
        <v>138</v>
      </c>
      <c r="B12" s="289">
        <f t="shared" si="1"/>
        <v>59</v>
      </c>
      <c r="C12" s="247">
        <v>7</v>
      </c>
      <c r="D12" s="248">
        <v>7</v>
      </c>
      <c r="E12" s="248">
        <v>6</v>
      </c>
      <c r="F12" s="248">
        <v>0</v>
      </c>
      <c r="G12" s="248">
        <v>2</v>
      </c>
      <c r="H12" s="248">
        <v>4</v>
      </c>
      <c r="I12" s="248">
        <v>6</v>
      </c>
      <c r="J12" s="248">
        <v>6</v>
      </c>
      <c r="K12" s="248">
        <v>4</v>
      </c>
      <c r="L12" s="248">
        <v>7</v>
      </c>
      <c r="M12" s="248">
        <v>2</v>
      </c>
      <c r="N12" s="248">
        <v>8</v>
      </c>
      <c r="O12" s="94" t="s">
        <v>148</v>
      </c>
    </row>
    <row r="13" spans="1:15" ht="21.75" customHeight="1">
      <c r="A13" s="63" t="s">
        <v>139</v>
      </c>
      <c r="B13" s="285">
        <f t="shared" si="1"/>
        <v>12</v>
      </c>
      <c r="C13" s="241">
        <f>SUM(C14,C17)</f>
        <v>0</v>
      </c>
      <c r="D13" s="242">
        <f aca="true" t="shared" si="2" ref="D13:N13">SUM(D14,D17)</f>
        <v>1</v>
      </c>
      <c r="E13" s="242">
        <f t="shared" si="2"/>
        <v>1</v>
      </c>
      <c r="F13" s="242">
        <f t="shared" si="2"/>
        <v>0</v>
      </c>
      <c r="G13" s="242">
        <f t="shared" si="2"/>
        <v>0</v>
      </c>
      <c r="H13" s="242">
        <f t="shared" si="2"/>
        <v>2</v>
      </c>
      <c r="I13" s="242">
        <f t="shared" si="2"/>
        <v>2</v>
      </c>
      <c r="J13" s="242">
        <f t="shared" si="2"/>
        <v>1</v>
      </c>
      <c r="K13" s="242">
        <f t="shared" si="2"/>
        <v>2</v>
      </c>
      <c r="L13" s="242">
        <f t="shared" si="2"/>
        <v>0</v>
      </c>
      <c r="M13" s="242">
        <f t="shared" si="2"/>
        <v>2</v>
      </c>
      <c r="N13" s="242">
        <f t="shared" si="2"/>
        <v>1</v>
      </c>
      <c r="O13" s="63" t="s">
        <v>149</v>
      </c>
    </row>
    <row r="14" spans="1:15" ht="16.5" customHeight="1">
      <c r="A14" s="292" t="s">
        <v>140</v>
      </c>
      <c r="B14" s="303">
        <f t="shared" si="1"/>
        <v>12</v>
      </c>
      <c r="C14" s="293">
        <f>SUM(C15:C16)</f>
        <v>0</v>
      </c>
      <c r="D14" s="294">
        <f aca="true" t="shared" si="3" ref="D14:N14">SUM(D15:D16)</f>
        <v>1</v>
      </c>
      <c r="E14" s="294">
        <f t="shared" si="3"/>
        <v>1</v>
      </c>
      <c r="F14" s="294">
        <f t="shared" si="3"/>
        <v>0</v>
      </c>
      <c r="G14" s="294">
        <f t="shared" si="3"/>
        <v>0</v>
      </c>
      <c r="H14" s="294">
        <f t="shared" si="3"/>
        <v>2</v>
      </c>
      <c r="I14" s="294">
        <f t="shared" si="3"/>
        <v>2</v>
      </c>
      <c r="J14" s="294">
        <f t="shared" si="3"/>
        <v>1</v>
      </c>
      <c r="K14" s="294">
        <f t="shared" si="3"/>
        <v>2</v>
      </c>
      <c r="L14" s="294">
        <f t="shared" si="3"/>
        <v>0</v>
      </c>
      <c r="M14" s="294">
        <f t="shared" si="3"/>
        <v>2</v>
      </c>
      <c r="N14" s="294">
        <f t="shared" si="3"/>
        <v>1</v>
      </c>
      <c r="O14" s="292" t="s">
        <v>150</v>
      </c>
    </row>
    <row r="15" spans="1:15" ht="15" customHeight="1">
      <c r="A15" s="66" t="s">
        <v>137</v>
      </c>
      <c r="B15" s="289">
        <f t="shared" si="1"/>
        <v>4</v>
      </c>
      <c r="C15" s="247">
        <v>0</v>
      </c>
      <c r="D15" s="248">
        <v>1</v>
      </c>
      <c r="E15" s="248">
        <v>0</v>
      </c>
      <c r="F15" s="248">
        <v>0</v>
      </c>
      <c r="G15" s="248">
        <v>0</v>
      </c>
      <c r="H15" s="248">
        <v>1</v>
      </c>
      <c r="I15" s="248">
        <v>1</v>
      </c>
      <c r="J15" s="248">
        <v>0</v>
      </c>
      <c r="K15" s="248">
        <v>0</v>
      </c>
      <c r="L15" s="248">
        <v>0</v>
      </c>
      <c r="M15" s="248">
        <v>0</v>
      </c>
      <c r="N15" s="248">
        <v>1</v>
      </c>
      <c r="O15" s="66" t="s">
        <v>147</v>
      </c>
    </row>
    <row r="16" spans="1:15" ht="15" customHeight="1">
      <c r="A16" s="66" t="s">
        <v>138</v>
      </c>
      <c r="B16" s="289">
        <f t="shared" si="1"/>
        <v>8</v>
      </c>
      <c r="C16" s="247">
        <v>0</v>
      </c>
      <c r="D16" s="248">
        <v>0</v>
      </c>
      <c r="E16" s="248">
        <v>1</v>
      </c>
      <c r="F16" s="248">
        <v>0</v>
      </c>
      <c r="G16" s="248">
        <v>0</v>
      </c>
      <c r="H16" s="248">
        <v>1</v>
      </c>
      <c r="I16" s="248">
        <v>1</v>
      </c>
      <c r="J16" s="248">
        <v>1</v>
      </c>
      <c r="K16" s="248">
        <v>2</v>
      </c>
      <c r="L16" s="248">
        <v>0</v>
      </c>
      <c r="M16" s="248">
        <v>2</v>
      </c>
      <c r="N16" s="248">
        <v>0</v>
      </c>
      <c r="O16" s="66" t="s">
        <v>148</v>
      </c>
    </row>
    <row r="17" spans="1:15" ht="16.5" customHeight="1">
      <c r="A17" s="292" t="s">
        <v>141</v>
      </c>
      <c r="B17" s="303">
        <f t="shared" si="1"/>
        <v>0</v>
      </c>
      <c r="C17" s="293">
        <f>SUM(C18:C19)</f>
        <v>0</v>
      </c>
      <c r="D17" s="294">
        <f aca="true" t="shared" si="4" ref="D17:N17">SUM(D18:D19)</f>
        <v>0</v>
      </c>
      <c r="E17" s="294">
        <f t="shared" si="4"/>
        <v>0</v>
      </c>
      <c r="F17" s="294">
        <f t="shared" si="4"/>
        <v>0</v>
      </c>
      <c r="G17" s="294">
        <f t="shared" si="4"/>
        <v>0</v>
      </c>
      <c r="H17" s="294">
        <f t="shared" si="4"/>
        <v>0</v>
      </c>
      <c r="I17" s="294">
        <f t="shared" si="4"/>
        <v>0</v>
      </c>
      <c r="J17" s="294">
        <f t="shared" si="4"/>
        <v>0</v>
      </c>
      <c r="K17" s="294">
        <f t="shared" si="4"/>
        <v>0</v>
      </c>
      <c r="L17" s="294">
        <f t="shared" si="4"/>
        <v>0</v>
      </c>
      <c r="M17" s="294">
        <f t="shared" si="4"/>
        <v>0</v>
      </c>
      <c r="N17" s="294">
        <f t="shared" si="4"/>
        <v>0</v>
      </c>
      <c r="O17" s="292" t="s">
        <v>151</v>
      </c>
    </row>
    <row r="18" spans="1:15" ht="15" customHeight="1">
      <c r="A18" s="66" t="s">
        <v>137</v>
      </c>
      <c r="B18" s="289">
        <f t="shared" si="1"/>
        <v>0</v>
      </c>
      <c r="C18" s="247">
        <v>0</v>
      </c>
      <c r="D18" s="248">
        <v>0</v>
      </c>
      <c r="E18" s="248">
        <v>0</v>
      </c>
      <c r="F18" s="248">
        <v>0</v>
      </c>
      <c r="G18" s="248">
        <v>0</v>
      </c>
      <c r="H18" s="248">
        <v>0</v>
      </c>
      <c r="I18" s="248">
        <v>0</v>
      </c>
      <c r="J18" s="248">
        <v>0</v>
      </c>
      <c r="K18" s="248">
        <v>0</v>
      </c>
      <c r="L18" s="248">
        <v>0</v>
      </c>
      <c r="M18" s="248">
        <v>0</v>
      </c>
      <c r="N18" s="248">
        <v>0</v>
      </c>
      <c r="O18" s="66" t="s">
        <v>147</v>
      </c>
    </row>
    <row r="19" spans="1:15" ht="15" customHeight="1">
      <c r="A19" s="66" t="s">
        <v>138</v>
      </c>
      <c r="B19" s="289">
        <f t="shared" si="1"/>
        <v>0</v>
      </c>
      <c r="C19" s="247">
        <v>0</v>
      </c>
      <c r="D19" s="248">
        <v>0</v>
      </c>
      <c r="E19" s="248">
        <v>0</v>
      </c>
      <c r="F19" s="248">
        <v>0</v>
      </c>
      <c r="G19" s="248">
        <v>0</v>
      </c>
      <c r="H19" s="248">
        <v>0</v>
      </c>
      <c r="I19" s="248">
        <v>0</v>
      </c>
      <c r="J19" s="248">
        <v>0</v>
      </c>
      <c r="K19" s="248">
        <v>0</v>
      </c>
      <c r="L19" s="248">
        <v>0</v>
      </c>
      <c r="M19" s="248">
        <v>0</v>
      </c>
      <c r="N19" s="248">
        <v>0</v>
      </c>
      <c r="O19" s="66" t="s">
        <v>148</v>
      </c>
    </row>
    <row r="20" spans="1:15" ht="21.75" customHeight="1">
      <c r="A20" s="63" t="s">
        <v>142</v>
      </c>
      <c r="B20" s="285">
        <f t="shared" si="1"/>
        <v>15</v>
      </c>
      <c r="C20" s="241">
        <f>SUM(C21,C24)</f>
        <v>2</v>
      </c>
      <c r="D20" s="242">
        <f aca="true" t="shared" si="5" ref="D20:N20">SUM(D21,D24)</f>
        <v>2</v>
      </c>
      <c r="E20" s="242">
        <f t="shared" si="5"/>
        <v>0</v>
      </c>
      <c r="F20" s="242">
        <f t="shared" si="5"/>
        <v>0</v>
      </c>
      <c r="G20" s="242">
        <f t="shared" si="5"/>
        <v>2</v>
      </c>
      <c r="H20" s="242">
        <f t="shared" si="5"/>
        <v>0</v>
      </c>
      <c r="I20" s="242">
        <f t="shared" si="5"/>
        <v>3</v>
      </c>
      <c r="J20" s="242">
        <f t="shared" si="5"/>
        <v>2</v>
      </c>
      <c r="K20" s="242">
        <f t="shared" si="5"/>
        <v>0</v>
      </c>
      <c r="L20" s="242">
        <f t="shared" si="5"/>
        <v>1</v>
      </c>
      <c r="M20" s="242">
        <f t="shared" si="5"/>
        <v>1</v>
      </c>
      <c r="N20" s="242">
        <f t="shared" si="5"/>
        <v>2</v>
      </c>
      <c r="O20" s="63" t="s">
        <v>152</v>
      </c>
    </row>
    <row r="21" spans="1:15" ht="16.5" customHeight="1">
      <c r="A21" s="292" t="s">
        <v>140</v>
      </c>
      <c r="B21" s="303">
        <f t="shared" si="1"/>
        <v>15</v>
      </c>
      <c r="C21" s="293">
        <f>SUM(C22:C23)</f>
        <v>2</v>
      </c>
      <c r="D21" s="294">
        <f aca="true" t="shared" si="6" ref="D21:N21">SUM(D22:D23)</f>
        <v>2</v>
      </c>
      <c r="E21" s="294">
        <f t="shared" si="6"/>
        <v>0</v>
      </c>
      <c r="F21" s="294">
        <f t="shared" si="6"/>
        <v>0</v>
      </c>
      <c r="G21" s="294">
        <f t="shared" si="6"/>
        <v>2</v>
      </c>
      <c r="H21" s="294">
        <f t="shared" si="6"/>
        <v>0</v>
      </c>
      <c r="I21" s="294">
        <f t="shared" si="6"/>
        <v>3</v>
      </c>
      <c r="J21" s="294">
        <f t="shared" si="6"/>
        <v>2</v>
      </c>
      <c r="K21" s="294">
        <f t="shared" si="6"/>
        <v>0</v>
      </c>
      <c r="L21" s="294">
        <f t="shared" si="6"/>
        <v>1</v>
      </c>
      <c r="M21" s="294">
        <f t="shared" si="6"/>
        <v>1</v>
      </c>
      <c r="N21" s="294">
        <f t="shared" si="6"/>
        <v>2</v>
      </c>
      <c r="O21" s="292" t="s">
        <v>150</v>
      </c>
    </row>
    <row r="22" spans="1:15" ht="15" customHeight="1">
      <c r="A22" s="66" t="s">
        <v>137</v>
      </c>
      <c r="B22" s="289">
        <f t="shared" si="1"/>
        <v>4</v>
      </c>
      <c r="C22" s="247">
        <v>1</v>
      </c>
      <c r="D22" s="248">
        <v>0</v>
      </c>
      <c r="E22" s="248">
        <v>0</v>
      </c>
      <c r="F22" s="248">
        <v>0</v>
      </c>
      <c r="G22" s="248">
        <v>0</v>
      </c>
      <c r="H22" s="248">
        <v>0</v>
      </c>
      <c r="I22" s="248">
        <v>2</v>
      </c>
      <c r="J22" s="248">
        <v>0</v>
      </c>
      <c r="K22" s="248">
        <v>0</v>
      </c>
      <c r="L22" s="248">
        <v>0</v>
      </c>
      <c r="M22" s="248">
        <v>0</v>
      </c>
      <c r="N22" s="248">
        <v>1</v>
      </c>
      <c r="O22" s="66" t="s">
        <v>147</v>
      </c>
    </row>
    <row r="23" spans="1:15" ht="15" customHeight="1">
      <c r="A23" s="66" t="s">
        <v>138</v>
      </c>
      <c r="B23" s="289">
        <f t="shared" si="1"/>
        <v>11</v>
      </c>
      <c r="C23" s="247">
        <v>1</v>
      </c>
      <c r="D23" s="248">
        <v>2</v>
      </c>
      <c r="E23" s="248">
        <v>0</v>
      </c>
      <c r="F23" s="248">
        <v>0</v>
      </c>
      <c r="G23" s="248">
        <v>2</v>
      </c>
      <c r="H23" s="248">
        <v>0</v>
      </c>
      <c r="I23" s="248">
        <v>1</v>
      </c>
      <c r="J23" s="248">
        <v>2</v>
      </c>
      <c r="K23" s="248">
        <v>0</v>
      </c>
      <c r="L23" s="248">
        <v>1</v>
      </c>
      <c r="M23" s="248">
        <v>1</v>
      </c>
      <c r="N23" s="248">
        <v>1</v>
      </c>
      <c r="O23" s="66" t="s">
        <v>148</v>
      </c>
    </row>
    <row r="24" spans="1:15" ht="16.5" customHeight="1">
      <c r="A24" s="292" t="s">
        <v>141</v>
      </c>
      <c r="B24" s="303">
        <f t="shared" si="1"/>
        <v>0</v>
      </c>
      <c r="C24" s="293">
        <f>SUM(C25:C26)</f>
        <v>0</v>
      </c>
      <c r="D24" s="294">
        <f aca="true" t="shared" si="7" ref="D24:N24">SUM(D25:D26)</f>
        <v>0</v>
      </c>
      <c r="E24" s="294">
        <f t="shared" si="7"/>
        <v>0</v>
      </c>
      <c r="F24" s="294">
        <f t="shared" si="7"/>
        <v>0</v>
      </c>
      <c r="G24" s="294">
        <f t="shared" si="7"/>
        <v>0</v>
      </c>
      <c r="H24" s="294">
        <f t="shared" si="7"/>
        <v>0</v>
      </c>
      <c r="I24" s="294">
        <f t="shared" si="7"/>
        <v>0</v>
      </c>
      <c r="J24" s="294">
        <f t="shared" si="7"/>
        <v>0</v>
      </c>
      <c r="K24" s="294">
        <f t="shared" si="7"/>
        <v>0</v>
      </c>
      <c r="L24" s="294">
        <f t="shared" si="7"/>
        <v>0</v>
      </c>
      <c r="M24" s="294">
        <f t="shared" si="7"/>
        <v>0</v>
      </c>
      <c r="N24" s="294">
        <f t="shared" si="7"/>
        <v>0</v>
      </c>
      <c r="O24" s="292" t="s">
        <v>151</v>
      </c>
    </row>
    <row r="25" spans="1:15" ht="15" customHeight="1">
      <c r="A25" s="66" t="s">
        <v>137</v>
      </c>
      <c r="B25" s="289">
        <f t="shared" si="1"/>
        <v>0</v>
      </c>
      <c r="C25" s="247">
        <v>0</v>
      </c>
      <c r="D25" s="248">
        <v>0</v>
      </c>
      <c r="E25" s="248">
        <v>0</v>
      </c>
      <c r="F25" s="248">
        <v>0</v>
      </c>
      <c r="G25" s="248">
        <v>0</v>
      </c>
      <c r="H25" s="248">
        <v>0</v>
      </c>
      <c r="I25" s="248">
        <v>0</v>
      </c>
      <c r="J25" s="248">
        <v>0</v>
      </c>
      <c r="K25" s="248">
        <v>0</v>
      </c>
      <c r="L25" s="248">
        <v>0</v>
      </c>
      <c r="M25" s="248">
        <v>0</v>
      </c>
      <c r="N25" s="248">
        <v>0</v>
      </c>
      <c r="O25" s="66" t="s">
        <v>147</v>
      </c>
    </row>
    <row r="26" spans="1:15" ht="15" customHeight="1">
      <c r="A26" s="66" t="s">
        <v>138</v>
      </c>
      <c r="B26" s="289">
        <f t="shared" si="1"/>
        <v>0</v>
      </c>
      <c r="C26" s="247">
        <v>0</v>
      </c>
      <c r="D26" s="248">
        <v>0</v>
      </c>
      <c r="E26" s="248">
        <v>0</v>
      </c>
      <c r="F26" s="248">
        <v>0</v>
      </c>
      <c r="G26" s="248">
        <v>0</v>
      </c>
      <c r="H26" s="248">
        <v>0</v>
      </c>
      <c r="I26" s="248">
        <v>0</v>
      </c>
      <c r="J26" s="248">
        <v>0</v>
      </c>
      <c r="K26" s="248">
        <v>0</v>
      </c>
      <c r="L26" s="248">
        <v>0</v>
      </c>
      <c r="M26" s="248">
        <v>0</v>
      </c>
      <c r="N26" s="248">
        <v>0</v>
      </c>
      <c r="O26" s="66" t="s">
        <v>148</v>
      </c>
    </row>
    <row r="27" spans="1:15" ht="21.75" customHeight="1">
      <c r="A27" s="208" t="s">
        <v>143</v>
      </c>
      <c r="B27" s="285">
        <f t="shared" si="1"/>
        <v>125</v>
      </c>
      <c r="C27" s="241">
        <f>SUM(C28,C31)</f>
        <v>4</v>
      </c>
      <c r="D27" s="242">
        <f aca="true" t="shared" si="8" ref="D27:N27">SUM(D28,D31)</f>
        <v>10</v>
      </c>
      <c r="E27" s="242">
        <f t="shared" si="8"/>
        <v>3</v>
      </c>
      <c r="F27" s="242">
        <f t="shared" si="8"/>
        <v>7</v>
      </c>
      <c r="G27" s="242">
        <f t="shared" si="8"/>
        <v>10</v>
      </c>
      <c r="H27" s="242">
        <f t="shared" si="8"/>
        <v>14</v>
      </c>
      <c r="I27" s="242">
        <f t="shared" si="8"/>
        <v>14</v>
      </c>
      <c r="J27" s="242">
        <f t="shared" si="8"/>
        <v>15</v>
      </c>
      <c r="K27" s="242">
        <f t="shared" si="8"/>
        <v>21</v>
      </c>
      <c r="L27" s="242">
        <f t="shared" si="8"/>
        <v>8</v>
      </c>
      <c r="M27" s="242">
        <f t="shared" si="8"/>
        <v>8</v>
      </c>
      <c r="N27" s="242">
        <f t="shared" si="8"/>
        <v>11</v>
      </c>
      <c r="O27" s="63" t="s">
        <v>607</v>
      </c>
    </row>
    <row r="28" spans="1:15" ht="16.5" customHeight="1">
      <c r="A28" s="292" t="s">
        <v>140</v>
      </c>
      <c r="B28" s="303">
        <f t="shared" si="1"/>
        <v>114</v>
      </c>
      <c r="C28" s="293">
        <f>SUM(C29:C30)</f>
        <v>3</v>
      </c>
      <c r="D28" s="294">
        <f aca="true" t="shared" si="9" ref="D28:N28">SUM(D29:D30)</f>
        <v>9</v>
      </c>
      <c r="E28" s="294">
        <f t="shared" si="9"/>
        <v>3</v>
      </c>
      <c r="F28" s="294">
        <f t="shared" si="9"/>
        <v>7</v>
      </c>
      <c r="G28" s="294">
        <f t="shared" si="9"/>
        <v>10</v>
      </c>
      <c r="H28" s="294">
        <f t="shared" si="9"/>
        <v>13</v>
      </c>
      <c r="I28" s="294">
        <f t="shared" si="9"/>
        <v>13</v>
      </c>
      <c r="J28" s="294">
        <f t="shared" si="9"/>
        <v>13</v>
      </c>
      <c r="K28" s="294">
        <f t="shared" si="9"/>
        <v>18</v>
      </c>
      <c r="L28" s="294">
        <f t="shared" si="9"/>
        <v>7</v>
      </c>
      <c r="M28" s="294">
        <f t="shared" si="9"/>
        <v>7</v>
      </c>
      <c r="N28" s="294">
        <f t="shared" si="9"/>
        <v>11</v>
      </c>
      <c r="O28" s="292" t="s">
        <v>150</v>
      </c>
    </row>
    <row r="29" spans="1:15" ht="15" customHeight="1">
      <c r="A29" s="66" t="s">
        <v>137</v>
      </c>
      <c r="B29" s="289">
        <f t="shared" si="1"/>
        <v>2</v>
      </c>
      <c r="C29" s="247">
        <v>0</v>
      </c>
      <c r="D29" s="248">
        <v>0</v>
      </c>
      <c r="E29" s="248">
        <v>2</v>
      </c>
      <c r="F29" s="248">
        <v>0</v>
      </c>
      <c r="G29" s="248">
        <v>0</v>
      </c>
      <c r="H29" s="248">
        <v>0</v>
      </c>
      <c r="I29" s="248">
        <v>0</v>
      </c>
      <c r="J29" s="248">
        <v>0</v>
      </c>
      <c r="K29" s="248">
        <v>0</v>
      </c>
      <c r="L29" s="248">
        <v>0</v>
      </c>
      <c r="M29" s="248">
        <v>0</v>
      </c>
      <c r="N29" s="248">
        <v>0</v>
      </c>
      <c r="O29" s="66" t="s">
        <v>147</v>
      </c>
    </row>
    <row r="30" spans="1:15" ht="15" customHeight="1">
      <c r="A30" s="66" t="s">
        <v>138</v>
      </c>
      <c r="B30" s="289">
        <f t="shared" si="1"/>
        <v>112</v>
      </c>
      <c r="C30" s="247">
        <v>3</v>
      </c>
      <c r="D30" s="248">
        <v>9</v>
      </c>
      <c r="E30" s="248">
        <v>1</v>
      </c>
      <c r="F30" s="248">
        <v>7</v>
      </c>
      <c r="G30" s="248">
        <v>10</v>
      </c>
      <c r="H30" s="248">
        <v>13</v>
      </c>
      <c r="I30" s="248">
        <v>13</v>
      </c>
      <c r="J30" s="248">
        <v>13</v>
      </c>
      <c r="K30" s="248">
        <v>18</v>
      </c>
      <c r="L30" s="248">
        <v>7</v>
      </c>
      <c r="M30" s="248">
        <v>7</v>
      </c>
      <c r="N30" s="248">
        <v>11</v>
      </c>
      <c r="O30" s="66" t="s">
        <v>148</v>
      </c>
    </row>
    <row r="31" spans="1:15" ht="16.5" customHeight="1">
      <c r="A31" s="292" t="s">
        <v>141</v>
      </c>
      <c r="B31" s="303">
        <f t="shared" si="1"/>
        <v>11</v>
      </c>
      <c r="C31" s="293">
        <f>SUM(C32:C33)</f>
        <v>1</v>
      </c>
      <c r="D31" s="294">
        <f aca="true" t="shared" si="10" ref="D31:N31">SUM(D32:D33)</f>
        <v>1</v>
      </c>
      <c r="E31" s="294">
        <f t="shared" si="10"/>
        <v>0</v>
      </c>
      <c r="F31" s="294">
        <f t="shared" si="10"/>
        <v>0</v>
      </c>
      <c r="G31" s="294">
        <f t="shared" si="10"/>
        <v>0</v>
      </c>
      <c r="H31" s="294">
        <f t="shared" si="10"/>
        <v>1</v>
      </c>
      <c r="I31" s="294">
        <f t="shared" si="10"/>
        <v>1</v>
      </c>
      <c r="J31" s="294">
        <f t="shared" si="10"/>
        <v>2</v>
      </c>
      <c r="K31" s="294">
        <f t="shared" si="10"/>
        <v>3</v>
      </c>
      <c r="L31" s="294">
        <f t="shared" si="10"/>
        <v>1</v>
      </c>
      <c r="M31" s="294">
        <f t="shared" si="10"/>
        <v>1</v>
      </c>
      <c r="N31" s="294">
        <f t="shared" si="10"/>
        <v>0</v>
      </c>
      <c r="O31" s="292" t="s">
        <v>151</v>
      </c>
    </row>
    <row r="32" spans="1:15" ht="15" customHeight="1">
      <c r="A32" s="66" t="s">
        <v>137</v>
      </c>
      <c r="B32" s="289">
        <f t="shared" si="1"/>
        <v>1</v>
      </c>
      <c r="C32" s="247">
        <v>1</v>
      </c>
      <c r="D32" s="248">
        <v>0</v>
      </c>
      <c r="E32" s="248">
        <v>0</v>
      </c>
      <c r="F32" s="248">
        <v>0</v>
      </c>
      <c r="G32" s="248">
        <v>0</v>
      </c>
      <c r="H32" s="248">
        <v>0</v>
      </c>
      <c r="I32" s="248">
        <v>0</v>
      </c>
      <c r="J32" s="248">
        <v>0</v>
      </c>
      <c r="K32" s="248">
        <v>0</v>
      </c>
      <c r="L32" s="248">
        <v>0</v>
      </c>
      <c r="M32" s="248">
        <v>0</v>
      </c>
      <c r="N32" s="248">
        <v>0</v>
      </c>
      <c r="O32" s="66" t="s">
        <v>147</v>
      </c>
    </row>
    <row r="33" spans="1:15" ht="15" customHeight="1">
      <c r="A33" s="66" t="s">
        <v>138</v>
      </c>
      <c r="B33" s="289">
        <f t="shared" si="1"/>
        <v>10</v>
      </c>
      <c r="C33" s="247">
        <v>0</v>
      </c>
      <c r="D33" s="248">
        <v>1</v>
      </c>
      <c r="E33" s="248">
        <v>0</v>
      </c>
      <c r="F33" s="248">
        <v>0</v>
      </c>
      <c r="G33" s="248">
        <v>0</v>
      </c>
      <c r="H33" s="248">
        <v>1</v>
      </c>
      <c r="I33" s="248">
        <v>1</v>
      </c>
      <c r="J33" s="248">
        <v>2</v>
      </c>
      <c r="K33" s="248">
        <v>3</v>
      </c>
      <c r="L33" s="248">
        <v>1</v>
      </c>
      <c r="M33" s="248">
        <v>1</v>
      </c>
      <c r="N33" s="248">
        <v>0</v>
      </c>
      <c r="O33" s="66" t="s">
        <v>148</v>
      </c>
    </row>
    <row r="34" spans="1:15" ht="21.75" customHeight="1">
      <c r="A34" s="63" t="s">
        <v>144</v>
      </c>
      <c r="B34" s="285">
        <f t="shared" si="1"/>
        <v>262</v>
      </c>
      <c r="C34" s="241">
        <f>SUM(C35,C38)</f>
        <v>24</v>
      </c>
      <c r="D34" s="242">
        <f aca="true" t="shared" si="11" ref="D34:N34">SUM(D35,D38)</f>
        <v>32</v>
      </c>
      <c r="E34" s="242">
        <f t="shared" si="11"/>
        <v>22</v>
      </c>
      <c r="F34" s="242">
        <f t="shared" si="11"/>
        <v>5</v>
      </c>
      <c r="G34" s="242">
        <f t="shared" si="11"/>
        <v>18</v>
      </c>
      <c r="H34" s="242">
        <f t="shared" si="11"/>
        <v>39</v>
      </c>
      <c r="I34" s="242">
        <f t="shared" si="11"/>
        <v>35</v>
      </c>
      <c r="J34" s="242">
        <f t="shared" si="11"/>
        <v>18</v>
      </c>
      <c r="K34" s="242">
        <f t="shared" si="11"/>
        <v>29</v>
      </c>
      <c r="L34" s="242">
        <f t="shared" si="11"/>
        <v>13</v>
      </c>
      <c r="M34" s="242">
        <f t="shared" si="11"/>
        <v>9</v>
      </c>
      <c r="N34" s="242">
        <f t="shared" si="11"/>
        <v>18</v>
      </c>
      <c r="O34" s="63" t="s">
        <v>153</v>
      </c>
    </row>
    <row r="35" spans="1:15" ht="16.5" customHeight="1">
      <c r="A35" s="292" t="s">
        <v>140</v>
      </c>
      <c r="B35" s="303">
        <f t="shared" si="1"/>
        <v>184</v>
      </c>
      <c r="C35" s="293">
        <f>SUM(C36:C37)</f>
        <v>17</v>
      </c>
      <c r="D35" s="294">
        <f aca="true" t="shared" si="12" ref="D35:N35">SUM(D36:D37)</f>
        <v>23</v>
      </c>
      <c r="E35" s="294">
        <f t="shared" si="12"/>
        <v>16</v>
      </c>
      <c r="F35" s="294">
        <f t="shared" si="12"/>
        <v>3</v>
      </c>
      <c r="G35" s="294">
        <f t="shared" si="12"/>
        <v>14</v>
      </c>
      <c r="H35" s="294">
        <f t="shared" si="12"/>
        <v>23</v>
      </c>
      <c r="I35" s="294">
        <f t="shared" si="12"/>
        <v>19</v>
      </c>
      <c r="J35" s="294">
        <f t="shared" si="12"/>
        <v>14</v>
      </c>
      <c r="K35" s="294">
        <f t="shared" si="12"/>
        <v>22</v>
      </c>
      <c r="L35" s="294">
        <f t="shared" si="12"/>
        <v>11</v>
      </c>
      <c r="M35" s="294">
        <f t="shared" si="12"/>
        <v>9</v>
      </c>
      <c r="N35" s="294">
        <f t="shared" si="12"/>
        <v>13</v>
      </c>
      <c r="O35" s="292" t="s">
        <v>150</v>
      </c>
    </row>
    <row r="36" spans="1:15" ht="15" customHeight="1">
      <c r="A36" s="66" t="s">
        <v>137</v>
      </c>
      <c r="B36" s="289">
        <f t="shared" si="1"/>
        <v>2</v>
      </c>
      <c r="C36" s="247">
        <v>0</v>
      </c>
      <c r="D36" s="248">
        <v>0</v>
      </c>
      <c r="E36" s="248">
        <v>1</v>
      </c>
      <c r="F36" s="248">
        <v>0</v>
      </c>
      <c r="G36" s="248">
        <v>0</v>
      </c>
      <c r="H36" s="248">
        <v>0</v>
      </c>
      <c r="I36" s="248">
        <v>1</v>
      </c>
      <c r="J36" s="248">
        <v>0</v>
      </c>
      <c r="K36" s="248">
        <v>0</v>
      </c>
      <c r="L36" s="248">
        <v>0</v>
      </c>
      <c r="M36" s="248">
        <v>0</v>
      </c>
      <c r="N36" s="248">
        <v>0</v>
      </c>
      <c r="O36" s="66" t="s">
        <v>147</v>
      </c>
    </row>
    <row r="37" spans="1:15" ht="15" customHeight="1">
      <c r="A37" s="66" t="s">
        <v>138</v>
      </c>
      <c r="B37" s="289">
        <f t="shared" si="1"/>
        <v>182</v>
      </c>
      <c r="C37" s="247">
        <v>17</v>
      </c>
      <c r="D37" s="248">
        <v>23</v>
      </c>
      <c r="E37" s="248">
        <v>15</v>
      </c>
      <c r="F37" s="248">
        <v>3</v>
      </c>
      <c r="G37" s="248">
        <v>14</v>
      </c>
      <c r="H37" s="248">
        <v>23</v>
      </c>
      <c r="I37" s="248">
        <v>18</v>
      </c>
      <c r="J37" s="248">
        <v>14</v>
      </c>
      <c r="K37" s="248">
        <v>22</v>
      </c>
      <c r="L37" s="248">
        <v>11</v>
      </c>
      <c r="M37" s="248">
        <v>9</v>
      </c>
      <c r="N37" s="248">
        <v>13</v>
      </c>
      <c r="O37" s="66" t="s">
        <v>148</v>
      </c>
    </row>
    <row r="38" spans="1:15" ht="16.5" customHeight="1">
      <c r="A38" s="292" t="s">
        <v>141</v>
      </c>
      <c r="B38" s="303">
        <f t="shared" si="1"/>
        <v>78</v>
      </c>
      <c r="C38" s="293">
        <f>SUM(C39:C40)</f>
        <v>7</v>
      </c>
      <c r="D38" s="294">
        <f aca="true" t="shared" si="13" ref="D38:N38">SUM(D39:D40)</f>
        <v>9</v>
      </c>
      <c r="E38" s="294">
        <f t="shared" si="13"/>
        <v>6</v>
      </c>
      <c r="F38" s="294">
        <f t="shared" si="13"/>
        <v>2</v>
      </c>
      <c r="G38" s="294">
        <f t="shared" si="13"/>
        <v>4</v>
      </c>
      <c r="H38" s="294">
        <f t="shared" si="13"/>
        <v>16</v>
      </c>
      <c r="I38" s="294">
        <f t="shared" si="13"/>
        <v>16</v>
      </c>
      <c r="J38" s="294">
        <f t="shared" si="13"/>
        <v>4</v>
      </c>
      <c r="K38" s="294">
        <f t="shared" si="13"/>
        <v>7</v>
      </c>
      <c r="L38" s="294">
        <f t="shared" si="13"/>
        <v>2</v>
      </c>
      <c r="M38" s="294">
        <f t="shared" si="13"/>
        <v>0</v>
      </c>
      <c r="N38" s="294">
        <f t="shared" si="13"/>
        <v>5</v>
      </c>
      <c r="O38" s="292" t="s">
        <v>151</v>
      </c>
    </row>
    <row r="39" spans="1:15" ht="15" customHeight="1">
      <c r="A39" s="66" t="s">
        <v>137</v>
      </c>
      <c r="B39" s="289">
        <f t="shared" si="1"/>
        <v>13</v>
      </c>
      <c r="C39" s="247">
        <v>2</v>
      </c>
      <c r="D39" s="248">
        <v>2</v>
      </c>
      <c r="E39" s="248">
        <v>1</v>
      </c>
      <c r="F39" s="248">
        <v>1</v>
      </c>
      <c r="G39" s="248">
        <v>0</v>
      </c>
      <c r="H39" s="248">
        <v>4</v>
      </c>
      <c r="I39" s="248">
        <v>2</v>
      </c>
      <c r="J39" s="248">
        <v>0</v>
      </c>
      <c r="K39" s="248">
        <v>1</v>
      </c>
      <c r="L39" s="248">
        <v>0</v>
      </c>
      <c r="M39" s="248">
        <v>0</v>
      </c>
      <c r="N39" s="248">
        <v>0</v>
      </c>
      <c r="O39" s="66" t="s">
        <v>147</v>
      </c>
    </row>
    <row r="40" spans="1:15" ht="15" customHeight="1">
      <c r="A40" s="66" t="s">
        <v>138</v>
      </c>
      <c r="B40" s="289">
        <f t="shared" si="1"/>
        <v>65</v>
      </c>
      <c r="C40" s="247">
        <v>5</v>
      </c>
      <c r="D40" s="248">
        <v>7</v>
      </c>
      <c r="E40" s="248">
        <v>5</v>
      </c>
      <c r="F40" s="248">
        <v>1</v>
      </c>
      <c r="G40" s="248">
        <v>4</v>
      </c>
      <c r="H40" s="248">
        <v>12</v>
      </c>
      <c r="I40" s="248">
        <v>14</v>
      </c>
      <c r="J40" s="248">
        <v>4</v>
      </c>
      <c r="K40" s="248">
        <v>6</v>
      </c>
      <c r="L40" s="248">
        <v>2</v>
      </c>
      <c r="M40" s="248">
        <v>0</v>
      </c>
      <c r="N40" s="248">
        <v>5</v>
      </c>
      <c r="O40" s="66" t="s">
        <v>148</v>
      </c>
    </row>
    <row r="41" spans="1:15" ht="21.75" customHeight="1">
      <c r="A41" s="63" t="s">
        <v>145</v>
      </c>
      <c r="B41" s="285">
        <f t="shared" si="1"/>
        <v>0</v>
      </c>
      <c r="C41" s="241">
        <f>SUM(C42:C43)</f>
        <v>0</v>
      </c>
      <c r="D41" s="242">
        <f aca="true" t="shared" si="14" ref="D41:N41">SUM(D42:D43)</f>
        <v>0</v>
      </c>
      <c r="E41" s="242">
        <f t="shared" si="14"/>
        <v>0</v>
      </c>
      <c r="F41" s="242">
        <f t="shared" si="14"/>
        <v>0</v>
      </c>
      <c r="G41" s="242">
        <f t="shared" si="14"/>
        <v>0</v>
      </c>
      <c r="H41" s="242">
        <f t="shared" si="14"/>
        <v>0</v>
      </c>
      <c r="I41" s="242">
        <f t="shared" si="14"/>
        <v>0</v>
      </c>
      <c r="J41" s="242">
        <f t="shared" si="14"/>
        <v>0</v>
      </c>
      <c r="K41" s="242">
        <f t="shared" si="14"/>
        <v>0</v>
      </c>
      <c r="L41" s="242">
        <f t="shared" si="14"/>
        <v>0</v>
      </c>
      <c r="M41" s="242">
        <f t="shared" si="14"/>
        <v>0</v>
      </c>
      <c r="N41" s="242">
        <f t="shared" si="14"/>
        <v>0</v>
      </c>
      <c r="O41" s="63" t="s">
        <v>616</v>
      </c>
    </row>
    <row r="42" spans="1:15" ht="15" customHeight="1">
      <c r="A42" s="94" t="s">
        <v>137</v>
      </c>
      <c r="B42" s="289">
        <f t="shared" si="1"/>
        <v>0</v>
      </c>
      <c r="C42" s="247">
        <v>0</v>
      </c>
      <c r="D42" s="248">
        <v>0</v>
      </c>
      <c r="E42" s="248">
        <v>0</v>
      </c>
      <c r="F42" s="248">
        <v>0</v>
      </c>
      <c r="G42" s="248">
        <v>0</v>
      </c>
      <c r="H42" s="248">
        <v>0</v>
      </c>
      <c r="I42" s="248">
        <v>0</v>
      </c>
      <c r="J42" s="248">
        <v>0</v>
      </c>
      <c r="K42" s="248">
        <v>0</v>
      </c>
      <c r="L42" s="248">
        <v>0</v>
      </c>
      <c r="M42" s="248">
        <v>0</v>
      </c>
      <c r="N42" s="248">
        <v>0</v>
      </c>
      <c r="O42" s="94" t="s">
        <v>147</v>
      </c>
    </row>
    <row r="43" spans="1:15" ht="15" customHeight="1">
      <c r="A43" s="94" t="s">
        <v>138</v>
      </c>
      <c r="B43" s="289">
        <f t="shared" si="1"/>
        <v>0</v>
      </c>
      <c r="C43" s="247">
        <v>0</v>
      </c>
      <c r="D43" s="248">
        <v>0</v>
      </c>
      <c r="E43" s="248">
        <v>0</v>
      </c>
      <c r="F43" s="248">
        <v>0</v>
      </c>
      <c r="G43" s="248">
        <v>0</v>
      </c>
      <c r="H43" s="248">
        <v>0</v>
      </c>
      <c r="I43" s="248">
        <v>0</v>
      </c>
      <c r="J43" s="248">
        <v>0</v>
      </c>
      <c r="K43" s="248">
        <v>0</v>
      </c>
      <c r="L43" s="248">
        <v>0</v>
      </c>
      <c r="M43" s="248">
        <v>0</v>
      </c>
      <c r="N43" s="248">
        <v>0</v>
      </c>
      <c r="O43" s="94" t="s">
        <v>148</v>
      </c>
    </row>
    <row r="44" spans="1:15" ht="5.25" customHeight="1">
      <c r="A44" s="103"/>
      <c r="B44" s="289"/>
      <c r="C44" s="247"/>
      <c r="D44" s="248"/>
      <c r="E44" s="248"/>
      <c r="F44" s="248"/>
      <c r="G44" s="248"/>
      <c r="H44" s="248"/>
      <c r="I44" s="248"/>
      <c r="J44" s="248"/>
      <c r="K44" s="248"/>
      <c r="L44" s="248"/>
      <c r="M44" s="248"/>
      <c r="N44" s="248"/>
      <c r="O44" s="103"/>
    </row>
    <row r="45" spans="1:15" ht="23.25" customHeight="1">
      <c r="A45" s="296" t="s">
        <v>19</v>
      </c>
      <c r="B45" s="304">
        <f>SUM(C45:N45)</f>
        <v>477</v>
      </c>
      <c r="C45" s="297">
        <f aca="true" t="shared" si="15" ref="C45:N45">SUM(C10,C13,C20,C27,C34,C41)</f>
        <v>37</v>
      </c>
      <c r="D45" s="298">
        <f t="shared" si="15"/>
        <v>54</v>
      </c>
      <c r="E45" s="298">
        <f t="shared" si="15"/>
        <v>32</v>
      </c>
      <c r="F45" s="298">
        <f t="shared" si="15"/>
        <v>12</v>
      </c>
      <c r="G45" s="298">
        <f t="shared" si="15"/>
        <v>32</v>
      </c>
      <c r="H45" s="298">
        <f t="shared" si="15"/>
        <v>59</v>
      </c>
      <c r="I45" s="298">
        <f t="shared" si="15"/>
        <v>60</v>
      </c>
      <c r="J45" s="298">
        <f t="shared" si="15"/>
        <v>42</v>
      </c>
      <c r="K45" s="298">
        <f t="shared" si="15"/>
        <v>57</v>
      </c>
      <c r="L45" s="298">
        <f t="shared" si="15"/>
        <v>30</v>
      </c>
      <c r="M45" s="298">
        <f t="shared" si="15"/>
        <v>22</v>
      </c>
      <c r="N45" s="298">
        <f t="shared" si="15"/>
        <v>40</v>
      </c>
      <c r="O45" s="296" t="s">
        <v>18</v>
      </c>
    </row>
    <row r="46" spans="1:15" ht="15" customHeight="1">
      <c r="A46" s="66" t="s">
        <v>137</v>
      </c>
      <c r="B46" s="289">
        <f>SUM(C46:N46)</f>
        <v>30</v>
      </c>
      <c r="C46" s="247">
        <f aca="true" t="shared" si="16" ref="C46:N47">SUM(C11,C15,C18,C22,C25,C29,C32,C36,C39,C42)</f>
        <v>4</v>
      </c>
      <c r="D46" s="248">
        <f t="shared" si="16"/>
        <v>5</v>
      </c>
      <c r="E46" s="248">
        <f t="shared" si="16"/>
        <v>4</v>
      </c>
      <c r="F46" s="248">
        <f t="shared" si="16"/>
        <v>1</v>
      </c>
      <c r="G46" s="248">
        <f t="shared" si="16"/>
        <v>0</v>
      </c>
      <c r="H46" s="248">
        <f t="shared" si="16"/>
        <v>5</v>
      </c>
      <c r="I46" s="248">
        <f t="shared" si="16"/>
        <v>6</v>
      </c>
      <c r="J46" s="248">
        <f t="shared" si="16"/>
        <v>0</v>
      </c>
      <c r="K46" s="248">
        <f t="shared" si="16"/>
        <v>2</v>
      </c>
      <c r="L46" s="248">
        <f t="shared" si="16"/>
        <v>1</v>
      </c>
      <c r="M46" s="248">
        <f t="shared" si="16"/>
        <v>0</v>
      </c>
      <c r="N46" s="248">
        <f t="shared" si="16"/>
        <v>2</v>
      </c>
      <c r="O46" s="66" t="s">
        <v>147</v>
      </c>
    </row>
    <row r="47" spans="1:15" ht="15" customHeight="1">
      <c r="A47" s="66" t="s">
        <v>138</v>
      </c>
      <c r="B47" s="289">
        <f>SUM(C47:N47)</f>
        <v>447</v>
      </c>
      <c r="C47" s="247">
        <f t="shared" si="16"/>
        <v>33</v>
      </c>
      <c r="D47" s="248">
        <f t="shared" si="16"/>
        <v>49</v>
      </c>
      <c r="E47" s="248">
        <f t="shared" si="16"/>
        <v>28</v>
      </c>
      <c r="F47" s="248">
        <f t="shared" si="16"/>
        <v>11</v>
      </c>
      <c r="G47" s="248">
        <f t="shared" si="16"/>
        <v>32</v>
      </c>
      <c r="H47" s="248">
        <f t="shared" si="16"/>
        <v>54</v>
      </c>
      <c r="I47" s="248">
        <f t="shared" si="16"/>
        <v>54</v>
      </c>
      <c r="J47" s="248">
        <f t="shared" si="16"/>
        <v>42</v>
      </c>
      <c r="K47" s="248">
        <f t="shared" si="16"/>
        <v>55</v>
      </c>
      <c r="L47" s="248">
        <f t="shared" si="16"/>
        <v>29</v>
      </c>
      <c r="M47" s="248">
        <f t="shared" si="16"/>
        <v>22</v>
      </c>
      <c r="N47" s="248">
        <f t="shared" si="16"/>
        <v>38</v>
      </c>
      <c r="O47" s="66" t="s">
        <v>148</v>
      </c>
    </row>
    <row r="48" spans="1:15" ht="5.25" customHeight="1">
      <c r="A48" s="83"/>
      <c r="B48" s="305"/>
      <c r="C48" s="301"/>
      <c r="D48" s="301"/>
      <c r="E48" s="301"/>
      <c r="F48" s="301"/>
      <c r="G48" s="301"/>
      <c r="H48" s="301"/>
      <c r="I48" s="301"/>
      <c r="J48" s="301"/>
      <c r="K48" s="301"/>
      <c r="L48" s="301"/>
      <c r="M48" s="301"/>
      <c r="N48" s="301"/>
      <c r="O48" s="83"/>
    </row>
    <row r="49" spans="2:14" ht="13.5" thickBot="1">
      <c r="B49" s="88"/>
      <c r="C49" s="88"/>
      <c r="D49" s="88"/>
      <c r="E49" s="88"/>
      <c r="F49" s="88"/>
      <c r="G49" s="88"/>
      <c r="H49" s="88"/>
      <c r="I49" s="88"/>
      <c r="J49" s="88"/>
      <c r="K49" s="88"/>
      <c r="L49" s="88"/>
      <c r="M49" s="88"/>
      <c r="N49" s="88"/>
    </row>
    <row r="50" spans="1:15" ht="13.5" thickTop="1">
      <c r="A50" s="26" t="str">
        <f>'Περιεχόμενα-Contents'!B38</f>
        <v>(Τελευταία Ενημέρωση/Last update 26/7/2021)</v>
      </c>
      <c r="B50" s="89"/>
      <c r="C50" s="89"/>
      <c r="D50" s="89"/>
      <c r="E50" s="89"/>
      <c r="F50" s="89"/>
      <c r="G50" s="89"/>
      <c r="H50" s="89"/>
      <c r="I50" s="89"/>
      <c r="J50" s="89"/>
      <c r="K50" s="89"/>
      <c r="L50" s="89"/>
      <c r="M50" s="89"/>
      <c r="N50" s="89"/>
      <c r="O50" s="89"/>
    </row>
    <row r="51" ht="12.75">
      <c r="A51" s="24" t="str">
        <f>'Περιεχόμενα-Contents'!B39</f>
        <v>COPYRIGHT ©: 2021 REPUBLIC OF CYPRUS, STATISTICAL SERVICE</v>
      </c>
    </row>
  </sheetData>
  <sheetProtection/>
  <mergeCells count="2">
    <mergeCell ref="O8:O9"/>
    <mergeCell ref="A8:A9"/>
  </mergeCells>
  <hyperlinks>
    <hyperlink ref="A1" location="'Περιεχόμενα-Contents'!A1" display="Περιεχόμενα - Contents"/>
  </hyperlinks>
  <printOptions horizontalCentered="1"/>
  <pageMargins left="0.25" right="0.25" top="0.34" bottom="0.3" header="0.3" footer="0.3"/>
  <pageSetup fitToHeight="1" fitToWidth="1" horizontalDpi="600" verticalDpi="600" orientation="landscape" paperSize="9" scale="73" r:id="rId2"/>
  <drawing r:id="rId1"/>
</worksheet>
</file>

<file path=xl/worksheets/sheet9.xml><?xml version="1.0" encoding="utf-8"?>
<worksheet xmlns="http://schemas.openxmlformats.org/spreadsheetml/2006/main" xmlns:r="http://schemas.openxmlformats.org/officeDocument/2006/relationships">
  <dimension ref="A1:K118"/>
  <sheetViews>
    <sheetView zoomScalePageLayoutView="0" workbookViewId="0" topLeftCell="A1">
      <selection activeCell="A1" sqref="A1"/>
    </sheetView>
  </sheetViews>
  <sheetFormatPr defaultColWidth="10.28125" defaultRowHeight="12.75"/>
  <cols>
    <col min="1" max="1" width="41.28125" style="58" customWidth="1"/>
    <col min="2" max="2" width="12.421875" style="58" customWidth="1"/>
    <col min="3" max="6" width="11.421875" style="58" customWidth="1"/>
    <col min="7" max="7" width="12.421875" style="58" customWidth="1"/>
    <col min="8" max="10" width="11.421875" style="58" customWidth="1"/>
    <col min="11" max="11" width="28.57421875" style="58" customWidth="1"/>
    <col min="12" max="12" width="10.28125" style="58" customWidth="1"/>
    <col min="13" max="16384" width="10.28125" style="58" customWidth="1"/>
  </cols>
  <sheetData>
    <row r="1" spans="1:11" s="22" customFormat="1" ht="12.75">
      <c r="A1" s="37" t="s">
        <v>28</v>
      </c>
      <c r="K1" s="21" t="s">
        <v>553</v>
      </c>
    </row>
    <row r="2" spans="1:11" s="22" customFormat="1" ht="12" customHeight="1">
      <c r="A2" s="37"/>
      <c r="K2" s="21" t="s">
        <v>31</v>
      </c>
    </row>
    <row r="3" spans="1:11" s="22" customFormat="1" ht="12" customHeight="1">
      <c r="A3" s="37"/>
      <c r="K3" s="23"/>
    </row>
    <row r="4" spans="1:11" ht="19.5">
      <c r="A4" s="276" t="s">
        <v>687</v>
      </c>
      <c r="B4" s="90"/>
      <c r="C4" s="90"/>
      <c r="D4" s="90"/>
      <c r="E4" s="90"/>
      <c r="F4" s="90"/>
      <c r="G4" s="90"/>
      <c r="H4" s="90"/>
      <c r="I4" s="90"/>
      <c r="J4" s="90"/>
      <c r="K4" s="90"/>
    </row>
    <row r="5" spans="1:11" ht="20.25" thickBot="1">
      <c r="A5" s="56" t="s">
        <v>688</v>
      </c>
      <c r="B5" s="57"/>
      <c r="C5" s="57"/>
      <c r="D5" s="57"/>
      <c r="E5" s="57"/>
      <c r="F5" s="57"/>
      <c r="G5" s="57"/>
      <c r="H5" s="57"/>
      <c r="I5" s="57"/>
      <c r="J5" s="57"/>
      <c r="K5" s="57"/>
    </row>
    <row r="6" ht="13.5" customHeight="1" thickTop="1"/>
    <row r="7" spans="1:11" ht="15.75" customHeight="1">
      <c r="A7" s="58" t="s">
        <v>0</v>
      </c>
      <c r="K7" s="73" t="s">
        <v>2</v>
      </c>
    </row>
    <row r="8" spans="1:11" ht="27" customHeight="1">
      <c r="A8" s="404" t="s">
        <v>130</v>
      </c>
      <c r="B8" s="404" t="s">
        <v>187</v>
      </c>
      <c r="C8" s="402" t="s">
        <v>183</v>
      </c>
      <c r="D8" s="407"/>
      <c r="E8" s="415"/>
      <c r="F8" s="416"/>
      <c r="G8" s="402" t="s">
        <v>431</v>
      </c>
      <c r="H8" s="407"/>
      <c r="I8" s="415"/>
      <c r="J8" s="416"/>
      <c r="K8" s="404" t="s">
        <v>572</v>
      </c>
    </row>
    <row r="9" spans="1:11" ht="27" customHeight="1">
      <c r="A9" s="405"/>
      <c r="B9" s="405"/>
      <c r="C9" s="420" t="s">
        <v>574</v>
      </c>
      <c r="D9" s="407" t="s">
        <v>573</v>
      </c>
      <c r="E9" s="415"/>
      <c r="F9" s="422" t="s">
        <v>4</v>
      </c>
      <c r="G9" s="420" t="s">
        <v>574</v>
      </c>
      <c r="H9" s="407" t="s">
        <v>573</v>
      </c>
      <c r="I9" s="415"/>
      <c r="J9" s="422" t="s">
        <v>4</v>
      </c>
      <c r="K9" s="405"/>
    </row>
    <row r="10" spans="1:11" ht="27" customHeight="1">
      <c r="A10" s="406"/>
      <c r="B10" s="406"/>
      <c r="C10" s="421"/>
      <c r="D10" s="339" t="s">
        <v>600</v>
      </c>
      <c r="E10" s="339" t="s">
        <v>601</v>
      </c>
      <c r="F10" s="423"/>
      <c r="G10" s="421"/>
      <c r="H10" s="339" t="s">
        <v>600</v>
      </c>
      <c r="I10" s="339" t="s">
        <v>601</v>
      </c>
      <c r="J10" s="423"/>
      <c r="K10" s="406"/>
    </row>
    <row r="11" spans="1:11" ht="21.75" customHeight="1">
      <c r="A11" s="63" t="s">
        <v>136</v>
      </c>
      <c r="B11" s="349">
        <f>SUM(F11,J11)</f>
        <v>63</v>
      </c>
      <c r="C11" s="368">
        <f>SUM(C12:C16)</f>
        <v>7</v>
      </c>
      <c r="D11" s="357">
        <f>SUM(D12:D16)</f>
        <v>25</v>
      </c>
      <c r="E11" s="361">
        <f>SUM(E12:E16)</f>
        <v>6</v>
      </c>
      <c r="F11" s="353">
        <f>SUM(C11:E11)</f>
        <v>38</v>
      </c>
      <c r="G11" s="364">
        <f>SUM(G12:G16)</f>
        <v>6</v>
      </c>
      <c r="H11" s="372">
        <f>SUM(H12:H16)</f>
        <v>15</v>
      </c>
      <c r="I11" s="361">
        <f>SUM(I12:I16)</f>
        <v>4</v>
      </c>
      <c r="J11" s="353">
        <f>SUM(G11:I11)</f>
        <v>25</v>
      </c>
      <c r="K11" s="63" t="s">
        <v>146</v>
      </c>
    </row>
    <row r="12" spans="1:11" ht="15" customHeight="1">
      <c r="A12" s="66" t="s">
        <v>178</v>
      </c>
      <c r="B12" s="350">
        <f aca="true" t="shared" si="0" ref="B12:B81">SUM(F12,J12)</f>
        <v>4</v>
      </c>
      <c r="C12" s="369">
        <v>0</v>
      </c>
      <c r="D12" s="358">
        <v>2</v>
      </c>
      <c r="E12" s="362">
        <v>2</v>
      </c>
      <c r="F12" s="354">
        <f aca="true" t="shared" si="1" ref="F12:F81">SUM(C12:E12)</f>
        <v>4</v>
      </c>
      <c r="G12" s="365">
        <v>0</v>
      </c>
      <c r="H12" s="373">
        <v>0</v>
      </c>
      <c r="I12" s="362">
        <v>0</v>
      </c>
      <c r="J12" s="354">
        <f aca="true" t="shared" si="2" ref="J12:J81">SUM(G12:I12)</f>
        <v>0</v>
      </c>
      <c r="K12" s="66" t="s">
        <v>178</v>
      </c>
    </row>
    <row r="13" spans="1:11" ht="15" customHeight="1">
      <c r="A13" s="66" t="s">
        <v>179</v>
      </c>
      <c r="B13" s="350">
        <f t="shared" si="0"/>
        <v>5</v>
      </c>
      <c r="C13" s="369">
        <v>0</v>
      </c>
      <c r="D13" s="358">
        <v>3</v>
      </c>
      <c r="E13" s="362">
        <v>0</v>
      </c>
      <c r="F13" s="354">
        <f t="shared" si="1"/>
        <v>3</v>
      </c>
      <c r="G13" s="365">
        <v>0</v>
      </c>
      <c r="H13" s="373">
        <v>2</v>
      </c>
      <c r="I13" s="362">
        <v>0</v>
      </c>
      <c r="J13" s="354">
        <f t="shared" si="2"/>
        <v>2</v>
      </c>
      <c r="K13" s="66" t="s">
        <v>179</v>
      </c>
    </row>
    <row r="14" spans="1:11" ht="15" customHeight="1">
      <c r="A14" s="66" t="s">
        <v>180</v>
      </c>
      <c r="B14" s="350">
        <f t="shared" si="0"/>
        <v>8</v>
      </c>
      <c r="C14" s="369">
        <v>1</v>
      </c>
      <c r="D14" s="358">
        <v>5</v>
      </c>
      <c r="E14" s="362">
        <v>0</v>
      </c>
      <c r="F14" s="354">
        <f t="shared" si="1"/>
        <v>6</v>
      </c>
      <c r="G14" s="365">
        <v>1</v>
      </c>
      <c r="H14" s="373">
        <v>1</v>
      </c>
      <c r="I14" s="362">
        <v>0</v>
      </c>
      <c r="J14" s="354">
        <f t="shared" si="2"/>
        <v>2</v>
      </c>
      <c r="K14" s="66" t="s">
        <v>180</v>
      </c>
    </row>
    <row r="15" spans="1:11" ht="15" customHeight="1">
      <c r="A15" s="66" t="s">
        <v>181</v>
      </c>
      <c r="B15" s="350">
        <f t="shared" si="0"/>
        <v>10</v>
      </c>
      <c r="C15" s="369">
        <v>1</v>
      </c>
      <c r="D15" s="358">
        <v>3</v>
      </c>
      <c r="E15" s="362">
        <v>3</v>
      </c>
      <c r="F15" s="354">
        <f t="shared" si="1"/>
        <v>7</v>
      </c>
      <c r="G15" s="365">
        <v>0</v>
      </c>
      <c r="H15" s="373">
        <v>2</v>
      </c>
      <c r="I15" s="362">
        <v>1</v>
      </c>
      <c r="J15" s="354">
        <f t="shared" si="2"/>
        <v>3</v>
      </c>
      <c r="K15" s="66" t="s">
        <v>181</v>
      </c>
    </row>
    <row r="16" spans="1:11" ht="15" customHeight="1">
      <c r="A16" s="66" t="s">
        <v>182</v>
      </c>
      <c r="B16" s="350">
        <f t="shared" si="0"/>
        <v>36</v>
      </c>
      <c r="C16" s="369">
        <v>5</v>
      </c>
      <c r="D16" s="358">
        <v>12</v>
      </c>
      <c r="E16" s="362">
        <v>1</v>
      </c>
      <c r="F16" s="354">
        <f t="shared" si="1"/>
        <v>18</v>
      </c>
      <c r="G16" s="365">
        <v>5</v>
      </c>
      <c r="H16" s="373">
        <v>10</v>
      </c>
      <c r="I16" s="362">
        <v>3</v>
      </c>
      <c r="J16" s="354">
        <f t="shared" si="2"/>
        <v>18</v>
      </c>
      <c r="K16" s="66" t="s">
        <v>182</v>
      </c>
    </row>
    <row r="17" spans="1:11" ht="21.75" customHeight="1">
      <c r="A17" s="63" t="s">
        <v>139</v>
      </c>
      <c r="B17" s="349">
        <f t="shared" si="0"/>
        <v>12</v>
      </c>
      <c r="C17" s="368">
        <f>SUM(C18,C24)</f>
        <v>1</v>
      </c>
      <c r="D17" s="357">
        <f>SUM(D18,D24)</f>
        <v>7</v>
      </c>
      <c r="E17" s="361">
        <f>SUM(E18,E24)</f>
        <v>2</v>
      </c>
      <c r="F17" s="353">
        <f t="shared" si="1"/>
        <v>10</v>
      </c>
      <c r="G17" s="364">
        <f>SUM(G18,G24)</f>
        <v>0</v>
      </c>
      <c r="H17" s="372">
        <f>SUM(H18,H24)</f>
        <v>1</v>
      </c>
      <c r="I17" s="361">
        <f>SUM(I18,I24)</f>
        <v>1</v>
      </c>
      <c r="J17" s="353">
        <f t="shared" si="2"/>
        <v>2</v>
      </c>
      <c r="K17" s="63" t="s">
        <v>149</v>
      </c>
    </row>
    <row r="18" spans="1:11" ht="16.5" customHeight="1">
      <c r="A18" s="292" t="s">
        <v>140</v>
      </c>
      <c r="B18" s="351">
        <f t="shared" si="0"/>
        <v>12</v>
      </c>
      <c r="C18" s="370">
        <f>SUM(C19:C23)</f>
        <v>1</v>
      </c>
      <c r="D18" s="359">
        <f>SUM(D19:D23)</f>
        <v>7</v>
      </c>
      <c r="E18" s="363">
        <f>SUM(E19:E23)</f>
        <v>2</v>
      </c>
      <c r="F18" s="355">
        <f>SUM(C18:E18)</f>
        <v>10</v>
      </c>
      <c r="G18" s="366">
        <f>SUM(G19:G23)</f>
        <v>0</v>
      </c>
      <c r="H18" s="374">
        <f>SUM(H19:H23)</f>
        <v>1</v>
      </c>
      <c r="I18" s="363">
        <f>SUM(I19:I23)</f>
        <v>1</v>
      </c>
      <c r="J18" s="355">
        <f t="shared" si="2"/>
        <v>2</v>
      </c>
      <c r="K18" s="292" t="s">
        <v>150</v>
      </c>
    </row>
    <row r="19" spans="1:11" ht="15" customHeight="1">
      <c r="A19" s="66" t="s">
        <v>178</v>
      </c>
      <c r="B19" s="350">
        <f t="shared" si="0"/>
        <v>3</v>
      </c>
      <c r="C19" s="369">
        <v>0</v>
      </c>
      <c r="D19" s="358">
        <v>1</v>
      </c>
      <c r="E19" s="362">
        <v>1</v>
      </c>
      <c r="F19" s="354">
        <f t="shared" si="1"/>
        <v>2</v>
      </c>
      <c r="G19" s="365">
        <v>0</v>
      </c>
      <c r="H19" s="373">
        <v>0</v>
      </c>
      <c r="I19" s="362">
        <v>1</v>
      </c>
      <c r="J19" s="354">
        <f t="shared" si="2"/>
        <v>1</v>
      </c>
      <c r="K19" s="66" t="s">
        <v>178</v>
      </c>
    </row>
    <row r="20" spans="1:11" ht="15" customHeight="1">
      <c r="A20" s="66" t="s">
        <v>179</v>
      </c>
      <c r="B20" s="350">
        <f t="shared" si="0"/>
        <v>1</v>
      </c>
      <c r="C20" s="369">
        <v>0</v>
      </c>
      <c r="D20" s="358">
        <v>1</v>
      </c>
      <c r="E20" s="362">
        <v>0</v>
      </c>
      <c r="F20" s="354">
        <f t="shared" si="1"/>
        <v>1</v>
      </c>
      <c r="G20" s="365">
        <v>0</v>
      </c>
      <c r="H20" s="373">
        <v>0</v>
      </c>
      <c r="I20" s="362">
        <v>0</v>
      </c>
      <c r="J20" s="354">
        <f t="shared" si="2"/>
        <v>0</v>
      </c>
      <c r="K20" s="66" t="s">
        <v>179</v>
      </c>
    </row>
    <row r="21" spans="1:11" ht="15" customHeight="1">
      <c r="A21" s="66" t="s">
        <v>180</v>
      </c>
      <c r="B21" s="350">
        <f t="shared" si="0"/>
        <v>2</v>
      </c>
      <c r="C21" s="369">
        <v>0</v>
      </c>
      <c r="D21" s="358">
        <v>2</v>
      </c>
      <c r="E21" s="362">
        <v>0</v>
      </c>
      <c r="F21" s="354">
        <f t="shared" si="1"/>
        <v>2</v>
      </c>
      <c r="G21" s="365">
        <v>0</v>
      </c>
      <c r="H21" s="373">
        <v>0</v>
      </c>
      <c r="I21" s="362">
        <v>0</v>
      </c>
      <c r="J21" s="354">
        <f t="shared" si="2"/>
        <v>0</v>
      </c>
      <c r="K21" s="66" t="s">
        <v>180</v>
      </c>
    </row>
    <row r="22" spans="1:11" ht="15" customHeight="1">
      <c r="A22" s="66" t="s">
        <v>181</v>
      </c>
      <c r="B22" s="350">
        <f t="shared" si="0"/>
        <v>4</v>
      </c>
      <c r="C22" s="369">
        <v>0</v>
      </c>
      <c r="D22" s="358">
        <v>2</v>
      </c>
      <c r="E22" s="362">
        <v>1</v>
      </c>
      <c r="F22" s="354">
        <f t="shared" si="1"/>
        <v>3</v>
      </c>
      <c r="G22" s="365">
        <v>0</v>
      </c>
      <c r="H22" s="373">
        <v>1</v>
      </c>
      <c r="I22" s="362">
        <v>0</v>
      </c>
      <c r="J22" s="354">
        <f t="shared" si="2"/>
        <v>1</v>
      </c>
      <c r="K22" s="66" t="s">
        <v>181</v>
      </c>
    </row>
    <row r="23" spans="1:11" ht="15" customHeight="1">
      <c r="A23" s="66" t="s">
        <v>182</v>
      </c>
      <c r="B23" s="350">
        <f t="shared" si="0"/>
        <v>2</v>
      </c>
      <c r="C23" s="369">
        <v>1</v>
      </c>
      <c r="D23" s="358">
        <v>1</v>
      </c>
      <c r="E23" s="362">
        <v>0</v>
      </c>
      <c r="F23" s="354">
        <f t="shared" si="1"/>
        <v>2</v>
      </c>
      <c r="G23" s="365">
        <v>0</v>
      </c>
      <c r="H23" s="373">
        <v>0</v>
      </c>
      <c r="I23" s="362">
        <v>0</v>
      </c>
      <c r="J23" s="354">
        <f t="shared" si="2"/>
        <v>0</v>
      </c>
      <c r="K23" s="66" t="s">
        <v>182</v>
      </c>
    </row>
    <row r="24" spans="1:11" ht="16.5" customHeight="1">
      <c r="A24" s="292" t="s">
        <v>141</v>
      </c>
      <c r="B24" s="351">
        <f t="shared" si="0"/>
        <v>0</v>
      </c>
      <c r="C24" s="370">
        <f>SUM(C25:C29)</f>
        <v>0</v>
      </c>
      <c r="D24" s="359">
        <f>SUM(D25:D29)</f>
        <v>0</v>
      </c>
      <c r="E24" s="363">
        <f>SUM(E25:E29)</f>
        <v>0</v>
      </c>
      <c r="F24" s="355">
        <f t="shared" si="1"/>
        <v>0</v>
      </c>
      <c r="G24" s="366">
        <f>SUM(G25:G29)</f>
        <v>0</v>
      </c>
      <c r="H24" s="374">
        <f>SUM(H25:H29)</f>
        <v>0</v>
      </c>
      <c r="I24" s="363">
        <f>SUM(I25:I29)</f>
        <v>0</v>
      </c>
      <c r="J24" s="355">
        <f>SUM(G24:I24)</f>
        <v>0</v>
      </c>
      <c r="K24" s="292" t="s">
        <v>151</v>
      </c>
    </row>
    <row r="25" spans="1:11" ht="15" customHeight="1">
      <c r="A25" s="66" t="s">
        <v>178</v>
      </c>
      <c r="B25" s="350">
        <f t="shared" si="0"/>
        <v>0</v>
      </c>
      <c r="C25" s="369">
        <v>0</v>
      </c>
      <c r="D25" s="358">
        <v>0</v>
      </c>
      <c r="E25" s="362">
        <v>0</v>
      </c>
      <c r="F25" s="354">
        <f t="shared" si="1"/>
        <v>0</v>
      </c>
      <c r="G25" s="365">
        <v>0</v>
      </c>
      <c r="H25" s="373">
        <v>0</v>
      </c>
      <c r="I25" s="362">
        <v>0</v>
      </c>
      <c r="J25" s="354">
        <f t="shared" si="2"/>
        <v>0</v>
      </c>
      <c r="K25" s="66" t="s">
        <v>178</v>
      </c>
    </row>
    <row r="26" spans="1:11" ht="15" customHeight="1">
      <c r="A26" s="66" t="s">
        <v>179</v>
      </c>
      <c r="B26" s="350">
        <f t="shared" si="0"/>
        <v>0</v>
      </c>
      <c r="C26" s="369">
        <v>0</v>
      </c>
      <c r="D26" s="358">
        <v>0</v>
      </c>
      <c r="E26" s="362">
        <v>0</v>
      </c>
      <c r="F26" s="354">
        <f t="shared" si="1"/>
        <v>0</v>
      </c>
      <c r="G26" s="365">
        <v>0</v>
      </c>
      <c r="H26" s="373">
        <v>0</v>
      </c>
      <c r="I26" s="362">
        <v>0</v>
      </c>
      <c r="J26" s="354">
        <f t="shared" si="2"/>
        <v>0</v>
      </c>
      <c r="K26" s="66" t="s">
        <v>179</v>
      </c>
    </row>
    <row r="27" spans="1:11" ht="15" customHeight="1">
      <c r="A27" s="66" t="s">
        <v>180</v>
      </c>
      <c r="B27" s="350">
        <f t="shared" si="0"/>
        <v>0</v>
      </c>
      <c r="C27" s="369">
        <v>0</v>
      </c>
      <c r="D27" s="358">
        <v>0</v>
      </c>
      <c r="E27" s="362">
        <v>0</v>
      </c>
      <c r="F27" s="354">
        <f t="shared" si="1"/>
        <v>0</v>
      </c>
      <c r="G27" s="365">
        <v>0</v>
      </c>
      <c r="H27" s="373">
        <v>0</v>
      </c>
      <c r="I27" s="362">
        <v>0</v>
      </c>
      <c r="J27" s="354">
        <f t="shared" si="2"/>
        <v>0</v>
      </c>
      <c r="K27" s="66" t="s">
        <v>180</v>
      </c>
    </row>
    <row r="28" spans="1:11" ht="15" customHeight="1">
      <c r="A28" s="66" t="s">
        <v>181</v>
      </c>
      <c r="B28" s="350">
        <f t="shared" si="0"/>
        <v>0</v>
      </c>
      <c r="C28" s="369">
        <v>0</v>
      </c>
      <c r="D28" s="358">
        <v>0</v>
      </c>
      <c r="E28" s="362">
        <v>0</v>
      </c>
      <c r="F28" s="354">
        <f t="shared" si="1"/>
        <v>0</v>
      </c>
      <c r="G28" s="365">
        <v>0</v>
      </c>
      <c r="H28" s="373">
        <v>0</v>
      </c>
      <c r="I28" s="362">
        <v>0</v>
      </c>
      <c r="J28" s="354">
        <f t="shared" si="2"/>
        <v>0</v>
      </c>
      <c r="K28" s="66" t="s">
        <v>181</v>
      </c>
    </row>
    <row r="29" spans="1:11" ht="15" customHeight="1">
      <c r="A29" s="66" t="s">
        <v>182</v>
      </c>
      <c r="B29" s="350">
        <f t="shared" si="0"/>
        <v>0</v>
      </c>
      <c r="C29" s="369">
        <v>0</v>
      </c>
      <c r="D29" s="358">
        <v>0</v>
      </c>
      <c r="E29" s="362">
        <v>0</v>
      </c>
      <c r="F29" s="354">
        <f t="shared" si="1"/>
        <v>0</v>
      </c>
      <c r="G29" s="365">
        <v>0</v>
      </c>
      <c r="H29" s="373">
        <v>0</v>
      </c>
      <c r="I29" s="362">
        <v>0</v>
      </c>
      <c r="J29" s="354">
        <f t="shared" si="2"/>
        <v>0</v>
      </c>
      <c r="K29" s="66" t="s">
        <v>182</v>
      </c>
    </row>
    <row r="30" spans="1:11" ht="21.75" customHeight="1">
      <c r="A30" s="63" t="s">
        <v>142</v>
      </c>
      <c r="B30" s="349">
        <f t="shared" si="0"/>
        <v>15</v>
      </c>
      <c r="C30" s="368">
        <f>SUM(C31,C37)</f>
        <v>0</v>
      </c>
      <c r="D30" s="357">
        <f>SUM(D31,D37)</f>
        <v>11</v>
      </c>
      <c r="E30" s="361">
        <f>SUM(E31,E37)</f>
        <v>1</v>
      </c>
      <c r="F30" s="353">
        <f t="shared" si="1"/>
        <v>12</v>
      </c>
      <c r="G30" s="364">
        <f>SUM(G31,G37)</f>
        <v>0</v>
      </c>
      <c r="H30" s="372">
        <f>SUM(H31,H37)</f>
        <v>1</v>
      </c>
      <c r="I30" s="361">
        <f>SUM(I31,I37)</f>
        <v>2</v>
      </c>
      <c r="J30" s="353">
        <f t="shared" si="2"/>
        <v>3</v>
      </c>
      <c r="K30" s="63" t="s">
        <v>152</v>
      </c>
    </row>
    <row r="31" spans="1:11" ht="16.5" customHeight="1">
      <c r="A31" s="292" t="s">
        <v>140</v>
      </c>
      <c r="B31" s="351">
        <f t="shared" si="0"/>
        <v>15</v>
      </c>
      <c r="C31" s="370">
        <f>SUM(C32:C36)</f>
        <v>0</v>
      </c>
      <c r="D31" s="359">
        <f>SUM(D32:D36)</f>
        <v>11</v>
      </c>
      <c r="E31" s="363">
        <f>SUM(E32:E36)</f>
        <v>1</v>
      </c>
      <c r="F31" s="355">
        <f>SUM(C31:E31)</f>
        <v>12</v>
      </c>
      <c r="G31" s="366">
        <f>SUM(G32:G36)</f>
        <v>0</v>
      </c>
      <c r="H31" s="374">
        <f>SUM(H32:H36)</f>
        <v>1</v>
      </c>
      <c r="I31" s="363">
        <f>SUM(I32:I36)</f>
        <v>2</v>
      </c>
      <c r="J31" s="355">
        <f t="shared" si="2"/>
        <v>3</v>
      </c>
      <c r="K31" s="292" t="s">
        <v>150</v>
      </c>
    </row>
    <row r="32" spans="1:11" ht="15" customHeight="1">
      <c r="A32" s="66" t="s">
        <v>178</v>
      </c>
      <c r="B32" s="350">
        <f t="shared" si="0"/>
        <v>0</v>
      </c>
      <c r="C32" s="369">
        <v>0</v>
      </c>
      <c r="D32" s="358">
        <v>0</v>
      </c>
      <c r="E32" s="362">
        <v>0</v>
      </c>
      <c r="F32" s="354">
        <f t="shared" si="1"/>
        <v>0</v>
      </c>
      <c r="G32" s="365">
        <v>0</v>
      </c>
      <c r="H32" s="373">
        <v>0</v>
      </c>
      <c r="I32" s="362">
        <v>0</v>
      </c>
      <c r="J32" s="354">
        <f t="shared" si="2"/>
        <v>0</v>
      </c>
      <c r="K32" s="66" t="s">
        <v>178</v>
      </c>
    </row>
    <row r="33" spans="1:11" ht="15" customHeight="1">
      <c r="A33" s="66" t="s">
        <v>179</v>
      </c>
      <c r="B33" s="350">
        <f t="shared" si="0"/>
        <v>5</v>
      </c>
      <c r="C33" s="369">
        <v>0</v>
      </c>
      <c r="D33" s="358">
        <v>3</v>
      </c>
      <c r="E33" s="362">
        <v>0</v>
      </c>
      <c r="F33" s="354">
        <f t="shared" si="1"/>
        <v>3</v>
      </c>
      <c r="G33" s="365">
        <v>0</v>
      </c>
      <c r="H33" s="373">
        <v>0</v>
      </c>
      <c r="I33" s="362">
        <v>2</v>
      </c>
      <c r="J33" s="354">
        <f t="shared" si="2"/>
        <v>2</v>
      </c>
      <c r="K33" s="66" t="s">
        <v>179</v>
      </c>
    </row>
    <row r="34" spans="1:11" ht="15" customHeight="1">
      <c r="A34" s="66" t="s">
        <v>180</v>
      </c>
      <c r="B34" s="350">
        <f t="shared" si="0"/>
        <v>3</v>
      </c>
      <c r="C34" s="369">
        <v>0</v>
      </c>
      <c r="D34" s="358">
        <v>2</v>
      </c>
      <c r="E34" s="362">
        <v>0</v>
      </c>
      <c r="F34" s="354">
        <f t="shared" si="1"/>
        <v>2</v>
      </c>
      <c r="G34" s="365">
        <v>0</v>
      </c>
      <c r="H34" s="373">
        <v>1</v>
      </c>
      <c r="I34" s="362">
        <v>0</v>
      </c>
      <c r="J34" s="354">
        <f t="shared" si="2"/>
        <v>1</v>
      </c>
      <c r="K34" s="66" t="s">
        <v>180</v>
      </c>
    </row>
    <row r="35" spans="1:11" ht="15" customHeight="1">
      <c r="A35" s="66" t="s">
        <v>181</v>
      </c>
      <c r="B35" s="350">
        <f t="shared" si="0"/>
        <v>2</v>
      </c>
      <c r="C35" s="369">
        <v>0</v>
      </c>
      <c r="D35" s="358">
        <v>2</v>
      </c>
      <c r="E35" s="362">
        <v>0</v>
      </c>
      <c r="F35" s="354">
        <f t="shared" si="1"/>
        <v>2</v>
      </c>
      <c r="G35" s="365">
        <v>0</v>
      </c>
      <c r="H35" s="373">
        <v>0</v>
      </c>
      <c r="I35" s="362">
        <v>0</v>
      </c>
      <c r="J35" s="354">
        <f t="shared" si="2"/>
        <v>0</v>
      </c>
      <c r="K35" s="66" t="s">
        <v>181</v>
      </c>
    </row>
    <row r="36" spans="1:11" ht="15" customHeight="1">
      <c r="A36" s="66" t="s">
        <v>182</v>
      </c>
      <c r="B36" s="350">
        <f t="shared" si="0"/>
        <v>5</v>
      </c>
      <c r="C36" s="369">
        <v>0</v>
      </c>
      <c r="D36" s="358">
        <v>4</v>
      </c>
      <c r="E36" s="362">
        <v>1</v>
      </c>
      <c r="F36" s="354">
        <f t="shared" si="1"/>
        <v>5</v>
      </c>
      <c r="G36" s="365">
        <v>0</v>
      </c>
      <c r="H36" s="373">
        <v>0</v>
      </c>
      <c r="I36" s="362">
        <v>0</v>
      </c>
      <c r="J36" s="354">
        <f t="shared" si="2"/>
        <v>0</v>
      </c>
      <c r="K36" s="66" t="s">
        <v>182</v>
      </c>
    </row>
    <row r="37" spans="1:11" ht="16.5" customHeight="1">
      <c r="A37" s="292" t="s">
        <v>141</v>
      </c>
      <c r="B37" s="351">
        <f t="shared" si="0"/>
        <v>0</v>
      </c>
      <c r="C37" s="370">
        <f>SUM(C38:C42)</f>
        <v>0</v>
      </c>
      <c r="D37" s="359">
        <f>SUM(D38:D42)</f>
        <v>0</v>
      </c>
      <c r="E37" s="363">
        <f>SUM(E38:E42)</f>
        <v>0</v>
      </c>
      <c r="F37" s="355">
        <f>SUM(C37:E37)</f>
        <v>0</v>
      </c>
      <c r="G37" s="366">
        <f>SUM(G38:G42)</f>
        <v>0</v>
      </c>
      <c r="H37" s="374">
        <f>SUM(H38:H42)</f>
        <v>0</v>
      </c>
      <c r="I37" s="363">
        <f>SUM(I38:I42)</f>
        <v>0</v>
      </c>
      <c r="J37" s="355">
        <f t="shared" si="2"/>
        <v>0</v>
      </c>
      <c r="K37" s="292" t="s">
        <v>151</v>
      </c>
    </row>
    <row r="38" spans="1:11" ht="15" customHeight="1">
      <c r="A38" s="66" t="s">
        <v>178</v>
      </c>
      <c r="B38" s="350">
        <f t="shared" si="0"/>
        <v>0</v>
      </c>
      <c r="C38" s="369">
        <v>0</v>
      </c>
      <c r="D38" s="358">
        <v>0</v>
      </c>
      <c r="E38" s="362">
        <v>0</v>
      </c>
      <c r="F38" s="354">
        <f t="shared" si="1"/>
        <v>0</v>
      </c>
      <c r="G38" s="365">
        <v>0</v>
      </c>
      <c r="H38" s="373">
        <v>0</v>
      </c>
      <c r="I38" s="362">
        <v>0</v>
      </c>
      <c r="J38" s="354">
        <f t="shared" si="2"/>
        <v>0</v>
      </c>
      <c r="K38" s="66" t="s">
        <v>178</v>
      </c>
    </row>
    <row r="39" spans="1:11" ht="15" customHeight="1">
      <c r="A39" s="66" t="s">
        <v>179</v>
      </c>
      <c r="B39" s="350">
        <f t="shared" si="0"/>
        <v>0</v>
      </c>
      <c r="C39" s="369">
        <v>0</v>
      </c>
      <c r="D39" s="358">
        <v>0</v>
      </c>
      <c r="E39" s="362">
        <v>0</v>
      </c>
      <c r="F39" s="354">
        <f t="shared" si="1"/>
        <v>0</v>
      </c>
      <c r="G39" s="365">
        <v>0</v>
      </c>
      <c r="H39" s="373">
        <v>0</v>
      </c>
      <c r="I39" s="362">
        <v>0</v>
      </c>
      <c r="J39" s="354">
        <f t="shared" si="2"/>
        <v>0</v>
      </c>
      <c r="K39" s="66" t="s">
        <v>179</v>
      </c>
    </row>
    <row r="40" spans="1:11" ht="15" customHeight="1">
      <c r="A40" s="66" t="s">
        <v>180</v>
      </c>
      <c r="B40" s="350">
        <f t="shared" si="0"/>
        <v>0</v>
      </c>
      <c r="C40" s="369">
        <v>0</v>
      </c>
      <c r="D40" s="358">
        <v>0</v>
      </c>
      <c r="E40" s="362">
        <v>0</v>
      </c>
      <c r="F40" s="354">
        <f t="shared" si="1"/>
        <v>0</v>
      </c>
      <c r="G40" s="365">
        <v>0</v>
      </c>
      <c r="H40" s="373">
        <v>0</v>
      </c>
      <c r="I40" s="362">
        <v>0</v>
      </c>
      <c r="J40" s="354">
        <f t="shared" si="2"/>
        <v>0</v>
      </c>
      <c r="K40" s="66" t="s">
        <v>180</v>
      </c>
    </row>
    <row r="41" spans="1:11" ht="15" customHeight="1">
      <c r="A41" s="66" t="s">
        <v>181</v>
      </c>
      <c r="B41" s="350">
        <f t="shared" si="0"/>
        <v>0</v>
      </c>
      <c r="C41" s="369">
        <v>0</v>
      </c>
      <c r="D41" s="358">
        <v>0</v>
      </c>
      <c r="E41" s="362">
        <v>0</v>
      </c>
      <c r="F41" s="354">
        <f t="shared" si="1"/>
        <v>0</v>
      </c>
      <c r="G41" s="365">
        <v>0</v>
      </c>
      <c r="H41" s="373">
        <v>0</v>
      </c>
      <c r="I41" s="362">
        <v>0</v>
      </c>
      <c r="J41" s="354">
        <f t="shared" si="2"/>
        <v>0</v>
      </c>
      <c r="K41" s="66" t="s">
        <v>181</v>
      </c>
    </row>
    <row r="42" spans="1:11" ht="15" customHeight="1">
      <c r="A42" s="66" t="s">
        <v>182</v>
      </c>
      <c r="B42" s="350">
        <f t="shared" si="0"/>
        <v>0</v>
      </c>
      <c r="C42" s="369">
        <v>0</v>
      </c>
      <c r="D42" s="358">
        <v>0</v>
      </c>
      <c r="E42" s="362">
        <v>0</v>
      </c>
      <c r="F42" s="354">
        <f t="shared" si="1"/>
        <v>0</v>
      </c>
      <c r="G42" s="365">
        <v>0</v>
      </c>
      <c r="H42" s="373">
        <v>0</v>
      </c>
      <c r="I42" s="362">
        <v>0</v>
      </c>
      <c r="J42" s="354">
        <f t="shared" si="2"/>
        <v>0</v>
      </c>
      <c r="K42" s="66" t="s">
        <v>182</v>
      </c>
    </row>
    <row r="43" spans="1:11" ht="21.75" customHeight="1">
      <c r="A43" s="63" t="s">
        <v>143</v>
      </c>
      <c r="B43" s="349">
        <f t="shared" si="0"/>
        <v>125</v>
      </c>
      <c r="C43" s="368">
        <f>SUM(C44,C50)</f>
        <v>8</v>
      </c>
      <c r="D43" s="357">
        <f>SUM(D44,D50)</f>
        <v>51</v>
      </c>
      <c r="E43" s="361">
        <f>SUM(E44,E50)</f>
        <v>12</v>
      </c>
      <c r="F43" s="353">
        <f t="shared" si="1"/>
        <v>71</v>
      </c>
      <c r="G43" s="364">
        <f>SUM(G44,G50)</f>
        <v>6</v>
      </c>
      <c r="H43" s="372">
        <f>SUM(H44,H50)</f>
        <v>35</v>
      </c>
      <c r="I43" s="361">
        <f>SUM(I44,I50)</f>
        <v>13</v>
      </c>
      <c r="J43" s="353">
        <f t="shared" si="2"/>
        <v>54</v>
      </c>
      <c r="K43" s="63" t="s">
        <v>607</v>
      </c>
    </row>
    <row r="44" spans="1:11" ht="16.5" customHeight="1">
      <c r="A44" s="292" t="s">
        <v>140</v>
      </c>
      <c r="B44" s="351">
        <f t="shared" si="0"/>
        <v>114</v>
      </c>
      <c r="C44" s="370">
        <f>SUM(C45:C49)</f>
        <v>8</v>
      </c>
      <c r="D44" s="359">
        <f>SUM(D45:D49)</f>
        <v>48</v>
      </c>
      <c r="E44" s="363">
        <f>SUM(E45:E49)</f>
        <v>11</v>
      </c>
      <c r="F44" s="355">
        <f t="shared" si="1"/>
        <v>67</v>
      </c>
      <c r="G44" s="366">
        <f>SUM(G45:G49)</f>
        <v>5</v>
      </c>
      <c r="H44" s="374">
        <f>SUM(H45:H49)</f>
        <v>30</v>
      </c>
      <c r="I44" s="363">
        <f>SUM(I45:I49)</f>
        <v>12</v>
      </c>
      <c r="J44" s="355">
        <f t="shared" si="2"/>
        <v>47</v>
      </c>
      <c r="K44" s="292" t="s">
        <v>150</v>
      </c>
    </row>
    <row r="45" spans="1:11" ht="15" customHeight="1">
      <c r="A45" s="66" t="s">
        <v>178</v>
      </c>
      <c r="B45" s="350">
        <f t="shared" si="0"/>
        <v>0</v>
      </c>
      <c r="C45" s="369">
        <v>0</v>
      </c>
      <c r="D45" s="358">
        <v>0</v>
      </c>
      <c r="E45" s="362">
        <v>0</v>
      </c>
      <c r="F45" s="354">
        <f t="shared" si="1"/>
        <v>0</v>
      </c>
      <c r="G45" s="365">
        <v>0</v>
      </c>
      <c r="H45" s="373">
        <v>0</v>
      </c>
      <c r="I45" s="362">
        <v>0</v>
      </c>
      <c r="J45" s="354">
        <f t="shared" si="2"/>
        <v>0</v>
      </c>
      <c r="K45" s="66" t="s">
        <v>178</v>
      </c>
    </row>
    <row r="46" spans="1:11" ht="15" customHeight="1">
      <c r="A46" s="66" t="s">
        <v>179</v>
      </c>
      <c r="B46" s="350">
        <f t="shared" si="0"/>
        <v>39</v>
      </c>
      <c r="C46" s="369">
        <v>0</v>
      </c>
      <c r="D46" s="358">
        <v>16</v>
      </c>
      <c r="E46" s="362">
        <v>6</v>
      </c>
      <c r="F46" s="354">
        <f t="shared" si="1"/>
        <v>22</v>
      </c>
      <c r="G46" s="365">
        <v>4</v>
      </c>
      <c r="H46" s="373">
        <v>9</v>
      </c>
      <c r="I46" s="362">
        <v>4</v>
      </c>
      <c r="J46" s="354">
        <f t="shared" si="2"/>
        <v>17</v>
      </c>
      <c r="K46" s="66" t="s">
        <v>179</v>
      </c>
    </row>
    <row r="47" spans="1:11" ht="15" customHeight="1">
      <c r="A47" s="66" t="s">
        <v>180</v>
      </c>
      <c r="B47" s="350">
        <f t="shared" si="0"/>
        <v>46</v>
      </c>
      <c r="C47" s="369">
        <v>5</v>
      </c>
      <c r="D47" s="358">
        <v>18</v>
      </c>
      <c r="E47" s="362">
        <v>4</v>
      </c>
      <c r="F47" s="354">
        <f t="shared" si="1"/>
        <v>27</v>
      </c>
      <c r="G47" s="365">
        <v>0</v>
      </c>
      <c r="H47" s="373">
        <v>14</v>
      </c>
      <c r="I47" s="362">
        <v>5</v>
      </c>
      <c r="J47" s="354">
        <f t="shared" si="2"/>
        <v>19</v>
      </c>
      <c r="K47" s="66" t="s">
        <v>180</v>
      </c>
    </row>
    <row r="48" spans="1:11" ht="15" customHeight="1">
      <c r="A48" s="66" t="s">
        <v>181</v>
      </c>
      <c r="B48" s="350">
        <f t="shared" si="0"/>
        <v>23</v>
      </c>
      <c r="C48" s="369">
        <v>1</v>
      </c>
      <c r="D48" s="358">
        <v>10</v>
      </c>
      <c r="E48" s="362">
        <v>1</v>
      </c>
      <c r="F48" s="354">
        <f t="shared" si="1"/>
        <v>12</v>
      </c>
      <c r="G48" s="365">
        <v>1</v>
      </c>
      <c r="H48" s="373">
        <v>7</v>
      </c>
      <c r="I48" s="362">
        <v>3</v>
      </c>
      <c r="J48" s="354">
        <f t="shared" si="2"/>
        <v>11</v>
      </c>
      <c r="K48" s="66" t="s">
        <v>181</v>
      </c>
    </row>
    <row r="49" spans="1:11" ht="15" customHeight="1">
      <c r="A49" s="66" t="s">
        <v>182</v>
      </c>
      <c r="B49" s="350">
        <f t="shared" si="0"/>
        <v>6</v>
      </c>
      <c r="C49" s="369">
        <v>2</v>
      </c>
      <c r="D49" s="358">
        <v>4</v>
      </c>
      <c r="E49" s="362">
        <v>0</v>
      </c>
      <c r="F49" s="354">
        <f t="shared" si="1"/>
        <v>6</v>
      </c>
      <c r="G49" s="365">
        <v>0</v>
      </c>
      <c r="H49" s="373">
        <v>0</v>
      </c>
      <c r="I49" s="362">
        <v>0</v>
      </c>
      <c r="J49" s="354">
        <f t="shared" si="2"/>
        <v>0</v>
      </c>
      <c r="K49" s="66" t="s">
        <v>182</v>
      </c>
    </row>
    <row r="50" spans="1:11" ht="16.5" customHeight="1">
      <c r="A50" s="292" t="s">
        <v>141</v>
      </c>
      <c r="B50" s="351">
        <f t="shared" si="0"/>
        <v>11</v>
      </c>
      <c r="C50" s="370">
        <f>SUM(C51:C55)</f>
        <v>0</v>
      </c>
      <c r="D50" s="359">
        <f>SUM(D51:D55)</f>
        <v>3</v>
      </c>
      <c r="E50" s="363">
        <f>SUM(E51:E55)</f>
        <v>1</v>
      </c>
      <c r="F50" s="355">
        <f t="shared" si="1"/>
        <v>4</v>
      </c>
      <c r="G50" s="366">
        <f>SUM(G51:G55)</f>
        <v>1</v>
      </c>
      <c r="H50" s="374">
        <f>SUM(H51:H55)</f>
        <v>5</v>
      </c>
      <c r="I50" s="363">
        <f>SUM(I51:I55)</f>
        <v>1</v>
      </c>
      <c r="J50" s="355">
        <f t="shared" si="2"/>
        <v>7</v>
      </c>
      <c r="K50" s="292" t="s">
        <v>151</v>
      </c>
    </row>
    <row r="51" spans="1:11" ht="15" customHeight="1">
      <c r="A51" s="66" t="s">
        <v>178</v>
      </c>
      <c r="B51" s="350">
        <f t="shared" si="0"/>
        <v>0</v>
      </c>
      <c r="C51" s="369">
        <v>0</v>
      </c>
      <c r="D51" s="358">
        <v>0</v>
      </c>
      <c r="E51" s="362">
        <v>0</v>
      </c>
      <c r="F51" s="354">
        <f t="shared" si="1"/>
        <v>0</v>
      </c>
      <c r="G51" s="365">
        <v>0</v>
      </c>
      <c r="H51" s="373">
        <v>0</v>
      </c>
      <c r="I51" s="362">
        <v>0</v>
      </c>
      <c r="J51" s="354">
        <f t="shared" si="2"/>
        <v>0</v>
      </c>
      <c r="K51" s="66" t="s">
        <v>178</v>
      </c>
    </row>
    <row r="52" spans="1:11" ht="15" customHeight="1">
      <c r="A52" s="66" t="s">
        <v>179</v>
      </c>
      <c r="B52" s="350">
        <f t="shared" si="0"/>
        <v>6</v>
      </c>
      <c r="C52" s="369">
        <v>0</v>
      </c>
      <c r="D52" s="358">
        <v>1</v>
      </c>
      <c r="E52" s="362">
        <v>0</v>
      </c>
      <c r="F52" s="354">
        <f t="shared" si="1"/>
        <v>1</v>
      </c>
      <c r="G52" s="365">
        <v>1</v>
      </c>
      <c r="H52" s="373">
        <v>4</v>
      </c>
      <c r="I52" s="362">
        <v>0</v>
      </c>
      <c r="J52" s="354">
        <f t="shared" si="2"/>
        <v>5</v>
      </c>
      <c r="K52" s="66" t="s">
        <v>179</v>
      </c>
    </row>
    <row r="53" spans="1:11" ht="15" customHeight="1">
      <c r="A53" s="66" t="s">
        <v>180</v>
      </c>
      <c r="B53" s="350">
        <f t="shared" si="0"/>
        <v>3</v>
      </c>
      <c r="C53" s="369">
        <v>0</v>
      </c>
      <c r="D53" s="358">
        <v>0</v>
      </c>
      <c r="E53" s="362">
        <v>1</v>
      </c>
      <c r="F53" s="354">
        <f t="shared" si="1"/>
        <v>1</v>
      </c>
      <c r="G53" s="365">
        <v>0</v>
      </c>
      <c r="H53" s="373">
        <v>1</v>
      </c>
      <c r="I53" s="362">
        <v>1</v>
      </c>
      <c r="J53" s="354">
        <f t="shared" si="2"/>
        <v>2</v>
      </c>
      <c r="K53" s="66" t="s">
        <v>180</v>
      </c>
    </row>
    <row r="54" spans="1:11" ht="15" customHeight="1">
      <c r="A54" s="66" t="s">
        <v>181</v>
      </c>
      <c r="B54" s="350">
        <f t="shared" si="0"/>
        <v>1</v>
      </c>
      <c r="C54" s="369">
        <v>0</v>
      </c>
      <c r="D54" s="358">
        <v>1</v>
      </c>
      <c r="E54" s="362">
        <v>0</v>
      </c>
      <c r="F54" s="354">
        <f t="shared" si="1"/>
        <v>1</v>
      </c>
      <c r="G54" s="365">
        <v>0</v>
      </c>
      <c r="H54" s="373">
        <v>0</v>
      </c>
      <c r="I54" s="362">
        <v>0</v>
      </c>
      <c r="J54" s="354">
        <f t="shared" si="2"/>
        <v>0</v>
      </c>
      <c r="K54" s="66" t="s">
        <v>181</v>
      </c>
    </row>
    <row r="55" spans="1:11" ht="15" customHeight="1">
      <c r="A55" s="66" t="s">
        <v>182</v>
      </c>
      <c r="B55" s="350">
        <f t="shared" si="0"/>
        <v>1</v>
      </c>
      <c r="C55" s="369">
        <v>0</v>
      </c>
      <c r="D55" s="358">
        <v>1</v>
      </c>
      <c r="E55" s="362">
        <v>0</v>
      </c>
      <c r="F55" s="354">
        <f t="shared" si="1"/>
        <v>1</v>
      </c>
      <c r="G55" s="365">
        <v>0</v>
      </c>
      <c r="H55" s="373">
        <v>0</v>
      </c>
      <c r="I55" s="362">
        <v>0</v>
      </c>
      <c r="J55" s="354">
        <f t="shared" si="2"/>
        <v>0</v>
      </c>
      <c r="K55" s="66" t="s">
        <v>182</v>
      </c>
    </row>
    <row r="56" spans="1:11" ht="21.75" customHeight="1">
      <c r="A56" s="63" t="s">
        <v>188</v>
      </c>
      <c r="B56" s="349">
        <f t="shared" si="0"/>
        <v>228</v>
      </c>
      <c r="C56" s="368">
        <f>SUM(C57,C63)</f>
        <v>9</v>
      </c>
      <c r="D56" s="357">
        <f>SUM(D57,D63)</f>
        <v>37</v>
      </c>
      <c r="E56" s="361">
        <f>SUM(E57,E63)</f>
        <v>89</v>
      </c>
      <c r="F56" s="353">
        <f t="shared" si="1"/>
        <v>135</v>
      </c>
      <c r="G56" s="364">
        <f>SUM(G57,G63)</f>
        <v>9</v>
      </c>
      <c r="H56" s="372">
        <f>SUM(H57,H63)</f>
        <v>17</v>
      </c>
      <c r="I56" s="361">
        <f>SUM(I57,I63)</f>
        <v>67</v>
      </c>
      <c r="J56" s="353">
        <f t="shared" si="2"/>
        <v>93</v>
      </c>
      <c r="K56" s="63" t="s">
        <v>189</v>
      </c>
    </row>
    <row r="57" spans="1:11" ht="16.5" customHeight="1">
      <c r="A57" s="292" t="s">
        <v>140</v>
      </c>
      <c r="B57" s="351">
        <f t="shared" si="0"/>
        <v>160</v>
      </c>
      <c r="C57" s="370">
        <f>SUM(C58:C62)</f>
        <v>8</v>
      </c>
      <c r="D57" s="359">
        <f>SUM(D58:D62)</f>
        <v>26</v>
      </c>
      <c r="E57" s="363">
        <f>SUM(E58:E62)</f>
        <v>65</v>
      </c>
      <c r="F57" s="355">
        <f t="shared" si="1"/>
        <v>99</v>
      </c>
      <c r="G57" s="366">
        <f>SUM(G58:G62)</f>
        <v>6</v>
      </c>
      <c r="H57" s="374">
        <f>SUM(H58:H62)</f>
        <v>12</v>
      </c>
      <c r="I57" s="363">
        <f>SUM(I58:I62)</f>
        <v>43</v>
      </c>
      <c r="J57" s="355">
        <f t="shared" si="2"/>
        <v>61</v>
      </c>
      <c r="K57" s="292" t="s">
        <v>150</v>
      </c>
    </row>
    <row r="58" spans="1:11" ht="15" customHeight="1">
      <c r="A58" s="66" t="s">
        <v>178</v>
      </c>
      <c r="B58" s="350">
        <f t="shared" si="0"/>
        <v>0</v>
      </c>
      <c r="C58" s="369">
        <v>0</v>
      </c>
      <c r="D58" s="358">
        <v>0</v>
      </c>
      <c r="E58" s="362">
        <v>0</v>
      </c>
      <c r="F58" s="354">
        <f t="shared" si="1"/>
        <v>0</v>
      </c>
      <c r="G58" s="365">
        <v>0</v>
      </c>
      <c r="H58" s="373">
        <v>0</v>
      </c>
      <c r="I58" s="362">
        <v>0</v>
      </c>
      <c r="J58" s="354">
        <f t="shared" si="2"/>
        <v>0</v>
      </c>
      <c r="K58" s="66" t="s">
        <v>178</v>
      </c>
    </row>
    <row r="59" spans="1:11" ht="15" customHeight="1">
      <c r="A59" s="66" t="s">
        <v>179</v>
      </c>
      <c r="B59" s="350">
        <f t="shared" si="0"/>
        <v>32</v>
      </c>
      <c r="C59" s="369">
        <v>0</v>
      </c>
      <c r="D59" s="358">
        <v>5</v>
      </c>
      <c r="E59" s="362">
        <v>8</v>
      </c>
      <c r="F59" s="354">
        <f t="shared" si="1"/>
        <v>13</v>
      </c>
      <c r="G59" s="365">
        <v>2</v>
      </c>
      <c r="H59" s="373">
        <v>4</v>
      </c>
      <c r="I59" s="362">
        <v>13</v>
      </c>
      <c r="J59" s="354">
        <f t="shared" si="2"/>
        <v>19</v>
      </c>
      <c r="K59" s="66" t="s">
        <v>179</v>
      </c>
    </row>
    <row r="60" spans="1:11" ht="15" customHeight="1">
      <c r="A60" s="66" t="s">
        <v>180</v>
      </c>
      <c r="B60" s="350">
        <f t="shared" si="0"/>
        <v>53</v>
      </c>
      <c r="C60" s="369">
        <v>1</v>
      </c>
      <c r="D60" s="358">
        <v>7</v>
      </c>
      <c r="E60" s="362">
        <v>25</v>
      </c>
      <c r="F60" s="354">
        <f t="shared" si="1"/>
        <v>33</v>
      </c>
      <c r="G60" s="365">
        <v>2</v>
      </c>
      <c r="H60" s="373">
        <v>6</v>
      </c>
      <c r="I60" s="362">
        <v>12</v>
      </c>
      <c r="J60" s="354">
        <f t="shared" si="2"/>
        <v>20</v>
      </c>
      <c r="K60" s="66" t="s">
        <v>180</v>
      </c>
    </row>
    <row r="61" spans="1:11" ht="15" customHeight="1">
      <c r="A61" s="66" t="s">
        <v>181</v>
      </c>
      <c r="B61" s="350">
        <f t="shared" si="0"/>
        <v>44</v>
      </c>
      <c r="C61" s="369">
        <v>0</v>
      </c>
      <c r="D61" s="358">
        <v>3</v>
      </c>
      <c r="E61" s="362">
        <v>22</v>
      </c>
      <c r="F61" s="354">
        <f t="shared" si="1"/>
        <v>25</v>
      </c>
      <c r="G61" s="365">
        <v>2</v>
      </c>
      <c r="H61" s="373">
        <v>2</v>
      </c>
      <c r="I61" s="362">
        <v>15</v>
      </c>
      <c r="J61" s="354">
        <f t="shared" si="2"/>
        <v>19</v>
      </c>
      <c r="K61" s="66" t="s">
        <v>181</v>
      </c>
    </row>
    <row r="62" spans="1:11" ht="15" customHeight="1">
      <c r="A62" s="66" t="s">
        <v>182</v>
      </c>
      <c r="B62" s="350">
        <f t="shared" si="0"/>
        <v>31</v>
      </c>
      <c r="C62" s="369">
        <v>7</v>
      </c>
      <c r="D62" s="358">
        <v>11</v>
      </c>
      <c r="E62" s="362">
        <v>10</v>
      </c>
      <c r="F62" s="354">
        <f t="shared" si="1"/>
        <v>28</v>
      </c>
      <c r="G62" s="365">
        <v>0</v>
      </c>
      <c r="H62" s="373">
        <v>0</v>
      </c>
      <c r="I62" s="362">
        <v>3</v>
      </c>
      <c r="J62" s="354">
        <f t="shared" si="2"/>
        <v>3</v>
      </c>
      <c r="K62" s="66" t="s">
        <v>182</v>
      </c>
    </row>
    <row r="63" spans="1:11" ht="16.5" customHeight="1">
      <c r="A63" s="292" t="s">
        <v>141</v>
      </c>
      <c r="B63" s="351">
        <f t="shared" si="0"/>
        <v>68</v>
      </c>
      <c r="C63" s="370">
        <f>SUM(C64:C68)</f>
        <v>1</v>
      </c>
      <c r="D63" s="359">
        <f>SUM(D64:D68)</f>
        <v>11</v>
      </c>
      <c r="E63" s="363">
        <f>SUM(E64:E68)</f>
        <v>24</v>
      </c>
      <c r="F63" s="355">
        <f t="shared" si="1"/>
        <v>36</v>
      </c>
      <c r="G63" s="366">
        <f>SUM(G64:G68)</f>
        <v>3</v>
      </c>
      <c r="H63" s="374">
        <f>SUM(H64:H68)</f>
        <v>5</v>
      </c>
      <c r="I63" s="363">
        <f>SUM(I64:I68)</f>
        <v>24</v>
      </c>
      <c r="J63" s="355">
        <f t="shared" si="2"/>
        <v>32</v>
      </c>
      <c r="K63" s="292" t="s">
        <v>151</v>
      </c>
    </row>
    <row r="64" spans="1:11" ht="15" customHeight="1">
      <c r="A64" s="66" t="s">
        <v>178</v>
      </c>
      <c r="B64" s="350">
        <f t="shared" si="0"/>
        <v>4</v>
      </c>
      <c r="C64" s="369">
        <v>0</v>
      </c>
      <c r="D64" s="358">
        <v>0</v>
      </c>
      <c r="E64" s="362">
        <v>4</v>
      </c>
      <c r="F64" s="354">
        <f t="shared" si="1"/>
        <v>4</v>
      </c>
      <c r="G64" s="365">
        <v>0</v>
      </c>
      <c r="H64" s="373">
        <v>0</v>
      </c>
      <c r="I64" s="362">
        <v>0</v>
      </c>
      <c r="J64" s="354">
        <f t="shared" si="2"/>
        <v>0</v>
      </c>
      <c r="K64" s="66" t="s">
        <v>178</v>
      </c>
    </row>
    <row r="65" spans="1:11" ht="15" customHeight="1">
      <c r="A65" s="66" t="s">
        <v>179</v>
      </c>
      <c r="B65" s="350">
        <f t="shared" si="0"/>
        <v>28</v>
      </c>
      <c r="C65" s="369">
        <v>0</v>
      </c>
      <c r="D65" s="358">
        <v>5</v>
      </c>
      <c r="E65" s="362">
        <v>3</v>
      </c>
      <c r="F65" s="354">
        <f t="shared" si="1"/>
        <v>8</v>
      </c>
      <c r="G65" s="365">
        <v>3</v>
      </c>
      <c r="H65" s="373">
        <v>2</v>
      </c>
      <c r="I65" s="362">
        <v>15</v>
      </c>
      <c r="J65" s="354">
        <f t="shared" si="2"/>
        <v>20</v>
      </c>
      <c r="K65" s="66" t="s">
        <v>179</v>
      </c>
    </row>
    <row r="66" spans="1:11" ht="15" customHeight="1">
      <c r="A66" s="66" t="s">
        <v>180</v>
      </c>
      <c r="B66" s="350">
        <f t="shared" si="0"/>
        <v>15</v>
      </c>
      <c r="C66" s="369">
        <v>0</v>
      </c>
      <c r="D66" s="358">
        <v>1</v>
      </c>
      <c r="E66" s="362">
        <v>10</v>
      </c>
      <c r="F66" s="354">
        <f t="shared" si="1"/>
        <v>11</v>
      </c>
      <c r="G66" s="365">
        <v>0</v>
      </c>
      <c r="H66" s="373">
        <v>0</v>
      </c>
      <c r="I66" s="362">
        <v>4</v>
      </c>
      <c r="J66" s="354">
        <f t="shared" si="2"/>
        <v>4</v>
      </c>
      <c r="K66" s="66" t="s">
        <v>180</v>
      </c>
    </row>
    <row r="67" spans="1:11" ht="15" customHeight="1">
      <c r="A67" s="66" t="s">
        <v>181</v>
      </c>
      <c r="B67" s="350">
        <f t="shared" si="0"/>
        <v>18</v>
      </c>
      <c r="C67" s="369">
        <v>0</v>
      </c>
      <c r="D67" s="358">
        <v>4</v>
      </c>
      <c r="E67" s="362">
        <v>6</v>
      </c>
      <c r="F67" s="354">
        <f t="shared" si="1"/>
        <v>10</v>
      </c>
      <c r="G67" s="365">
        <v>0</v>
      </c>
      <c r="H67" s="373">
        <v>3</v>
      </c>
      <c r="I67" s="362">
        <v>5</v>
      </c>
      <c r="J67" s="354">
        <f t="shared" si="2"/>
        <v>8</v>
      </c>
      <c r="K67" s="66" t="s">
        <v>181</v>
      </c>
    </row>
    <row r="68" spans="1:11" ht="15" customHeight="1">
      <c r="A68" s="66" t="s">
        <v>182</v>
      </c>
      <c r="B68" s="350">
        <f t="shared" si="0"/>
        <v>3</v>
      </c>
      <c r="C68" s="369">
        <v>1</v>
      </c>
      <c r="D68" s="358">
        <v>1</v>
      </c>
      <c r="E68" s="362">
        <v>1</v>
      </c>
      <c r="F68" s="354">
        <f t="shared" si="1"/>
        <v>3</v>
      </c>
      <c r="G68" s="365">
        <v>0</v>
      </c>
      <c r="H68" s="373">
        <v>0</v>
      </c>
      <c r="I68" s="362">
        <v>0</v>
      </c>
      <c r="J68" s="354">
        <f t="shared" si="2"/>
        <v>0</v>
      </c>
      <c r="K68" s="66" t="s">
        <v>182</v>
      </c>
    </row>
    <row r="69" spans="1:11" ht="21.75" customHeight="1">
      <c r="A69" s="63" t="s">
        <v>193</v>
      </c>
      <c r="B69" s="349">
        <f t="shared" si="0"/>
        <v>0</v>
      </c>
      <c r="C69" s="368">
        <f>SUM(C70,C76)</f>
        <v>0</v>
      </c>
      <c r="D69" s="357">
        <f>SUM(D70,D76)</f>
        <v>0</v>
      </c>
      <c r="E69" s="361">
        <f>SUM(E70,E76)</f>
        <v>0</v>
      </c>
      <c r="F69" s="353">
        <f t="shared" si="1"/>
        <v>0</v>
      </c>
      <c r="G69" s="364">
        <f>SUM(G70,G76)</f>
        <v>0</v>
      </c>
      <c r="H69" s="372">
        <f>SUM(H70,H76)</f>
        <v>0</v>
      </c>
      <c r="I69" s="361">
        <f>SUM(I70,I76)</f>
        <v>0</v>
      </c>
      <c r="J69" s="353">
        <f t="shared" si="2"/>
        <v>0</v>
      </c>
      <c r="K69" s="63" t="s">
        <v>194</v>
      </c>
    </row>
    <row r="70" spans="1:11" ht="16.5" customHeight="1">
      <c r="A70" s="292" t="s">
        <v>140</v>
      </c>
      <c r="B70" s="351">
        <f t="shared" si="0"/>
        <v>0</v>
      </c>
      <c r="C70" s="370">
        <f>SUM(C71:C75)</f>
        <v>0</v>
      </c>
      <c r="D70" s="359">
        <f>SUM(D71:D75)</f>
        <v>0</v>
      </c>
      <c r="E70" s="363">
        <f>SUM(E71:E75)</f>
        <v>0</v>
      </c>
      <c r="F70" s="355">
        <f t="shared" si="1"/>
        <v>0</v>
      </c>
      <c r="G70" s="366">
        <f>SUM(G71:G75)</f>
        <v>0</v>
      </c>
      <c r="H70" s="374">
        <f>SUM(H71:H75)</f>
        <v>0</v>
      </c>
      <c r="I70" s="363">
        <f>SUM(I71:I75)</f>
        <v>0</v>
      </c>
      <c r="J70" s="355">
        <f t="shared" si="2"/>
        <v>0</v>
      </c>
      <c r="K70" s="292" t="s">
        <v>150</v>
      </c>
    </row>
    <row r="71" spans="1:11" ht="15" customHeight="1">
      <c r="A71" s="66" t="s">
        <v>178</v>
      </c>
      <c r="B71" s="350">
        <f t="shared" si="0"/>
        <v>0</v>
      </c>
      <c r="C71" s="369">
        <v>0</v>
      </c>
      <c r="D71" s="358">
        <v>0</v>
      </c>
      <c r="E71" s="362">
        <v>0</v>
      </c>
      <c r="F71" s="354">
        <f t="shared" si="1"/>
        <v>0</v>
      </c>
      <c r="G71" s="365">
        <v>0</v>
      </c>
      <c r="H71" s="373">
        <v>0</v>
      </c>
      <c r="I71" s="362">
        <v>0</v>
      </c>
      <c r="J71" s="354">
        <f t="shared" si="2"/>
        <v>0</v>
      </c>
      <c r="K71" s="66" t="s">
        <v>178</v>
      </c>
    </row>
    <row r="72" spans="1:11" ht="15" customHeight="1">
      <c r="A72" s="66" t="s">
        <v>179</v>
      </c>
      <c r="B72" s="350">
        <f t="shared" si="0"/>
        <v>0</v>
      </c>
      <c r="C72" s="369">
        <v>0</v>
      </c>
      <c r="D72" s="358">
        <v>0</v>
      </c>
      <c r="E72" s="362">
        <v>0</v>
      </c>
      <c r="F72" s="354">
        <f t="shared" si="1"/>
        <v>0</v>
      </c>
      <c r="G72" s="365">
        <v>0</v>
      </c>
      <c r="H72" s="373">
        <v>0</v>
      </c>
      <c r="I72" s="362">
        <v>0</v>
      </c>
      <c r="J72" s="354">
        <f t="shared" si="2"/>
        <v>0</v>
      </c>
      <c r="K72" s="66" t="s">
        <v>179</v>
      </c>
    </row>
    <row r="73" spans="1:11" ht="15" customHeight="1">
      <c r="A73" s="66" t="s">
        <v>180</v>
      </c>
      <c r="B73" s="350">
        <f t="shared" si="0"/>
        <v>0</v>
      </c>
      <c r="C73" s="369">
        <v>0</v>
      </c>
      <c r="D73" s="358">
        <v>0</v>
      </c>
      <c r="E73" s="362">
        <v>0</v>
      </c>
      <c r="F73" s="354">
        <f t="shared" si="1"/>
        <v>0</v>
      </c>
      <c r="G73" s="365">
        <v>0</v>
      </c>
      <c r="H73" s="373">
        <v>0</v>
      </c>
      <c r="I73" s="362">
        <v>0</v>
      </c>
      <c r="J73" s="354">
        <f t="shared" si="2"/>
        <v>0</v>
      </c>
      <c r="K73" s="66" t="s">
        <v>180</v>
      </c>
    </row>
    <row r="74" spans="1:11" ht="15" customHeight="1">
      <c r="A74" s="66" t="s">
        <v>181</v>
      </c>
      <c r="B74" s="350">
        <f t="shared" si="0"/>
        <v>0</v>
      </c>
      <c r="C74" s="369">
        <v>0</v>
      </c>
      <c r="D74" s="358">
        <v>0</v>
      </c>
      <c r="E74" s="362">
        <v>0</v>
      </c>
      <c r="F74" s="354">
        <f t="shared" si="1"/>
        <v>0</v>
      </c>
      <c r="G74" s="365">
        <v>0</v>
      </c>
      <c r="H74" s="373">
        <v>0</v>
      </c>
      <c r="I74" s="362">
        <v>0</v>
      </c>
      <c r="J74" s="354">
        <f t="shared" si="2"/>
        <v>0</v>
      </c>
      <c r="K74" s="66" t="s">
        <v>181</v>
      </c>
    </row>
    <row r="75" spans="1:11" ht="15" customHeight="1">
      <c r="A75" s="66" t="s">
        <v>182</v>
      </c>
      <c r="B75" s="350">
        <f t="shared" si="0"/>
        <v>0</v>
      </c>
      <c r="C75" s="369">
        <v>0</v>
      </c>
      <c r="D75" s="358">
        <v>0</v>
      </c>
      <c r="E75" s="362">
        <v>0</v>
      </c>
      <c r="F75" s="354">
        <f t="shared" si="1"/>
        <v>0</v>
      </c>
      <c r="G75" s="365">
        <v>0</v>
      </c>
      <c r="H75" s="373">
        <v>0</v>
      </c>
      <c r="I75" s="362">
        <v>0</v>
      </c>
      <c r="J75" s="354">
        <f t="shared" si="2"/>
        <v>0</v>
      </c>
      <c r="K75" s="66" t="s">
        <v>182</v>
      </c>
    </row>
    <row r="76" spans="1:11" ht="16.5" customHeight="1">
      <c r="A76" s="292" t="s">
        <v>141</v>
      </c>
      <c r="B76" s="351">
        <f t="shared" si="0"/>
        <v>0</v>
      </c>
      <c r="C76" s="370">
        <f>SUM(C77:C81)</f>
        <v>0</v>
      </c>
      <c r="D76" s="359">
        <f>SUM(D77:D81)</f>
        <v>0</v>
      </c>
      <c r="E76" s="363">
        <f>SUM(E77:E81)</f>
        <v>0</v>
      </c>
      <c r="F76" s="355">
        <f t="shared" si="1"/>
        <v>0</v>
      </c>
      <c r="G76" s="366">
        <f>SUM(G77:G81)</f>
        <v>0</v>
      </c>
      <c r="H76" s="374">
        <f>SUM(H77:H81)</f>
        <v>0</v>
      </c>
      <c r="I76" s="363">
        <f>SUM(I77:I81)</f>
        <v>0</v>
      </c>
      <c r="J76" s="355">
        <f t="shared" si="2"/>
        <v>0</v>
      </c>
      <c r="K76" s="292" t="s">
        <v>151</v>
      </c>
    </row>
    <row r="77" spans="1:11" ht="15" customHeight="1">
      <c r="A77" s="66" t="s">
        <v>178</v>
      </c>
      <c r="B77" s="350">
        <f t="shared" si="0"/>
        <v>0</v>
      </c>
      <c r="C77" s="369">
        <v>0</v>
      </c>
      <c r="D77" s="358">
        <v>0</v>
      </c>
      <c r="E77" s="362">
        <v>0</v>
      </c>
      <c r="F77" s="354">
        <f t="shared" si="1"/>
        <v>0</v>
      </c>
      <c r="G77" s="365">
        <v>0</v>
      </c>
      <c r="H77" s="373">
        <v>0</v>
      </c>
      <c r="I77" s="362">
        <v>0</v>
      </c>
      <c r="J77" s="354">
        <f t="shared" si="2"/>
        <v>0</v>
      </c>
      <c r="K77" s="66" t="s">
        <v>178</v>
      </c>
    </row>
    <row r="78" spans="1:11" ht="15" customHeight="1">
      <c r="A78" s="66" t="s">
        <v>179</v>
      </c>
      <c r="B78" s="350">
        <f t="shared" si="0"/>
        <v>0</v>
      </c>
      <c r="C78" s="369">
        <v>0</v>
      </c>
      <c r="D78" s="358">
        <v>0</v>
      </c>
      <c r="E78" s="362">
        <v>0</v>
      </c>
      <c r="F78" s="354">
        <f t="shared" si="1"/>
        <v>0</v>
      </c>
      <c r="G78" s="365">
        <v>0</v>
      </c>
      <c r="H78" s="373">
        <v>0</v>
      </c>
      <c r="I78" s="362">
        <v>0</v>
      </c>
      <c r="J78" s="354">
        <f t="shared" si="2"/>
        <v>0</v>
      </c>
      <c r="K78" s="66" t="s">
        <v>179</v>
      </c>
    </row>
    <row r="79" spans="1:11" ht="15" customHeight="1">
      <c r="A79" s="66" t="s">
        <v>180</v>
      </c>
      <c r="B79" s="350">
        <f t="shared" si="0"/>
        <v>0</v>
      </c>
      <c r="C79" s="369">
        <v>0</v>
      </c>
      <c r="D79" s="358">
        <v>0</v>
      </c>
      <c r="E79" s="362">
        <v>0</v>
      </c>
      <c r="F79" s="354">
        <f t="shared" si="1"/>
        <v>0</v>
      </c>
      <c r="G79" s="365">
        <v>0</v>
      </c>
      <c r="H79" s="373">
        <v>0</v>
      </c>
      <c r="I79" s="362">
        <v>0</v>
      </c>
      <c r="J79" s="354">
        <f t="shared" si="2"/>
        <v>0</v>
      </c>
      <c r="K79" s="66" t="s">
        <v>180</v>
      </c>
    </row>
    <row r="80" spans="1:11" ht="15" customHeight="1">
      <c r="A80" s="66" t="s">
        <v>181</v>
      </c>
      <c r="B80" s="350">
        <f t="shared" si="0"/>
        <v>0</v>
      </c>
      <c r="C80" s="369">
        <v>0</v>
      </c>
      <c r="D80" s="358">
        <v>0</v>
      </c>
      <c r="E80" s="362">
        <v>0</v>
      </c>
      <c r="F80" s="354">
        <f t="shared" si="1"/>
        <v>0</v>
      </c>
      <c r="G80" s="365">
        <v>0</v>
      </c>
      <c r="H80" s="373">
        <v>0</v>
      </c>
      <c r="I80" s="362">
        <v>0</v>
      </c>
      <c r="J80" s="354">
        <f t="shared" si="2"/>
        <v>0</v>
      </c>
      <c r="K80" s="66" t="s">
        <v>181</v>
      </c>
    </row>
    <row r="81" spans="1:11" ht="15" customHeight="1">
      <c r="A81" s="66" t="s">
        <v>182</v>
      </c>
      <c r="B81" s="350">
        <f t="shared" si="0"/>
        <v>0</v>
      </c>
      <c r="C81" s="369">
        <v>0</v>
      </c>
      <c r="D81" s="358">
        <v>0</v>
      </c>
      <c r="E81" s="362">
        <v>0</v>
      </c>
      <c r="F81" s="354">
        <f t="shared" si="1"/>
        <v>0</v>
      </c>
      <c r="G81" s="365">
        <v>0</v>
      </c>
      <c r="H81" s="373">
        <v>0</v>
      </c>
      <c r="I81" s="362">
        <v>0</v>
      </c>
      <c r="J81" s="354">
        <f t="shared" si="2"/>
        <v>0</v>
      </c>
      <c r="K81" s="66" t="s">
        <v>182</v>
      </c>
    </row>
    <row r="82" spans="1:11" ht="21.75" customHeight="1">
      <c r="A82" s="63" t="s">
        <v>190</v>
      </c>
      <c r="B82" s="349">
        <f aca="true" t="shared" si="3" ref="B82:B107">SUM(F82,J82)</f>
        <v>32</v>
      </c>
      <c r="C82" s="368">
        <f>SUM(C83,C89)</f>
        <v>1</v>
      </c>
      <c r="D82" s="357">
        <f>SUM(D83,D89)</f>
        <v>10</v>
      </c>
      <c r="E82" s="361">
        <f>SUM(E83,E89)</f>
        <v>15</v>
      </c>
      <c r="F82" s="353">
        <f aca="true" t="shared" si="4" ref="F82:F107">SUM(C82:E82)</f>
        <v>26</v>
      </c>
      <c r="G82" s="364">
        <f>SUM(G83,G89)</f>
        <v>0</v>
      </c>
      <c r="H82" s="372">
        <f>SUM(H83,H89)</f>
        <v>0</v>
      </c>
      <c r="I82" s="361">
        <f>SUM(I83,I89)</f>
        <v>6</v>
      </c>
      <c r="J82" s="353">
        <f aca="true" t="shared" si="5" ref="J82:J107">SUM(G82:I82)</f>
        <v>6</v>
      </c>
      <c r="K82" s="63" t="s">
        <v>191</v>
      </c>
    </row>
    <row r="83" spans="1:11" ht="16.5" customHeight="1">
      <c r="A83" s="292" t="s">
        <v>140</v>
      </c>
      <c r="B83" s="351">
        <f t="shared" si="3"/>
        <v>23</v>
      </c>
      <c r="C83" s="370">
        <f>SUM(C84:C88)</f>
        <v>1</v>
      </c>
      <c r="D83" s="359">
        <f>SUM(D84:D88)</f>
        <v>9</v>
      </c>
      <c r="E83" s="363">
        <f>SUM(E84:E88)</f>
        <v>9</v>
      </c>
      <c r="F83" s="355">
        <f t="shared" si="4"/>
        <v>19</v>
      </c>
      <c r="G83" s="366">
        <f>SUM(G84:G88)</f>
        <v>0</v>
      </c>
      <c r="H83" s="374">
        <f>SUM(H84:H88)</f>
        <v>0</v>
      </c>
      <c r="I83" s="363">
        <f>SUM(I84:I88)</f>
        <v>4</v>
      </c>
      <c r="J83" s="355">
        <f t="shared" si="5"/>
        <v>4</v>
      </c>
      <c r="K83" s="292" t="s">
        <v>150</v>
      </c>
    </row>
    <row r="84" spans="1:11" ht="15" customHeight="1">
      <c r="A84" s="66" t="s">
        <v>178</v>
      </c>
      <c r="B84" s="350">
        <f t="shared" si="3"/>
        <v>0</v>
      </c>
      <c r="C84" s="369">
        <v>0</v>
      </c>
      <c r="D84" s="358">
        <v>0</v>
      </c>
      <c r="E84" s="362">
        <v>0</v>
      </c>
      <c r="F84" s="354">
        <f t="shared" si="4"/>
        <v>0</v>
      </c>
      <c r="G84" s="365">
        <v>0</v>
      </c>
      <c r="H84" s="373">
        <v>0</v>
      </c>
      <c r="I84" s="362">
        <v>0</v>
      </c>
      <c r="J84" s="354">
        <f t="shared" si="5"/>
        <v>0</v>
      </c>
      <c r="K84" s="66" t="s">
        <v>178</v>
      </c>
    </row>
    <row r="85" spans="1:11" ht="15" customHeight="1">
      <c r="A85" s="66" t="s">
        <v>179</v>
      </c>
      <c r="B85" s="350">
        <f t="shared" si="3"/>
        <v>2</v>
      </c>
      <c r="C85" s="369">
        <v>0</v>
      </c>
      <c r="D85" s="358">
        <v>0</v>
      </c>
      <c r="E85" s="362">
        <v>1</v>
      </c>
      <c r="F85" s="354">
        <f t="shared" si="4"/>
        <v>1</v>
      </c>
      <c r="G85" s="365">
        <v>0</v>
      </c>
      <c r="H85" s="373">
        <v>0</v>
      </c>
      <c r="I85" s="362">
        <v>1</v>
      </c>
      <c r="J85" s="354">
        <f t="shared" si="5"/>
        <v>1</v>
      </c>
      <c r="K85" s="66" t="s">
        <v>179</v>
      </c>
    </row>
    <row r="86" spans="1:11" ht="15" customHeight="1">
      <c r="A86" s="66" t="s">
        <v>180</v>
      </c>
      <c r="B86" s="350">
        <f t="shared" si="3"/>
        <v>9</v>
      </c>
      <c r="C86" s="369">
        <v>0</v>
      </c>
      <c r="D86" s="358">
        <v>2</v>
      </c>
      <c r="E86" s="362">
        <v>4</v>
      </c>
      <c r="F86" s="354">
        <f t="shared" si="4"/>
        <v>6</v>
      </c>
      <c r="G86" s="365">
        <v>0</v>
      </c>
      <c r="H86" s="373">
        <v>0</v>
      </c>
      <c r="I86" s="362">
        <v>3</v>
      </c>
      <c r="J86" s="354">
        <f t="shared" si="5"/>
        <v>3</v>
      </c>
      <c r="K86" s="66" t="s">
        <v>180</v>
      </c>
    </row>
    <row r="87" spans="1:11" ht="15" customHeight="1">
      <c r="A87" s="66" t="s">
        <v>181</v>
      </c>
      <c r="B87" s="350">
        <f t="shared" si="3"/>
        <v>8</v>
      </c>
      <c r="C87" s="369">
        <v>1</v>
      </c>
      <c r="D87" s="358">
        <v>3</v>
      </c>
      <c r="E87" s="362">
        <v>4</v>
      </c>
      <c r="F87" s="354">
        <f t="shared" si="4"/>
        <v>8</v>
      </c>
      <c r="G87" s="365">
        <v>0</v>
      </c>
      <c r="H87" s="373">
        <v>0</v>
      </c>
      <c r="I87" s="362">
        <v>0</v>
      </c>
      <c r="J87" s="354">
        <f t="shared" si="5"/>
        <v>0</v>
      </c>
      <c r="K87" s="66" t="s">
        <v>181</v>
      </c>
    </row>
    <row r="88" spans="1:11" ht="15" customHeight="1">
      <c r="A88" s="66" t="s">
        <v>182</v>
      </c>
      <c r="B88" s="350">
        <f t="shared" si="3"/>
        <v>4</v>
      </c>
      <c r="C88" s="369">
        <v>0</v>
      </c>
      <c r="D88" s="358">
        <v>4</v>
      </c>
      <c r="E88" s="362">
        <v>0</v>
      </c>
      <c r="F88" s="354">
        <f t="shared" si="4"/>
        <v>4</v>
      </c>
      <c r="G88" s="365">
        <v>0</v>
      </c>
      <c r="H88" s="373">
        <v>0</v>
      </c>
      <c r="I88" s="362">
        <v>0</v>
      </c>
      <c r="J88" s="354">
        <f t="shared" si="5"/>
        <v>0</v>
      </c>
      <c r="K88" s="66" t="s">
        <v>182</v>
      </c>
    </row>
    <row r="89" spans="1:11" ht="16.5" customHeight="1">
      <c r="A89" s="292" t="s">
        <v>141</v>
      </c>
      <c r="B89" s="351">
        <f t="shared" si="3"/>
        <v>9</v>
      </c>
      <c r="C89" s="370">
        <f>SUM(C90:C94)</f>
        <v>0</v>
      </c>
      <c r="D89" s="359">
        <f>SUM(D90:D94)</f>
        <v>1</v>
      </c>
      <c r="E89" s="363">
        <f>SUM(E90:E94)</f>
        <v>6</v>
      </c>
      <c r="F89" s="355">
        <f t="shared" si="4"/>
        <v>7</v>
      </c>
      <c r="G89" s="366">
        <f>SUM(G90:G94)</f>
        <v>0</v>
      </c>
      <c r="H89" s="374">
        <f>SUM(H90:H94)</f>
        <v>0</v>
      </c>
      <c r="I89" s="363">
        <f>SUM(I90:I94)</f>
        <v>2</v>
      </c>
      <c r="J89" s="355">
        <f t="shared" si="5"/>
        <v>2</v>
      </c>
      <c r="K89" s="292" t="s">
        <v>151</v>
      </c>
    </row>
    <row r="90" spans="1:11" ht="15" customHeight="1">
      <c r="A90" s="66" t="s">
        <v>178</v>
      </c>
      <c r="B90" s="350">
        <f t="shared" si="3"/>
        <v>3</v>
      </c>
      <c r="C90" s="369">
        <v>0</v>
      </c>
      <c r="D90" s="358">
        <v>1</v>
      </c>
      <c r="E90" s="362">
        <v>1</v>
      </c>
      <c r="F90" s="354">
        <f t="shared" si="4"/>
        <v>2</v>
      </c>
      <c r="G90" s="365">
        <v>0</v>
      </c>
      <c r="H90" s="373">
        <v>0</v>
      </c>
      <c r="I90" s="362">
        <v>1</v>
      </c>
      <c r="J90" s="354">
        <f t="shared" si="5"/>
        <v>1</v>
      </c>
      <c r="K90" s="66" t="s">
        <v>178</v>
      </c>
    </row>
    <row r="91" spans="1:11" ht="15" customHeight="1">
      <c r="A91" s="66" t="s">
        <v>179</v>
      </c>
      <c r="B91" s="350">
        <f t="shared" si="3"/>
        <v>2</v>
      </c>
      <c r="C91" s="369">
        <v>0</v>
      </c>
      <c r="D91" s="358">
        <v>0</v>
      </c>
      <c r="E91" s="362">
        <v>2</v>
      </c>
      <c r="F91" s="354">
        <f t="shared" si="4"/>
        <v>2</v>
      </c>
      <c r="G91" s="365">
        <v>0</v>
      </c>
      <c r="H91" s="373">
        <v>0</v>
      </c>
      <c r="I91" s="362">
        <v>0</v>
      </c>
      <c r="J91" s="354">
        <f t="shared" si="5"/>
        <v>0</v>
      </c>
      <c r="K91" s="66" t="s">
        <v>179</v>
      </c>
    </row>
    <row r="92" spans="1:11" ht="15" customHeight="1">
      <c r="A92" s="66" t="s">
        <v>180</v>
      </c>
      <c r="B92" s="350">
        <f t="shared" si="3"/>
        <v>2</v>
      </c>
      <c r="C92" s="369">
        <v>0</v>
      </c>
      <c r="D92" s="358">
        <v>0</v>
      </c>
      <c r="E92" s="362">
        <v>1</v>
      </c>
      <c r="F92" s="354">
        <f t="shared" si="4"/>
        <v>1</v>
      </c>
      <c r="G92" s="365">
        <v>0</v>
      </c>
      <c r="H92" s="373">
        <v>0</v>
      </c>
      <c r="I92" s="362">
        <v>1</v>
      </c>
      <c r="J92" s="354">
        <f t="shared" si="5"/>
        <v>1</v>
      </c>
      <c r="K92" s="66" t="s">
        <v>180</v>
      </c>
    </row>
    <row r="93" spans="1:11" ht="15" customHeight="1">
      <c r="A93" s="66" t="s">
        <v>181</v>
      </c>
      <c r="B93" s="350">
        <f t="shared" si="3"/>
        <v>0</v>
      </c>
      <c r="C93" s="369">
        <v>0</v>
      </c>
      <c r="D93" s="358">
        <v>0</v>
      </c>
      <c r="E93" s="362">
        <v>0</v>
      </c>
      <c r="F93" s="354">
        <f t="shared" si="4"/>
        <v>0</v>
      </c>
      <c r="G93" s="365">
        <v>0</v>
      </c>
      <c r="H93" s="373">
        <v>0</v>
      </c>
      <c r="I93" s="362">
        <v>0</v>
      </c>
      <c r="J93" s="354">
        <f t="shared" si="5"/>
        <v>0</v>
      </c>
      <c r="K93" s="66" t="s">
        <v>181</v>
      </c>
    </row>
    <row r="94" spans="1:11" ht="15" customHeight="1">
      <c r="A94" s="66" t="s">
        <v>182</v>
      </c>
      <c r="B94" s="350">
        <f t="shared" si="3"/>
        <v>2</v>
      </c>
      <c r="C94" s="369">
        <v>0</v>
      </c>
      <c r="D94" s="358">
        <v>0</v>
      </c>
      <c r="E94" s="362">
        <v>2</v>
      </c>
      <c r="F94" s="354">
        <f t="shared" si="4"/>
        <v>2</v>
      </c>
      <c r="G94" s="365">
        <v>0</v>
      </c>
      <c r="H94" s="373">
        <v>0</v>
      </c>
      <c r="I94" s="362">
        <v>0</v>
      </c>
      <c r="J94" s="354">
        <f t="shared" si="5"/>
        <v>0</v>
      </c>
      <c r="K94" s="66" t="s">
        <v>182</v>
      </c>
    </row>
    <row r="95" spans="1:11" ht="21.75" customHeight="1">
      <c r="A95" s="63" t="s">
        <v>192</v>
      </c>
      <c r="B95" s="349">
        <f t="shared" si="3"/>
        <v>2</v>
      </c>
      <c r="C95" s="368">
        <f>SUM(C96,C102)</f>
        <v>1</v>
      </c>
      <c r="D95" s="357">
        <f>SUM(D96,D102)</f>
        <v>0</v>
      </c>
      <c r="E95" s="361">
        <f>SUM(E96,E102)</f>
        <v>0</v>
      </c>
      <c r="F95" s="353">
        <f t="shared" si="4"/>
        <v>1</v>
      </c>
      <c r="G95" s="364">
        <f>SUM(G96,G102)</f>
        <v>0</v>
      </c>
      <c r="H95" s="372">
        <f>SUM(H96,H102)</f>
        <v>1</v>
      </c>
      <c r="I95" s="361">
        <f>SUM(I96,I102)</f>
        <v>0</v>
      </c>
      <c r="J95" s="353">
        <f t="shared" si="5"/>
        <v>1</v>
      </c>
      <c r="K95" s="63" t="s">
        <v>617</v>
      </c>
    </row>
    <row r="96" spans="1:11" ht="16.5" customHeight="1">
      <c r="A96" s="292" t="s">
        <v>140</v>
      </c>
      <c r="B96" s="351">
        <f t="shared" si="3"/>
        <v>1</v>
      </c>
      <c r="C96" s="370">
        <f>SUM(C97:C101)</f>
        <v>1</v>
      </c>
      <c r="D96" s="359">
        <f>SUM(D97:D101)</f>
        <v>0</v>
      </c>
      <c r="E96" s="363">
        <f>SUM(E97:E101)</f>
        <v>0</v>
      </c>
      <c r="F96" s="355">
        <f t="shared" si="4"/>
        <v>1</v>
      </c>
      <c r="G96" s="366">
        <f>SUM(G97:G101)</f>
        <v>0</v>
      </c>
      <c r="H96" s="374">
        <f>SUM(H97:H101)</f>
        <v>0</v>
      </c>
      <c r="I96" s="363">
        <f>SUM(I97:I101)</f>
        <v>0</v>
      </c>
      <c r="J96" s="355">
        <f t="shared" si="5"/>
        <v>0</v>
      </c>
      <c r="K96" s="292" t="s">
        <v>150</v>
      </c>
    </row>
    <row r="97" spans="1:11" ht="15" customHeight="1">
      <c r="A97" s="66" t="s">
        <v>178</v>
      </c>
      <c r="B97" s="350">
        <f t="shared" si="3"/>
        <v>0</v>
      </c>
      <c r="C97" s="369">
        <v>0</v>
      </c>
      <c r="D97" s="358">
        <v>0</v>
      </c>
      <c r="E97" s="362">
        <v>0</v>
      </c>
      <c r="F97" s="354">
        <f t="shared" si="4"/>
        <v>0</v>
      </c>
      <c r="G97" s="365">
        <v>0</v>
      </c>
      <c r="H97" s="373">
        <v>0</v>
      </c>
      <c r="I97" s="362">
        <v>0</v>
      </c>
      <c r="J97" s="354">
        <f t="shared" si="5"/>
        <v>0</v>
      </c>
      <c r="K97" s="66" t="s">
        <v>178</v>
      </c>
    </row>
    <row r="98" spans="1:11" ht="15" customHeight="1">
      <c r="A98" s="66" t="s">
        <v>179</v>
      </c>
      <c r="B98" s="350">
        <f t="shared" si="3"/>
        <v>0</v>
      </c>
      <c r="C98" s="369">
        <v>0</v>
      </c>
      <c r="D98" s="358">
        <v>0</v>
      </c>
      <c r="E98" s="362">
        <v>0</v>
      </c>
      <c r="F98" s="354">
        <f t="shared" si="4"/>
        <v>0</v>
      </c>
      <c r="G98" s="365">
        <v>0</v>
      </c>
      <c r="H98" s="373">
        <v>0</v>
      </c>
      <c r="I98" s="362">
        <v>0</v>
      </c>
      <c r="J98" s="354">
        <f t="shared" si="5"/>
        <v>0</v>
      </c>
      <c r="K98" s="66" t="s">
        <v>179</v>
      </c>
    </row>
    <row r="99" spans="1:11" ht="15" customHeight="1">
      <c r="A99" s="66" t="s">
        <v>180</v>
      </c>
      <c r="B99" s="350">
        <f t="shared" si="3"/>
        <v>0</v>
      </c>
      <c r="C99" s="369">
        <v>0</v>
      </c>
      <c r="D99" s="358">
        <v>0</v>
      </c>
      <c r="E99" s="362">
        <v>0</v>
      </c>
      <c r="F99" s="354">
        <f t="shared" si="4"/>
        <v>0</v>
      </c>
      <c r="G99" s="365">
        <v>0</v>
      </c>
      <c r="H99" s="373">
        <v>0</v>
      </c>
      <c r="I99" s="362">
        <v>0</v>
      </c>
      <c r="J99" s="354">
        <f t="shared" si="5"/>
        <v>0</v>
      </c>
      <c r="K99" s="66" t="s">
        <v>180</v>
      </c>
    </row>
    <row r="100" spans="1:11" ht="15" customHeight="1">
      <c r="A100" s="66" t="s">
        <v>181</v>
      </c>
      <c r="B100" s="350">
        <f t="shared" si="3"/>
        <v>0</v>
      </c>
      <c r="C100" s="369">
        <v>0</v>
      </c>
      <c r="D100" s="358">
        <v>0</v>
      </c>
      <c r="E100" s="362">
        <v>0</v>
      </c>
      <c r="F100" s="354">
        <f t="shared" si="4"/>
        <v>0</v>
      </c>
      <c r="G100" s="365">
        <v>0</v>
      </c>
      <c r="H100" s="373">
        <v>0</v>
      </c>
      <c r="I100" s="362">
        <v>0</v>
      </c>
      <c r="J100" s="354">
        <f t="shared" si="5"/>
        <v>0</v>
      </c>
      <c r="K100" s="66" t="s">
        <v>181</v>
      </c>
    </row>
    <row r="101" spans="1:11" ht="15" customHeight="1">
      <c r="A101" s="66" t="s">
        <v>182</v>
      </c>
      <c r="B101" s="350">
        <f t="shared" si="3"/>
        <v>1</v>
      </c>
      <c r="C101" s="369">
        <v>1</v>
      </c>
      <c r="D101" s="358">
        <v>0</v>
      </c>
      <c r="E101" s="362">
        <v>0</v>
      </c>
      <c r="F101" s="354">
        <f t="shared" si="4"/>
        <v>1</v>
      </c>
      <c r="G101" s="365">
        <v>0</v>
      </c>
      <c r="H101" s="373">
        <v>0</v>
      </c>
      <c r="I101" s="362">
        <v>0</v>
      </c>
      <c r="J101" s="354">
        <f t="shared" si="5"/>
        <v>0</v>
      </c>
      <c r="K101" s="66" t="s">
        <v>182</v>
      </c>
    </row>
    <row r="102" spans="1:11" ht="16.5" customHeight="1">
      <c r="A102" s="292" t="s">
        <v>141</v>
      </c>
      <c r="B102" s="351">
        <f t="shared" si="3"/>
        <v>1</v>
      </c>
      <c r="C102" s="370">
        <f>SUM(C103:C107)</f>
        <v>0</v>
      </c>
      <c r="D102" s="359">
        <f>SUM(D103:D107)</f>
        <v>0</v>
      </c>
      <c r="E102" s="363">
        <f>SUM(E103:E107)</f>
        <v>0</v>
      </c>
      <c r="F102" s="355">
        <f t="shared" si="4"/>
        <v>0</v>
      </c>
      <c r="G102" s="366">
        <f>SUM(G103:G107)</f>
        <v>0</v>
      </c>
      <c r="H102" s="374">
        <f>SUM(H103:H107)</f>
        <v>1</v>
      </c>
      <c r="I102" s="363">
        <f>SUM(I103:I107)</f>
        <v>0</v>
      </c>
      <c r="J102" s="355">
        <f t="shared" si="5"/>
        <v>1</v>
      </c>
      <c r="K102" s="292" t="s">
        <v>151</v>
      </c>
    </row>
    <row r="103" spans="1:11" ht="15" customHeight="1">
      <c r="A103" s="66" t="s">
        <v>178</v>
      </c>
      <c r="B103" s="350">
        <f t="shared" si="3"/>
        <v>0</v>
      </c>
      <c r="C103" s="369">
        <v>0</v>
      </c>
      <c r="D103" s="358">
        <v>0</v>
      </c>
      <c r="E103" s="362">
        <v>0</v>
      </c>
      <c r="F103" s="354">
        <f t="shared" si="4"/>
        <v>0</v>
      </c>
      <c r="G103" s="365">
        <v>0</v>
      </c>
      <c r="H103" s="373">
        <v>0</v>
      </c>
      <c r="I103" s="362">
        <v>0</v>
      </c>
      <c r="J103" s="354">
        <f t="shared" si="5"/>
        <v>0</v>
      </c>
      <c r="K103" s="66" t="s">
        <v>178</v>
      </c>
    </row>
    <row r="104" spans="1:11" ht="15" customHeight="1">
      <c r="A104" s="66" t="s">
        <v>179</v>
      </c>
      <c r="B104" s="350">
        <f t="shared" si="3"/>
        <v>0</v>
      </c>
      <c r="C104" s="369">
        <v>0</v>
      </c>
      <c r="D104" s="358">
        <v>0</v>
      </c>
      <c r="E104" s="362">
        <v>0</v>
      </c>
      <c r="F104" s="354">
        <f t="shared" si="4"/>
        <v>0</v>
      </c>
      <c r="G104" s="365">
        <v>0</v>
      </c>
      <c r="H104" s="373">
        <v>0</v>
      </c>
      <c r="I104" s="362">
        <v>0</v>
      </c>
      <c r="J104" s="354">
        <f t="shared" si="5"/>
        <v>0</v>
      </c>
      <c r="K104" s="66" t="s">
        <v>179</v>
      </c>
    </row>
    <row r="105" spans="1:11" ht="15" customHeight="1">
      <c r="A105" s="66" t="s">
        <v>180</v>
      </c>
      <c r="B105" s="350">
        <f t="shared" si="3"/>
        <v>0</v>
      </c>
      <c r="C105" s="369">
        <v>0</v>
      </c>
      <c r="D105" s="358">
        <v>0</v>
      </c>
      <c r="E105" s="362">
        <v>0</v>
      </c>
      <c r="F105" s="354">
        <f t="shared" si="4"/>
        <v>0</v>
      </c>
      <c r="G105" s="365">
        <v>0</v>
      </c>
      <c r="H105" s="373">
        <v>0</v>
      </c>
      <c r="I105" s="362">
        <v>0</v>
      </c>
      <c r="J105" s="354">
        <f t="shared" si="5"/>
        <v>0</v>
      </c>
      <c r="K105" s="66" t="s">
        <v>180</v>
      </c>
    </row>
    <row r="106" spans="1:11" ht="15" customHeight="1">
      <c r="A106" s="66" t="s">
        <v>181</v>
      </c>
      <c r="B106" s="350">
        <f t="shared" si="3"/>
        <v>0</v>
      </c>
      <c r="C106" s="369">
        <v>0</v>
      </c>
      <c r="D106" s="358">
        <v>0</v>
      </c>
      <c r="E106" s="362">
        <v>0</v>
      </c>
      <c r="F106" s="354">
        <f t="shared" si="4"/>
        <v>0</v>
      </c>
      <c r="G106" s="365">
        <v>0</v>
      </c>
      <c r="H106" s="373">
        <v>0</v>
      </c>
      <c r="I106" s="362">
        <v>0</v>
      </c>
      <c r="J106" s="354">
        <f t="shared" si="5"/>
        <v>0</v>
      </c>
      <c r="K106" s="66" t="s">
        <v>181</v>
      </c>
    </row>
    <row r="107" spans="1:11" ht="15" customHeight="1">
      <c r="A107" s="66" t="s">
        <v>182</v>
      </c>
      <c r="B107" s="350">
        <f t="shared" si="3"/>
        <v>1</v>
      </c>
      <c r="C107" s="369">
        <v>0</v>
      </c>
      <c r="D107" s="358">
        <v>0</v>
      </c>
      <c r="E107" s="362">
        <v>0</v>
      </c>
      <c r="F107" s="354">
        <f t="shared" si="4"/>
        <v>0</v>
      </c>
      <c r="G107" s="365">
        <v>0</v>
      </c>
      <c r="H107" s="373">
        <v>1</v>
      </c>
      <c r="I107" s="362">
        <v>0</v>
      </c>
      <c r="J107" s="354">
        <f t="shared" si="5"/>
        <v>1</v>
      </c>
      <c r="K107" s="66" t="s">
        <v>182</v>
      </c>
    </row>
    <row r="108" spans="1:11" ht="5.25" customHeight="1">
      <c r="A108" s="103"/>
      <c r="B108" s="350"/>
      <c r="C108" s="369"/>
      <c r="D108" s="358"/>
      <c r="E108" s="362"/>
      <c r="F108" s="354"/>
      <c r="G108" s="365"/>
      <c r="H108" s="373"/>
      <c r="I108" s="362"/>
      <c r="J108" s="354"/>
      <c r="K108" s="103"/>
    </row>
    <row r="109" spans="1:11" ht="23.25" customHeight="1">
      <c r="A109" s="296" t="s">
        <v>19</v>
      </c>
      <c r="B109" s="352">
        <f aca="true" t="shared" si="6" ref="B109:B114">SUM(F109,J109)</f>
        <v>477</v>
      </c>
      <c r="C109" s="371">
        <f>SUM(C11,C17,C30,C43,C56,C69,C82,C95)</f>
        <v>27</v>
      </c>
      <c r="D109" s="360">
        <f aca="true" t="shared" si="7" ref="D109:J109">SUM(D11,D17,D30,D43,D56,D69,D82,D95)</f>
        <v>141</v>
      </c>
      <c r="E109" s="376">
        <f t="shared" si="7"/>
        <v>125</v>
      </c>
      <c r="F109" s="356">
        <f t="shared" si="7"/>
        <v>293</v>
      </c>
      <c r="G109" s="367">
        <f t="shared" si="7"/>
        <v>21</v>
      </c>
      <c r="H109" s="375">
        <f t="shared" si="7"/>
        <v>70</v>
      </c>
      <c r="I109" s="376">
        <f t="shared" si="7"/>
        <v>93</v>
      </c>
      <c r="J109" s="356">
        <f t="shared" si="7"/>
        <v>184</v>
      </c>
      <c r="K109" s="296" t="s">
        <v>18</v>
      </c>
    </row>
    <row r="110" spans="1:11" ht="15" customHeight="1">
      <c r="A110" s="66" t="s">
        <v>178</v>
      </c>
      <c r="B110" s="350">
        <f t="shared" si="6"/>
        <v>14</v>
      </c>
      <c r="C110" s="369">
        <f>SUM(C12,C19,C25,C32,C38,C45,C51,C58,C64,C71,C77,C84,C90,C97,C103)</f>
        <v>0</v>
      </c>
      <c r="D110" s="358">
        <f aca="true" t="shared" si="8" ref="D110:J110">SUM(D12,D19,D25,D32,D38,D45,D51,D58,D64,D71,D77,D84,D90,D97,D103)</f>
        <v>4</v>
      </c>
      <c r="E110" s="362">
        <f t="shared" si="8"/>
        <v>8</v>
      </c>
      <c r="F110" s="354">
        <f t="shared" si="8"/>
        <v>12</v>
      </c>
      <c r="G110" s="365">
        <f t="shared" si="8"/>
        <v>0</v>
      </c>
      <c r="H110" s="373">
        <f t="shared" si="8"/>
        <v>0</v>
      </c>
      <c r="I110" s="362">
        <f t="shared" si="8"/>
        <v>2</v>
      </c>
      <c r="J110" s="354">
        <f t="shared" si="8"/>
        <v>2</v>
      </c>
      <c r="K110" s="66" t="s">
        <v>178</v>
      </c>
    </row>
    <row r="111" spans="1:11" ht="15" customHeight="1">
      <c r="A111" s="66" t="s">
        <v>179</v>
      </c>
      <c r="B111" s="350">
        <f t="shared" si="6"/>
        <v>120</v>
      </c>
      <c r="C111" s="369">
        <f aca="true" t="shared" si="9" ref="C111:J114">SUM(C13,C20,C26,C33,C39,C46,C52,C59,C65,C72,C78,C85,C91,C98,C104)</f>
        <v>0</v>
      </c>
      <c r="D111" s="358">
        <f t="shared" si="9"/>
        <v>34</v>
      </c>
      <c r="E111" s="362">
        <f t="shared" si="9"/>
        <v>20</v>
      </c>
      <c r="F111" s="354">
        <f t="shared" si="9"/>
        <v>54</v>
      </c>
      <c r="G111" s="365">
        <f t="shared" si="9"/>
        <v>10</v>
      </c>
      <c r="H111" s="373">
        <f t="shared" si="9"/>
        <v>21</v>
      </c>
      <c r="I111" s="362">
        <f t="shared" si="9"/>
        <v>35</v>
      </c>
      <c r="J111" s="354">
        <f t="shared" si="9"/>
        <v>66</v>
      </c>
      <c r="K111" s="66" t="s">
        <v>179</v>
      </c>
    </row>
    <row r="112" spans="1:11" ht="15" customHeight="1">
      <c r="A112" s="66" t="s">
        <v>180</v>
      </c>
      <c r="B112" s="350">
        <f t="shared" si="6"/>
        <v>141</v>
      </c>
      <c r="C112" s="369">
        <f t="shared" si="9"/>
        <v>7</v>
      </c>
      <c r="D112" s="358">
        <f t="shared" si="9"/>
        <v>37</v>
      </c>
      <c r="E112" s="362">
        <f t="shared" si="9"/>
        <v>45</v>
      </c>
      <c r="F112" s="354">
        <f t="shared" si="9"/>
        <v>89</v>
      </c>
      <c r="G112" s="365">
        <f t="shared" si="9"/>
        <v>3</v>
      </c>
      <c r="H112" s="373">
        <f t="shared" si="9"/>
        <v>23</v>
      </c>
      <c r="I112" s="362">
        <f t="shared" si="9"/>
        <v>26</v>
      </c>
      <c r="J112" s="354">
        <f t="shared" si="9"/>
        <v>52</v>
      </c>
      <c r="K112" s="66" t="s">
        <v>180</v>
      </c>
    </row>
    <row r="113" spans="1:11" ht="15" customHeight="1">
      <c r="A113" s="66" t="s">
        <v>181</v>
      </c>
      <c r="B113" s="350">
        <f t="shared" si="6"/>
        <v>110</v>
      </c>
      <c r="C113" s="369">
        <f t="shared" si="9"/>
        <v>3</v>
      </c>
      <c r="D113" s="358">
        <f t="shared" si="9"/>
        <v>28</v>
      </c>
      <c r="E113" s="362">
        <f t="shared" si="9"/>
        <v>37</v>
      </c>
      <c r="F113" s="354">
        <f t="shared" si="9"/>
        <v>68</v>
      </c>
      <c r="G113" s="365">
        <f t="shared" si="9"/>
        <v>3</v>
      </c>
      <c r="H113" s="373">
        <f t="shared" si="9"/>
        <v>15</v>
      </c>
      <c r="I113" s="362">
        <f t="shared" si="9"/>
        <v>24</v>
      </c>
      <c r="J113" s="354">
        <f t="shared" si="9"/>
        <v>42</v>
      </c>
      <c r="K113" s="66" t="s">
        <v>181</v>
      </c>
    </row>
    <row r="114" spans="1:11" ht="15" customHeight="1">
      <c r="A114" s="66" t="s">
        <v>182</v>
      </c>
      <c r="B114" s="350">
        <f t="shared" si="6"/>
        <v>92</v>
      </c>
      <c r="C114" s="369">
        <f t="shared" si="9"/>
        <v>17</v>
      </c>
      <c r="D114" s="358">
        <f t="shared" si="9"/>
        <v>38</v>
      </c>
      <c r="E114" s="362">
        <f t="shared" si="9"/>
        <v>15</v>
      </c>
      <c r="F114" s="354">
        <f t="shared" si="9"/>
        <v>70</v>
      </c>
      <c r="G114" s="365">
        <f t="shared" si="9"/>
        <v>5</v>
      </c>
      <c r="H114" s="373">
        <f t="shared" si="9"/>
        <v>11</v>
      </c>
      <c r="I114" s="362">
        <f t="shared" si="9"/>
        <v>6</v>
      </c>
      <c r="J114" s="354">
        <f t="shared" si="9"/>
        <v>22</v>
      </c>
      <c r="K114" s="66" t="s">
        <v>182</v>
      </c>
    </row>
    <row r="115" spans="1:11" ht="5.25" customHeight="1">
      <c r="A115" s="83"/>
      <c r="B115" s="300"/>
      <c r="C115" s="300"/>
      <c r="D115" s="301"/>
      <c r="E115" s="301"/>
      <c r="F115" s="302"/>
      <c r="G115" s="300"/>
      <c r="H115" s="301"/>
      <c r="I115" s="301"/>
      <c r="J115" s="302"/>
      <c r="K115" s="83"/>
    </row>
    <row r="116" spans="2:10" ht="13.5" thickBot="1">
      <c r="B116" s="88"/>
      <c r="C116" s="88"/>
      <c r="D116" s="88"/>
      <c r="E116" s="88"/>
      <c r="F116" s="88"/>
      <c r="G116" s="88"/>
      <c r="H116" s="88"/>
      <c r="I116" s="88"/>
      <c r="J116" s="88"/>
    </row>
    <row r="117" spans="1:11" ht="13.5" thickTop="1">
      <c r="A117" s="26" t="str">
        <f>'Περιεχόμενα-Contents'!B38</f>
        <v>(Τελευταία Ενημέρωση/Last update 26/7/2021)</v>
      </c>
      <c r="B117" s="89"/>
      <c r="C117" s="89"/>
      <c r="D117" s="89"/>
      <c r="E117" s="89"/>
      <c r="F117" s="89"/>
      <c r="G117" s="89"/>
      <c r="H117" s="89"/>
      <c r="I117" s="89"/>
      <c r="J117" s="89"/>
      <c r="K117" s="89"/>
    </row>
    <row r="118" ht="12.75">
      <c r="A118" s="24" t="str">
        <f>'Περιεχόμενα-Contents'!B39</f>
        <v>COPYRIGHT ©: 2021 REPUBLIC OF CYPRUS, STATISTICAL SERVICE</v>
      </c>
    </row>
  </sheetData>
  <sheetProtection/>
  <mergeCells count="11">
    <mergeCell ref="K8:K10"/>
    <mergeCell ref="D9:E9"/>
    <mergeCell ref="F9:F10"/>
    <mergeCell ref="C9:C10"/>
    <mergeCell ref="B8:B10"/>
    <mergeCell ref="G8:J8"/>
    <mergeCell ref="G9:G10"/>
    <mergeCell ref="H9:I9"/>
    <mergeCell ref="J9:J10"/>
    <mergeCell ref="A8:A10"/>
    <mergeCell ref="C8:F8"/>
  </mergeCells>
  <hyperlinks>
    <hyperlink ref="A1" location="'Περιεχόμενα-Contents'!A1" display="Περιεχόμενα - Contents"/>
  </hyperlinks>
  <printOptions horizontalCentered="1"/>
  <pageMargins left="0.2362204724409449" right="0.2362204724409449" top="0.4330708661417323" bottom="0.4724409448818898" header="0.2755905511811024" footer="0.31496062992125984"/>
  <pageSetup fitToHeight="0" fitToWidth="0" horizontalDpi="600" verticalDpi="600" orientation="landscape" paperSize="9" scale="75" r:id="rId2"/>
  <headerFooter differentOddEven="1" differentFirst="1">
    <oddHeader>&amp;L(συνέχεια)&amp;R(continued)</oddHeader>
    <oddFooter>&amp;C- &amp;P -</oddFooter>
    <evenHeader>&amp;L(συνέχεια)&amp;R(continued)</evenHeader>
    <evenFooter>&amp;L(συνεχίζεται)&amp;C- &amp;P -&amp;R(continued)</evenFooter>
    <firstFooter>&amp;L(συνεχίζεται)&amp;C- &amp;P -&amp;R(continued)</firstFooter>
  </headerFooter>
  <rowBreaks count="2" manualBreakCount="2">
    <brk id="42" max="10" man="1"/>
    <brk id="81"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Goverment of Cyprus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MOF</cp:lastModifiedBy>
  <cp:lastPrinted>2021-07-13T09:47:27Z</cp:lastPrinted>
  <dcterms:created xsi:type="dcterms:W3CDTF">2001-09-07T07:13:01Z</dcterms:created>
  <dcterms:modified xsi:type="dcterms:W3CDTF">2021-07-26T08:20:01Z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