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E:\WEBTODAY\12_Services\"/>
    </mc:Choice>
  </mc:AlternateContent>
  <xr:revisionPtr revIDLastSave="0" documentId="13_ncr:1_{A66A1C44-FF6B-4A47-BA78-BEEA94CE4DE5}" xr6:coauthVersionLast="47" xr6:coauthVersionMax="47" xr10:uidLastSave="{00000000-0000-0000-0000-000000000000}"/>
  <bookViews>
    <workbookView xWindow="-120" yWindow="-120" windowWidth="29040" windowHeight="15720" tabRatio="878" activeTab="1" xr2:uid="{00000000-000D-0000-FFFF-FFFF00000000}"/>
  </bookViews>
  <sheets>
    <sheet name="TRANSPORT &amp; SERVICES 2008-2023" sheetId="66" r:id="rId1"/>
    <sheet name="Περιεχόμενα-Contents" sheetId="50" r:id="rId2"/>
    <sheet name="Μεθοδ. Σημείωμα-Method. Note" sheetId="32" r:id="rId3"/>
    <sheet name="Κώδ. - Cod. NACE Rev. 2" sheetId="33" r:id="rId4"/>
    <sheet name="ΙΔ. ΤΟΜ.-PRIV. SEC. 2008-2023" sheetId="35" r:id="rId5"/>
    <sheet name="1.1" sheetId="12" r:id="rId6"/>
    <sheet name="1.2" sheetId="13" r:id="rId7"/>
    <sheet name="1.3" sheetId="14" r:id="rId8"/>
    <sheet name="1.4" sheetId="15" r:id="rId9"/>
    <sheet name="1.5" sheetId="1" r:id="rId10"/>
    <sheet name="1.6" sheetId="52" r:id="rId11"/>
    <sheet name="1.7" sheetId="53" r:id="rId12"/>
    <sheet name="1.8" sheetId="54" r:id="rId13"/>
    <sheet name="1.9" sheetId="55" r:id="rId14"/>
    <sheet name="1.10" sheetId="56" r:id="rId15"/>
    <sheet name="1.11" sheetId="57" r:id="rId16"/>
    <sheet name="1.12" sheetId="58" r:id="rId17"/>
    <sheet name="1.13" sheetId="59" r:id="rId18"/>
    <sheet name="1.14" sheetId="60" r:id="rId19"/>
    <sheet name="1.15" sheetId="61" r:id="rId20"/>
    <sheet name="ΔΗΜ. ΤΟΜ.-PUB. SEC. 2008-2023" sheetId="36" r:id="rId21"/>
    <sheet name="2.1" sheetId="45" r:id="rId22"/>
    <sheet name="2.2" sheetId="62" r:id="rId23"/>
    <sheet name="2.3" sheetId="63" r:id="rId24"/>
    <sheet name="2.4" sheetId="64" r:id="rId25"/>
    <sheet name="2.5" sheetId="65" r:id="rId26"/>
  </sheets>
  <definedNames>
    <definedName name="_xlnm.Print_Area" localSheetId="5">'1.1'!$A$5:$Q$65</definedName>
    <definedName name="_xlnm.Print_Area" localSheetId="14">'1.10'!$A$5:$T$64</definedName>
    <definedName name="_xlnm.Print_Area" localSheetId="15">'1.11'!$A$5:$T$64</definedName>
    <definedName name="_xlnm.Print_Area" localSheetId="16">'1.12'!$A$5:$T$64</definedName>
    <definedName name="_xlnm.Print_Area" localSheetId="17">'1.13'!$A$5:$T$64</definedName>
    <definedName name="_xlnm.Print_Area" localSheetId="18">'1.14'!$A$5:$T$64</definedName>
    <definedName name="_xlnm.Print_Area" localSheetId="19">'1.15'!$A$5:$T$64</definedName>
    <definedName name="_xlnm.Print_Area" localSheetId="6">'1.2'!$A$5:$Q$65</definedName>
    <definedName name="_xlnm.Print_Area" localSheetId="7">'1.3'!$A$5:$Q$63</definedName>
    <definedName name="_xlnm.Print_Area" localSheetId="8">'1.4'!$A$5:$Q$65</definedName>
    <definedName name="_xlnm.Print_Area" localSheetId="9">'1.5'!$A$5:$T$64</definedName>
    <definedName name="_xlnm.Print_Area" localSheetId="10">'1.6'!$A$5:$T$64</definedName>
    <definedName name="_xlnm.Print_Area" localSheetId="11">'1.7'!$A$5:$T$64</definedName>
    <definedName name="_xlnm.Print_Area" localSheetId="12">'1.8'!$A$5:$T$64</definedName>
    <definedName name="_xlnm.Print_Area" localSheetId="13">'1.9'!$A$5:$T$64</definedName>
    <definedName name="_xlnm.Print_Area" localSheetId="21">'2.1'!$A$5:$Q$32</definedName>
    <definedName name="_xlnm.Print_Area" localSheetId="22">'2.2'!$A$5:$Q$32</definedName>
    <definedName name="_xlnm.Print_Area" localSheetId="23">'2.3'!$A$5:$Q$31</definedName>
    <definedName name="_xlnm.Print_Area" localSheetId="24">'2.4'!$A$5:$Q$31</definedName>
    <definedName name="_xlnm.Print_Area" localSheetId="25">'2.5'!$A$5:$Q$30</definedName>
    <definedName name="_xlnm.Print_Area" localSheetId="0">'TRANSPORT &amp; SERVICES 2008-2023'!$A$1:$A$9</definedName>
    <definedName name="_xlnm.Print_Area" localSheetId="20">'ΔΗΜ. ΤΟΜ.-PUB. SEC. 2008-2023'!$A$1:$A$9</definedName>
    <definedName name="_xlnm.Print_Area" localSheetId="4">'ΙΔ. ΤΟΜ.-PRIV. SEC. 2008-2023'!$A$1:$A$9</definedName>
    <definedName name="_xlnm.Print_Area" localSheetId="3">'Κώδ. - Cod. NACE Rev. 2'!$A$1:$C$58</definedName>
    <definedName name="_xlnm.Print_Area" localSheetId="2">'Μεθοδ. Σημείωμα-Method. Note'!$B$1:$D$33</definedName>
    <definedName name="_xlnm.Print_Area" localSheetId="1">'Περιεχόμενα-Contents'!$A$1:$E$30</definedName>
    <definedName name="_xlnm.Print_Titles" localSheetId="5">'1.1'!$5:$9</definedName>
    <definedName name="_xlnm.Print_Titles" localSheetId="14">'1.10'!$5:$9</definedName>
    <definedName name="_xlnm.Print_Titles" localSheetId="15">'1.11'!$5:$9</definedName>
    <definedName name="_xlnm.Print_Titles" localSheetId="16">'1.12'!$5:$9</definedName>
    <definedName name="_xlnm.Print_Titles" localSheetId="17">'1.13'!$5:$9</definedName>
    <definedName name="_xlnm.Print_Titles" localSheetId="18">'1.14'!$5:$9</definedName>
    <definedName name="_xlnm.Print_Titles" localSheetId="19">'1.15'!$5:$9</definedName>
    <definedName name="_xlnm.Print_Titles" localSheetId="6">'1.2'!$5:$9</definedName>
    <definedName name="_xlnm.Print_Titles" localSheetId="7">'1.3'!$5:$9</definedName>
    <definedName name="_xlnm.Print_Titles" localSheetId="8">'1.4'!$5:$9</definedName>
    <definedName name="_xlnm.Print_Titles" localSheetId="9">'1.5'!$5:$9</definedName>
    <definedName name="_xlnm.Print_Titles" localSheetId="10">'1.6'!$5:$9</definedName>
    <definedName name="_xlnm.Print_Titles" localSheetId="11">'1.7'!$5:$9</definedName>
    <definedName name="_xlnm.Print_Titles" localSheetId="12">'1.8'!$5:$9</definedName>
    <definedName name="_xlnm.Print_Titles" localSheetId="13">'1.9'!$5:$9</definedName>
    <definedName name="_xlnm.Print_Titles" localSheetId="21">'2.1'!$5:$9</definedName>
    <definedName name="_xlnm.Print_Titles" localSheetId="22">'2.2'!$5:$9</definedName>
    <definedName name="_xlnm.Print_Titles" localSheetId="23">'2.3'!$5:$9</definedName>
    <definedName name="_xlnm.Print_Titles" localSheetId="24">'2.4'!$5:$9</definedName>
    <definedName name="_xlnm.Print_Titles" localSheetId="25">'2.5'!$5:$8</definedName>
    <definedName name="_xlnm.Print_Titles" localSheetId="3">'Κώδ. - Cod. NACE Rev. 2'!$1:$5</definedName>
    <definedName name="_xlnm.Print_Titles" localSheetId="2">'Μεθοδ. Σημείωμα-Method. Note'!$1:$2</definedName>
  </definedNames>
  <calcPr calcId="191029"/>
</workbook>
</file>

<file path=xl/calcChain.xml><?xml version="1.0" encoding="utf-8"?>
<calcChain xmlns="http://schemas.openxmlformats.org/spreadsheetml/2006/main">
  <c r="O10" i="45" l="1"/>
  <c r="P10" i="45"/>
  <c r="Q10" i="45"/>
  <c r="O13" i="45"/>
  <c r="P13" i="45"/>
  <c r="Q13" i="45"/>
  <c r="O18" i="45"/>
  <c r="P18" i="45"/>
  <c r="Q18" i="45"/>
  <c r="O20" i="45"/>
  <c r="P20" i="45"/>
  <c r="Q20" i="45"/>
  <c r="O23" i="45"/>
  <c r="P23" i="45"/>
  <c r="Q23" i="45"/>
  <c r="O26" i="45"/>
  <c r="P26" i="45"/>
  <c r="Q26" i="45"/>
  <c r="Q25" i="65" l="1"/>
  <c r="Q22" i="65"/>
  <c r="Q19" i="65"/>
  <c r="Q17" i="65"/>
  <c r="Q12" i="65"/>
  <c r="Q9" i="65"/>
  <c r="P25" i="65"/>
  <c r="P22" i="65"/>
  <c r="P19" i="65"/>
  <c r="P17" i="65"/>
  <c r="P12" i="65"/>
  <c r="P9" i="65"/>
  <c r="Q26" i="64"/>
  <c r="Q23" i="64"/>
  <c r="Q20" i="64"/>
  <c r="Q18" i="64"/>
  <c r="Q13" i="64"/>
  <c r="Q10" i="64"/>
  <c r="P26" i="64"/>
  <c r="P23" i="64"/>
  <c r="P20" i="64"/>
  <c r="P18" i="64"/>
  <c r="P13" i="64"/>
  <c r="P10" i="64"/>
  <c r="Q26" i="63"/>
  <c r="Q23" i="63"/>
  <c r="Q20" i="63"/>
  <c r="Q18" i="63"/>
  <c r="Q13" i="63"/>
  <c r="Q10" i="63"/>
  <c r="P26" i="63"/>
  <c r="P23" i="63"/>
  <c r="P20" i="63"/>
  <c r="P18" i="63"/>
  <c r="P13" i="63"/>
  <c r="P10" i="63"/>
  <c r="Q26" i="62"/>
  <c r="Q23" i="62"/>
  <c r="Q20" i="62"/>
  <c r="Q18" i="62"/>
  <c r="Q13" i="62"/>
  <c r="Q10" i="62"/>
  <c r="P26" i="62"/>
  <c r="P23" i="62"/>
  <c r="P20" i="62"/>
  <c r="P18" i="62"/>
  <c r="P13" i="62"/>
  <c r="P10" i="62"/>
  <c r="R21" i="54"/>
  <c r="R49" i="61"/>
  <c r="R29" i="61"/>
  <c r="R11" i="61"/>
  <c r="R49" i="60"/>
  <c r="R29" i="60"/>
  <c r="R11" i="60"/>
  <c r="R49" i="59"/>
  <c r="R29" i="59"/>
  <c r="R11" i="59"/>
  <c r="R49" i="58"/>
  <c r="R29" i="58"/>
  <c r="R11" i="58"/>
  <c r="R49" i="57"/>
  <c r="R29" i="57"/>
  <c r="R11" i="57"/>
  <c r="R49" i="56"/>
  <c r="R29" i="56"/>
  <c r="R11" i="56"/>
  <c r="R49" i="55"/>
  <c r="R29" i="55"/>
  <c r="R11" i="55"/>
  <c r="R49" i="54"/>
  <c r="R29" i="54"/>
  <c r="R11" i="54"/>
  <c r="R49" i="53"/>
  <c r="R29" i="53"/>
  <c r="R11" i="53"/>
  <c r="R49" i="52"/>
  <c r="R29" i="52"/>
  <c r="R11" i="52"/>
  <c r="Q49" i="1"/>
  <c r="Q29" i="1"/>
  <c r="Q11" i="1"/>
  <c r="Q53" i="1" s="1"/>
  <c r="Q56" i="1" s="1"/>
  <c r="Q59" i="1" s="1"/>
  <c r="R53" i="54" l="1"/>
  <c r="R56" i="54" s="1"/>
  <c r="R59" i="54" s="1"/>
  <c r="R53" i="60"/>
  <c r="R56" i="60" s="1"/>
  <c r="R59" i="60" s="1"/>
  <c r="R53" i="59"/>
  <c r="R56" i="59" s="1"/>
  <c r="R59" i="59" s="1"/>
  <c r="R53" i="58"/>
  <c r="R56" i="58" s="1"/>
  <c r="R59" i="58" s="1"/>
  <c r="R53" i="57"/>
  <c r="R56" i="57" s="1"/>
  <c r="R59" i="57" s="1"/>
  <c r="R53" i="56"/>
  <c r="R56" i="56" s="1"/>
  <c r="R59" i="56" s="1"/>
  <c r="R53" i="55"/>
  <c r="R56" i="55" s="1"/>
  <c r="R59" i="55" s="1"/>
  <c r="R53" i="53"/>
  <c r="R56" i="53" s="1"/>
  <c r="R59" i="53" s="1"/>
  <c r="R53" i="52"/>
  <c r="R56" i="52" s="1"/>
  <c r="R59" i="52" s="1"/>
  <c r="R53" i="61"/>
  <c r="R56" i="61" s="1"/>
  <c r="R59" i="61" s="1"/>
  <c r="P57" i="15"/>
  <c r="P53" i="15"/>
  <c r="P48" i="15"/>
  <c r="P44" i="15"/>
  <c r="P42" i="15"/>
  <c r="P35" i="15"/>
  <c r="P28" i="15"/>
  <c r="P26" i="15"/>
  <c r="P19" i="15"/>
  <c r="P16" i="15"/>
  <c r="P10" i="15"/>
  <c r="P57" i="14"/>
  <c r="P53" i="14"/>
  <c r="P48" i="14"/>
  <c r="P44" i="14"/>
  <c r="P42" i="14"/>
  <c r="P35" i="14"/>
  <c r="P28" i="14"/>
  <c r="P26" i="14"/>
  <c r="P19" i="14"/>
  <c r="P16" i="14"/>
  <c r="P10" i="14"/>
  <c r="P57" i="13"/>
  <c r="P53" i="13"/>
  <c r="P48" i="13"/>
  <c r="P44" i="13"/>
  <c r="P42" i="13"/>
  <c r="P35" i="13"/>
  <c r="P28" i="13"/>
  <c r="P26" i="13"/>
  <c r="P19" i="13"/>
  <c r="P16" i="13"/>
  <c r="P10" i="13"/>
  <c r="Q44" i="12"/>
  <c r="Q28" i="12"/>
  <c r="P57" i="12"/>
  <c r="P53" i="12"/>
  <c r="P48" i="12"/>
  <c r="P44" i="12"/>
  <c r="P42" i="12"/>
  <c r="P35" i="12"/>
  <c r="P28" i="12"/>
  <c r="P26" i="12"/>
  <c r="P19" i="12"/>
  <c r="P16" i="12"/>
  <c r="P10" i="12"/>
  <c r="O25" i="65" l="1"/>
  <c r="N25" i="65"/>
  <c r="M25" i="65"/>
  <c r="O22" i="65"/>
  <c r="N22" i="65"/>
  <c r="M22" i="65"/>
  <c r="O19" i="65"/>
  <c r="N19" i="65"/>
  <c r="M19" i="65"/>
  <c r="O17" i="65"/>
  <c r="N17" i="65"/>
  <c r="M17" i="65"/>
  <c r="O12" i="65"/>
  <c r="N12" i="65"/>
  <c r="M12" i="65"/>
  <c r="O9" i="65"/>
  <c r="N9" i="65"/>
  <c r="M9" i="65"/>
  <c r="O26" i="64"/>
  <c r="N26" i="64"/>
  <c r="M26" i="64"/>
  <c r="O23" i="64"/>
  <c r="N23" i="64"/>
  <c r="M23" i="64"/>
  <c r="O20" i="64"/>
  <c r="N20" i="64"/>
  <c r="M20" i="64"/>
  <c r="O18" i="64"/>
  <c r="N18" i="64"/>
  <c r="M18" i="64"/>
  <c r="O13" i="64"/>
  <c r="N13" i="64"/>
  <c r="M13" i="64"/>
  <c r="O10" i="64"/>
  <c r="N10" i="64"/>
  <c r="M10" i="64"/>
  <c r="O26" i="62"/>
  <c r="N26" i="62"/>
  <c r="M26" i="62"/>
  <c r="O23" i="62"/>
  <c r="N23" i="62"/>
  <c r="M23" i="62"/>
  <c r="O20" i="62"/>
  <c r="N20" i="62"/>
  <c r="M20" i="62"/>
  <c r="O18" i="62"/>
  <c r="N18" i="62"/>
  <c r="M18" i="62"/>
  <c r="O13" i="62"/>
  <c r="N13" i="62"/>
  <c r="M13" i="62"/>
  <c r="O10" i="62"/>
  <c r="N10" i="62"/>
  <c r="M10" i="62"/>
  <c r="N26" i="45"/>
  <c r="M26" i="45"/>
  <c r="N23" i="45"/>
  <c r="M23" i="45"/>
  <c r="N20" i="45"/>
  <c r="M20" i="45"/>
  <c r="N18" i="45"/>
  <c r="M18" i="45"/>
  <c r="N13" i="45"/>
  <c r="M13" i="45"/>
  <c r="N10" i="45"/>
  <c r="M10" i="45"/>
  <c r="B10" i="15"/>
  <c r="Q57" i="12"/>
  <c r="Q53" i="12"/>
  <c r="O26" i="63" l="1"/>
  <c r="O23" i="63"/>
  <c r="O20" i="63"/>
  <c r="O18" i="63"/>
  <c r="O13" i="63"/>
  <c r="O10" i="63"/>
  <c r="Q49" i="61"/>
  <c r="Q29" i="61"/>
  <c r="Q11" i="61"/>
  <c r="Q49" i="60"/>
  <c r="Q29" i="60"/>
  <c r="Q11" i="60"/>
  <c r="Q49" i="59"/>
  <c r="Q29" i="59"/>
  <c r="Q11" i="59"/>
  <c r="Q49" i="58"/>
  <c r="Q29" i="58"/>
  <c r="Q11" i="58"/>
  <c r="Q49" i="57"/>
  <c r="Q29" i="57"/>
  <c r="Q11" i="57"/>
  <c r="Q49" i="56"/>
  <c r="Q29" i="56"/>
  <c r="Q11" i="56"/>
  <c r="Q11" i="55"/>
  <c r="Q29" i="55"/>
  <c r="Q49" i="55"/>
  <c r="Q49" i="54"/>
  <c r="Q29" i="54"/>
  <c r="Q11" i="54"/>
  <c r="Q49" i="53"/>
  <c r="Q29" i="53"/>
  <c r="Q11" i="53"/>
  <c r="Q49" i="52"/>
  <c r="Q29" i="52"/>
  <c r="Q11" i="52"/>
  <c r="P49" i="1"/>
  <c r="P29" i="1"/>
  <c r="P11" i="1"/>
  <c r="P53" i="1" s="1"/>
  <c r="P56" i="1" s="1"/>
  <c r="P59" i="1" s="1"/>
  <c r="O57" i="15"/>
  <c r="O53" i="15"/>
  <c r="O48" i="15"/>
  <c r="O44" i="15"/>
  <c r="O42" i="15"/>
  <c r="O35" i="15"/>
  <c r="O28" i="15"/>
  <c r="O26" i="15"/>
  <c r="O19" i="15"/>
  <c r="O16" i="15"/>
  <c r="O10" i="15"/>
  <c r="O57" i="14"/>
  <c r="O53" i="14"/>
  <c r="O48" i="14"/>
  <c r="O44" i="14"/>
  <c r="O42" i="14"/>
  <c r="O35" i="14"/>
  <c r="O28" i="14"/>
  <c r="O26" i="14"/>
  <c r="O19" i="14"/>
  <c r="O16" i="14"/>
  <c r="O10" i="14"/>
  <c r="O57" i="13"/>
  <c r="O53" i="13"/>
  <c r="O48" i="13"/>
  <c r="O44" i="13"/>
  <c r="O42" i="13"/>
  <c r="O35" i="13"/>
  <c r="O28" i="13"/>
  <c r="O26" i="13"/>
  <c r="O19" i="13"/>
  <c r="O16" i="13"/>
  <c r="O10" i="13"/>
  <c r="O57" i="12"/>
  <c r="O53" i="12"/>
  <c r="O48" i="12"/>
  <c r="O44" i="12"/>
  <c r="O42" i="12"/>
  <c r="O35" i="12"/>
  <c r="O28" i="12"/>
  <c r="O26" i="12"/>
  <c r="O19" i="12"/>
  <c r="O16" i="12"/>
  <c r="O10" i="12"/>
  <c r="Q53" i="60" l="1"/>
  <c r="Q56" i="60" s="1"/>
  <c r="Q59" i="60" s="1"/>
  <c r="Q53" i="59"/>
  <c r="Q56" i="59" s="1"/>
  <c r="Q59" i="59" s="1"/>
  <c r="Q53" i="58"/>
  <c r="Q56" i="58" s="1"/>
  <c r="Q59" i="58" s="1"/>
  <c r="Q53" i="57"/>
  <c r="Q56" i="57" s="1"/>
  <c r="Q59" i="57" s="1"/>
  <c r="Q53" i="56"/>
  <c r="Q56" i="56" s="1"/>
  <c r="Q59" i="56" s="1"/>
  <c r="Q53" i="55"/>
  <c r="Q56" i="55" s="1"/>
  <c r="Q59" i="55" s="1"/>
  <c r="Q53" i="54"/>
  <c r="Q56" i="54" s="1"/>
  <c r="Q59" i="54" s="1"/>
  <c r="Q53" i="52"/>
  <c r="Q56" i="52" s="1"/>
  <c r="Q59" i="52" s="1"/>
  <c r="Q53" i="53"/>
  <c r="Q56" i="53" s="1"/>
  <c r="Q59" i="53" s="1"/>
  <c r="Q53" i="61"/>
  <c r="Q56" i="61" s="1"/>
  <c r="Q59" i="61" s="1"/>
  <c r="N26" i="63"/>
  <c r="N23" i="63"/>
  <c r="N20" i="63"/>
  <c r="N18" i="63"/>
  <c r="N13" i="63"/>
  <c r="N10" i="63"/>
  <c r="P49" i="61"/>
  <c r="P29" i="61"/>
  <c r="P11" i="61"/>
  <c r="P49" i="60"/>
  <c r="P29" i="60"/>
  <c r="P11" i="60"/>
  <c r="P49" i="59"/>
  <c r="P29" i="59"/>
  <c r="P11" i="59"/>
  <c r="P49" i="58"/>
  <c r="P29" i="58"/>
  <c r="P11" i="58"/>
  <c r="P49" i="57"/>
  <c r="P29" i="57"/>
  <c r="P11" i="57"/>
  <c r="P49" i="56"/>
  <c r="P29" i="56"/>
  <c r="P11" i="56"/>
  <c r="P49" i="55"/>
  <c r="P29" i="55"/>
  <c r="P11" i="55"/>
  <c r="P49" i="54"/>
  <c r="P29" i="54"/>
  <c r="P11" i="54"/>
  <c r="P49" i="53"/>
  <c r="P29" i="53"/>
  <c r="P11" i="53"/>
  <c r="P49" i="52"/>
  <c r="P29" i="52"/>
  <c r="P11" i="52"/>
  <c r="O49" i="52"/>
  <c r="O29" i="52"/>
  <c r="O11" i="52"/>
  <c r="O49" i="1"/>
  <c r="O29" i="1"/>
  <c r="O11" i="1"/>
  <c r="Q57" i="15"/>
  <c r="Q53" i="15"/>
  <c r="Q48" i="15"/>
  <c r="Q44" i="15"/>
  <c r="Q42" i="15"/>
  <c r="Q35" i="15"/>
  <c r="Q28" i="15"/>
  <c r="Q26" i="15"/>
  <c r="Q19" i="15"/>
  <c r="Q16" i="15"/>
  <c r="Q10" i="15"/>
  <c r="N57" i="15"/>
  <c r="N53" i="15"/>
  <c r="N48" i="15"/>
  <c r="N44" i="15"/>
  <c r="N42" i="15"/>
  <c r="N35" i="15"/>
  <c r="N28" i="15"/>
  <c r="N26" i="15"/>
  <c r="N19" i="15"/>
  <c r="N16" i="15"/>
  <c r="N10" i="15"/>
  <c r="N57" i="14"/>
  <c r="N53" i="14"/>
  <c r="N48" i="14"/>
  <c r="N44" i="14"/>
  <c r="N42" i="14"/>
  <c r="N35" i="14"/>
  <c r="N28" i="14"/>
  <c r="N26" i="14"/>
  <c r="N19" i="14"/>
  <c r="N16" i="14"/>
  <c r="N10" i="14"/>
  <c r="N57" i="13"/>
  <c r="N53" i="13"/>
  <c r="N48" i="13"/>
  <c r="N44" i="13"/>
  <c r="N42" i="13"/>
  <c r="N35" i="13"/>
  <c r="N28" i="13"/>
  <c r="N26" i="13"/>
  <c r="N19" i="13"/>
  <c r="N16" i="13"/>
  <c r="N10" i="13"/>
  <c r="N57" i="12"/>
  <c r="N53" i="12"/>
  <c r="N48" i="12"/>
  <c r="N44" i="12"/>
  <c r="N42" i="12"/>
  <c r="N35" i="12"/>
  <c r="N28" i="12"/>
  <c r="N26" i="12"/>
  <c r="N19" i="12"/>
  <c r="N16" i="12"/>
  <c r="N10" i="12"/>
  <c r="O11" i="54"/>
  <c r="Q26" i="12"/>
  <c r="Q42" i="14"/>
  <c r="Q44" i="14"/>
  <c r="Q48" i="14"/>
  <c r="Q53" i="14"/>
  <c r="Q57" i="14"/>
  <c r="M26" i="63"/>
  <c r="M23" i="63"/>
  <c r="M20" i="63"/>
  <c r="M18" i="63"/>
  <c r="M13" i="63"/>
  <c r="M10" i="63"/>
  <c r="L22" i="65"/>
  <c r="O49" i="61"/>
  <c r="O29" i="61"/>
  <c r="O11" i="61"/>
  <c r="O49" i="60"/>
  <c r="O29" i="60"/>
  <c r="O11" i="60"/>
  <c r="O49" i="59"/>
  <c r="O29" i="59"/>
  <c r="O11" i="59"/>
  <c r="O49" i="58"/>
  <c r="O29" i="58"/>
  <c r="O11" i="58"/>
  <c r="O49" i="57"/>
  <c r="O29" i="57"/>
  <c r="O11" i="57"/>
  <c r="O49" i="56"/>
  <c r="O29" i="56"/>
  <c r="O53" i="56" s="1"/>
  <c r="O56" i="56" s="1"/>
  <c r="O59" i="56" s="1"/>
  <c r="O11" i="56"/>
  <c r="O49" i="55"/>
  <c r="O29" i="55"/>
  <c r="O11" i="55"/>
  <c r="O49" i="54"/>
  <c r="O29" i="54"/>
  <c r="O49" i="53"/>
  <c r="O29" i="53"/>
  <c r="O53" i="53" s="1"/>
  <c r="O56" i="53" s="1"/>
  <c r="O59" i="53" s="1"/>
  <c r="O11" i="53"/>
  <c r="N49" i="61"/>
  <c r="N29" i="61"/>
  <c r="N11" i="61"/>
  <c r="N49" i="60"/>
  <c r="N29" i="60"/>
  <c r="N53" i="60" s="1"/>
  <c r="N56" i="60" s="1"/>
  <c r="N59" i="60" s="1"/>
  <c r="N11" i="60"/>
  <c r="N49" i="59"/>
  <c r="N29" i="59"/>
  <c r="N11" i="59"/>
  <c r="N49" i="58"/>
  <c r="N29" i="58"/>
  <c r="N11" i="58"/>
  <c r="N49" i="57"/>
  <c r="N29" i="57"/>
  <c r="N11" i="57"/>
  <c r="N49" i="56"/>
  <c r="N29" i="56"/>
  <c r="N11" i="56"/>
  <c r="N49" i="55"/>
  <c r="N29" i="55"/>
  <c r="N11" i="55"/>
  <c r="N49" i="54"/>
  <c r="N29" i="54"/>
  <c r="N11" i="54"/>
  <c r="N49" i="53"/>
  <c r="N29" i="53"/>
  <c r="N53" i="53" s="1"/>
  <c r="N56" i="53" s="1"/>
  <c r="N59" i="53" s="1"/>
  <c r="N11" i="53"/>
  <c r="N49" i="52"/>
  <c r="N29" i="52"/>
  <c r="N11" i="52"/>
  <c r="N11" i="1"/>
  <c r="R11" i="1"/>
  <c r="N29" i="1"/>
  <c r="R29" i="1"/>
  <c r="N49" i="1"/>
  <c r="R49" i="1"/>
  <c r="M57" i="14"/>
  <c r="M53" i="14"/>
  <c r="M48" i="14"/>
  <c r="M44" i="14"/>
  <c r="M42" i="14"/>
  <c r="M35" i="14"/>
  <c r="M28" i="14"/>
  <c r="M26" i="14"/>
  <c r="M19" i="14"/>
  <c r="M16" i="14"/>
  <c r="M10" i="14"/>
  <c r="M57" i="13"/>
  <c r="M53" i="13"/>
  <c r="M48" i="13"/>
  <c r="M44" i="13"/>
  <c r="M42" i="13"/>
  <c r="M35" i="13"/>
  <c r="M28" i="13"/>
  <c r="M26" i="13"/>
  <c r="M19" i="13"/>
  <c r="M16" i="13"/>
  <c r="M10" i="13"/>
  <c r="M57" i="12"/>
  <c r="M53" i="12"/>
  <c r="M48" i="12"/>
  <c r="M44" i="12"/>
  <c r="M42" i="12"/>
  <c r="M35" i="12"/>
  <c r="M28" i="12"/>
  <c r="M26" i="12"/>
  <c r="M19" i="12"/>
  <c r="M16" i="12"/>
  <c r="M10" i="12"/>
  <c r="L25" i="65"/>
  <c r="L19" i="65"/>
  <c r="L17" i="65"/>
  <c r="L12" i="65"/>
  <c r="L9" i="65"/>
  <c r="L26" i="64"/>
  <c r="L23" i="64"/>
  <c r="L20" i="64"/>
  <c r="L18" i="64"/>
  <c r="L13" i="64"/>
  <c r="L10" i="64"/>
  <c r="L26" i="63"/>
  <c r="L23" i="63"/>
  <c r="L20" i="63"/>
  <c r="L18" i="63"/>
  <c r="L13" i="63"/>
  <c r="L10" i="63"/>
  <c r="L26" i="62"/>
  <c r="L23" i="62"/>
  <c r="L20" i="62"/>
  <c r="L18" i="62"/>
  <c r="L13" i="62"/>
  <c r="L10" i="62"/>
  <c r="L26" i="45"/>
  <c r="L23" i="45"/>
  <c r="L20" i="45"/>
  <c r="L18" i="45"/>
  <c r="L13" i="45"/>
  <c r="L10" i="45"/>
  <c r="L57" i="12"/>
  <c r="L53" i="12"/>
  <c r="L48" i="12"/>
  <c r="L44" i="12"/>
  <c r="L42" i="12"/>
  <c r="L35" i="12"/>
  <c r="L28" i="12"/>
  <c r="L26" i="12"/>
  <c r="L19" i="12"/>
  <c r="L16" i="12"/>
  <c r="L10" i="12"/>
  <c r="L57" i="13"/>
  <c r="L53" i="13"/>
  <c r="L48" i="13"/>
  <c r="L44" i="13"/>
  <c r="L42" i="13"/>
  <c r="L35" i="13"/>
  <c r="L28" i="13"/>
  <c r="L26" i="13"/>
  <c r="L19" i="13"/>
  <c r="L16" i="13"/>
  <c r="L10" i="13"/>
  <c r="L57" i="14"/>
  <c r="L53" i="14"/>
  <c r="L48" i="14"/>
  <c r="L44" i="14"/>
  <c r="L42" i="14"/>
  <c r="L35" i="14"/>
  <c r="L28" i="14"/>
  <c r="L26" i="14"/>
  <c r="L19" i="14"/>
  <c r="L16" i="14"/>
  <c r="L10" i="14"/>
  <c r="L57" i="15"/>
  <c r="L53" i="15"/>
  <c r="L48" i="15"/>
  <c r="L44" i="15"/>
  <c r="L42" i="15"/>
  <c r="L35" i="15"/>
  <c r="L28" i="15"/>
  <c r="L26" i="15"/>
  <c r="L19" i="15"/>
  <c r="L16" i="15"/>
  <c r="L10" i="15"/>
  <c r="B9" i="65"/>
  <c r="C9" i="65"/>
  <c r="D9" i="65"/>
  <c r="E9" i="65"/>
  <c r="F9" i="65"/>
  <c r="G9" i="65"/>
  <c r="H9" i="65"/>
  <c r="I9" i="65"/>
  <c r="J9" i="65"/>
  <c r="K9" i="65"/>
  <c r="B12" i="65"/>
  <c r="C12" i="65"/>
  <c r="D12" i="65"/>
  <c r="E12" i="65"/>
  <c r="F12" i="65"/>
  <c r="G12" i="65"/>
  <c r="H12" i="65"/>
  <c r="I12" i="65"/>
  <c r="J12" i="65"/>
  <c r="K12" i="65"/>
  <c r="B17" i="65"/>
  <c r="C17" i="65"/>
  <c r="D17" i="65"/>
  <c r="E17" i="65"/>
  <c r="F17" i="65"/>
  <c r="G17" i="65"/>
  <c r="H17" i="65"/>
  <c r="I17" i="65"/>
  <c r="J17" i="65"/>
  <c r="K17" i="65"/>
  <c r="B19" i="65"/>
  <c r="C19" i="65"/>
  <c r="D19" i="65"/>
  <c r="E19" i="65"/>
  <c r="F19" i="65"/>
  <c r="G19" i="65"/>
  <c r="H19" i="65"/>
  <c r="I19" i="65"/>
  <c r="J19" i="65"/>
  <c r="K19" i="65"/>
  <c r="B22" i="65"/>
  <c r="C22" i="65"/>
  <c r="D22" i="65"/>
  <c r="E22" i="65"/>
  <c r="F22" i="65"/>
  <c r="G22" i="65"/>
  <c r="H22" i="65"/>
  <c r="I22" i="65"/>
  <c r="J22" i="65"/>
  <c r="K22" i="65"/>
  <c r="B25" i="65"/>
  <c r="C25" i="65"/>
  <c r="D25" i="65"/>
  <c r="E25" i="65"/>
  <c r="F25" i="65"/>
  <c r="G25" i="65"/>
  <c r="H25" i="65"/>
  <c r="I25" i="65"/>
  <c r="J25" i="65"/>
  <c r="K25" i="65"/>
  <c r="A29" i="65"/>
  <c r="A30" i="65"/>
  <c r="B10" i="64"/>
  <c r="C10" i="64"/>
  <c r="D10" i="64"/>
  <c r="E10" i="64"/>
  <c r="F10" i="64"/>
  <c r="G10" i="64"/>
  <c r="H10" i="64"/>
  <c r="I10" i="64"/>
  <c r="J10" i="64"/>
  <c r="K10" i="64"/>
  <c r="B13" i="64"/>
  <c r="C13" i="64"/>
  <c r="D13" i="64"/>
  <c r="E13" i="64"/>
  <c r="F13" i="64"/>
  <c r="G13" i="64"/>
  <c r="H13" i="64"/>
  <c r="I13" i="64"/>
  <c r="J13" i="64"/>
  <c r="K13" i="64"/>
  <c r="B18" i="64"/>
  <c r="C18" i="64"/>
  <c r="D18" i="64"/>
  <c r="E18" i="64"/>
  <c r="F18" i="64"/>
  <c r="G18" i="64"/>
  <c r="H18" i="64"/>
  <c r="I18" i="64"/>
  <c r="J18" i="64"/>
  <c r="K18" i="64"/>
  <c r="B20" i="64"/>
  <c r="C20" i="64"/>
  <c r="D20" i="64"/>
  <c r="E20" i="64"/>
  <c r="F20" i="64"/>
  <c r="G20" i="64"/>
  <c r="H20" i="64"/>
  <c r="I20" i="64"/>
  <c r="J20" i="64"/>
  <c r="K20" i="64"/>
  <c r="B23" i="64"/>
  <c r="C23" i="64"/>
  <c r="D23" i="64"/>
  <c r="E23" i="64"/>
  <c r="F23" i="64"/>
  <c r="G23" i="64"/>
  <c r="H23" i="64"/>
  <c r="I23" i="64"/>
  <c r="J23" i="64"/>
  <c r="K23" i="64"/>
  <c r="B26" i="64"/>
  <c r="C26" i="64"/>
  <c r="D26" i="64"/>
  <c r="E26" i="64"/>
  <c r="F26" i="64"/>
  <c r="G26" i="64"/>
  <c r="H26" i="64"/>
  <c r="I26" i="64"/>
  <c r="J26" i="64"/>
  <c r="K26" i="64"/>
  <c r="A30" i="64"/>
  <c r="A31" i="64"/>
  <c r="B10" i="63"/>
  <c r="C10" i="63"/>
  <c r="D10" i="63"/>
  <c r="E10" i="63"/>
  <c r="F10" i="63"/>
  <c r="G10" i="63"/>
  <c r="H10" i="63"/>
  <c r="I10" i="63"/>
  <c r="J10" i="63"/>
  <c r="K10" i="63"/>
  <c r="B13" i="63"/>
  <c r="C13" i="63"/>
  <c r="D13" i="63"/>
  <c r="E13" i="63"/>
  <c r="F13" i="63"/>
  <c r="G13" i="63"/>
  <c r="H13" i="63"/>
  <c r="I13" i="63"/>
  <c r="J13" i="63"/>
  <c r="K13" i="63"/>
  <c r="B18" i="63"/>
  <c r="C18" i="63"/>
  <c r="D18" i="63"/>
  <c r="E18" i="63"/>
  <c r="F18" i="63"/>
  <c r="G18" i="63"/>
  <c r="H18" i="63"/>
  <c r="I18" i="63"/>
  <c r="J18" i="63"/>
  <c r="K18" i="63"/>
  <c r="B20" i="63"/>
  <c r="C20" i="63"/>
  <c r="D20" i="63"/>
  <c r="E20" i="63"/>
  <c r="F20" i="63"/>
  <c r="G20" i="63"/>
  <c r="H20" i="63"/>
  <c r="I20" i="63"/>
  <c r="J20" i="63"/>
  <c r="K20" i="63"/>
  <c r="B23" i="63"/>
  <c r="C23" i="63"/>
  <c r="D23" i="63"/>
  <c r="E23" i="63"/>
  <c r="F23" i="63"/>
  <c r="G23" i="63"/>
  <c r="H23" i="63"/>
  <c r="I23" i="63"/>
  <c r="J23" i="63"/>
  <c r="K23" i="63"/>
  <c r="B26" i="63"/>
  <c r="C26" i="63"/>
  <c r="D26" i="63"/>
  <c r="E26" i="63"/>
  <c r="F26" i="63"/>
  <c r="G26" i="63"/>
  <c r="H26" i="63"/>
  <c r="I26" i="63"/>
  <c r="J26" i="63"/>
  <c r="K26" i="63"/>
  <c r="A30" i="63"/>
  <c r="A31" i="63"/>
  <c r="B10" i="62"/>
  <c r="C10" i="62"/>
  <c r="D10" i="62"/>
  <c r="E10" i="62"/>
  <c r="F10" i="62"/>
  <c r="G10" i="62"/>
  <c r="H10" i="62"/>
  <c r="I10" i="62"/>
  <c r="J10" i="62"/>
  <c r="K10" i="62"/>
  <c r="B13" i="62"/>
  <c r="C13" i="62"/>
  <c r="D13" i="62"/>
  <c r="E13" i="62"/>
  <c r="F13" i="62"/>
  <c r="G13" i="62"/>
  <c r="H13" i="62"/>
  <c r="I13" i="62"/>
  <c r="J13" i="62"/>
  <c r="K13" i="62"/>
  <c r="B18" i="62"/>
  <c r="C18" i="62"/>
  <c r="D18" i="62"/>
  <c r="E18" i="62"/>
  <c r="F18" i="62"/>
  <c r="G18" i="62"/>
  <c r="H18" i="62"/>
  <c r="I18" i="62"/>
  <c r="J18" i="62"/>
  <c r="K18" i="62"/>
  <c r="B20" i="62"/>
  <c r="C20" i="62"/>
  <c r="D20" i="62"/>
  <c r="E20" i="62"/>
  <c r="F20" i="62"/>
  <c r="G20" i="62"/>
  <c r="H20" i="62"/>
  <c r="I20" i="62"/>
  <c r="J20" i="62"/>
  <c r="K20" i="62"/>
  <c r="B23" i="62"/>
  <c r="C23" i="62"/>
  <c r="D23" i="62"/>
  <c r="E23" i="62"/>
  <c r="F23" i="62"/>
  <c r="G23" i="62"/>
  <c r="H23" i="62"/>
  <c r="I23" i="62"/>
  <c r="J23" i="62"/>
  <c r="K23" i="62"/>
  <c r="B26" i="62"/>
  <c r="C26" i="62"/>
  <c r="D26" i="62"/>
  <c r="E26" i="62"/>
  <c r="F26" i="62"/>
  <c r="G26" i="62"/>
  <c r="H26" i="62"/>
  <c r="I26" i="62"/>
  <c r="J26" i="62"/>
  <c r="K26" i="62"/>
  <c r="A31" i="62"/>
  <c r="A32" i="62"/>
  <c r="B10" i="45"/>
  <c r="C10" i="45"/>
  <c r="D10" i="45"/>
  <c r="E10" i="45"/>
  <c r="F10" i="45"/>
  <c r="G10" i="45"/>
  <c r="H10" i="45"/>
  <c r="I10" i="45"/>
  <c r="J10" i="45"/>
  <c r="K10" i="45"/>
  <c r="B13" i="45"/>
  <c r="C13" i="45"/>
  <c r="D13" i="45"/>
  <c r="E13" i="45"/>
  <c r="F13" i="45"/>
  <c r="G13" i="45"/>
  <c r="H13" i="45"/>
  <c r="I13" i="45"/>
  <c r="J13" i="45"/>
  <c r="K13" i="45"/>
  <c r="B18" i="45"/>
  <c r="C18" i="45"/>
  <c r="D18" i="45"/>
  <c r="E18" i="45"/>
  <c r="F18" i="45"/>
  <c r="G18" i="45"/>
  <c r="H18" i="45"/>
  <c r="I18" i="45"/>
  <c r="J18" i="45"/>
  <c r="K18" i="45"/>
  <c r="B20" i="45"/>
  <c r="C20" i="45"/>
  <c r="D20" i="45"/>
  <c r="E20" i="45"/>
  <c r="F20" i="45"/>
  <c r="G20" i="45"/>
  <c r="H20" i="45"/>
  <c r="I20" i="45"/>
  <c r="J20" i="45"/>
  <c r="K20" i="45"/>
  <c r="B23" i="45"/>
  <c r="C23" i="45"/>
  <c r="D23" i="45"/>
  <c r="E23" i="45"/>
  <c r="F23" i="45"/>
  <c r="G23" i="45"/>
  <c r="H23" i="45"/>
  <c r="I23" i="45"/>
  <c r="J23" i="45"/>
  <c r="K23" i="45"/>
  <c r="B26" i="45"/>
  <c r="C26" i="45"/>
  <c r="D26" i="45"/>
  <c r="E26" i="45"/>
  <c r="F26" i="45"/>
  <c r="G26" i="45"/>
  <c r="H26" i="45"/>
  <c r="I26" i="45"/>
  <c r="J26" i="45"/>
  <c r="K26" i="45"/>
  <c r="A31" i="45"/>
  <c r="A32" i="45"/>
  <c r="C11" i="61"/>
  <c r="D11" i="61"/>
  <c r="E11" i="61"/>
  <c r="F11" i="61"/>
  <c r="G11" i="61"/>
  <c r="H11" i="61"/>
  <c r="I11" i="61"/>
  <c r="J11" i="61"/>
  <c r="K11" i="61"/>
  <c r="L11" i="61"/>
  <c r="M11" i="61"/>
  <c r="C29" i="61"/>
  <c r="D29" i="61"/>
  <c r="E29" i="61"/>
  <c r="F29" i="61"/>
  <c r="G29" i="61"/>
  <c r="H29" i="61"/>
  <c r="I29" i="61"/>
  <c r="J29" i="61"/>
  <c r="K29" i="61"/>
  <c r="L29" i="61"/>
  <c r="M29" i="61"/>
  <c r="C49" i="61"/>
  <c r="D49" i="61"/>
  <c r="E49" i="61"/>
  <c r="F49" i="61"/>
  <c r="G49" i="61"/>
  <c r="H49" i="61"/>
  <c r="I49" i="61"/>
  <c r="J49" i="61"/>
  <c r="K49" i="61"/>
  <c r="L49" i="61"/>
  <c r="M49" i="61"/>
  <c r="A63" i="61"/>
  <c r="A64" i="61"/>
  <c r="C11" i="60"/>
  <c r="E11" i="60"/>
  <c r="F11" i="60"/>
  <c r="G11" i="60"/>
  <c r="H11" i="60"/>
  <c r="I11" i="60"/>
  <c r="J11" i="60"/>
  <c r="K11" i="60"/>
  <c r="L11" i="60"/>
  <c r="M11" i="60"/>
  <c r="D12" i="60"/>
  <c r="D11" i="60" s="1"/>
  <c r="C29" i="60"/>
  <c r="D29" i="60"/>
  <c r="E29" i="60"/>
  <c r="F29" i="60"/>
  <c r="G29" i="60"/>
  <c r="H29" i="60"/>
  <c r="I29" i="60"/>
  <c r="J29" i="60"/>
  <c r="K29" i="60"/>
  <c r="L29" i="60"/>
  <c r="M29" i="60"/>
  <c r="C49" i="60"/>
  <c r="D49" i="60"/>
  <c r="E49" i="60"/>
  <c r="F49" i="60"/>
  <c r="G49" i="60"/>
  <c r="H49" i="60"/>
  <c r="I49" i="60"/>
  <c r="J49" i="60"/>
  <c r="K49" i="60"/>
  <c r="L49" i="60"/>
  <c r="M49" i="60"/>
  <c r="A63" i="60"/>
  <c r="A64" i="60"/>
  <c r="C11" i="59"/>
  <c r="D11" i="59"/>
  <c r="E11" i="59"/>
  <c r="F11" i="59"/>
  <c r="G11" i="59"/>
  <c r="H11" i="59"/>
  <c r="I11" i="59"/>
  <c r="J11" i="59"/>
  <c r="K11" i="59"/>
  <c r="L11" i="59"/>
  <c r="M11" i="59"/>
  <c r="C29" i="59"/>
  <c r="D29" i="59"/>
  <c r="E29" i="59"/>
  <c r="F29" i="59"/>
  <c r="G29" i="59"/>
  <c r="H29" i="59"/>
  <c r="I29" i="59"/>
  <c r="J29" i="59"/>
  <c r="K29" i="59"/>
  <c r="L29" i="59"/>
  <c r="M29" i="59"/>
  <c r="C49" i="59"/>
  <c r="D49" i="59"/>
  <c r="E49" i="59"/>
  <c r="F49" i="59"/>
  <c r="G49" i="59"/>
  <c r="H49" i="59"/>
  <c r="I49" i="59"/>
  <c r="J49" i="59"/>
  <c r="K49" i="59"/>
  <c r="L49" i="59"/>
  <c r="M49" i="59"/>
  <c r="A63" i="59"/>
  <c r="A64" i="59"/>
  <c r="C11" i="58"/>
  <c r="D11" i="58"/>
  <c r="E11" i="58"/>
  <c r="F11" i="58"/>
  <c r="G11" i="58"/>
  <c r="H11" i="58"/>
  <c r="I11" i="58"/>
  <c r="J11" i="58"/>
  <c r="K11" i="58"/>
  <c r="L11" i="58"/>
  <c r="M11" i="58"/>
  <c r="C29" i="58"/>
  <c r="D29" i="58"/>
  <c r="E29" i="58"/>
  <c r="F29" i="58"/>
  <c r="G29" i="58"/>
  <c r="H29" i="58"/>
  <c r="I29" i="58"/>
  <c r="J29" i="58"/>
  <c r="K29" i="58"/>
  <c r="L29" i="58"/>
  <c r="M29" i="58"/>
  <c r="C49" i="58"/>
  <c r="D49" i="58"/>
  <c r="E49" i="58"/>
  <c r="F49" i="58"/>
  <c r="G49" i="58"/>
  <c r="H49" i="58"/>
  <c r="I49" i="58"/>
  <c r="J49" i="58"/>
  <c r="K49" i="58"/>
  <c r="L49" i="58"/>
  <c r="M49" i="58"/>
  <c r="A63" i="58"/>
  <c r="A64" i="58"/>
  <c r="C11" i="57"/>
  <c r="D11" i="57"/>
  <c r="E11" i="57"/>
  <c r="F11" i="57"/>
  <c r="G11" i="57"/>
  <c r="H11" i="57"/>
  <c r="I11" i="57"/>
  <c r="J11" i="57"/>
  <c r="K11" i="57"/>
  <c r="L11" i="57"/>
  <c r="M11" i="57"/>
  <c r="C29" i="57"/>
  <c r="C53" i="57" s="1"/>
  <c r="C56" i="57" s="1"/>
  <c r="C59" i="57" s="1"/>
  <c r="D29" i="57"/>
  <c r="E29" i="57"/>
  <c r="F29" i="57"/>
  <c r="G29" i="57"/>
  <c r="H29" i="57"/>
  <c r="I29" i="57"/>
  <c r="J29" i="57"/>
  <c r="K29" i="57"/>
  <c r="L29" i="57"/>
  <c r="M29" i="57"/>
  <c r="C49" i="57"/>
  <c r="D49" i="57"/>
  <c r="E49" i="57"/>
  <c r="F49" i="57"/>
  <c r="G49" i="57"/>
  <c r="H49" i="57"/>
  <c r="I49" i="57"/>
  <c r="J49" i="57"/>
  <c r="K49" i="57"/>
  <c r="L49" i="57"/>
  <c r="M49" i="57"/>
  <c r="A63" i="57"/>
  <c r="A64" i="57"/>
  <c r="C11" i="56"/>
  <c r="D11" i="56"/>
  <c r="E11" i="56"/>
  <c r="F11" i="56"/>
  <c r="G11" i="56"/>
  <c r="H11" i="56"/>
  <c r="I11" i="56"/>
  <c r="J11" i="56"/>
  <c r="K11" i="56"/>
  <c r="L11" i="56"/>
  <c r="M11" i="56"/>
  <c r="C29" i="56"/>
  <c r="D29" i="56"/>
  <c r="E29" i="56"/>
  <c r="F29" i="56"/>
  <c r="G29" i="56"/>
  <c r="H29" i="56"/>
  <c r="I29" i="56"/>
  <c r="J29" i="56"/>
  <c r="K29" i="56"/>
  <c r="L29" i="56"/>
  <c r="M29" i="56"/>
  <c r="C49" i="56"/>
  <c r="D49" i="56"/>
  <c r="E49" i="56"/>
  <c r="F49" i="56"/>
  <c r="G49" i="56"/>
  <c r="H49" i="56"/>
  <c r="I49" i="56"/>
  <c r="J49" i="56"/>
  <c r="K49" i="56"/>
  <c r="L49" i="56"/>
  <c r="M49" i="56"/>
  <c r="A63" i="56"/>
  <c r="A64" i="56"/>
  <c r="C11" i="55"/>
  <c r="D11" i="55"/>
  <c r="E11" i="55"/>
  <c r="F11" i="55"/>
  <c r="G11" i="55"/>
  <c r="H11" i="55"/>
  <c r="I11" i="55"/>
  <c r="J11" i="55"/>
  <c r="K11" i="55"/>
  <c r="L11" i="55"/>
  <c r="M11" i="55"/>
  <c r="C29" i="55"/>
  <c r="D29" i="55"/>
  <c r="E29" i="55"/>
  <c r="F29" i="55"/>
  <c r="G29" i="55"/>
  <c r="H29" i="55"/>
  <c r="I29" i="55"/>
  <c r="J29" i="55"/>
  <c r="K29" i="55"/>
  <c r="L29" i="55"/>
  <c r="M29" i="55"/>
  <c r="C49" i="55"/>
  <c r="D49" i="55"/>
  <c r="E49" i="55"/>
  <c r="F49" i="55"/>
  <c r="G49" i="55"/>
  <c r="H49" i="55"/>
  <c r="I49" i="55"/>
  <c r="J49" i="55"/>
  <c r="K49" i="55"/>
  <c r="L49" i="55"/>
  <c r="M49" i="55"/>
  <c r="A63" i="55"/>
  <c r="A64" i="55"/>
  <c r="C11" i="54"/>
  <c r="D11" i="54"/>
  <c r="E11" i="54"/>
  <c r="F11" i="54"/>
  <c r="G11" i="54"/>
  <c r="H11" i="54"/>
  <c r="I11" i="54"/>
  <c r="J11" i="54"/>
  <c r="K11" i="54"/>
  <c r="L11" i="54"/>
  <c r="M11" i="54"/>
  <c r="C29" i="54"/>
  <c r="D29" i="54"/>
  <c r="E29" i="54"/>
  <c r="F29" i="54"/>
  <c r="G29" i="54"/>
  <c r="H29" i="54"/>
  <c r="I29" i="54"/>
  <c r="J29" i="54"/>
  <c r="K29" i="54"/>
  <c r="L29" i="54"/>
  <c r="M29" i="54"/>
  <c r="C49" i="54"/>
  <c r="D49" i="54"/>
  <c r="E49" i="54"/>
  <c r="F49" i="54"/>
  <c r="G49" i="54"/>
  <c r="H49" i="54"/>
  <c r="I49" i="54"/>
  <c r="J49" i="54"/>
  <c r="K49" i="54"/>
  <c r="L49" i="54"/>
  <c r="M49" i="54"/>
  <c r="A63" i="54"/>
  <c r="A64" i="54"/>
  <c r="D11" i="53"/>
  <c r="E11" i="53"/>
  <c r="F11" i="53"/>
  <c r="G11" i="53"/>
  <c r="H11" i="53"/>
  <c r="I11" i="53"/>
  <c r="J11" i="53"/>
  <c r="K11" i="53"/>
  <c r="L11" i="53"/>
  <c r="M11" i="53"/>
  <c r="C12" i="53"/>
  <c r="C11" i="53" s="1"/>
  <c r="C29" i="53"/>
  <c r="D29" i="53"/>
  <c r="E29" i="53"/>
  <c r="F29" i="53"/>
  <c r="G29" i="53"/>
  <c r="H29" i="53"/>
  <c r="I29" i="53"/>
  <c r="J29" i="53"/>
  <c r="K29" i="53"/>
  <c r="L29" i="53"/>
  <c r="M29" i="53"/>
  <c r="C49" i="53"/>
  <c r="D49" i="53"/>
  <c r="E49" i="53"/>
  <c r="F49" i="53"/>
  <c r="G49" i="53"/>
  <c r="H49" i="53"/>
  <c r="I49" i="53"/>
  <c r="J49" i="53"/>
  <c r="K49" i="53"/>
  <c r="L49" i="53"/>
  <c r="M49" i="53"/>
  <c r="A63" i="53"/>
  <c r="A64" i="53"/>
  <c r="C11" i="52"/>
  <c r="D11" i="52"/>
  <c r="E11" i="52"/>
  <c r="F11" i="52"/>
  <c r="G11" i="52"/>
  <c r="H11" i="52"/>
  <c r="I11" i="52"/>
  <c r="J11" i="52"/>
  <c r="K11" i="52"/>
  <c r="L11" i="52"/>
  <c r="M11" i="52"/>
  <c r="C29" i="52"/>
  <c r="D29" i="52"/>
  <c r="E29" i="52"/>
  <c r="F29" i="52"/>
  <c r="G29" i="52"/>
  <c r="H29" i="52"/>
  <c r="I29" i="52"/>
  <c r="J29" i="52"/>
  <c r="K29" i="52"/>
  <c r="L29" i="52"/>
  <c r="M29" i="52"/>
  <c r="M53" i="52" s="1"/>
  <c r="M56" i="52" s="1"/>
  <c r="M59" i="52" s="1"/>
  <c r="C49" i="52"/>
  <c r="D49" i="52"/>
  <c r="E49" i="52"/>
  <c r="F49" i="52"/>
  <c r="G49" i="52"/>
  <c r="H49" i="52"/>
  <c r="I49" i="52"/>
  <c r="J49" i="52"/>
  <c r="K49" i="52"/>
  <c r="L49" i="52"/>
  <c r="M49" i="52"/>
  <c r="A63" i="52"/>
  <c r="A64" i="52"/>
  <c r="C11" i="1"/>
  <c r="D11" i="1"/>
  <c r="E11" i="1"/>
  <c r="F11" i="1"/>
  <c r="G11" i="1"/>
  <c r="H11" i="1"/>
  <c r="I11" i="1"/>
  <c r="J11" i="1"/>
  <c r="K11" i="1"/>
  <c r="L11" i="1"/>
  <c r="M11" i="1"/>
  <c r="C29" i="1"/>
  <c r="D29" i="1"/>
  <c r="E29" i="1"/>
  <c r="F29" i="1"/>
  <c r="G29" i="1"/>
  <c r="H29" i="1"/>
  <c r="I29" i="1"/>
  <c r="J29" i="1"/>
  <c r="J53" i="1" s="1"/>
  <c r="J56" i="1" s="1"/>
  <c r="J59" i="1" s="1"/>
  <c r="K29" i="1"/>
  <c r="L29" i="1"/>
  <c r="M29" i="1"/>
  <c r="C49" i="1"/>
  <c r="D49" i="1"/>
  <c r="E49" i="1"/>
  <c r="F49" i="1"/>
  <c r="G49" i="1"/>
  <c r="H49" i="1"/>
  <c r="I49" i="1"/>
  <c r="J49" i="1"/>
  <c r="K49" i="1"/>
  <c r="L49" i="1"/>
  <c r="M49" i="1"/>
  <c r="A63" i="1"/>
  <c r="A64" i="1"/>
  <c r="C10" i="15"/>
  <c r="D10" i="15"/>
  <c r="E10" i="15"/>
  <c r="F10" i="15"/>
  <c r="G10" i="15"/>
  <c r="H10" i="15"/>
  <c r="I10" i="15"/>
  <c r="J10" i="15"/>
  <c r="K10" i="15"/>
  <c r="B16" i="15"/>
  <c r="C16" i="15"/>
  <c r="D16" i="15"/>
  <c r="E16" i="15"/>
  <c r="F16" i="15"/>
  <c r="G16" i="15"/>
  <c r="H16" i="15"/>
  <c r="I16" i="15"/>
  <c r="J16" i="15"/>
  <c r="K16" i="15"/>
  <c r="B19" i="15"/>
  <c r="C19" i="15"/>
  <c r="D19" i="15"/>
  <c r="E19" i="15"/>
  <c r="F19" i="15"/>
  <c r="G19" i="15"/>
  <c r="H19" i="15"/>
  <c r="I19" i="15"/>
  <c r="J19" i="15"/>
  <c r="K19" i="15"/>
  <c r="B26" i="15"/>
  <c r="C26" i="15"/>
  <c r="D26" i="15"/>
  <c r="E26" i="15"/>
  <c r="F26" i="15"/>
  <c r="G26" i="15"/>
  <c r="H26" i="15"/>
  <c r="I26" i="15"/>
  <c r="J26" i="15"/>
  <c r="K26" i="15"/>
  <c r="B28" i="15"/>
  <c r="C28" i="15"/>
  <c r="D28" i="15"/>
  <c r="E28" i="15"/>
  <c r="F28" i="15"/>
  <c r="G28" i="15"/>
  <c r="H28" i="15"/>
  <c r="I28" i="15"/>
  <c r="J28" i="15"/>
  <c r="K28" i="15"/>
  <c r="B35" i="15"/>
  <c r="C35" i="15"/>
  <c r="D35" i="15"/>
  <c r="E35" i="15"/>
  <c r="F35" i="15"/>
  <c r="G35" i="15"/>
  <c r="H35" i="15"/>
  <c r="I35" i="15"/>
  <c r="J35" i="15"/>
  <c r="K35" i="15"/>
  <c r="B42" i="15"/>
  <c r="C42" i="15"/>
  <c r="D42" i="15"/>
  <c r="E42" i="15"/>
  <c r="F42" i="15"/>
  <c r="G42" i="15"/>
  <c r="H42" i="15"/>
  <c r="I42" i="15"/>
  <c r="J42" i="15"/>
  <c r="K42" i="15"/>
  <c r="B44" i="15"/>
  <c r="C44" i="15"/>
  <c r="D44" i="15"/>
  <c r="E44" i="15"/>
  <c r="F44" i="15"/>
  <c r="G44" i="15"/>
  <c r="H44" i="15"/>
  <c r="I44" i="15"/>
  <c r="J44" i="15"/>
  <c r="K44" i="15"/>
  <c r="B48" i="15"/>
  <c r="C48" i="15"/>
  <c r="D48" i="15"/>
  <c r="E48" i="15"/>
  <c r="F48" i="15"/>
  <c r="G48" i="15"/>
  <c r="H48" i="15"/>
  <c r="I48" i="15"/>
  <c r="J48" i="15"/>
  <c r="K48" i="15"/>
  <c r="B53" i="15"/>
  <c r="C53" i="15"/>
  <c r="D53" i="15"/>
  <c r="E53" i="15"/>
  <c r="F53" i="15"/>
  <c r="G53" i="15"/>
  <c r="H53" i="15"/>
  <c r="I53" i="15"/>
  <c r="J53" i="15"/>
  <c r="K53" i="15"/>
  <c r="B57" i="15"/>
  <c r="C57" i="15"/>
  <c r="D57" i="15"/>
  <c r="E57" i="15"/>
  <c r="F57" i="15"/>
  <c r="G57" i="15"/>
  <c r="H57" i="15"/>
  <c r="I57" i="15"/>
  <c r="J57" i="15"/>
  <c r="K57" i="15"/>
  <c r="A64" i="15"/>
  <c r="A65" i="15"/>
  <c r="B10" i="14"/>
  <c r="C10" i="14"/>
  <c r="D10" i="14"/>
  <c r="E10" i="14"/>
  <c r="F10" i="14"/>
  <c r="G10" i="14"/>
  <c r="H10" i="14"/>
  <c r="I10" i="14"/>
  <c r="J10" i="14"/>
  <c r="K10" i="14"/>
  <c r="Q10" i="14"/>
  <c r="B16" i="14"/>
  <c r="C16" i="14"/>
  <c r="D16" i="14"/>
  <c r="E16" i="14"/>
  <c r="F16" i="14"/>
  <c r="G16" i="14"/>
  <c r="H16" i="14"/>
  <c r="I16" i="14"/>
  <c r="J16" i="14"/>
  <c r="K16" i="14"/>
  <c r="Q16" i="14"/>
  <c r="B19" i="14"/>
  <c r="C19" i="14"/>
  <c r="D19" i="14"/>
  <c r="E19" i="14"/>
  <c r="F19" i="14"/>
  <c r="G19" i="14"/>
  <c r="H19" i="14"/>
  <c r="I19" i="14"/>
  <c r="J19" i="14"/>
  <c r="K19" i="14"/>
  <c r="Q19" i="14"/>
  <c r="B26" i="14"/>
  <c r="C26" i="14"/>
  <c r="D26" i="14"/>
  <c r="E26" i="14"/>
  <c r="F26" i="14"/>
  <c r="G26" i="14"/>
  <c r="H26" i="14"/>
  <c r="I26" i="14"/>
  <c r="J26" i="14"/>
  <c r="K26" i="14"/>
  <c r="Q26" i="14"/>
  <c r="B28" i="14"/>
  <c r="C28" i="14"/>
  <c r="D28" i="14"/>
  <c r="E28" i="14"/>
  <c r="F28" i="14"/>
  <c r="G28" i="14"/>
  <c r="H28" i="14"/>
  <c r="I28" i="14"/>
  <c r="J28" i="14"/>
  <c r="K28" i="14"/>
  <c r="Q28" i="14"/>
  <c r="B35" i="14"/>
  <c r="C35" i="14"/>
  <c r="D35" i="14"/>
  <c r="E35" i="14"/>
  <c r="F35" i="14"/>
  <c r="G35" i="14"/>
  <c r="H35" i="14"/>
  <c r="I35" i="14"/>
  <c r="J35" i="14"/>
  <c r="K35" i="14"/>
  <c r="Q35" i="14"/>
  <c r="B42" i="14"/>
  <c r="C42" i="14"/>
  <c r="D42" i="14"/>
  <c r="E42" i="14"/>
  <c r="F42" i="14"/>
  <c r="G42" i="14"/>
  <c r="H42" i="14"/>
  <c r="I42" i="14"/>
  <c r="J42" i="14"/>
  <c r="K42" i="14"/>
  <c r="B44" i="14"/>
  <c r="C44" i="14"/>
  <c r="D44" i="14"/>
  <c r="E44" i="14"/>
  <c r="F44" i="14"/>
  <c r="G44" i="14"/>
  <c r="H44" i="14"/>
  <c r="I44" i="14"/>
  <c r="J44" i="14"/>
  <c r="K44" i="14"/>
  <c r="B48" i="14"/>
  <c r="C48" i="14"/>
  <c r="D48" i="14"/>
  <c r="E48" i="14"/>
  <c r="F48" i="14"/>
  <c r="G48" i="14"/>
  <c r="H48" i="14"/>
  <c r="I48" i="14"/>
  <c r="J48" i="14"/>
  <c r="K48" i="14"/>
  <c r="B53" i="14"/>
  <c r="C53" i="14"/>
  <c r="D53" i="14"/>
  <c r="E53" i="14"/>
  <c r="F53" i="14"/>
  <c r="G53" i="14"/>
  <c r="H53" i="14"/>
  <c r="I53" i="14"/>
  <c r="J53" i="14"/>
  <c r="K53" i="14"/>
  <c r="B57" i="14"/>
  <c r="C57" i="14"/>
  <c r="D57" i="14"/>
  <c r="E57" i="14"/>
  <c r="F57" i="14"/>
  <c r="G57" i="14"/>
  <c r="H57" i="14"/>
  <c r="I57" i="14"/>
  <c r="J57" i="14"/>
  <c r="K57" i="14"/>
  <c r="A62" i="14"/>
  <c r="A63" i="14"/>
  <c r="B10" i="13"/>
  <c r="C10" i="13"/>
  <c r="D10" i="13"/>
  <c r="E10" i="13"/>
  <c r="F10" i="13"/>
  <c r="G10" i="13"/>
  <c r="H10" i="13"/>
  <c r="I10" i="13"/>
  <c r="J10" i="13"/>
  <c r="K10" i="13"/>
  <c r="Q10" i="13"/>
  <c r="B16" i="13"/>
  <c r="C16" i="13"/>
  <c r="D16" i="13"/>
  <c r="E16" i="13"/>
  <c r="F16" i="13"/>
  <c r="G16" i="13"/>
  <c r="H16" i="13"/>
  <c r="I16" i="13"/>
  <c r="J16" i="13"/>
  <c r="K16" i="13"/>
  <c r="Q16" i="13"/>
  <c r="B19" i="13"/>
  <c r="C19" i="13"/>
  <c r="D19" i="13"/>
  <c r="E19" i="13"/>
  <c r="F19" i="13"/>
  <c r="G19" i="13"/>
  <c r="H19" i="13"/>
  <c r="I19" i="13"/>
  <c r="J19" i="13"/>
  <c r="K19" i="13"/>
  <c r="Q19" i="13"/>
  <c r="C26" i="13"/>
  <c r="D26" i="13"/>
  <c r="E26" i="13"/>
  <c r="F26" i="13"/>
  <c r="G26" i="13"/>
  <c r="H26" i="13"/>
  <c r="I26" i="13"/>
  <c r="J26" i="13"/>
  <c r="K26" i="13"/>
  <c r="Q26" i="13"/>
  <c r="B28" i="13"/>
  <c r="C28" i="13"/>
  <c r="D28" i="13"/>
  <c r="E28" i="13"/>
  <c r="F28" i="13"/>
  <c r="G28" i="13"/>
  <c r="H28" i="13"/>
  <c r="I28" i="13"/>
  <c r="J28" i="13"/>
  <c r="K28" i="13"/>
  <c r="Q28" i="13"/>
  <c r="B35" i="13"/>
  <c r="C35" i="13"/>
  <c r="D35" i="13"/>
  <c r="E35" i="13"/>
  <c r="F35" i="13"/>
  <c r="G35" i="13"/>
  <c r="H35" i="13"/>
  <c r="I35" i="13"/>
  <c r="J35" i="13"/>
  <c r="K35" i="13"/>
  <c r="Q35" i="13"/>
  <c r="B42" i="13"/>
  <c r="C42" i="13"/>
  <c r="D42" i="13"/>
  <c r="E42" i="13"/>
  <c r="F42" i="13"/>
  <c r="G42" i="13"/>
  <c r="H42" i="13"/>
  <c r="I42" i="13"/>
  <c r="J42" i="13"/>
  <c r="K42" i="13"/>
  <c r="Q42" i="13"/>
  <c r="B44" i="13"/>
  <c r="C44" i="13"/>
  <c r="D44" i="13"/>
  <c r="E44" i="13"/>
  <c r="F44" i="13"/>
  <c r="G44" i="13"/>
  <c r="H44" i="13"/>
  <c r="I44" i="13"/>
  <c r="J44" i="13"/>
  <c r="K44" i="13"/>
  <c r="Q44" i="13"/>
  <c r="B48" i="13"/>
  <c r="C48" i="13"/>
  <c r="D48" i="13"/>
  <c r="E48" i="13"/>
  <c r="F48" i="13"/>
  <c r="G48" i="13"/>
  <c r="H48" i="13"/>
  <c r="I48" i="13"/>
  <c r="J48" i="13"/>
  <c r="K48" i="13"/>
  <c r="Q48" i="13"/>
  <c r="B53" i="13"/>
  <c r="C53" i="13"/>
  <c r="D53" i="13"/>
  <c r="E53" i="13"/>
  <c r="F53" i="13"/>
  <c r="G53" i="13"/>
  <c r="H53" i="13"/>
  <c r="I53" i="13"/>
  <c r="J53" i="13"/>
  <c r="K53" i="13"/>
  <c r="Q53" i="13"/>
  <c r="B57" i="13"/>
  <c r="C57" i="13"/>
  <c r="D57" i="13"/>
  <c r="E57" i="13"/>
  <c r="F57" i="13"/>
  <c r="G57" i="13"/>
  <c r="H57" i="13"/>
  <c r="I57" i="13"/>
  <c r="J57" i="13"/>
  <c r="K57" i="13"/>
  <c r="Q57" i="13"/>
  <c r="A64" i="13"/>
  <c r="A65" i="13"/>
  <c r="B10" i="12"/>
  <c r="C10" i="12"/>
  <c r="D10" i="12"/>
  <c r="E10" i="12"/>
  <c r="F10" i="12"/>
  <c r="G10" i="12"/>
  <c r="H10" i="12"/>
  <c r="I10" i="12"/>
  <c r="J10" i="12"/>
  <c r="K10" i="12"/>
  <c r="Q10" i="12"/>
  <c r="B16" i="12"/>
  <c r="C16" i="12"/>
  <c r="D16" i="12"/>
  <c r="E16" i="12"/>
  <c r="F16" i="12"/>
  <c r="G16" i="12"/>
  <c r="H16" i="12"/>
  <c r="I16" i="12"/>
  <c r="J16" i="12"/>
  <c r="K16" i="12"/>
  <c r="Q16" i="12"/>
  <c r="B19" i="12"/>
  <c r="C19" i="12"/>
  <c r="D19" i="12"/>
  <c r="E19" i="12"/>
  <c r="F19" i="12"/>
  <c r="G19" i="12"/>
  <c r="H19" i="12"/>
  <c r="I19" i="12"/>
  <c r="J19" i="12"/>
  <c r="K19" i="12"/>
  <c r="Q19" i="12"/>
  <c r="B26" i="12"/>
  <c r="C26" i="12"/>
  <c r="D26" i="12"/>
  <c r="E26" i="12"/>
  <c r="F26" i="12"/>
  <c r="G26" i="12"/>
  <c r="H26" i="12"/>
  <c r="I26" i="12"/>
  <c r="J26" i="12"/>
  <c r="K26" i="12"/>
  <c r="B28" i="12"/>
  <c r="C28" i="12"/>
  <c r="D28" i="12"/>
  <c r="E28" i="12"/>
  <c r="F28" i="12"/>
  <c r="G28" i="12"/>
  <c r="H28" i="12"/>
  <c r="I28" i="12"/>
  <c r="J28" i="12"/>
  <c r="K28" i="12"/>
  <c r="B35" i="12"/>
  <c r="C35" i="12"/>
  <c r="D35" i="12"/>
  <c r="E35" i="12"/>
  <c r="F35" i="12"/>
  <c r="G35" i="12"/>
  <c r="H35" i="12"/>
  <c r="I35" i="12"/>
  <c r="J35" i="12"/>
  <c r="K35" i="12"/>
  <c r="Q35" i="12"/>
  <c r="B42" i="12"/>
  <c r="C42" i="12"/>
  <c r="D42" i="12"/>
  <c r="E42" i="12"/>
  <c r="F42" i="12"/>
  <c r="G42" i="12"/>
  <c r="H42" i="12"/>
  <c r="I42" i="12"/>
  <c r="J42" i="12"/>
  <c r="K42" i="12"/>
  <c r="Q42" i="12"/>
  <c r="B44" i="12"/>
  <c r="C44" i="12"/>
  <c r="D44" i="12"/>
  <c r="E44" i="12"/>
  <c r="F44" i="12"/>
  <c r="G44" i="12"/>
  <c r="H44" i="12"/>
  <c r="I44" i="12"/>
  <c r="J44" i="12"/>
  <c r="K44" i="12"/>
  <c r="B48" i="12"/>
  <c r="C48" i="12"/>
  <c r="D48" i="12"/>
  <c r="E48" i="12"/>
  <c r="F48" i="12"/>
  <c r="G48" i="12"/>
  <c r="H48" i="12"/>
  <c r="I48" i="12"/>
  <c r="J48" i="12"/>
  <c r="K48" i="12"/>
  <c r="Q48" i="12"/>
  <c r="B53" i="12"/>
  <c r="C53" i="12"/>
  <c r="D53" i="12"/>
  <c r="E53" i="12"/>
  <c r="F53" i="12"/>
  <c r="G53" i="12"/>
  <c r="H53" i="12"/>
  <c r="I53" i="12"/>
  <c r="J53" i="12"/>
  <c r="K53" i="12"/>
  <c r="B57" i="12"/>
  <c r="C57" i="12"/>
  <c r="D57" i="12"/>
  <c r="E57" i="12"/>
  <c r="F57" i="12"/>
  <c r="G57" i="12"/>
  <c r="H57" i="12"/>
  <c r="I57" i="12"/>
  <c r="J57" i="12"/>
  <c r="K57" i="12"/>
  <c r="A64" i="12"/>
  <c r="A65" i="12"/>
  <c r="A57" i="33"/>
  <c r="A58" i="33"/>
  <c r="B32" i="32"/>
  <c r="B33" i="32"/>
  <c r="M53" i="61" l="1"/>
  <c r="M56" i="61" s="1"/>
  <c r="M59" i="61" s="1"/>
  <c r="I53" i="61"/>
  <c r="I56" i="61" s="1"/>
  <c r="I59" i="61" s="1"/>
  <c r="L53" i="61"/>
  <c r="L56" i="61" s="1"/>
  <c r="L59" i="61" s="1"/>
  <c r="K53" i="61"/>
  <c r="K56" i="61" s="1"/>
  <c r="K59" i="61" s="1"/>
  <c r="J53" i="60"/>
  <c r="J56" i="60" s="1"/>
  <c r="J59" i="60" s="1"/>
  <c r="D53" i="60"/>
  <c r="D56" i="60" s="1"/>
  <c r="D59" i="60" s="1"/>
  <c r="I53" i="60"/>
  <c r="I56" i="60" s="1"/>
  <c r="I59" i="60" s="1"/>
  <c r="G53" i="59"/>
  <c r="G56" i="59" s="1"/>
  <c r="G59" i="59" s="1"/>
  <c r="O53" i="57"/>
  <c r="O56" i="57" s="1"/>
  <c r="O59" i="57" s="1"/>
  <c r="N53" i="56"/>
  <c r="N56" i="56" s="1"/>
  <c r="N59" i="56" s="1"/>
  <c r="F53" i="1"/>
  <c r="F56" i="1" s="1"/>
  <c r="F59" i="1" s="1"/>
  <c r="F53" i="57"/>
  <c r="F56" i="57" s="1"/>
  <c r="F59" i="57" s="1"/>
  <c r="D53" i="57"/>
  <c r="D56" i="57" s="1"/>
  <c r="D59" i="57" s="1"/>
  <c r="N53" i="57"/>
  <c r="N56" i="57" s="1"/>
  <c r="N59" i="57" s="1"/>
  <c r="J53" i="58"/>
  <c r="J56" i="58" s="1"/>
  <c r="J59" i="58" s="1"/>
  <c r="N53" i="55"/>
  <c r="N56" i="55" s="1"/>
  <c r="N59" i="55" s="1"/>
  <c r="L53" i="55"/>
  <c r="L56" i="55" s="1"/>
  <c r="L59" i="55" s="1"/>
  <c r="D53" i="55"/>
  <c r="D56" i="55" s="1"/>
  <c r="D59" i="55" s="1"/>
  <c r="E53" i="55"/>
  <c r="E56" i="55" s="1"/>
  <c r="E59" i="55" s="1"/>
  <c r="M53" i="54"/>
  <c r="M56" i="54" s="1"/>
  <c r="M59" i="54" s="1"/>
  <c r="L53" i="54"/>
  <c r="L56" i="54" s="1"/>
  <c r="L59" i="54" s="1"/>
  <c r="C53" i="54"/>
  <c r="C56" i="54" s="1"/>
  <c r="C59" i="54" s="1"/>
  <c r="I53" i="53"/>
  <c r="I56" i="53" s="1"/>
  <c r="I59" i="53" s="1"/>
  <c r="O53" i="52"/>
  <c r="O56" i="52" s="1"/>
  <c r="O59" i="52" s="1"/>
  <c r="D53" i="52"/>
  <c r="D56" i="52" s="1"/>
  <c r="D59" i="52" s="1"/>
  <c r="K53" i="52"/>
  <c r="K56" i="52" s="1"/>
  <c r="K59" i="52" s="1"/>
  <c r="H53" i="1"/>
  <c r="H56" i="1" s="1"/>
  <c r="H59" i="1" s="1"/>
  <c r="D53" i="1"/>
  <c r="D56" i="1" s="1"/>
  <c r="D59" i="1" s="1"/>
  <c r="K53" i="1"/>
  <c r="K56" i="1" s="1"/>
  <c r="K59" i="1" s="1"/>
  <c r="L53" i="60"/>
  <c r="L56" i="60" s="1"/>
  <c r="L59" i="60" s="1"/>
  <c r="G53" i="60"/>
  <c r="G56" i="60" s="1"/>
  <c r="G59" i="60" s="1"/>
  <c r="O53" i="59"/>
  <c r="O56" i="59" s="1"/>
  <c r="O59" i="59" s="1"/>
  <c r="K53" i="59"/>
  <c r="K56" i="59" s="1"/>
  <c r="K59" i="59" s="1"/>
  <c r="C53" i="59"/>
  <c r="C56" i="59" s="1"/>
  <c r="C59" i="59" s="1"/>
  <c r="N53" i="59"/>
  <c r="N56" i="59" s="1"/>
  <c r="N59" i="59" s="1"/>
  <c r="E53" i="58"/>
  <c r="E56" i="58" s="1"/>
  <c r="E59" i="58" s="1"/>
  <c r="H53" i="58"/>
  <c r="H56" i="58" s="1"/>
  <c r="H59" i="58" s="1"/>
  <c r="K53" i="58"/>
  <c r="K56" i="58" s="1"/>
  <c r="K59" i="58" s="1"/>
  <c r="G53" i="58"/>
  <c r="G56" i="58" s="1"/>
  <c r="G59" i="58" s="1"/>
  <c r="P53" i="58"/>
  <c r="P56" i="58" s="1"/>
  <c r="P59" i="58" s="1"/>
  <c r="L53" i="56"/>
  <c r="L56" i="56" s="1"/>
  <c r="L59" i="56" s="1"/>
  <c r="D53" i="56"/>
  <c r="D56" i="56" s="1"/>
  <c r="D59" i="56" s="1"/>
  <c r="M53" i="56"/>
  <c r="M56" i="56" s="1"/>
  <c r="M59" i="56" s="1"/>
  <c r="C53" i="56"/>
  <c r="C56" i="56" s="1"/>
  <c r="C59" i="56" s="1"/>
  <c r="I53" i="55"/>
  <c r="I56" i="55" s="1"/>
  <c r="I59" i="55" s="1"/>
  <c r="O53" i="55"/>
  <c r="O56" i="55" s="1"/>
  <c r="O59" i="55" s="1"/>
  <c r="M53" i="53"/>
  <c r="M56" i="53" s="1"/>
  <c r="M59" i="53" s="1"/>
  <c r="L53" i="53"/>
  <c r="L56" i="53" s="1"/>
  <c r="L59" i="53" s="1"/>
  <c r="G53" i="53"/>
  <c r="G56" i="53" s="1"/>
  <c r="G59" i="53" s="1"/>
  <c r="C53" i="53"/>
  <c r="C56" i="53" s="1"/>
  <c r="C59" i="53" s="1"/>
  <c r="C53" i="52"/>
  <c r="C56" i="52" s="1"/>
  <c r="C59" i="52" s="1"/>
  <c r="F53" i="52"/>
  <c r="F56" i="52" s="1"/>
  <c r="F59" i="52" s="1"/>
  <c r="N53" i="52"/>
  <c r="N56" i="52" s="1"/>
  <c r="N59" i="52" s="1"/>
  <c r="J53" i="52"/>
  <c r="J56" i="52" s="1"/>
  <c r="J59" i="52" s="1"/>
  <c r="G53" i="1"/>
  <c r="G56" i="1" s="1"/>
  <c r="G59" i="1" s="1"/>
  <c r="O53" i="1"/>
  <c r="O56" i="1" s="1"/>
  <c r="O59" i="1" s="1"/>
  <c r="P53" i="54"/>
  <c r="P56" i="54" s="1"/>
  <c r="P59" i="54" s="1"/>
  <c r="K53" i="54"/>
  <c r="K56" i="54" s="1"/>
  <c r="K59" i="54" s="1"/>
  <c r="O53" i="54"/>
  <c r="O56" i="54" s="1"/>
  <c r="O59" i="54" s="1"/>
  <c r="N53" i="54"/>
  <c r="N56" i="54" s="1"/>
  <c r="N59" i="54" s="1"/>
  <c r="P53" i="60"/>
  <c r="P56" i="60" s="1"/>
  <c r="P59" i="60" s="1"/>
  <c r="P53" i="61"/>
  <c r="P56" i="61" s="1"/>
  <c r="P59" i="61" s="1"/>
  <c r="P53" i="59"/>
  <c r="P56" i="59" s="1"/>
  <c r="P59" i="59" s="1"/>
  <c r="P53" i="57"/>
  <c r="P56" i="57" s="1"/>
  <c r="P59" i="57" s="1"/>
  <c r="P53" i="56"/>
  <c r="P56" i="56" s="1"/>
  <c r="P59" i="56" s="1"/>
  <c r="P53" i="55"/>
  <c r="P56" i="55" s="1"/>
  <c r="P59" i="55" s="1"/>
  <c r="P53" i="53"/>
  <c r="P56" i="53" s="1"/>
  <c r="P59" i="53" s="1"/>
  <c r="P53" i="52"/>
  <c r="P56" i="52" s="1"/>
  <c r="P59" i="52" s="1"/>
  <c r="R53" i="1"/>
  <c r="R56" i="1" s="1"/>
  <c r="R59" i="1" s="1"/>
  <c r="H53" i="61"/>
  <c r="H56" i="61" s="1"/>
  <c r="H59" i="61" s="1"/>
  <c r="F53" i="61"/>
  <c r="F56" i="61" s="1"/>
  <c r="F59" i="61" s="1"/>
  <c r="G53" i="61"/>
  <c r="G56" i="61" s="1"/>
  <c r="G59" i="61" s="1"/>
  <c r="E53" i="61"/>
  <c r="E56" i="61" s="1"/>
  <c r="E59" i="61" s="1"/>
  <c r="N53" i="61"/>
  <c r="N56" i="61" s="1"/>
  <c r="N59" i="61" s="1"/>
  <c r="D53" i="61"/>
  <c r="D56" i="61" s="1"/>
  <c r="D59" i="61" s="1"/>
  <c r="J53" i="61"/>
  <c r="J56" i="61" s="1"/>
  <c r="J59" i="61" s="1"/>
  <c r="C53" i="61"/>
  <c r="C56" i="61" s="1"/>
  <c r="C59" i="61" s="1"/>
  <c r="O53" i="61"/>
  <c r="O56" i="61" s="1"/>
  <c r="O59" i="61" s="1"/>
  <c r="F53" i="60"/>
  <c r="F56" i="60" s="1"/>
  <c r="F59" i="60" s="1"/>
  <c r="O53" i="60"/>
  <c r="O56" i="60" s="1"/>
  <c r="O59" i="60" s="1"/>
  <c r="M53" i="60"/>
  <c r="M56" i="60" s="1"/>
  <c r="M59" i="60" s="1"/>
  <c r="C53" i="60"/>
  <c r="C56" i="60" s="1"/>
  <c r="C59" i="60" s="1"/>
  <c r="K53" i="60"/>
  <c r="K56" i="60" s="1"/>
  <c r="K59" i="60" s="1"/>
  <c r="E53" i="60"/>
  <c r="E56" i="60" s="1"/>
  <c r="E59" i="60" s="1"/>
  <c r="H53" i="60"/>
  <c r="H56" i="60" s="1"/>
  <c r="H59" i="60" s="1"/>
  <c r="J53" i="59"/>
  <c r="J56" i="59" s="1"/>
  <c r="J59" i="59" s="1"/>
  <c r="F53" i="59"/>
  <c r="F56" i="59" s="1"/>
  <c r="F59" i="59" s="1"/>
  <c r="I53" i="59"/>
  <c r="I56" i="59" s="1"/>
  <c r="I59" i="59" s="1"/>
  <c r="M53" i="59"/>
  <c r="M56" i="59" s="1"/>
  <c r="M59" i="59" s="1"/>
  <c r="H53" i="59"/>
  <c r="H56" i="59" s="1"/>
  <c r="H59" i="59" s="1"/>
  <c r="E53" i="59"/>
  <c r="E56" i="59" s="1"/>
  <c r="E59" i="59" s="1"/>
  <c r="L53" i="59"/>
  <c r="L56" i="59" s="1"/>
  <c r="L59" i="59" s="1"/>
  <c r="D53" i="59"/>
  <c r="D56" i="59" s="1"/>
  <c r="D59" i="59" s="1"/>
  <c r="F53" i="58"/>
  <c r="F56" i="58" s="1"/>
  <c r="F59" i="58" s="1"/>
  <c r="L53" i="58"/>
  <c r="L56" i="58" s="1"/>
  <c r="L59" i="58" s="1"/>
  <c r="D53" i="58"/>
  <c r="D56" i="58" s="1"/>
  <c r="D59" i="58" s="1"/>
  <c r="C53" i="58"/>
  <c r="C56" i="58" s="1"/>
  <c r="C59" i="58" s="1"/>
  <c r="N53" i="58"/>
  <c r="N56" i="58" s="1"/>
  <c r="N59" i="58" s="1"/>
  <c r="M53" i="58"/>
  <c r="M56" i="58" s="1"/>
  <c r="M59" i="58" s="1"/>
  <c r="I53" i="58"/>
  <c r="I56" i="58" s="1"/>
  <c r="I59" i="58" s="1"/>
  <c r="O53" i="58"/>
  <c r="O56" i="58" s="1"/>
  <c r="O59" i="58" s="1"/>
  <c r="J53" i="57"/>
  <c r="J56" i="57" s="1"/>
  <c r="J59" i="57" s="1"/>
  <c r="M53" i="57"/>
  <c r="M56" i="57" s="1"/>
  <c r="M59" i="57" s="1"/>
  <c r="L53" i="57"/>
  <c r="L56" i="57" s="1"/>
  <c r="L59" i="57" s="1"/>
  <c r="K53" i="57"/>
  <c r="K56" i="57" s="1"/>
  <c r="K59" i="57" s="1"/>
  <c r="I53" i="57"/>
  <c r="I56" i="57" s="1"/>
  <c r="I59" i="57" s="1"/>
  <c r="E53" i="57"/>
  <c r="E56" i="57" s="1"/>
  <c r="E59" i="57" s="1"/>
  <c r="H53" i="57"/>
  <c r="H56" i="57" s="1"/>
  <c r="H59" i="57" s="1"/>
  <c r="G53" i="57"/>
  <c r="G56" i="57" s="1"/>
  <c r="G59" i="57" s="1"/>
  <c r="J53" i="56"/>
  <c r="J56" i="56" s="1"/>
  <c r="J59" i="56" s="1"/>
  <c r="I53" i="56"/>
  <c r="I56" i="56" s="1"/>
  <c r="I59" i="56" s="1"/>
  <c r="H53" i="56"/>
  <c r="H56" i="56" s="1"/>
  <c r="H59" i="56" s="1"/>
  <c r="K53" i="56"/>
  <c r="K56" i="56" s="1"/>
  <c r="K59" i="56" s="1"/>
  <c r="G53" i="56"/>
  <c r="G56" i="56" s="1"/>
  <c r="G59" i="56" s="1"/>
  <c r="F53" i="56"/>
  <c r="F56" i="56" s="1"/>
  <c r="F59" i="56" s="1"/>
  <c r="E53" i="56"/>
  <c r="E56" i="56" s="1"/>
  <c r="E59" i="56" s="1"/>
  <c r="H53" i="55"/>
  <c r="H56" i="55" s="1"/>
  <c r="H59" i="55" s="1"/>
  <c r="C53" i="55"/>
  <c r="C56" i="55" s="1"/>
  <c r="C59" i="55" s="1"/>
  <c r="F53" i="55"/>
  <c r="F56" i="55" s="1"/>
  <c r="F59" i="55" s="1"/>
  <c r="J53" i="55"/>
  <c r="J56" i="55" s="1"/>
  <c r="J59" i="55" s="1"/>
  <c r="M53" i="55"/>
  <c r="M56" i="55" s="1"/>
  <c r="M59" i="55" s="1"/>
  <c r="K53" i="55"/>
  <c r="K56" i="55" s="1"/>
  <c r="K59" i="55" s="1"/>
  <c r="G53" i="55"/>
  <c r="G56" i="55" s="1"/>
  <c r="G59" i="55" s="1"/>
  <c r="H53" i="54"/>
  <c r="H56" i="54" s="1"/>
  <c r="H59" i="54" s="1"/>
  <c r="G53" i="54"/>
  <c r="G56" i="54" s="1"/>
  <c r="G59" i="54" s="1"/>
  <c r="F53" i="54"/>
  <c r="F56" i="54" s="1"/>
  <c r="F59" i="54" s="1"/>
  <c r="I53" i="54"/>
  <c r="I56" i="54" s="1"/>
  <c r="I59" i="54" s="1"/>
  <c r="E53" i="54"/>
  <c r="E56" i="54" s="1"/>
  <c r="E59" i="54" s="1"/>
  <c r="D53" i="54"/>
  <c r="D56" i="54" s="1"/>
  <c r="D59" i="54" s="1"/>
  <c r="J53" i="54"/>
  <c r="J56" i="54" s="1"/>
  <c r="J59" i="54" s="1"/>
  <c r="E53" i="53"/>
  <c r="E56" i="53" s="1"/>
  <c r="E59" i="53" s="1"/>
  <c r="F53" i="53"/>
  <c r="F56" i="53" s="1"/>
  <c r="F59" i="53" s="1"/>
  <c r="J53" i="53"/>
  <c r="J56" i="53" s="1"/>
  <c r="J59" i="53" s="1"/>
  <c r="D53" i="53"/>
  <c r="D56" i="53" s="1"/>
  <c r="D59" i="53" s="1"/>
  <c r="K53" i="53"/>
  <c r="K56" i="53" s="1"/>
  <c r="K59" i="53" s="1"/>
  <c r="H53" i="53"/>
  <c r="H56" i="53" s="1"/>
  <c r="H59" i="53" s="1"/>
  <c r="G53" i="52"/>
  <c r="G56" i="52" s="1"/>
  <c r="G59" i="52" s="1"/>
  <c r="E53" i="52"/>
  <c r="E56" i="52" s="1"/>
  <c r="E59" i="52" s="1"/>
  <c r="I53" i="52"/>
  <c r="I56" i="52" s="1"/>
  <c r="I59" i="52" s="1"/>
  <c r="L53" i="52"/>
  <c r="L56" i="52" s="1"/>
  <c r="L59" i="52" s="1"/>
  <c r="H53" i="52"/>
  <c r="H56" i="52" s="1"/>
  <c r="H59" i="52" s="1"/>
  <c r="C53" i="1"/>
  <c r="C56" i="1" s="1"/>
  <c r="C59" i="1" s="1"/>
  <c r="L53" i="1"/>
  <c r="L56" i="1" s="1"/>
  <c r="L59" i="1" s="1"/>
  <c r="E53" i="1"/>
  <c r="E56" i="1" s="1"/>
  <c r="E59" i="1" s="1"/>
  <c r="N53" i="1"/>
  <c r="N56" i="1" s="1"/>
  <c r="N59" i="1" s="1"/>
  <c r="M53" i="1"/>
  <c r="M56" i="1" s="1"/>
  <c r="M59" i="1" s="1"/>
  <c r="I53" i="1"/>
  <c r="I56" i="1" s="1"/>
  <c r="I59" i="1" s="1"/>
</calcChain>
</file>

<file path=xl/sharedStrings.xml><?xml version="1.0" encoding="utf-8"?>
<sst xmlns="http://schemas.openxmlformats.org/spreadsheetml/2006/main" count="2531" uniqueCount="459">
  <si>
    <t>(€000's)</t>
  </si>
  <si>
    <t>2008</t>
  </si>
  <si>
    <t>2010</t>
  </si>
  <si>
    <t>2011</t>
  </si>
  <si>
    <t>2012</t>
  </si>
  <si>
    <t>2013</t>
  </si>
  <si>
    <t>2014</t>
  </si>
  <si>
    <t>1.</t>
  </si>
  <si>
    <t>2.</t>
  </si>
  <si>
    <t>ΕΞΟΔΑ ΠΑΡΑΓΩΓΗΣ</t>
  </si>
  <si>
    <t>PRODUCTION EXPENSES</t>
  </si>
  <si>
    <t>L</t>
  </si>
  <si>
    <t xml:space="preserve">Πρώτες ύλες </t>
  </si>
  <si>
    <t xml:space="preserve">Raw materials </t>
  </si>
  <si>
    <t>Yλικά συσκευασίας</t>
  </si>
  <si>
    <t>Packing materials</t>
  </si>
  <si>
    <t>Καύσιμα (για φωτισμό και θέρμανση)</t>
  </si>
  <si>
    <t>Fuels (for lighting and heating)</t>
  </si>
  <si>
    <t>Ηλεκτρισμός</t>
  </si>
  <si>
    <t>Electricity</t>
  </si>
  <si>
    <t>Νερό</t>
  </si>
  <si>
    <t>Water</t>
  </si>
  <si>
    <t>Μεταφορικά έξοδα</t>
  </si>
  <si>
    <t>Transport cost</t>
  </si>
  <si>
    <t>Καύσιμα και λιπαντικά οχημάτων</t>
  </si>
  <si>
    <t>Fuels and lubricants</t>
  </si>
  <si>
    <t>Επιδιορθώσεις και άλλα έξοδα οχημάτων</t>
  </si>
  <si>
    <t>Repairs and other expenses of vehicles</t>
  </si>
  <si>
    <t>Μεταφορικά από άλλους</t>
  </si>
  <si>
    <t>Transport provided by others</t>
  </si>
  <si>
    <t>Υπηρεσίες που παρασχέθηκαν από άλλους</t>
  </si>
  <si>
    <t xml:space="preserve">Services rendered by others </t>
  </si>
  <si>
    <t>Repairs and spare parts of machinery</t>
  </si>
  <si>
    <t>Επιδιορθώσεις κτιρίων</t>
  </si>
  <si>
    <t>Repairs of buildings</t>
  </si>
  <si>
    <t>Εκτυπωτικά και γραφική ύλη</t>
  </si>
  <si>
    <t>Printing and stationery</t>
  </si>
  <si>
    <t>Τέλη (σκύβαλα, αποχετευτικό κλπ)</t>
  </si>
  <si>
    <t>Fees (waste collection, sewerage etc)</t>
  </si>
  <si>
    <t>Ρουχισμός και αντικαταστάσεις</t>
  </si>
  <si>
    <t>Clothing and replacements</t>
  </si>
  <si>
    <t>Άλλα έξοδα παραγωγής</t>
  </si>
  <si>
    <t>Other production costs</t>
  </si>
  <si>
    <t xml:space="preserve">3. </t>
  </si>
  <si>
    <t>ΔΙΟΙΚΗΤΙΚΑ ΕΞΟΔΑ</t>
  </si>
  <si>
    <t>ADMINISTRATIVE EXPENSES</t>
  </si>
  <si>
    <t>Τηλεφωνικά, ταχυδρομικά κλπ.</t>
  </si>
  <si>
    <t>Διαφημίσεις</t>
  </si>
  <si>
    <t>Advertising</t>
  </si>
  <si>
    <t>Νομικές υπηρεσίες</t>
  </si>
  <si>
    <t>Legal services</t>
  </si>
  <si>
    <t xml:space="preserve">Λογιστικά και ελεγκτικά </t>
  </si>
  <si>
    <t>Συμβουλευτικές υπηρεσίες</t>
  </si>
  <si>
    <t>Consulting fees</t>
  </si>
  <si>
    <t>Ασφάλειες για</t>
  </si>
  <si>
    <t>Insurances for</t>
  </si>
  <si>
    <t>Κτίρια και μηχανήματα</t>
  </si>
  <si>
    <t>Buildings and machinery</t>
  </si>
  <si>
    <t>Οχήματα</t>
  </si>
  <si>
    <t>Vehicles</t>
  </si>
  <si>
    <t>Εμπορεύματα</t>
  </si>
  <si>
    <t>Commodities</t>
  </si>
  <si>
    <t xml:space="preserve">Άλλες </t>
  </si>
  <si>
    <t>Others</t>
  </si>
  <si>
    <t>Αποθηκευτικά</t>
  </si>
  <si>
    <t>Storage and warehousing</t>
  </si>
  <si>
    <t>Έξοδα παραστάσεως</t>
  </si>
  <si>
    <t>Entertainment expenditure</t>
  </si>
  <si>
    <t>Ταξιδιωτικά, οδοιπορικά</t>
  </si>
  <si>
    <t>Travelling expenses</t>
  </si>
  <si>
    <t>Εκπαίδευση προσωπικού</t>
  </si>
  <si>
    <t>Staff  training</t>
  </si>
  <si>
    <t>Τραπεζικά δικαιώματα</t>
  </si>
  <si>
    <t>Bank charges</t>
  </si>
  <si>
    <t>Συνδρομές</t>
  </si>
  <si>
    <t xml:space="preserve">Subscriptions </t>
  </si>
  <si>
    <t xml:space="preserve">Δικαιώματα ευρεσιτεχνίας και χρήσης </t>
  </si>
  <si>
    <t>εμπορικής επωνυμίας</t>
  </si>
  <si>
    <t>Patents and royalties</t>
  </si>
  <si>
    <t>Άλλα διοικητικά έξοδα</t>
  </si>
  <si>
    <t>Other administrative expenses</t>
  </si>
  <si>
    <t>4.</t>
  </si>
  <si>
    <t>Ενοίκιο μηχανημάτων</t>
  </si>
  <si>
    <t>Rents on machinery</t>
  </si>
  <si>
    <t>5.</t>
  </si>
  <si>
    <t>6.</t>
  </si>
  <si>
    <t>ΕΜΜΕΣΟΙ ΦΟΡΟΙ</t>
  </si>
  <si>
    <t>INDIRECT TAXES</t>
  </si>
  <si>
    <t>7.</t>
  </si>
  <si>
    <t>8.</t>
  </si>
  <si>
    <t>ΕΡΓΑΤΙΚΟ ΚΟΣΤΟΣ</t>
  </si>
  <si>
    <t>LABOUR COSTS</t>
  </si>
  <si>
    <t>9.</t>
  </si>
  <si>
    <t>ΑΠΟΣΒΕΣΕΙΣ</t>
  </si>
  <si>
    <t>DEPRECIATION</t>
  </si>
  <si>
    <t>10.</t>
  </si>
  <si>
    <t xml:space="preserve">ΛΕΙΤΟΥΡΓΙΚΟ ΠΛΕΟΝΑΣΜΑ (7-8-9)    </t>
  </si>
  <si>
    <t xml:space="preserve">OPERATING SURPLUS (7-8-9)    </t>
  </si>
  <si>
    <t>11.</t>
  </si>
  <si>
    <t>INTEREST PAID</t>
  </si>
  <si>
    <t>PRODUCTION VALUE</t>
  </si>
  <si>
    <t>ΑΞΙΑ ΠΑΡΑΓΩΓΗΣ</t>
  </si>
  <si>
    <t>2009</t>
  </si>
  <si>
    <t>H</t>
  </si>
  <si>
    <t>J</t>
  </si>
  <si>
    <t>M</t>
  </si>
  <si>
    <t>N</t>
  </si>
  <si>
    <t>P</t>
  </si>
  <si>
    <t>Q</t>
  </si>
  <si>
    <t>R</t>
  </si>
  <si>
    <t>S</t>
  </si>
  <si>
    <t>T</t>
  </si>
  <si>
    <t>2015</t>
  </si>
  <si>
    <t>ΜΕΘΟΔΟΛΟΓΙΚΟ ΣΗΜΕΙΩΜΑ</t>
  </si>
  <si>
    <t>METHODOLOGICAL NOTE</t>
  </si>
  <si>
    <t>Κάλυψη</t>
  </si>
  <si>
    <t>Σύμβολα που χρησιμοποιούνται</t>
  </si>
  <si>
    <t>Ορισμοί που χρησιμοποιούνται</t>
  </si>
  <si>
    <t>Coverage</t>
  </si>
  <si>
    <t>The data for the private sector are derived from the annual Services and Transport Survey, which is a sample survey addressed to enterprises. The data for the public sector are derived from administrative sources. National accounts estimates relating to the renting of real estate by individuals and imputed rents of own dwellings are also incorporated to the survey results.</t>
  </si>
  <si>
    <t>Definitions of terms used</t>
  </si>
  <si>
    <t>Πηγές των στοιχείων</t>
  </si>
  <si>
    <t>Sources οf data</t>
  </si>
  <si>
    <t>NACE Rev. 2 = Statistical Classification of Economic Activities of the EU</t>
  </si>
  <si>
    <t xml:space="preserve">NACE Αναθ. 2 = Στατιστική Ταξινόμηση Οικονομικών Δραστηριοτήτων της ΕΕ </t>
  </si>
  <si>
    <t>ΣΤΑΤΙΣΤΙΚΗ ΤΑΞΙΝΟΜΗΣΗ ΟΙΚΟΝΟΜΙΚΩΝ ΔΡΑΣΤΗΡΙΟΤΗΤΩΝ NACE ΑΝΑΘ. 2</t>
  </si>
  <si>
    <t>STATISTICAL CLASSIFICATION OF ECONOMIC ACTIVITIES NACE REV. 2</t>
  </si>
  <si>
    <t>Περιγραφή</t>
  </si>
  <si>
    <t>Description</t>
  </si>
  <si>
    <t>49</t>
  </si>
  <si>
    <t>50</t>
  </si>
  <si>
    <t>51</t>
  </si>
  <si>
    <t>52</t>
  </si>
  <si>
    <t>53</t>
  </si>
  <si>
    <t>58</t>
  </si>
  <si>
    <t>59</t>
  </si>
  <si>
    <t>60</t>
  </si>
  <si>
    <t>61</t>
  </si>
  <si>
    <t>Τηλεπικοινωνίες</t>
  </si>
  <si>
    <t>62</t>
  </si>
  <si>
    <t>63</t>
  </si>
  <si>
    <t>68</t>
  </si>
  <si>
    <t>Διαχείριση  ακίνητης  περιουσίας</t>
  </si>
  <si>
    <t>69</t>
  </si>
  <si>
    <t>70</t>
  </si>
  <si>
    <t>71</t>
  </si>
  <si>
    <t>73</t>
  </si>
  <si>
    <t>74</t>
  </si>
  <si>
    <t>75</t>
  </si>
  <si>
    <t>77</t>
  </si>
  <si>
    <t>78</t>
  </si>
  <si>
    <t>79</t>
  </si>
  <si>
    <t>80</t>
  </si>
  <si>
    <t>81</t>
  </si>
  <si>
    <t>82</t>
  </si>
  <si>
    <t>ΕΚΠΑΙΔΕΥΣΗ</t>
  </si>
  <si>
    <t>85</t>
  </si>
  <si>
    <t>Εκπαίδευση</t>
  </si>
  <si>
    <t>86</t>
  </si>
  <si>
    <t>87</t>
  </si>
  <si>
    <t>88</t>
  </si>
  <si>
    <t>90</t>
  </si>
  <si>
    <t>91</t>
  </si>
  <si>
    <t>92</t>
  </si>
  <si>
    <t>93</t>
  </si>
  <si>
    <t>94</t>
  </si>
  <si>
    <t>95</t>
  </si>
  <si>
    <t>96</t>
  </si>
  <si>
    <t>97</t>
  </si>
  <si>
    <t>I</t>
  </si>
  <si>
    <t>55</t>
  </si>
  <si>
    <t>Καταλύματα</t>
  </si>
  <si>
    <t>56</t>
  </si>
  <si>
    <t>TRANSPORTATION AND STORAGE</t>
  </si>
  <si>
    <t>Land transport and transport via pipelines</t>
  </si>
  <si>
    <t>Water transport</t>
  </si>
  <si>
    <t>Air transport</t>
  </si>
  <si>
    <t>Warehousing and support activities for transportation</t>
  </si>
  <si>
    <t>Postal and courier activities</t>
  </si>
  <si>
    <t>ACCOMMODATION AND FOOD SERVICE ACTIVITIES</t>
  </si>
  <si>
    <t>Accommodation</t>
  </si>
  <si>
    <t>Food and beverage service activities</t>
  </si>
  <si>
    <t>INFORMATION AND COMMUNICATION</t>
  </si>
  <si>
    <t>Publishing activities</t>
  </si>
  <si>
    <t>Motion picture, video and television programme production, sound recording and music publishing activities</t>
  </si>
  <si>
    <t>Telecommunications</t>
  </si>
  <si>
    <t>Computer programming, consultancy and related activities</t>
  </si>
  <si>
    <t>Information service activities</t>
  </si>
  <si>
    <t>REAL ESTATE ACTIVITIES</t>
  </si>
  <si>
    <t>Real estate activities</t>
  </si>
  <si>
    <t>PROFESSIONAL, SCIENTIFIC AND TECHNICAL ACTIVITIES</t>
  </si>
  <si>
    <t>Legal and accounting activities</t>
  </si>
  <si>
    <t>Activities of head offices; management consultancy activities</t>
  </si>
  <si>
    <t>Architectural and engineering activities; technical testing and analysis</t>
  </si>
  <si>
    <t>Advertising and market research</t>
  </si>
  <si>
    <t>Other professional, scientific and technical activities</t>
  </si>
  <si>
    <t>Veterinary activities</t>
  </si>
  <si>
    <t>ADMINISTRATIVE AND SUPPORT SERVICE ACTIVITIES</t>
  </si>
  <si>
    <t>Rental and leasing activities</t>
  </si>
  <si>
    <t>Employment activities</t>
  </si>
  <si>
    <t>Security and investigation activities</t>
  </si>
  <si>
    <t>Services to buildings and landscape activities</t>
  </si>
  <si>
    <t>Office administrative, office support and other business support activities</t>
  </si>
  <si>
    <t>EDUCATION</t>
  </si>
  <si>
    <t>Education</t>
  </si>
  <si>
    <t>HUMAN HEALTH AND SOCIAL WORK ACTIVITIES</t>
  </si>
  <si>
    <t>Human health activities</t>
  </si>
  <si>
    <t>Residential care activities</t>
  </si>
  <si>
    <t>Social work activities without accommodation</t>
  </si>
  <si>
    <t>ARTS, ENTERTAINMENT AND RECREATION</t>
  </si>
  <si>
    <t>Creative, arts and entertainment activities</t>
  </si>
  <si>
    <t>Libraries, archives, museums and other cultural activities</t>
  </si>
  <si>
    <t>Gambling and betting activities</t>
  </si>
  <si>
    <t>Sports activities and amusement and recreation activities</t>
  </si>
  <si>
    <t>OTHER SERVICE ACTIVITIES</t>
  </si>
  <si>
    <t>Activities of membership organisations</t>
  </si>
  <si>
    <t>Repair of computers and personal and household goods</t>
  </si>
  <si>
    <t>Activities of households as employers of domestic personnel</t>
  </si>
  <si>
    <t>ΙΔΙΩΤΙΚΟΣ ΤΟΜΕΑΣ</t>
  </si>
  <si>
    <t>PRIVATE SECTOR</t>
  </si>
  <si>
    <t>ΔΗΜΟΣΙΟΣ ΤΟΜΕΑΣ</t>
  </si>
  <si>
    <t>PUBLIC SECTOR</t>
  </si>
  <si>
    <t>(Αριθμός - Number)</t>
  </si>
  <si>
    <t>ΠΕΡΙΕΧΟΜΕΝΑ</t>
  </si>
  <si>
    <t>CONTENTS</t>
  </si>
  <si>
    <t>2.1</t>
  </si>
  <si>
    <t>2.2</t>
  </si>
  <si>
    <t xml:space="preserve">Πίνακας Table </t>
  </si>
  <si>
    <t>Περιεχόμενα - Contents</t>
  </si>
  <si>
    <t>1.1</t>
  </si>
  <si>
    <t>1.2</t>
  </si>
  <si>
    <t>1.3</t>
  </si>
  <si>
    <t>1.4</t>
  </si>
  <si>
    <t>1.5</t>
  </si>
  <si>
    <t>1.6</t>
  </si>
  <si>
    <t>1.7</t>
  </si>
  <si>
    <t>1.8</t>
  </si>
  <si>
    <t>1.9</t>
  </si>
  <si>
    <t>1.10</t>
  </si>
  <si>
    <t>1.11</t>
  </si>
  <si>
    <t>1.12</t>
  </si>
  <si>
    <t>1.13</t>
  </si>
  <si>
    <t>1.14</t>
  </si>
  <si>
    <t>1.15</t>
  </si>
  <si>
    <t>2.3</t>
  </si>
  <si>
    <t>2.4</t>
  </si>
  <si>
    <t>2.5</t>
  </si>
  <si>
    <t>ACTIVITIES OF HOUSEHOLDS AS EMPLOYERS; UNDIFFERENTIATED GOODS AND SERVICES PRODUCING ACTIVITIES OF HOUSEHOLDS FOR OWN USE</t>
  </si>
  <si>
    <t>ΣΥΝΤΕΛΕΣΤΩΝ (5-6)</t>
  </si>
  <si>
    <t xml:space="preserve">ΠΡΟΣΤΙΘΕΜΕΝΗ AΞΙΑ ΣΕ ΤΙΜΕΣ </t>
  </si>
  <si>
    <t>COST (5-6)</t>
  </si>
  <si>
    <t xml:space="preserve">VΑLUE ADDED AT FACTOR </t>
  </si>
  <si>
    <t>Αξία παραγωγής κατά οικονομική δραστηριότητα</t>
  </si>
  <si>
    <t>Προστιθέμενη αξία κατά οικονομική δραστηριότητα</t>
  </si>
  <si>
    <t>Απασχόληση κατά οικονομική δραστηριότητα</t>
  </si>
  <si>
    <t>Ακαθάριστες πάγιες κεφαλαιουχικές επενδύσεις κατά οικονομική δραστηριότητα</t>
  </si>
  <si>
    <t>Production value by economic activity</t>
  </si>
  <si>
    <t>Value added by economic activity</t>
  </si>
  <si>
    <t>Employment by economic activity</t>
  </si>
  <si>
    <t>Gross fixed capital formation by economic activity</t>
  </si>
  <si>
    <t>Εργατικό κόστος κατά οικονομική δραστηριότητα</t>
  </si>
  <si>
    <t>ΠΙΝAΚΑΣ  1.2:  ΠΡΟΣΤΙΘΕΜΕΝΗ ΑΞΙΑ ΚΑΤA ΟΙΚΟΝΟΜΙΚΗ ΔΡΑΣΤΗΡΙΟΤΗΤΑ</t>
  </si>
  <si>
    <t>ΠΙΝAΚΑΣ  1.3:  ΑΠΑΣΧΟΛΗΣΗ ΚΑΤA ΟΙΚΟΝΟΜΙΚΗ ΔΡΑΣΤΗΡΙΟΤΗΤΑ</t>
  </si>
  <si>
    <t>ΠΙΝAΚΑΣ  1.4:  ΑΚΑΘΑΡΙΣΤΕΣ ΠΑΓΙΕΣ ΚΕΦΑΛΑΙΟΥΧΙΚΕΣ ΕΠΕΝΔΥΣΕΙΣ ΚΑΤA ΟΙΚΟΝΟΜΙΚΗ ΔΡΑΣΤΗΡΙΟΤΗΤΑ</t>
  </si>
  <si>
    <t>ΠΙΝAΚΑΣ  2.1:  ΑΞΙΑ ΠΑΡΑΓΩΓΗΣ ΚΑΤA ΟΙΚΟΝΟΜΙΚΗ ΔΡΑΣΤΗΡΙΟΤΗΤΑ</t>
  </si>
  <si>
    <t>ΠΙΝAΚΑΣ  2.3:  ΑΠΑΣΧΟΛΗΣΗ ΚΑΤA ΟΙΚΟΝΟΜΙΚΗ ΔΡΑΣΤΗΡΙΟΤΗΤΑ</t>
  </si>
  <si>
    <t>ΠΙΝAΚΑΣ  2.4:  ΕΡΓΑΤΙΚΟ ΚΟΣΤΟΣ ΚΑΤA ΟΙΚΟΝΟΜΙΚΗ ΔΡΑΣΤΗΡΙΟΤΗΤΑ</t>
  </si>
  <si>
    <t>ΠΡΟΣΤΙΘΕΜΕΝΗ ΑΞΙΑ 1-(2+3+4)</t>
  </si>
  <si>
    <t>VALUE ADDED 1-(2+3+4)</t>
  </si>
  <si>
    <t>Labour costs by economic activity</t>
  </si>
  <si>
    <t>ΠΙΝAΚΑΣ  1.1:  ΑΞΙΑ ΠΑΡΑΓΩΓΗΣ ΚΑΤA ΟΙΚΟΝΟΜΙΚΗ ΔΡΑΣΤΗΡΙΟΤΗΤΑ</t>
  </si>
  <si>
    <t>72</t>
  </si>
  <si>
    <t>Scientific research and development</t>
  </si>
  <si>
    <t>ΠΙΝAΚΑΣ  2.2:  ΠΡΟΣΤΙΘΕΜΕΝΗ ΑΞΙΑ ΚΑΤA ΟΙΚΟΝΟΜΙΚΗ ΔΡΑΣΤΗΡΙΟΤΗΤΑ</t>
  </si>
  <si>
    <t>Πλωτές μεταφορές</t>
  </si>
  <si>
    <t>Αεροπορικές μεταφορές</t>
  </si>
  <si>
    <t>Χερσαίες μεταφορές και μεταφορές μέσω αγωγών</t>
  </si>
  <si>
    <t>ΜΕΤΑΦΟΡΑ ΚΑΙ ΑΠΟΘΗΚΕΥΣΗ</t>
  </si>
  <si>
    <t>Αποθήκευση και υποστηρικτικές προς τη μεταφορά δραστηριότητες</t>
  </si>
  <si>
    <t>Ταχυδρομικές και ταχυμεταφορικές δραστηριότητες</t>
  </si>
  <si>
    <t>ΔΡΑΣΤΗΡΙΟΤΗΤΕΣ ΥΠΗΡΕΣΙΩΝ ΠΑΡΟΧΗΣ ΚΑΤΑΛΥΜΑΤΟΣ ΚΑΙ  ΥΠΗΡΕΣΙΩΝ ΕΣΤΙΑΣΗΣ</t>
  </si>
  <si>
    <t>Δραστηριότητες υπηρεσιών εστίασης</t>
  </si>
  <si>
    <t>ΕΝΗΜΕΡΩΣΗ ΚΑΙ ΕΠΙΚΟΙΝΩΝΙΑ</t>
  </si>
  <si>
    <t>Εκδοτικές δραστηριότητες</t>
  </si>
  <si>
    <t>Παραγωγή κινηματογραφικών ταινιών, βίντεο και τηλεοπτικών  προγραμμάτων, ηχογραφήσεις και μουσικές εκδόσεις</t>
  </si>
  <si>
    <t>Δραστηριότητες προγραμματισμού και ραδιοτηλεοπτικών εκπομπών</t>
  </si>
  <si>
    <t>Programming and broadcasting activities</t>
  </si>
  <si>
    <t>Telephone, postages etc.</t>
  </si>
  <si>
    <t>Δραστηριότητες προγραμματισμού ηλεκτρονικών υπολογιστών, παροχής συμβουλών και συναφείς δραστηριότητες</t>
  </si>
  <si>
    <t>Δραστηριότητες υπηρεσιών πληροφορίας</t>
  </si>
  <si>
    <t>ΔΙΑΧΕΙΡΙΣΗ ΑΚΙΝΗΤΗΣ ΠΕΡΙΟΥΣΙΑΣ</t>
  </si>
  <si>
    <t>ΕΠΑΓΓΕΛΜΑΤΙΚΕΣ, ΕΠΙΣΤΗΜΟΝΙΚΕΣ ΚΑΙ ΤΕΧΝΙΚΕΣ ΔΡΑΣΤΗΡΙΟΤΗΤΕΣ</t>
  </si>
  <si>
    <t>Νομικές και λογιστικές δραστηριότητες</t>
  </si>
  <si>
    <t>Δραστηριότητες κεντρικών γραφείων· δραστηριότητες παροχής συμβουλών διαχείρισης</t>
  </si>
  <si>
    <t>Αρχιτεκτονικές δραστηριότητες και δραστηριότητες μηχανικών· τεχνικές δοκιμές και αναλύσεις</t>
  </si>
  <si>
    <t>Επιστημονική έρευνα και ανάπτυξη</t>
  </si>
  <si>
    <t>Διαφήμιση και έρευνα αγοράς</t>
  </si>
  <si>
    <t>Άλλες επαγγελματικές, επιστημονικές και τεχνικές δραστηριότητες</t>
  </si>
  <si>
    <t>Κτηνιατρικές δραστηριότητες</t>
  </si>
  <si>
    <t>ΔΙΟΙΚΗΤΙΚΕΣ ΚΑΙ ΥΠΟΣΤΗΡΙΚΤΙΚΕΣ ΔΡΑΣΤΗΡΙΟΤΗΤΕΣ</t>
  </si>
  <si>
    <t>Δραστηριότητες ενοικίασης και εκμίσθωσης</t>
  </si>
  <si>
    <t>Δραστηριότητες απασχόλησης</t>
  </si>
  <si>
    <t>Δραστηριότητες ταξιδιωτικών πρακτορείων, γραφείων οργανωμένων ταξιδιών και υπηρεσιών κρατήσεων και συναφείς δραστηριότητες</t>
  </si>
  <si>
    <t>Travel agency, tour operator  reservation service and related activities</t>
  </si>
  <si>
    <t>Δραστηριότητες παροχής προστασίας και έρευνας</t>
  </si>
  <si>
    <t>Δραστηριότητες παροχής υπηρεσιών σε κτίρια και εξωτερικούς χώρους</t>
  </si>
  <si>
    <t>Διοικητικές δραστηριότητες γραφείου, γραμματειακή υποστήριξη και άλλες δραστηριότητες παροχής υποστήριξης προς τις επιχειρήσεις</t>
  </si>
  <si>
    <t>ΔΡΑΣΤΗΡΙΟΤΗΤΕΣ ΣΧΕΤΙΚΕΣ ΜΕ ΤΗΝ ΑΝΘΡΩΠΙΝΗ ΥΓΕΙΑ ΚΑΙ ΤΗΝ ΚΟΙΝΩΝΙΚΗ ΜΕΡΙΜΝΑ</t>
  </si>
  <si>
    <t>Δραστηριότητες ανθρώπινης υγείας</t>
  </si>
  <si>
    <t>Δραστηριότητες βοήθειας κατ΄οίκον</t>
  </si>
  <si>
    <t>Δραστηριότητες κοινωνικής μέριμνας χωρίς παροχή καταλύματος</t>
  </si>
  <si>
    <t>ΤΕΧΝΕΣ, ΔΙΑΣΚΕΔΑΣΗ ΚΑΙ ΨΥΧΑΓΩΓΙΑ</t>
  </si>
  <si>
    <t>Δημιουργικές δραστηριότητες, τέχνες και διασκέδαση</t>
  </si>
  <si>
    <t>Δραστηριότητες βιβλιοθηκών, αρχειοφυλακείων, μουσείων και λοιπές πολιτιστικές δραστηριότητες</t>
  </si>
  <si>
    <t>Τυχερά παιχνίδια και στοιχήματα</t>
  </si>
  <si>
    <t>Αθλητικές δραστηριότητες και δραστηριότητες διασκέδασης και ψυχαγωγίας</t>
  </si>
  <si>
    <t>ΑΛΛΕΣ ΔΡΑΣΤΗΡΙΟΤΗΤΕΣ ΠΑΡΟΧΗΣ  ΠΗΡΕΣΙΩΝ</t>
  </si>
  <si>
    <t>Δραστηριότητες οργανώσεων</t>
  </si>
  <si>
    <t>Επισκευή ηλεκτρονικών υπολογιστών και ειδών ατομικής η οικιακής χρήσης</t>
  </si>
  <si>
    <t>Άλλες δραστηριότητες παροχής προσωπικών υπηρεσιών</t>
  </si>
  <si>
    <t>Other personal service activities</t>
  </si>
  <si>
    <t>ΔΡΑΣΤΗΡΙΟΤΗΤΕΣ ΝΟΙΚΟΚΥΡΙΩΝ ΩΣ ΕΡΓΟΔΟΤΩΝ·  ΜΗ ΔΙΑΦΟΡΟΠΟΙΗΜΕΝΕΣ ΔΡΑΣΤΗΡΙΟΤΗΤΕΣ ΝΟΙΚΟΚΥΡΙΩΝ, ΠΟΥ ΑΦΟΡΟΥΝ ΤΗΝ ΠΑΡΑΓΩΓΗ ΑΓΑΘΩΝ ΚΑΙ ΥΠΗΡΕΣΙΩΝ ΓΙΑ ΙΔΙΑ ΧΡΗΣΗ</t>
  </si>
  <si>
    <t>Δραστηριότητες νοικοκυριών ως εργοδοτών οικιακού προσωπικού</t>
  </si>
  <si>
    <t>Τα στοιχεία για τον ιδιωτικό τομέα προκύπτουν από την ετήσια Έρευνα Υπηρεσιών και Μεταφορών. Πρόκειται για δειγματοληπτική έρευνα που απευθύνεται στις επιχειρήσεις. Τα στοιχεία για τον δημόσιο τομέα προέρχονται από διοικητικές πηγές. Στα στοιχεία της έρευνας ενσωματώνονται επίσης εκτιμήσεις από τους Εθνικούς Λογαριασμούς σε σχέση με την εκμίσθωση κατοικιών από ιδιώτες και τα τεκμαρτά ενοίκια από ιδιόκτητες κατοικίες.</t>
  </si>
  <si>
    <t>2016</t>
  </si>
  <si>
    <t>ΠΙΝAΚΑΣ  2.5:  ΑΚΑΘΑΡΙΣΤΕΣ ΠΑΓΙΕΣ ΚΕΦΑΛΑΙΟΥΧΙΚΕΣ ΕΠΕΝΔΥΣΕΙΣ ΚΑΤA ΟΙΚΟΝΟΜΙΚΗ ΔΡΑΣΤΗΡΙΟΤΗΤΑ</t>
  </si>
  <si>
    <t xml:space="preserve">ΙΔΙΩΤΙΚΟΣ ΤΟΜΕΑΣ </t>
  </si>
  <si>
    <t xml:space="preserve">ΔΗΜΟΣΙΟΣ ΤΟΜΕΑΣ </t>
  </si>
  <si>
    <t xml:space="preserve">PUBLIC SECTOR </t>
  </si>
  <si>
    <t>Εμπιστευτικότητα των στοιχείων</t>
  </si>
  <si>
    <t>Confidentiality of data collected</t>
  </si>
  <si>
    <t>2017</t>
  </si>
  <si>
    <t>Καλύπτονται όλες οι δραστηριότητες  που εμπίπτουν στους τομείς H, I, J, L, M, N, P, Q, R, S και T97 της Στατιστικής Ταξινόμησης Οικονομικών Δραστηριοτήτων, NACE Αναθ. 2, της ΕΕ. Συγκεκριμένα καλύπτονται οι τομείς: (α) μεταφορά και αποθήκευση, (β) υπηρεσίες παροχής καταλύματος και υπηρεσίες εστίασης, (γ) ενημέρωση και επικοινωνία, (δ) διαχείριση ακίνητης περιουσίας, (ε) επαγγελματικές, επιστημονικές  και  τεχνικές  δραστηριότητες,  (στ) διοικητικές και υποστηρικτικές δραστηριότητες, (ζ) εκπαίδευση, (η) δραστηριότητες σχετικές με την ανθρώπινη υγεία και την κοινωνική μέριμνα, (θ) τέχνες, διασκέδαση και ψυχαγωγία, (ι) άλλες δραστηριότητες παροχής υπηρεσιών και (ια) δραστηριότητες νοικοκυριών ως εργοδοτών.</t>
  </si>
  <si>
    <t>and equipment</t>
  </si>
  <si>
    <t>Accounting and auditing services</t>
  </si>
  <si>
    <t>Ενοίκιο κτιρίων και γης</t>
  </si>
  <si>
    <t>Rents on buildings and land</t>
  </si>
  <si>
    <r>
      <t>All activities classified under the sections H, I, J, L, M, N, P, Q, R, S and T97 of the Statistical Classification of Economic Activities, NACE Rev. 2, of the EU</t>
    </r>
    <r>
      <rPr>
        <b/>
        <sz val="10"/>
        <rFont val="Arial"/>
        <family val="2"/>
        <charset val="161"/>
      </rPr>
      <t xml:space="preserve"> </t>
    </r>
    <r>
      <rPr>
        <sz val="10"/>
        <rFont val="Arial"/>
        <family val="2"/>
        <charset val="161"/>
      </rPr>
      <t>are being covered.  They are distinguished into:</t>
    </r>
    <r>
      <rPr>
        <b/>
        <sz val="10"/>
        <rFont val="Arial"/>
        <family val="2"/>
        <charset val="161"/>
      </rPr>
      <t xml:space="preserve"> </t>
    </r>
    <r>
      <rPr>
        <sz val="10"/>
        <rFont val="Arial"/>
        <family val="2"/>
        <charset val="161"/>
      </rPr>
      <t>(a) transportation and storage, (b) accomodation and food service activities, (c) information and communication, (d) real estate activities, (e) professional, scientific and technical activities, (f) administrative and support service activities, (g) education, (h) human health and social work activities, (i) arts, entertainment and recreation, (j) other service activities and (k) activities of households as employers.</t>
    </r>
  </si>
  <si>
    <r>
      <rPr>
        <b/>
        <sz val="10"/>
        <rFont val="Arial"/>
        <family val="2"/>
        <charset val="161"/>
      </rPr>
      <t xml:space="preserve">Επιχείρηση: </t>
    </r>
    <r>
      <rPr>
        <sz val="10"/>
        <rFont val="Arial"/>
        <family val="2"/>
        <charset val="161"/>
      </rPr>
      <t>μια οικονομική μονάδα με νομική οντότητα, εταιρεία ή αυτοεργοδοτούμενος, που ασχολείται με μια ή περισσότερες οικονομικές δραστηριότητες. Δυνατόν να περιλαμβάνει περισσότερα από ένα υποστατικά σε διαφορετικές τοποθεσίες.</t>
    </r>
  </si>
  <si>
    <r>
      <rPr>
        <b/>
        <sz val="10"/>
        <rFont val="Arial"/>
        <family val="2"/>
        <charset val="161"/>
      </rPr>
      <t>Enterprise:</t>
    </r>
    <r>
      <rPr>
        <sz val="10"/>
        <rFont val="Arial"/>
        <family val="2"/>
        <charset val="161"/>
      </rPr>
      <t xml:space="preserve"> refers to an economic unit which is a legal entity, a firm or self-employed engaging in one, or predominantly one, kind of economic activity. It may consist of more than one establishments located at various sites.</t>
    </r>
  </si>
  <si>
    <r>
      <rPr>
        <b/>
        <sz val="10"/>
        <rFont val="Arial"/>
        <family val="2"/>
        <charset val="161"/>
      </rPr>
      <t xml:space="preserve">Αξία παραγωγής: </t>
    </r>
    <r>
      <rPr>
        <sz val="10"/>
        <rFont val="Arial"/>
        <family val="2"/>
        <charset val="161"/>
      </rPr>
      <t>η αξία των παραχθέντων υπηρεσιών και αγαθών, του ακαθάριστου κέρδους των εμπορευμάτων που μεταπωλήθηκαν όπως ακριβώς αγοράστηκαν, άλλων λειτουργικών εσόδων και τυχόν μεταβολών στην αξία των αποθεμάτων των ημιτελών προϊόντων στο τέλος του έτους.</t>
    </r>
  </si>
  <si>
    <r>
      <rPr>
        <b/>
        <sz val="10"/>
        <rFont val="Arial"/>
        <family val="2"/>
        <charset val="161"/>
      </rPr>
      <t>Production value:</t>
    </r>
    <r>
      <rPr>
        <sz val="10"/>
        <rFont val="Arial"/>
        <family val="2"/>
        <charset val="161"/>
      </rPr>
      <t xml:space="preserve"> the value of services and goods produced, net receipts from the sale of goods sold in the same condition as purchased, other operating income and changes in the value of work-in-progress at the end of the year.</t>
    </r>
  </si>
  <si>
    <r>
      <rPr>
        <b/>
        <sz val="10"/>
        <rFont val="Arial"/>
        <family val="2"/>
        <charset val="161"/>
      </rPr>
      <t>Προστιθέμενη αξία σε τιμές συντελεστών παραγωγής:</t>
    </r>
    <r>
      <rPr>
        <sz val="10"/>
        <rFont val="Arial"/>
        <family val="2"/>
        <charset val="161"/>
      </rPr>
      <t xml:space="preserve"> προκύπτει αφού αφαιρεθούν από την προστιθέμενη αξία οι έμμεσοι φόροι. Περιλαμβάνει το εργατικό κόστος, τις αποσβέσεις και το λειτουργικό πλεόνασμα.</t>
    </r>
  </si>
  <si>
    <r>
      <rPr>
        <b/>
        <sz val="10"/>
        <rFont val="Arial"/>
        <family val="2"/>
        <charset val="161"/>
      </rPr>
      <t>Value added at factor cost:</t>
    </r>
    <r>
      <rPr>
        <sz val="10"/>
        <rFont val="Arial"/>
        <family val="2"/>
        <charset val="161"/>
      </rPr>
      <t xml:space="preserve"> is derived by deducting from value added indirect taxes. It comprises of labour costs, depreciation and operating surplus.</t>
    </r>
  </si>
  <si>
    <r>
      <rPr>
        <b/>
        <sz val="10"/>
        <rFont val="Arial"/>
        <family val="2"/>
        <charset val="161"/>
      </rPr>
      <t>Μισθοί και ημερομίσθια:</t>
    </r>
    <r>
      <rPr>
        <sz val="10"/>
        <rFont val="Arial"/>
        <family val="2"/>
        <charset val="161"/>
      </rPr>
      <t xml:space="preserve"> περιλαμβάνουν τους κανονικούς μισθούς, 13ο και 14ο μισθό, την αμοιβή από υπερωρίες, άλλα ωφελήματα, την αξία πληρωμών σε είδος, το τιμαριθμικό επίδομα κλπ. Οι πληρωμές δίδονται ακαθάριστες, δηλαδή πριν αφαιρεθούν από αυτές ο φόρος εισοδήματος, οι κοινωνικές ασφαλίσεις και οι συνεισφορές σε άλλα ταμεία. Οι μισθοί περιλαμβάνουν επίσης τους υποτιθέμενους μισθούς για μέλη της οικογένειας που εργάζονται αμισθί στην επιχείρηση, εργαζόμενους ιδιοκτήτες και συνεταίρους.</t>
    </r>
  </si>
  <si>
    <r>
      <rPr>
        <b/>
        <sz val="10"/>
        <rFont val="Arial"/>
        <family val="2"/>
        <charset val="161"/>
      </rPr>
      <t>Wages and salaries:</t>
    </r>
    <r>
      <rPr>
        <sz val="10"/>
        <rFont val="Arial"/>
        <family val="2"/>
        <charset val="161"/>
      </rPr>
      <t xml:space="preserve"> include normal wages and salaries, 13th and 14th salaries, overtime earnings, bonuses, value of payments in kind, cost of living allowances etc. The payments are given gross i.e. before any deductions for income tax, social insurance and other contributions to other funds have been made. They also include imputed wages for unpaid family workers, working proprietors and partners.</t>
    </r>
  </si>
  <si>
    <r>
      <rPr>
        <b/>
        <sz val="10"/>
        <rFont val="Arial"/>
        <family val="2"/>
        <charset val="161"/>
      </rPr>
      <t xml:space="preserve">Συνεισφορές των εργοδοτών σε διάφορα ταμεία: </t>
    </r>
    <r>
      <rPr>
        <sz val="10"/>
        <rFont val="Arial"/>
        <family val="2"/>
        <charset val="161"/>
      </rPr>
      <t>περιλαμβάνουν τις κοινωνικές ασφαλίσεις, τα ταμεία προνοίας, συντάξεως, ιατρικής περίθαλψης και άλλα ταμεία.</t>
    </r>
  </si>
  <si>
    <r>
      <rPr>
        <b/>
        <sz val="10"/>
        <rFont val="Arial"/>
        <family val="2"/>
        <charset val="161"/>
      </rPr>
      <t>Employer’s contribution</t>
    </r>
    <r>
      <rPr>
        <sz val="10"/>
        <rFont val="Arial"/>
        <family val="2"/>
        <charset val="161"/>
      </rPr>
      <t xml:space="preserve"> </t>
    </r>
    <r>
      <rPr>
        <b/>
        <sz val="10"/>
        <rFont val="Arial"/>
        <family val="2"/>
        <charset val="161"/>
      </rPr>
      <t xml:space="preserve">to various funds: </t>
    </r>
    <r>
      <rPr>
        <sz val="10"/>
        <rFont val="Arial"/>
        <family val="2"/>
        <charset val="161"/>
      </rPr>
      <t>include social insurance, provident and pension funds, medical and other funds.</t>
    </r>
  </si>
  <si>
    <r>
      <rPr>
        <b/>
        <sz val="10"/>
        <rFont val="Arial"/>
        <family val="2"/>
        <charset val="161"/>
      </rPr>
      <t>Ακαθάριστες πάγιες κεφαλαιουχικές επενδύσεις:</t>
    </r>
    <r>
      <rPr>
        <sz val="10"/>
        <rFont val="Arial"/>
        <family val="2"/>
        <charset val="161"/>
      </rPr>
      <t xml:space="preserve"> αναφέρονται στις κεφαλαιουχικές δαπάνες εξαιρουμένης της γης αφού αφαιρεθεί η αξία των πωλήσεων αντίστοιχου κεφαλαιουχικού εξοπλισμού. Το κόστος κεφαλαιουχικού εξοπλισμού που παράγεται για ιδία χρήση και οι προσθήκες ή μετατροπές περιλαμβάνονται στις πάγιες κεφαλαιουχικές επενδύσεις. Η αξία πάγιων κεφαλαίων περιλαμβάνει το ολικό κόστος δηλαδή την τιμή παράδοσης συν το κόστος εγκατάστασης.</t>
    </r>
  </si>
  <si>
    <r>
      <rPr>
        <b/>
        <sz val="10"/>
        <rFont val="Arial"/>
        <family val="2"/>
        <charset val="161"/>
      </rPr>
      <t>Gross fixed capital formation:</t>
    </r>
    <r>
      <rPr>
        <sz val="10"/>
        <rFont val="Arial"/>
        <family val="2"/>
        <charset val="161"/>
      </rPr>
      <t xml:space="preserve"> refers to the expenditure on fixed assets excluding land, less the value of sales of similar fixed assets. The cost of any assets produced for own use and of any major additions and alterations to existing fixed assets are included. Fixed assets acquired from others were valued at the full cost incurred i.e. at the delivery prices plus installation costs.</t>
    </r>
  </si>
  <si>
    <r>
      <rPr>
        <b/>
        <sz val="10"/>
        <rFont val="Arial"/>
        <family val="2"/>
        <charset val="161"/>
      </rPr>
      <t>Αποσβέσεις:</t>
    </r>
    <r>
      <rPr>
        <sz val="10"/>
        <rFont val="Arial"/>
        <family val="2"/>
        <charset val="161"/>
      </rPr>
      <t xml:space="preserve"> η υπολογισμένη αξία της φθοράς του κεφαλαιουχικού εξοπλισμού, όπως κτιρίων, μηχανημάτων, μεταφορικών μέσων, επίπλων κλπ.  Είναι βασισμένη πάνω στην έννοια της λογιστικής απόσβεσης και όχι της οικονομικής.</t>
    </r>
  </si>
  <si>
    <r>
      <rPr>
        <b/>
        <sz val="10"/>
        <rFont val="Arial"/>
        <family val="2"/>
        <charset val="161"/>
      </rPr>
      <t xml:space="preserve">Depreciation: </t>
    </r>
    <r>
      <rPr>
        <sz val="10"/>
        <rFont val="Arial"/>
        <family val="2"/>
        <charset val="161"/>
      </rPr>
      <t>the estimated value of wear and tear of existing assets such as buildings, machinery, vehicles and furniture, etc.  It is based on an accounting depreciation concept and not on an economic one.</t>
    </r>
  </si>
  <si>
    <r>
      <rPr>
        <b/>
        <sz val="10"/>
        <rFont val="Arial"/>
        <family val="2"/>
        <charset val="161"/>
      </rPr>
      <t>Αποθέματα:</t>
    </r>
    <r>
      <rPr>
        <sz val="10"/>
        <rFont val="Arial"/>
        <family val="2"/>
        <charset val="161"/>
      </rPr>
      <t xml:space="preserve"> αναφέρονται στα αποθέματα στην αρχή και στο τέλος του έτους αναφοράς. Η αξία τους βασίζεται στη μέση τιμή αγοράς κατά τη διάρκεια του έτους.</t>
    </r>
  </si>
  <si>
    <r>
      <rPr>
        <b/>
        <sz val="10"/>
        <rFont val="Arial"/>
        <family val="2"/>
        <charset val="161"/>
      </rPr>
      <t>Stocks:</t>
    </r>
    <r>
      <rPr>
        <sz val="10"/>
        <rFont val="Arial"/>
        <family val="2"/>
        <charset val="161"/>
      </rPr>
      <t xml:space="preserve"> refer to stocks held at the beginning and end of the reference year valued at average purchase prices during the year.</t>
    </r>
  </si>
  <si>
    <r>
      <rPr>
        <b/>
        <sz val="10"/>
        <rFont val="Arial"/>
        <family val="2"/>
        <charset val="161"/>
      </rPr>
      <t xml:space="preserve">Έμμεσοι φόροι: </t>
    </r>
    <r>
      <rPr>
        <sz val="10"/>
        <rFont val="Arial"/>
        <family val="2"/>
        <charset val="161"/>
      </rPr>
      <t>περιλαμβάνουν τις άδειες αυτοκινήτων, τους επαγγελματικούς και δημοτικούς φόρους, τις άδειες λειτουργίας των επιχειρήσεων, τα χαρτόσημα και άλλους έμμεσους φόρους.</t>
    </r>
  </si>
  <si>
    <r>
      <rPr>
        <b/>
        <sz val="10"/>
        <rFont val="Arial"/>
        <family val="2"/>
        <charset val="161"/>
      </rPr>
      <t>Indirect taxes:</t>
    </r>
    <r>
      <rPr>
        <sz val="10"/>
        <rFont val="Arial"/>
        <family val="2"/>
        <charset val="161"/>
      </rPr>
      <t xml:space="preserve"> refer to motor vehicle licences, professional and municipality taxes, fees for business licences, stamp duties and other indirect taxes.</t>
    </r>
  </si>
  <si>
    <r>
      <rPr>
        <b/>
        <sz val="10"/>
        <rFont val="Arial"/>
        <family val="2"/>
        <charset val="161"/>
      </rPr>
      <t xml:space="preserve">Τόκοι: </t>
    </r>
    <r>
      <rPr>
        <sz val="10"/>
        <rFont val="Arial"/>
        <family val="2"/>
        <charset val="161"/>
      </rPr>
      <t>αναφέρονται στα ποσά που πληρώθηκαν ως τόκος για δάνεια που συνήψε η επιχείρηση</t>
    </r>
    <r>
      <rPr>
        <sz val="10"/>
        <color indexed="8"/>
        <rFont val="Arial"/>
        <family val="2"/>
        <charset val="161"/>
      </rPr>
      <t>.</t>
    </r>
  </si>
  <si>
    <r>
      <rPr>
        <b/>
        <sz val="10"/>
        <rFont val="Arial"/>
        <family val="2"/>
        <charset val="161"/>
      </rPr>
      <t>Interest:</t>
    </r>
    <r>
      <rPr>
        <sz val="10"/>
        <rFont val="Arial"/>
        <family val="2"/>
        <charset val="161"/>
      </rPr>
      <t xml:space="preserve"> refers to the amount paid as interest for capital borrowed by the enterprise.</t>
    </r>
  </si>
  <si>
    <t xml:space="preserve">Ανταλλακτικά και επιδιορθώσεις </t>
  </si>
  <si>
    <t>μηχανημάτων και εξοπλισμού</t>
  </si>
  <si>
    <t>TABLE      1.4:  GROSS FIXED CAPITAL FORMATION BY ECONOMIC ACTIVITY</t>
  </si>
  <si>
    <t>TABLE      1.3:  EMPLOYMENT BY ECONOMIC ACTIVITY</t>
  </si>
  <si>
    <t>TABLE      1.2:  VALUE ADDED BY ECONOMIC ACTIVITY</t>
  </si>
  <si>
    <t>TABLE      2.5:  GROSS FIXED CAPITAL FORMATION BY ECONOMIC ACTIVITY</t>
  </si>
  <si>
    <t>TABLE      2.4:  LABOUR COSTS BY ECONOMIC ACTIVITY</t>
  </si>
  <si>
    <t>TABLE      2.3:  EMPLOYMENT BY ECONOMIC ACTIVITY</t>
  </si>
  <si>
    <t>TABLE      2.1:  PRODUCTION VALUE BY ECONOMIC ACTIVITY</t>
  </si>
  <si>
    <t>TABLE      2.2:  VALUE ADDED BY ECONOMIC ACTIVITY</t>
  </si>
  <si>
    <t>2018</t>
  </si>
  <si>
    <t>Κώδικας 
NACE Aναθ. 2</t>
  </si>
  <si>
    <t>NACE Rev. 2 
Code</t>
  </si>
  <si>
    <t>Λειτουργική μίσθωση</t>
  </si>
  <si>
    <t>Operational leasing</t>
  </si>
  <si>
    <t>ΙΔΙΩΤΙΚΟΣ ΤΟΜΕΑΣ - PRIVATE SECTOR</t>
  </si>
  <si>
    <t xml:space="preserve">                                                                                      ΔΗΜΟΣΙΟΣ ΤΟΜΕΑΣ - PUBLIC SECTOR</t>
  </si>
  <si>
    <t>ΣΥΝΟΠΤΙΚΟΙ ΠΙΝΑΚΕΣ
ΥΠΗΡΕΣΙΩΝ ΚΑΙ ΜΕΤΑΦΟΡΩΝ</t>
  </si>
  <si>
    <t xml:space="preserve">0         = Μηδέν ή λιγότερο από το μισό της μονάδας μέτρησης </t>
  </si>
  <si>
    <t>000's   = Χιλιάδες</t>
  </si>
  <si>
    <t>€         = Ευρώ</t>
  </si>
  <si>
    <t>Περ.    = Περιλαμβανομένου</t>
  </si>
  <si>
    <t>0        = Nil or less than half of the unit of measurement</t>
  </si>
  <si>
    <t xml:space="preserve">000's  = Thousand </t>
  </si>
  <si>
    <t>€        = Euro</t>
  </si>
  <si>
    <t>Incl.    = Including</t>
  </si>
  <si>
    <t>Κώδικας 
NACE Aναθ. 2
NACE Rev. 2 Code</t>
  </si>
  <si>
    <t>TABLE       1.1:  PRODUCTION VALUE BY ECONOMIC ACTIVITY</t>
  </si>
  <si>
    <t>ΕΣΟΔΑ / ΔΑΠΑΝΕΣ</t>
  </si>
  <si>
    <t>OUTPUT / INPUTS</t>
  </si>
  <si>
    <t>n.a.</t>
  </si>
  <si>
    <t xml:space="preserve">(1) Τα στοιχεία για τον τομέα L περιλαμβάνουν τα τεκμαρτά και πληρωθέντα ενοίκια ιδιόκτητων ακινήτων. Πηγή: Εθνικοί Λογαριασμοί.      </t>
  </si>
  <si>
    <t xml:space="preserve">(1) Data for section L include imputed and paid rents of own real estates. Source: National Accounts. </t>
  </si>
  <si>
    <t>2019</t>
  </si>
  <si>
    <t>Ανάλυση δαπανών του τομέα Μεταφορών και Αποθήκευσης (NACE Αναθ. 2 - Τομέας H)</t>
  </si>
  <si>
    <t>Ανάλυση δαπανών του τομέα Υπηρεσιών Παροχής Καταλύματος και Υπηρεσιών Εστίασης 
(NACE Αναθ. 2 - Τομέας I)</t>
  </si>
  <si>
    <t>Ανάλυση δαπανών του τομέα Ενημέρωσης και Επικοινωνίας (NACE Αναθ. 2 - Τομέας J)</t>
  </si>
  <si>
    <t>Ανάλυση δαπανών του τομέα Διαχείρισης Ακίνητης Περιουσίας (NACE Αναθ. 2 - Τομέας L)</t>
  </si>
  <si>
    <t>Ανάλυση δαπανών του τομέα Επαγγελματικών, Επιστημονικών και Τεχνικών Δραστηριοτήτων
(NACE Αναθ. 2 - Τομέας M)</t>
  </si>
  <si>
    <t>Ανάλυση δαπανών του τομέα Διοικητικών και Υποστηρικτικών Δραστηριοτήτων (NACE Αναθ. 2 - Τομέας N)</t>
  </si>
  <si>
    <t>Ανάλυση δαπανών του τομέα της Εκπαίδευσης (NACE Αναθ. 2 - Τομέας P)</t>
  </si>
  <si>
    <t>Ανάλυση δαπανών του τομέα Δραστηριοτήτων Σχετικών με την Ανθρώπινη Υγεία και την Κοινωνική Μέριμνα (NACE Αναθ. 2 - Τομέας Q)</t>
  </si>
  <si>
    <t>Ανάλυση δαπανών του τομέα των Άλλων Δραστηριοτήτων Παροχής Υπηρεσιών (NACE Αναθ. 2 - Τομέας S)</t>
  </si>
  <si>
    <t>Ανάλυση δαπανών του τομέα των Τεχνών, Διασκέδασης και Ψυχαγωγίας (NACE Αναθ. 2 - 
Τομέας R)</t>
  </si>
  <si>
    <t>Cost analysis of the Transportation and Storage section (NACE Rev. 2 - Section H)</t>
  </si>
  <si>
    <t>Cost analysis of the Accommodation and Food Service Activities section (NACE Rev. 2 - Section I)</t>
  </si>
  <si>
    <t>Cost analysis of the Information and Communication section (NACE Rev. 2 - Section J)</t>
  </si>
  <si>
    <t>Cost analysis of the Real Estate Activities section (NACE Rev. 2 - Section L)</t>
  </si>
  <si>
    <t>Cost analysis of the Administrative and Support Service Activities section (NACE Rev. 2 - Section N)</t>
  </si>
  <si>
    <t>Cost analysis of the Education section (NACE Rev. 2 - Section P)</t>
  </si>
  <si>
    <t>Cost analysis of the Human Health and Social Work Activities section (NACE Rev. 2 - Section Q)</t>
  </si>
  <si>
    <t>Cost analysis of the Arts, Entertainment and Recreation section (NACE Rev. 2 - Section R)</t>
  </si>
  <si>
    <t>Cost analysis of the Other Service Activities section (NACE Rev. 2 - Section S)</t>
  </si>
  <si>
    <t>Cost analysis of the Professional, Scientific and Technical Activities section (NACE Rev. 2 - 
Section M)</t>
  </si>
  <si>
    <t>In compliance with the Official Statistics Law, No. 25(I) of 2021, all data collected are treated as confidential and used solely for statistical purposes. No data for individual firms or persons are published or disclosed to anyone.</t>
  </si>
  <si>
    <t>ΠΙΝAΚΑΣ   1.5:   ΑΝΑΛΥΣΗ ΔΑΠΑΝΩΝ ΤΟΥ ΤΟΜΕΑ ΜΕΤΑΦΟΡΩΝ ΚΑΙ ΑΠΟΘΗΚΕΥΣΗΣ (NACE Αναθ. 2 - ΤΟΜΕΑΣ H)</t>
  </si>
  <si>
    <t>TABLE       1.5:   COST ANALYSIS OF THE TRANSPORTATION AND STORAGE SECTION (NACE Rev. 2 - SECTION H)</t>
  </si>
  <si>
    <t>ΠΙΝAΚΑΣ   1.6:   ΑΝΑΛΥΣΗ ΔΑΠΑΝΩΝ ΤΟΥ ΤΟΜΕΑ ΥΠΗΡΕΣΙΩΝ ΠΑΡΟΧΗΣ ΚΑΤΑΛΥΜΑΤΟΣ ΚΑΙ ΥΠΗΡΕΣΙΩΝ ΕΣΤΙΑΣΗΣ (NACE Αναθ. 2 - ΤΟΜΕΑΣ I)</t>
  </si>
  <si>
    <t>TABLE       1.6:   COST ANALYSIS OF THE ACCOMMODATION AND FOOD SERVICE ACTIVITIES SECTION (NACE Rev. 2 - SECTION I)</t>
  </si>
  <si>
    <t>ΠΙΝAΚΑΣ   1.7:   ΑΝΑΛΥΣΗ ΔΑΠΑΝΩΝ ΤΟΥ ΤΟΜΕΑ ΕΝΗΜΕΡΩΣΗΣ ΚΑΙ ΕΠΙΚΟΙΝΩΝΙΑΣ (NACE Αναθ. 2 - ΤΟΜΕΑΣ J)</t>
  </si>
  <si>
    <t>TABLE       1.7:   COST ANALYSIS OF THE INFORMATION AND COMMUNICATION SECTION (NACE Rev. 2 - SECTION J)</t>
  </si>
  <si>
    <t>ΠΙΝAΚΑΣ   1.8:   ΑΝΑΛΥΣΗ ΔΑΠΑΝΩΝ ΤΟΥ ΤΟΜΕΑ ΔΙΑΧΕΙΡΙΣΗΣ ΑΚΙΝΗΤΗΣ ΠΕΡΙΟΥΣΙΑΣ (NACE Αναθ. 2 - ΤΟΜΕΑΣ L)</t>
  </si>
  <si>
    <t>TABLE       1.8:   COST ANALYSIS OF THE REAL ESTATE ACTIVITIES SECTION (NACE Rev. 2 - SECTION L)</t>
  </si>
  <si>
    <t>ΠΙΝAΚΑΣ   1.9:   ΑΝΑΛΥΣΗ ΔΑΠΑΝΩΝ ΤΟΥ ΤΟΜΕΑ ΕΠΑΓΓΕΛΜΑΤΙΚΩΝ, ΕΠΙΣΤΗΜΟΝΙΚΩΝ ΚΑΙ ΤΕΧΝΙΚΩΝ ΔΡΑΣΤΗΡΙΟΤΗΤΩΝ (NACE Αναθ. 2 - ΤΟΜΕΑΣ M)</t>
  </si>
  <si>
    <t>TABLE       1.9:   COST ANALYSIS OF THE PROFESSIONAL, SCIENTIFIC AND TECHNICAL ACTIVITIES SECTION (NACE Rev. 2 - SECTION M)</t>
  </si>
  <si>
    <t>ΠΙΝAΚΑΣ   1.10:   ΑΝΑΛΥΣΗ ΔΑΠΑΝΩΝ ΤΟΥ ΤΟΜΕΑ ΔΙΟΙΚΗΤΙΚΩΝ ΚΑΙ ΥΠΟΣΤΗΡΙΚΤΙΚΩΝ ΔΡΑΣΤΗΡΙΟΤΗΤΩΝ (NACE Αναθ. 2 - ΤΟΜΕΑΣ N)</t>
  </si>
  <si>
    <t>TABLE       1.10:   COST ANALYSIS OF THE ADMINISTRATIVE AND SUPPORT SERVICE ACTIVITIES SECTION (NACE Rev. 2 - SECTION N)</t>
  </si>
  <si>
    <t>ΠΙΝAΚΑΣ   1.11:   ΑΝΑΛΥΣΗ ΔΑΠΑΝΩΝ ΤΟΥ ΤΟΜΕΑ ΤΗΣ ΕΚΠΑΙΔΕΥΣΗΣ (NACE Αναθ. 2 - ΤΟΜΕΑΣ P)</t>
  </si>
  <si>
    <t>TABLE       1.11:   COST ANALYSIS OF THE EDUCATION SECTION (NACE Rev. 2 - SECTION P)</t>
  </si>
  <si>
    <t>ΠΙΝAΚΑΣ   1.12:   ΑΝΑΛΥΣΗ ΔΑΠΑΝΩΝ ΤΟΥ ΤΟΜΕΑ ΤΩΝ ΔΡΑΣΤΗΡΙΟΤΗΤΩΝ ΣΧΕΤΙΚΩΝ ΜΕ ΤΗΝ ΑΝΘΡΩΠΙΝΗ ΥΓΕΙΑ ΚΑΙ ΤΗΝ ΚΟΙΝΩΝΙΚΗ ΜΕΡΙΜΝΑ (NACE Αναθ. 2 - ΤΟΜΕΑΣ Q)</t>
  </si>
  <si>
    <t>TABLE       1.12:   COST ANALYSIS OF THE HUMAN HEALTH AND SOCIAL WORK ACTIVITIES SECTION (NACE Rev. 2 - SECTION Q)</t>
  </si>
  <si>
    <t>ΠΙΝAΚΑΣ   1.13:   ΑΝΑΛΥΣΗ ΔΑΠΑΝΩΝ ΤΟΥ ΤΟΜΕΑ ΤΩΝ ΤΕΧΝΩΝ, ΔΙΑΣΚΕΔΑΣΗΣ ΚΑΙ ΨΥΧΑΓΩΓΙΑΣ (NACE Αναθ. 2 - ΤΟΜΕΑΣ R)</t>
  </si>
  <si>
    <t>TABLE       1.13:   COST ANALYSIS OF THE ARTS, ENTERTAINMENT AND RECREATION SECTION (NACE Rev. 2 - SECTION R)</t>
  </si>
  <si>
    <t>ΠΙΝAΚΑΣ   1.14:   ΑΝΑΛΥΣΗ ΔΑΠΑΝΩΝ ΤΟΥ ΤΟΜΕΑ ΤΩΝ ΑΛΛΩΝ ΔΡΑΣΤΗΡΙΟΤΗΤΩΝ ΠΑΡΟΧΗΣ ΥΠΗΡΕΣΙΩΝ (NACE Αναθ. 2 - ΤΟΜΕΑΣ S)</t>
  </si>
  <si>
    <t>TABLE       1.14:   COST ANALYSIS OF THE OTHER SERVICE ACTIVITIES SECTION (NACE Rev. 2 - SECTION S)</t>
  </si>
  <si>
    <t>Σύμφωνα με τον περί Επίσημων Στατιστικών Νόμο του 2021 (Ν.25(Ι)/2021), όλα τα στοιχεία που συλλέγονται θεωρούνται εμπιστευτικά και χρησιμοποιούνται αποκλειστικά για σκοπούς στατιστικής. Καμιά πληροφορία που αφορά συγκεκριμένη επιχείρηση ή πρόσωπα δημοσιεύεται ή αποκαλύπτεται σε οποιονδήποτε.</t>
  </si>
  <si>
    <t xml:space="preserve">(1) Τα στοιχεία για τον τομέα L περιλαμβάνουν τις κεφαλαιουχικές επενδύσεις σε ιδιόκτητα ακίνητα. Πηγή: Εθνικοί Λογαριασμοί.      </t>
  </si>
  <si>
    <t xml:space="preserve">(1) Data for section L include capital expenditure on own real estates. Source: National Accounts. </t>
  </si>
  <si>
    <t>2020</t>
  </si>
  <si>
    <t>SERVICES AND TRANSPORT
SUMMARY TABLES</t>
  </si>
  <si>
    <t>Cost analysis of the Activities of Households as Employers division (NACE Rev. 2 - Division T97)</t>
  </si>
  <si>
    <t>Ανάλυση δαπανών του κλάδου των Δραστηριοτήτων Νοικοκυριών ως Εργοδοτών (NACE Αναθ. 2 - Κλάδος T97)</t>
  </si>
  <si>
    <t>ΠΙΝAΚΑΣ   1.15:   ΑΝΑΛΥΣΗ ΔΑΠΑΝΩΝ ΤΟΥ ΚΛΑΔΟΥ ΤΩΝ ΔΡΑΣΤΗΡΙΟΤΗΤΩΝ ΝΟΙΚΟΚΥΡΙΩΝ ΩΣ ΕΡΓΟΔΟΤΩΝ (NACE Αναθ. 2 - ΚΛΑΔΟΣ T97)</t>
  </si>
  <si>
    <t>TABLE       1.15:   COST ANALYSIS OF THE ACTIVITIES OF HOUSEHOLDS AS EMPLOYERS OF DOMESTIC PERSONNEL DIVISION (NACE Rev. 2 - DIVISION T97)</t>
  </si>
  <si>
    <t>2021</t>
  </si>
  <si>
    <t xml:space="preserve">  μηχανημάτων και εξοπλισμού</t>
  </si>
  <si>
    <t xml:space="preserve">  and equipment</t>
  </si>
  <si>
    <t>ΕΝΟΙΚΙΑ ΠΟΥ ΠΛΗΡΩΘΗΚΑΝ</t>
  </si>
  <si>
    <t>RENTS PAID</t>
  </si>
  <si>
    <t xml:space="preserve">ΠΛΗΡΩΘΕΝΤΕΣ ΤΟΚΟΙ </t>
  </si>
  <si>
    <t>2022</t>
  </si>
  <si>
    <r>
      <rPr>
        <b/>
        <sz val="10"/>
        <rFont val="Arial"/>
        <family val="2"/>
        <charset val="161"/>
      </rPr>
      <t>Απασχόληση:</t>
    </r>
    <r>
      <rPr>
        <sz val="10"/>
        <rFont val="Arial"/>
        <family val="2"/>
        <charset val="161"/>
      </rPr>
      <t xml:space="preserve"> ο μέσος όρος του συνολικού αριθμού μισθωτών και αυτοεργοδοτουμένων κατά τη διάρκεια του έτους, σε ισοδυναμία πλήρους απασχόλησης.  </t>
    </r>
  </si>
  <si>
    <r>
      <rPr>
        <b/>
        <sz val="10"/>
        <rFont val="Arial"/>
        <family val="2"/>
        <charset val="161"/>
      </rPr>
      <t>Employment:</t>
    </r>
    <r>
      <rPr>
        <sz val="10"/>
        <rFont val="Arial"/>
        <family val="2"/>
        <charset val="161"/>
      </rPr>
      <t xml:space="preserve"> refers to the average number of employees and self-employed persons during the year, in full time equivalent terms.  </t>
    </r>
  </si>
  <si>
    <r>
      <rPr>
        <b/>
        <sz val="10"/>
        <rFont val="Arial"/>
        <family val="2"/>
        <charset val="161"/>
      </rPr>
      <t xml:space="preserve">Προστιθέμενη αξία: </t>
    </r>
    <r>
      <rPr>
        <sz val="10"/>
        <rFont val="Arial"/>
        <family val="2"/>
        <charset val="161"/>
      </rPr>
      <t>προκύπτει αφού αφαιρεθούν από την αξία παραγωγής</t>
    </r>
    <r>
      <rPr>
        <b/>
        <sz val="10"/>
        <rFont val="Arial"/>
        <family val="2"/>
        <charset val="161"/>
      </rPr>
      <t xml:space="preserve"> </t>
    </r>
    <r>
      <rPr>
        <sz val="10"/>
        <rFont val="Arial"/>
        <family val="2"/>
        <charset val="161"/>
      </rPr>
      <t>τα έξοδα παραγωγής, τα διοικητικά έξοδα και τα ενοίκια που πληρώθηκαν για κτίρια και μηχανήματα.</t>
    </r>
  </si>
  <si>
    <r>
      <rPr>
        <b/>
        <sz val="10"/>
        <rFont val="Arial"/>
        <family val="2"/>
        <charset val="161"/>
      </rPr>
      <t xml:space="preserve">Value added: </t>
    </r>
    <r>
      <rPr>
        <sz val="10"/>
        <rFont val="Arial"/>
        <family val="2"/>
        <charset val="161"/>
      </rPr>
      <t>is derived by deducting from the production value the production expenses, the administrative expenses and rents paid for buildings and machinery.</t>
    </r>
  </si>
  <si>
    <t>2023</t>
  </si>
  <si>
    <t>2008-2023</t>
  </si>
  <si>
    <t>ΣΥΝΟΠΤΙΚΟΙ ΠΙΝΑΚΕΣ ΥΠΗΡΕΣΙΩΝ ΚΑΙ ΜΕΤΑΦΟΡΩΝ 2008-2023</t>
  </si>
  <si>
    <t>SERVICES AND TRANSPORT SUMMARY TABLES 2008-2023</t>
  </si>
  <si>
    <t>COPYRIGHT ©: 2025 ΚΥΠΡΙΑΚΗ ΔΗΜΟΚΡΑΤΙΑ, ΣΤΑΤΙΣΤΙΚΗ ΥΠΗΡΕΣΙΑ/REPUBLIC OF CYPRUS, STATISTICAL SERVICE</t>
  </si>
  <si>
    <t>(Τελευταία Ενημέρωση/Last update 29/12/2025)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</si>
</sst>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 \ \ \ "/>
    <numFmt numFmtId="165" formatCode="#,##0\ \ \ \ "/>
  </numFmts>
  <fonts count="50">
    <font>
      <sz val="10"/>
      <name val="Arial"/>
      <charset val="161"/>
    </font>
    <font>
      <b/>
      <sz val="9"/>
      <name val="Times New Roman"/>
      <family val="1"/>
    </font>
    <font>
      <sz val="9"/>
      <name val="Arial"/>
      <family val="2"/>
      <charset val="161"/>
    </font>
    <font>
      <sz val="9"/>
      <name val="Times New Roman"/>
      <family val="1"/>
    </font>
    <font>
      <sz val="9"/>
      <name val="Times New Roman"/>
      <family val="1"/>
      <charset val="161"/>
    </font>
    <font>
      <sz val="10"/>
      <name val="Times New Roman"/>
      <family val="1"/>
    </font>
    <font>
      <sz val="10"/>
      <color indexed="8"/>
      <name val="»οξτΫςξα"/>
      <charset val="161"/>
    </font>
    <font>
      <sz val="10"/>
      <name val="Arial"/>
      <family val="2"/>
      <charset val="161"/>
    </font>
    <font>
      <sz val="10"/>
      <name val="Times New Roman"/>
      <family val="1"/>
      <charset val="161"/>
    </font>
    <font>
      <b/>
      <sz val="10"/>
      <name val="Times New Roman"/>
      <family val="1"/>
      <charset val="161"/>
    </font>
    <font>
      <b/>
      <sz val="11"/>
      <name val="Times New Roman"/>
      <family val="1"/>
      <charset val="161"/>
    </font>
    <font>
      <sz val="36"/>
      <name val="Arial"/>
      <family val="2"/>
      <charset val="161"/>
    </font>
    <font>
      <b/>
      <sz val="36"/>
      <color indexed="18"/>
      <name val="Times New Roman"/>
      <family val="1"/>
      <charset val="161"/>
    </font>
    <font>
      <sz val="10"/>
      <color indexed="8"/>
      <name val="Arial"/>
      <family val="2"/>
      <charset val="161"/>
    </font>
    <font>
      <b/>
      <sz val="10"/>
      <name val="Arial"/>
      <family val="2"/>
      <charset val="161"/>
    </font>
    <font>
      <b/>
      <sz val="15"/>
      <color indexed="18"/>
      <name val="Arial"/>
      <family val="2"/>
      <charset val="161"/>
    </font>
    <font>
      <b/>
      <sz val="15"/>
      <name val="Arial"/>
      <family val="2"/>
      <charset val="161"/>
    </font>
    <font>
      <b/>
      <sz val="9"/>
      <name val="Arial"/>
      <family val="2"/>
      <charset val="161"/>
    </font>
    <font>
      <b/>
      <i/>
      <sz val="10"/>
      <color indexed="8"/>
      <name val="Arial"/>
      <family val="2"/>
      <charset val="161"/>
    </font>
    <font>
      <sz val="15"/>
      <name val="Arial"/>
      <family val="2"/>
      <charset val="161"/>
    </font>
    <font>
      <b/>
      <u/>
      <sz val="10"/>
      <name val="Arial"/>
      <family val="2"/>
      <charset val="161"/>
    </font>
    <font>
      <b/>
      <sz val="12"/>
      <name val="Arial"/>
      <family val="2"/>
      <charset val="161"/>
    </font>
    <font>
      <b/>
      <i/>
      <sz val="12"/>
      <color indexed="18"/>
      <name val="Arial"/>
      <family val="2"/>
      <charset val="161"/>
    </font>
    <font>
      <b/>
      <i/>
      <sz val="10"/>
      <name val="Arial"/>
      <family val="2"/>
      <charset val="161"/>
    </font>
    <font>
      <sz val="9"/>
      <color indexed="8"/>
      <name val="Arial"/>
      <family val="2"/>
      <charset val="161"/>
    </font>
    <font>
      <b/>
      <sz val="11"/>
      <name val="Arial"/>
      <family val="2"/>
      <charset val="161"/>
    </font>
    <font>
      <b/>
      <sz val="10"/>
      <name val="Arial"/>
      <family val="2"/>
    </font>
    <font>
      <b/>
      <sz val="15"/>
      <color indexed="18"/>
      <name val="Arial"/>
      <family val="2"/>
    </font>
    <font>
      <b/>
      <sz val="36"/>
      <color indexed="18"/>
      <name val="Arial"/>
      <family val="2"/>
    </font>
    <font>
      <u/>
      <sz val="11"/>
      <color theme="10"/>
      <name val="Calibri"/>
      <family val="2"/>
      <charset val="161"/>
    </font>
    <font>
      <sz val="11"/>
      <color theme="1"/>
      <name val="Times New Roman"/>
      <family val="1"/>
      <charset val="161"/>
    </font>
    <font>
      <b/>
      <u/>
      <sz val="10"/>
      <color theme="10"/>
      <name val="Arial"/>
      <family val="2"/>
      <charset val="161"/>
    </font>
    <font>
      <u/>
      <sz val="10"/>
      <color theme="10"/>
      <name val="Arial"/>
      <family val="2"/>
      <charset val="161"/>
    </font>
    <font>
      <b/>
      <sz val="10"/>
      <color rgb="FF0000FF"/>
      <name val="Arial"/>
      <family val="2"/>
      <charset val="161"/>
    </font>
    <font>
      <b/>
      <u/>
      <sz val="10"/>
      <color theme="1"/>
      <name val="Arial"/>
      <family val="2"/>
      <charset val="161"/>
    </font>
    <font>
      <sz val="10"/>
      <color rgb="FF000000"/>
      <name val="Arial"/>
      <family val="2"/>
      <charset val="161"/>
    </font>
    <font>
      <sz val="10"/>
      <color theme="1"/>
      <name val="Arial"/>
      <family val="2"/>
      <charset val="161"/>
    </font>
    <font>
      <sz val="11"/>
      <color rgb="FF000000"/>
      <name val="Times New Roman"/>
      <family val="1"/>
      <charset val="161"/>
    </font>
    <font>
      <sz val="9"/>
      <color theme="1"/>
      <name val="Times New Roman"/>
      <family val="1"/>
      <charset val="161"/>
    </font>
    <font>
      <sz val="9"/>
      <color theme="1"/>
      <name val="Arial"/>
      <family val="2"/>
      <charset val="161"/>
    </font>
    <font>
      <b/>
      <sz val="9"/>
      <color theme="1"/>
      <name val="Arial"/>
      <family val="2"/>
      <charset val="161"/>
    </font>
    <font>
      <b/>
      <sz val="9"/>
      <color theme="1"/>
      <name val="Times New Roman"/>
      <family val="1"/>
      <charset val="161"/>
    </font>
    <font>
      <b/>
      <sz val="10"/>
      <color theme="1"/>
      <name val="Arial"/>
      <family val="2"/>
      <charset val="161"/>
    </font>
    <font>
      <b/>
      <sz val="36"/>
      <color theme="1"/>
      <name val="Arial"/>
      <family val="2"/>
    </font>
    <font>
      <b/>
      <sz val="36"/>
      <color theme="1"/>
      <name val="Times New Roman"/>
      <family val="1"/>
      <charset val="161"/>
    </font>
    <font>
      <sz val="10"/>
      <color theme="1"/>
      <name val="Arial"/>
      <family val="2"/>
    </font>
    <font>
      <b/>
      <sz val="9"/>
      <color rgb="FF0000FF"/>
      <name val="Arial"/>
      <family val="2"/>
      <charset val="161"/>
    </font>
    <font>
      <b/>
      <sz val="12"/>
      <color rgb="FF0000FF"/>
      <name val="Arial"/>
      <family val="2"/>
      <charset val="161"/>
    </font>
    <font>
      <sz val="10"/>
      <color rgb="FF0000FF"/>
      <name val="Arial"/>
      <family val="2"/>
      <charset val="161"/>
    </font>
    <font>
      <sz val="8"/>
      <name val="Arial"/>
      <family val="2"/>
      <charset val="161"/>
    </font>
  </fonts>
  <fills count="11">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rgb="FFF2F2F2"/>
        <bgColor indexed="64"/>
      </patternFill>
    </fill>
    <fill>
      <patternFill patternType="solid">
        <fgColor rgb="FFFFFFCC"/>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theme="0"/>
      </patternFill>
    </fill>
    <fill>
      <patternFill patternType="solid">
        <fgColor theme="0" tint="-0.24994659260841701"/>
        <bgColor theme="0"/>
      </patternFill>
    </fill>
    <fill>
      <patternFill patternType="solid">
        <fgColor theme="4" tint="0.79998168889431442"/>
        <bgColor theme="0"/>
      </patternFill>
    </fill>
  </fills>
  <borders count="2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double">
        <color rgb="FF0000FF"/>
      </top>
      <bottom/>
      <diagonal/>
    </border>
    <border>
      <left/>
      <right/>
      <top/>
      <bottom style="thin">
        <color rgb="FF0000FF"/>
      </bottom>
      <diagonal/>
    </border>
    <border>
      <left/>
      <right style="thin">
        <color rgb="FF0000FF"/>
      </right>
      <top/>
      <bottom style="thin">
        <color rgb="FF0000FF"/>
      </bottom>
      <diagonal/>
    </border>
    <border>
      <left/>
      <right/>
      <top style="thin">
        <color rgb="FF0000FF"/>
      </top>
      <bottom style="thin">
        <color rgb="FF0000FF"/>
      </bottom>
      <diagonal/>
    </border>
    <border>
      <left/>
      <right/>
      <top/>
      <bottom style="double">
        <color rgb="FF0000FF"/>
      </bottom>
      <diagonal/>
    </border>
    <border>
      <left/>
      <right style="thin">
        <color rgb="FF0000FF"/>
      </right>
      <top/>
      <bottom/>
      <diagonal/>
    </border>
    <border>
      <left style="thin">
        <color rgb="FF0000FF"/>
      </left>
      <right/>
      <top/>
      <bottom/>
      <diagonal/>
    </border>
    <border>
      <left style="thin">
        <color rgb="FF0000FF"/>
      </left>
      <right/>
      <top/>
      <bottom style="thin">
        <color rgb="FF0000FF"/>
      </bottom>
      <diagonal/>
    </border>
    <border>
      <left/>
      <right style="thin">
        <color rgb="FF0000FF"/>
      </right>
      <top style="thin">
        <color rgb="FF0000FF"/>
      </top>
      <bottom/>
      <diagonal/>
    </border>
    <border>
      <left/>
      <right/>
      <top style="thin">
        <color rgb="FF0000FF"/>
      </top>
      <bottom/>
      <diagonal/>
    </border>
    <border>
      <left style="thin">
        <color rgb="FF0000FF"/>
      </left>
      <right style="thin">
        <color rgb="FF0000FF"/>
      </right>
      <top/>
      <bottom style="thin">
        <color rgb="FF0000FF"/>
      </bottom>
      <diagonal/>
    </border>
    <border>
      <left/>
      <right style="thin">
        <color rgb="FF0000FF"/>
      </right>
      <top style="thin">
        <color rgb="FF0000FF"/>
      </top>
      <bottom style="thin">
        <color rgb="FF0000FF"/>
      </bottom>
      <diagonal/>
    </border>
    <border>
      <left style="thin">
        <color rgb="FF0000FF"/>
      </left>
      <right/>
      <top style="thin">
        <color rgb="FF0000FF"/>
      </top>
      <bottom style="thin">
        <color rgb="FF0000FF"/>
      </bottom>
      <diagonal/>
    </border>
    <border>
      <left style="thin">
        <color rgb="FF0000FF"/>
      </left>
      <right/>
      <top style="thin">
        <color rgb="FF0000FF"/>
      </top>
      <bottom/>
      <diagonal/>
    </border>
    <border>
      <left style="thin">
        <color rgb="FF0000FF"/>
      </left>
      <right style="thin">
        <color rgb="FF0000FF"/>
      </right>
      <top style="thin">
        <color rgb="FF0000FF"/>
      </top>
      <bottom/>
      <diagonal/>
    </border>
    <border>
      <left style="thin">
        <color rgb="FF0000FF"/>
      </left>
      <right style="thin">
        <color rgb="FF0000FF"/>
      </right>
      <top/>
      <bottom/>
      <diagonal/>
    </border>
    <border>
      <left style="thin">
        <color rgb="FF0000FF"/>
      </left>
      <right style="thin">
        <color rgb="FF0000FF"/>
      </right>
      <top style="thin">
        <color rgb="FF0000FF"/>
      </top>
      <bottom style="thin">
        <color rgb="FF0000FF"/>
      </bottom>
      <diagonal/>
    </border>
  </borders>
  <cellStyleXfs count="5">
    <xf numFmtId="0" fontId="0" fillId="0" borderId="0"/>
    <xf numFmtId="0" fontId="29" fillId="0" borderId="0" applyNumberFormat="0" applyFill="0" applyBorder="0" applyAlignment="0" applyProtection="0">
      <alignment vertical="top"/>
      <protection locked="0"/>
    </xf>
    <xf numFmtId="0" fontId="7" fillId="0" borderId="0"/>
    <xf numFmtId="0" fontId="7" fillId="0" borderId="0"/>
    <xf numFmtId="0" fontId="6" fillId="0" borderId="0"/>
  </cellStyleXfs>
  <cellXfs count="177">
    <xf numFmtId="0" fontId="0" fillId="0" borderId="0" xfId="0"/>
    <xf numFmtId="0" fontId="0" fillId="4" borderId="0" xfId="0" applyFill="1"/>
    <xf numFmtId="0" fontId="11" fillId="4" borderId="0" xfId="0" applyFont="1" applyFill="1"/>
    <xf numFmtId="0" fontId="12" fillId="4" borderId="0" xfId="0" applyFont="1" applyFill="1" applyAlignment="1">
      <alignment horizontal="center" vertical="center"/>
    </xf>
    <xf numFmtId="0" fontId="9" fillId="4" borderId="0" xfId="2" applyFont="1" applyFill="1" applyAlignment="1">
      <alignment horizontal="center" vertical="center"/>
    </xf>
    <xf numFmtId="0" fontId="30" fillId="4" borderId="0" xfId="0" applyFont="1" applyFill="1" applyAlignment="1">
      <alignment horizontal="left" vertical="top" wrapText="1"/>
    </xf>
    <xf numFmtId="0" fontId="30" fillId="4" borderId="0" xfId="0" applyFont="1" applyFill="1" applyAlignment="1">
      <alignment horizontal="left" vertical="top"/>
    </xf>
    <xf numFmtId="0" fontId="10" fillId="4" borderId="0" xfId="2" applyFont="1" applyFill="1" applyAlignment="1">
      <alignment horizontal="center" vertical="center"/>
    </xf>
    <xf numFmtId="0" fontId="9" fillId="4" borderId="0" xfId="2" applyFont="1" applyFill="1" applyAlignment="1">
      <alignment horizontal="left" vertical="center"/>
    </xf>
    <xf numFmtId="0" fontId="31" fillId="3" borderId="1" xfId="1" applyFont="1" applyFill="1" applyBorder="1" applyAlignment="1" applyProtection="1">
      <alignment horizontal="center" vertical="center"/>
    </xf>
    <xf numFmtId="0" fontId="32" fillId="5" borderId="1" xfId="1" applyFont="1" applyFill="1" applyBorder="1" applyAlignment="1" applyProtection="1">
      <alignment horizontal="center" vertical="center"/>
    </xf>
    <xf numFmtId="0" fontId="32" fillId="3" borderId="1" xfId="1" applyFont="1" applyFill="1" applyBorder="1" applyAlignment="1" applyProtection="1">
      <alignment horizontal="center" vertical="center"/>
    </xf>
    <xf numFmtId="0" fontId="32" fillId="3" borderId="2" xfId="1" applyFont="1" applyFill="1" applyBorder="1" applyAlignment="1" applyProtection="1">
      <alignment horizontal="center" vertical="center"/>
    </xf>
    <xf numFmtId="0" fontId="15" fillId="2" borderId="0" xfId="0" applyFont="1" applyFill="1" applyAlignment="1">
      <alignment horizontal="center" vertical="center"/>
    </xf>
    <xf numFmtId="0" fontId="16" fillId="6" borderId="0" xfId="2" applyFont="1" applyFill="1" applyAlignment="1">
      <alignment horizontal="center" vertical="center"/>
    </xf>
    <xf numFmtId="0" fontId="33" fillId="5" borderId="1" xfId="0" applyFont="1" applyFill="1" applyBorder="1" applyAlignment="1">
      <alignment horizontal="center" vertical="center"/>
    </xf>
    <xf numFmtId="0" fontId="18" fillId="7" borderId="9" xfId="4" applyFont="1" applyFill="1" applyBorder="1"/>
    <xf numFmtId="0" fontId="9" fillId="4" borderId="9" xfId="2" applyFont="1" applyFill="1" applyBorder="1" applyAlignment="1">
      <alignment horizontal="center" vertical="center"/>
    </xf>
    <xf numFmtId="0" fontId="9" fillId="4" borderId="9" xfId="2" applyFont="1" applyFill="1" applyBorder="1" applyAlignment="1">
      <alignment horizontal="left" vertical="center"/>
    </xf>
    <xf numFmtId="0" fontId="5" fillId="8" borderId="0" xfId="0" applyFont="1" applyFill="1"/>
    <xf numFmtId="0" fontId="1" fillId="8" borderId="0" xfId="0" applyFont="1" applyFill="1"/>
    <xf numFmtId="0" fontId="3" fillId="8" borderId="0" xfId="0" applyFont="1" applyFill="1"/>
    <xf numFmtId="3" fontId="5" fillId="8" borderId="0" xfId="0" applyNumberFormat="1" applyFont="1" applyFill="1"/>
    <xf numFmtId="0" fontId="8" fillId="8" borderId="0" xfId="2" applyFont="1" applyFill="1" applyAlignment="1">
      <alignment horizontal="left" vertical="center"/>
    </xf>
    <xf numFmtId="0" fontId="8" fillId="8" borderId="0" xfId="3" applyFont="1" applyFill="1" applyAlignment="1">
      <alignment horizontal="left"/>
    </xf>
    <xf numFmtId="0" fontId="0" fillId="8" borderId="0" xfId="0" applyFill="1"/>
    <xf numFmtId="0" fontId="19" fillId="8" borderId="0" xfId="0" applyFont="1" applyFill="1"/>
    <xf numFmtId="0" fontId="30" fillId="8" borderId="0" xfId="0" applyFont="1" applyFill="1" applyAlignment="1">
      <alignment horizontal="left" vertical="top" wrapText="1"/>
    </xf>
    <xf numFmtId="0" fontId="22" fillId="8" borderId="0" xfId="0" applyFont="1" applyFill="1" applyAlignment="1">
      <alignment horizontal="center" vertical="center"/>
    </xf>
    <xf numFmtId="0" fontId="30" fillId="8" borderId="0" xfId="0" applyFont="1" applyFill="1" applyAlignment="1">
      <alignment horizontal="left" vertical="top"/>
    </xf>
    <xf numFmtId="0" fontId="14" fillId="8" borderId="0" xfId="2" applyFont="1" applyFill="1" applyAlignment="1">
      <alignment horizontal="center" vertical="center"/>
    </xf>
    <xf numFmtId="0" fontId="20" fillId="8" borderId="0" xfId="0" applyFont="1" applyFill="1" applyAlignment="1">
      <alignment vertical="center"/>
    </xf>
    <xf numFmtId="0" fontId="7" fillId="8" borderId="0" xfId="0" applyFont="1" applyFill="1" applyAlignment="1">
      <alignment vertical="center"/>
    </xf>
    <xf numFmtId="0" fontId="7" fillId="8" borderId="0" xfId="0" applyFont="1" applyFill="1" applyAlignment="1">
      <alignment horizontal="justify" vertical="top"/>
    </xf>
    <xf numFmtId="0" fontId="7" fillId="8" borderId="0" xfId="0" applyFont="1" applyFill="1" applyAlignment="1">
      <alignment vertical="top"/>
    </xf>
    <xf numFmtId="0" fontId="34" fillId="8" borderId="0" xfId="0" applyFont="1" applyFill="1" applyAlignment="1">
      <alignment horizontal="left" vertical="center" wrapText="1"/>
    </xf>
    <xf numFmtId="0" fontId="35" fillId="8" borderId="0" xfId="0" applyFont="1" applyFill="1" applyAlignment="1">
      <alignment horizontal="left" vertical="center"/>
    </xf>
    <xf numFmtId="0" fontId="36" fillId="8" borderId="0" xfId="0" applyFont="1" applyFill="1" applyAlignment="1">
      <alignment horizontal="left" vertical="center"/>
    </xf>
    <xf numFmtId="0" fontId="37" fillId="8" borderId="0" xfId="0" applyFont="1" applyFill="1"/>
    <xf numFmtId="0" fontId="23" fillId="8" borderId="9" xfId="2" applyFont="1" applyFill="1" applyBorder="1" applyAlignment="1">
      <alignment horizontal="left" vertical="center"/>
    </xf>
    <xf numFmtId="0" fontId="0" fillId="8" borderId="9" xfId="0" applyFill="1" applyBorder="1"/>
    <xf numFmtId="0" fontId="9" fillId="8" borderId="9" xfId="2" applyFont="1" applyFill="1" applyBorder="1" applyAlignment="1">
      <alignment horizontal="left" vertical="center" wrapText="1"/>
    </xf>
    <xf numFmtId="0" fontId="17" fillId="8" borderId="0" xfId="3" applyFont="1" applyFill="1" applyAlignment="1">
      <alignment horizontal="left"/>
    </xf>
    <xf numFmtId="0" fontId="9" fillId="8" borderId="0" xfId="3" applyFont="1" applyFill="1" applyAlignment="1">
      <alignment horizontal="left"/>
    </xf>
    <xf numFmtId="0" fontId="15" fillId="9" borderId="0" xfId="0" applyFont="1" applyFill="1" applyAlignment="1">
      <alignment horizontal="center" vertical="center"/>
    </xf>
    <xf numFmtId="0" fontId="21" fillId="9" borderId="0" xfId="2" applyFont="1" applyFill="1" applyAlignment="1">
      <alignment horizontal="center" vertical="center"/>
    </xf>
    <xf numFmtId="0" fontId="38" fillId="8" borderId="0" xfId="0" applyFont="1" applyFill="1"/>
    <xf numFmtId="0" fontId="18" fillId="8" borderId="9" xfId="4" applyFont="1" applyFill="1" applyBorder="1"/>
    <xf numFmtId="0" fontId="38" fillId="8" borderId="9" xfId="0" applyFont="1" applyFill="1" applyBorder="1"/>
    <xf numFmtId="0" fontId="7" fillId="8" borderId="0" xfId="0" applyFont="1" applyFill="1"/>
    <xf numFmtId="0" fontId="7" fillId="8" borderId="0" xfId="0" applyFont="1" applyFill="1" applyAlignment="1">
      <alignment horizontal="center"/>
    </xf>
    <xf numFmtId="0" fontId="7" fillId="8" borderId="0" xfId="0" applyFont="1" applyFill="1" applyAlignment="1">
      <alignment horizontal="right"/>
    </xf>
    <xf numFmtId="0" fontId="17" fillId="8" borderId="0" xfId="0" applyFont="1" applyFill="1"/>
    <xf numFmtId="0" fontId="17" fillId="8" borderId="0" xfId="0" applyFont="1" applyFill="1" applyAlignment="1" applyProtection="1">
      <alignment horizontal="left"/>
      <protection locked="0"/>
    </xf>
    <xf numFmtId="0" fontId="2" fillId="8" borderId="0" xfId="0" applyFont="1" applyFill="1"/>
    <xf numFmtId="0" fontId="17" fillId="8" borderId="0" xfId="0" applyFont="1" applyFill="1" applyAlignment="1">
      <alignment horizontal="left"/>
    </xf>
    <xf numFmtId="0" fontId="17" fillId="8" borderId="0" xfId="0" applyFont="1" applyFill="1" applyAlignment="1">
      <alignment horizontal="right"/>
    </xf>
    <xf numFmtId="3" fontId="7" fillId="8" borderId="0" xfId="0" applyNumberFormat="1" applyFont="1" applyFill="1"/>
    <xf numFmtId="3" fontId="14" fillId="8" borderId="0" xfId="0" applyNumberFormat="1" applyFont="1" applyFill="1" applyAlignment="1">
      <alignment horizontal="right"/>
    </xf>
    <xf numFmtId="3" fontId="7" fillId="8" borderId="0" xfId="0" applyNumberFormat="1" applyFont="1" applyFill="1" applyAlignment="1">
      <alignment horizontal="right"/>
    </xf>
    <xf numFmtId="0" fontId="7" fillId="8" borderId="10" xfId="0" applyFont="1" applyFill="1" applyBorder="1"/>
    <xf numFmtId="0" fontId="7" fillId="8" borderId="11" xfId="0" applyFont="1" applyFill="1" applyBorder="1"/>
    <xf numFmtId="49" fontId="33" fillId="8" borderId="12" xfId="0" applyNumberFormat="1" applyFont="1" applyFill="1" applyBorder="1" applyAlignment="1">
      <alignment horizontal="right" vertical="center" indent="1"/>
    </xf>
    <xf numFmtId="0" fontId="17" fillId="8" borderId="13" xfId="0" applyFont="1" applyFill="1" applyBorder="1"/>
    <xf numFmtId="3" fontId="24" fillId="8" borderId="13" xfId="4" applyNumberFormat="1" applyFont="1" applyFill="1" applyBorder="1"/>
    <xf numFmtId="0" fontId="14" fillId="8" borderId="0" xfId="0" applyFont="1" applyFill="1" applyAlignment="1">
      <alignment horizontal="right"/>
    </xf>
    <xf numFmtId="0" fontId="5" fillId="8" borderId="9" xfId="0" applyFont="1" applyFill="1" applyBorder="1"/>
    <xf numFmtId="0" fontId="7" fillId="8" borderId="0" xfId="0" applyFont="1" applyFill="1" applyAlignment="1">
      <alignment horizontal="left"/>
    </xf>
    <xf numFmtId="0" fontId="7" fillId="8" borderId="0" xfId="2" applyFill="1" applyAlignment="1">
      <alignment horizontal="left" vertical="center"/>
    </xf>
    <xf numFmtId="0" fontId="7" fillId="8" borderId="0" xfId="3" applyFill="1" applyAlignment="1">
      <alignment horizontal="left"/>
    </xf>
    <xf numFmtId="0" fontId="14" fillId="8" borderId="0" xfId="0" applyFont="1" applyFill="1"/>
    <xf numFmtId="0" fontId="14" fillId="8" borderId="0" xfId="0" applyFont="1" applyFill="1" applyAlignment="1">
      <alignment horizontal="left"/>
    </xf>
    <xf numFmtId="0" fontId="14" fillId="8" borderId="13" xfId="0" applyFont="1" applyFill="1" applyBorder="1"/>
    <xf numFmtId="3" fontId="13" fillId="8" borderId="13" xfId="4" applyNumberFormat="1" applyFont="1" applyFill="1" applyBorder="1"/>
    <xf numFmtId="164" fontId="3" fillId="8" borderId="0" xfId="0" applyNumberFormat="1" applyFont="1" applyFill="1"/>
    <xf numFmtId="0" fontId="3" fillId="8" borderId="0" xfId="0" applyFont="1" applyFill="1" applyAlignment="1">
      <alignment horizontal="right"/>
    </xf>
    <xf numFmtId="0" fontId="3" fillId="8" borderId="0" xfId="0" applyFont="1" applyFill="1" applyAlignment="1">
      <alignment horizontal="left"/>
    </xf>
    <xf numFmtId="0" fontId="4" fillId="8" borderId="0" xfId="0" applyFont="1" applyFill="1" applyAlignment="1">
      <alignment horizontal="left"/>
    </xf>
    <xf numFmtId="0" fontId="2" fillId="8" borderId="0" xfId="0" applyFont="1" applyFill="1" applyAlignment="1">
      <alignment horizontal="left"/>
    </xf>
    <xf numFmtId="165" fontId="2" fillId="8" borderId="0" xfId="0" applyNumberFormat="1" applyFont="1" applyFill="1"/>
    <xf numFmtId="0" fontId="2" fillId="8" borderId="9" xfId="0" applyFont="1" applyFill="1" applyBorder="1" applyAlignment="1">
      <alignment horizontal="left"/>
    </xf>
    <xf numFmtId="165" fontId="2" fillId="8" borderId="9" xfId="0" applyNumberFormat="1" applyFont="1" applyFill="1" applyBorder="1"/>
    <xf numFmtId="0" fontId="2" fillId="8" borderId="0" xfId="0" applyFont="1" applyFill="1" applyAlignment="1">
      <alignment horizontal="right"/>
    </xf>
    <xf numFmtId="165" fontId="3" fillId="8" borderId="0" xfId="0" applyNumberFormat="1" applyFont="1" applyFill="1"/>
    <xf numFmtId="164" fontId="7" fillId="8" borderId="0" xfId="0" applyNumberFormat="1" applyFont="1" applyFill="1"/>
    <xf numFmtId="164" fontId="14" fillId="8" borderId="0" xfId="0" applyNumberFormat="1" applyFont="1" applyFill="1"/>
    <xf numFmtId="164" fontId="14" fillId="8" borderId="0" xfId="0" applyNumberFormat="1" applyFont="1" applyFill="1" applyAlignment="1">
      <alignment horizontal="right"/>
    </xf>
    <xf numFmtId="0" fontId="14" fillId="8" borderId="0" xfId="0" applyFont="1" applyFill="1" applyAlignment="1">
      <alignment vertical="center"/>
    </xf>
    <xf numFmtId="3" fontId="14" fillId="8" borderId="0" xfId="0" applyNumberFormat="1" applyFont="1" applyFill="1" applyAlignment="1">
      <alignment horizontal="right" wrapText="1"/>
    </xf>
    <xf numFmtId="3" fontId="14" fillId="8" borderId="0" xfId="0" applyNumberFormat="1" applyFont="1" applyFill="1" applyAlignment="1">
      <alignment horizontal="right" wrapText="1" indent="1"/>
    </xf>
    <xf numFmtId="3" fontId="7" fillId="8" borderId="0" xfId="0" applyNumberFormat="1" applyFont="1" applyFill="1" applyAlignment="1">
      <alignment horizontal="right" wrapText="1"/>
    </xf>
    <xf numFmtId="3" fontId="7" fillId="8" borderId="0" xfId="0" applyNumberFormat="1" applyFont="1" applyFill="1" applyAlignment="1">
      <alignment horizontal="right" wrapText="1" indent="1"/>
    </xf>
    <xf numFmtId="3" fontId="14" fillId="8" borderId="0" xfId="0" applyNumberFormat="1" applyFont="1" applyFill="1" applyAlignment="1" applyProtection="1">
      <alignment horizontal="right"/>
      <protection locked="0"/>
    </xf>
    <xf numFmtId="3" fontId="7" fillId="8" borderId="0" xfId="0" applyNumberFormat="1" applyFont="1" applyFill="1" applyAlignment="1" applyProtection="1">
      <alignment horizontal="right"/>
      <protection locked="0"/>
    </xf>
    <xf numFmtId="3" fontId="14" fillId="8" borderId="0" xfId="0" applyNumberFormat="1" applyFont="1" applyFill="1" applyAlignment="1">
      <alignment vertical="center"/>
    </xf>
    <xf numFmtId="0" fontId="14" fillId="8" borderId="14" xfId="0" applyFont="1" applyFill="1" applyBorder="1" applyAlignment="1">
      <alignment horizontal="left"/>
    </xf>
    <xf numFmtId="0" fontId="7" fillId="8" borderId="14" xfId="0" applyFont="1" applyFill="1" applyBorder="1" applyAlignment="1" applyProtection="1">
      <alignment horizontal="left"/>
      <protection locked="0"/>
    </xf>
    <xf numFmtId="0" fontId="14" fillId="8" borderId="15" xfId="0" applyFont="1" applyFill="1" applyBorder="1"/>
    <xf numFmtId="0" fontId="7" fillId="8" borderId="14" xfId="0" applyFont="1" applyFill="1" applyBorder="1" applyAlignment="1" applyProtection="1">
      <alignment horizontal="left" indent="1"/>
      <protection locked="0"/>
    </xf>
    <xf numFmtId="0" fontId="7" fillId="8" borderId="14" xfId="0" applyFont="1" applyFill="1" applyBorder="1"/>
    <xf numFmtId="0" fontId="14" fillId="8" borderId="14" xfId="0" applyFont="1" applyFill="1" applyBorder="1" applyAlignment="1">
      <alignment horizontal="left" vertical="center"/>
    </xf>
    <xf numFmtId="0" fontId="14" fillId="8" borderId="16" xfId="0" applyFont="1" applyFill="1" applyBorder="1" applyAlignment="1">
      <alignment vertical="center"/>
    </xf>
    <xf numFmtId="0" fontId="14" fillId="8" borderId="11" xfId="0" applyFont="1" applyFill="1" applyBorder="1" applyAlignment="1">
      <alignment horizontal="left"/>
    </xf>
    <xf numFmtId="0" fontId="14" fillId="8" borderId="17" xfId="0" applyFont="1" applyFill="1" applyBorder="1" applyAlignment="1">
      <alignment horizontal="left"/>
    </xf>
    <xf numFmtId="1" fontId="33" fillId="8" borderId="12" xfId="0" applyNumberFormat="1" applyFont="1" applyFill="1" applyBorder="1" applyAlignment="1">
      <alignment horizontal="right" vertical="center" wrapText="1" indent="1"/>
    </xf>
    <xf numFmtId="49" fontId="33" fillId="8" borderId="12" xfId="0" applyNumberFormat="1" applyFont="1" applyFill="1" applyBorder="1" applyAlignment="1">
      <alignment horizontal="right" vertical="center" wrapText="1" indent="1"/>
    </xf>
    <xf numFmtId="3" fontId="14" fillId="8" borderId="18" xfId="0" applyNumberFormat="1" applyFont="1" applyFill="1" applyBorder="1" applyAlignment="1">
      <alignment horizontal="right" wrapText="1"/>
    </xf>
    <xf numFmtId="3" fontId="14" fillId="8" borderId="18" xfId="0" applyNumberFormat="1" applyFont="1" applyFill="1" applyBorder="1" applyAlignment="1">
      <alignment horizontal="right" wrapText="1" indent="1"/>
    </xf>
    <xf numFmtId="0" fontId="14" fillId="8" borderId="10" xfId="0" applyFont="1" applyFill="1" applyBorder="1"/>
    <xf numFmtId="3" fontId="14" fillId="8" borderId="18" xfId="0" applyNumberFormat="1" applyFont="1" applyFill="1" applyBorder="1" applyAlignment="1" applyProtection="1">
      <alignment horizontal="right"/>
      <protection locked="0"/>
    </xf>
    <xf numFmtId="3" fontId="14" fillId="8" borderId="0" xfId="0" applyNumberFormat="1" applyFont="1" applyFill="1" applyAlignment="1">
      <alignment horizontal="right" indent="1"/>
    </xf>
    <xf numFmtId="3" fontId="7" fillId="8" borderId="0" xfId="0" applyNumberFormat="1" applyFont="1" applyFill="1" applyAlignment="1">
      <alignment horizontal="right" indent="1"/>
    </xf>
    <xf numFmtId="0" fontId="21" fillId="6" borderId="0" xfId="2" applyFont="1" applyFill="1" applyAlignment="1">
      <alignment horizontal="center" vertical="center"/>
    </xf>
    <xf numFmtId="0" fontId="25" fillId="6" borderId="0" xfId="2" applyFont="1" applyFill="1" applyAlignment="1">
      <alignment horizontal="center" vertical="center" wrapText="1"/>
    </xf>
    <xf numFmtId="0" fontId="17" fillId="7" borderId="0" xfId="3" applyFont="1" applyFill="1" applyAlignment="1">
      <alignment horizontal="left"/>
    </xf>
    <xf numFmtId="0" fontId="14" fillId="8" borderId="19" xfId="0" applyFont="1" applyFill="1" applyBorder="1" applyAlignment="1" applyProtection="1">
      <alignment horizontal="center"/>
      <protection locked="0"/>
    </xf>
    <xf numFmtId="0" fontId="33" fillId="8" borderId="20" xfId="0" applyFont="1" applyFill="1" applyBorder="1" applyAlignment="1">
      <alignment horizontal="center" vertical="center"/>
    </xf>
    <xf numFmtId="0" fontId="26" fillId="8" borderId="0" xfId="0" applyFont="1" applyFill="1" applyAlignment="1">
      <alignment horizontal="right"/>
    </xf>
    <xf numFmtId="0" fontId="39" fillId="8" borderId="0" xfId="0" applyFont="1" applyFill="1"/>
    <xf numFmtId="0" fontId="40" fillId="10" borderId="3" xfId="0" applyFont="1" applyFill="1" applyBorder="1" applyAlignment="1">
      <alignment horizontal="center" vertical="center" wrapText="1"/>
    </xf>
    <xf numFmtId="0" fontId="40" fillId="10" borderId="4" xfId="0" applyFont="1" applyFill="1" applyBorder="1" applyAlignment="1">
      <alignment horizontal="center" vertical="center" wrapText="1"/>
    </xf>
    <xf numFmtId="49" fontId="14" fillId="10" borderId="5" xfId="0" applyNumberFormat="1" applyFont="1" applyFill="1" applyBorder="1" applyAlignment="1">
      <alignment horizontal="left" vertical="center" wrapText="1" indent="1"/>
    </xf>
    <xf numFmtId="0" fontId="14" fillId="8" borderId="6" xfId="0" applyFont="1" applyFill="1" applyBorder="1" applyAlignment="1">
      <alignment horizontal="left" vertical="center" wrapText="1" indent="1"/>
    </xf>
    <xf numFmtId="0" fontId="7" fillId="8" borderId="6" xfId="0" applyFont="1" applyFill="1" applyBorder="1" applyAlignment="1">
      <alignment horizontal="left" vertical="center" wrapText="1" indent="1"/>
    </xf>
    <xf numFmtId="0" fontId="41" fillId="8" borderId="0" xfId="0" applyFont="1" applyFill="1" applyAlignment="1">
      <alignment wrapText="1"/>
    </xf>
    <xf numFmtId="49" fontId="7" fillId="10" borderId="5" xfId="0" applyNumberFormat="1" applyFont="1" applyFill="1" applyBorder="1" applyAlignment="1">
      <alignment horizontal="left" vertical="center" wrapText="1" indent="2"/>
    </xf>
    <xf numFmtId="0" fontId="38" fillId="8" borderId="0" xfId="0" applyFont="1" applyFill="1" applyAlignment="1">
      <alignment wrapText="1"/>
    </xf>
    <xf numFmtId="0" fontId="42" fillId="5" borderId="1" xfId="0" applyFont="1" applyFill="1" applyBorder="1" applyAlignment="1">
      <alignment horizontal="left" vertical="center" indent="1"/>
    </xf>
    <xf numFmtId="0" fontId="42" fillId="5" borderId="2" xfId="0" applyFont="1" applyFill="1" applyBorder="1" applyAlignment="1">
      <alignment horizontal="left" vertical="center" wrapText="1" indent="1"/>
    </xf>
    <xf numFmtId="0" fontId="42" fillId="5" borderId="2" xfId="0" applyFont="1" applyFill="1" applyBorder="1" applyAlignment="1">
      <alignment horizontal="left" vertical="center" indent="1"/>
    </xf>
    <xf numFmtId="0" fontId="27" fillId="9" borderId="0" xfId="0" applyFont="1" applyFill="1" applyAlignment="1">
      <alignment horizontal="center" vertical="center"/>
    </xf>
    <xf numFmtId="0" fontId="28" fillId="4" borderId="0" xfId="0" applyFont="1" applyFill="1" applyAlignment="1">
      <alignment horizontal="center" vertical="center"/>
    </xf>
    <xf numFmtId="0" fontId="43" fillId="4" borderId="0" xfId="0" applyFont="1" applyFill="1" applyAlignment="1">
      <alignment horizontal="center" vertical="center" wrapText="1"/>
    </xf>
    <xf numFmtId="0" fontId="44" fillId="4" borderId="0" xfId="0" applyFont="1" applyFill="1" applyAlignment="1">
      <alignment horizontal="center" vertical="center"/>
    </xf>
    <xf numFmtId="0" fontId="45" fillId="4" borderId="0" xfId="0" applyFont="1" applyFill="1"/>
    <xf numFmtId="0" fontId="46" fillId="8" borderId="21" xfId="0" applyFont="1" applyFill="1" applyBorder="1" applyAlignment="1" applyProtection="1">
      <alignment horizontal="center" vertical="center" wrapText="1"/>
      <protection locked="0"/>
    </xf>
    <xf numFmtId="0" fontId="17" fillId="8" borderId="19" xfId="0" applyFont="1" applyFill="1" applyBorder="1" applyAlignment="1" applyProtection="1">
      <alignment horizontal="center"/>
      <protection locked="0"/>
    </xf>
    <xf numFmtId="0" fontId="47" fillId="8" borderId="0" xfId="4" applyFont="1" applyFill="1" applyAlignment="1" applyProtection="1">
      <alignment horizontal="left"/>
      <protection locked="0"/>
    </xf>
    <xf numFmtId="0" fontId="47" fillId="8" borderId="13" xfId="4" applyFont="1" applyFill="1" applyBorder="1" applyAlignment="1" applyProtection="1">
      <alignment horizontal="left"/>
      <protection locked="0"/>
    </xf>
    <xf numFmtId="3" fontId="14" fillId="8" borderId="14" xfId="0" applyNumberFormat="1" applyFont="1" applyFill="1" applyBorder="1" applyAlignment="1">
      <alignment horizontal="right" indent="1"/>
    </xf>
    <xf numFmtId="49" fontId="33" fillId="8" borderId="20" xfId="0" applyNumberFormat="1" applyFont="1" applyFill="1" applyBorder="1" applyAlignment="1">
      <alignment horizontal="right" vertical="center" indent="2"/>
    </xf>
    <xf numFmtId="0" fontId="7" fillId="8" borderId="11" xfId="0" applyFont="1" applyFill="1" applyBorder="1" applyAlignment="1">
      <alignment horizontal="right" indent="1"/>
    </xf>
    <xf numFmtId="0" fontId="7" fillId="8" borderId="15" xfId="0" applyFont="1" applyFill="1" applyBorder="1" applyAlignment="1">
      <alignment horizontal="right"/>
    </xf>
    <xf numFmtId="0" fontId="14" fillId="8" borderId="15" xfId="0" applyFont="1" applyFill="1" applyBorder="1" applyAlignment="1">
      <alignment horizontal="right"/>
    </xf>
    <xf numFmtId="0" fontId="14" fillId="8" borderId="15" xfId="0" applyFont="1" applyFill="1" applyBorder="1" applyAlignment="1">
      <alignment horizontal="right" vertical="center"/>
    </xf>
    <xf numFmtId="0" fontId="14" fillId="8" borderId="16" xfId="0" applyFont="1" applyFill="1" applyBorder="1" applyAlignment="1">
      <alignment horizontal="right"/>
    </xf>
    <xf numFmtId="0" fontId="14" fillId="8" borderId="22" xfId="0" applyFont="1" applyFill="1" applyBorder="1" applyAlignment="1">
      <alignment horizontal="right"/>
    </xf>
    <xf numFmtId="49" fontId="33" fillId="8" borderId="23" xfId="0" applyNumberFormat="1" applyFont="1" applyFill="1" applyBorder="1" applyAlignment="1">
      <alignment horizontal="left" wrapText="1" indent="2"/>
    </xf>
    <xf numFmtId="49" fontId="48" fillId="8" borderId="24" xfId="0" applyNumberFormat="1" applyFont="1" applyFill="1" applyBorder="1" applyAlignment="1">
      <alignment horizontal="left" wrapText="1" indent="3"/>
    </xf>
    <xf numFmtId="49" fontId="33" fillId="8" borderId="24" xfId="0" applyNumberFormat="1" applyFont="1" applyFill="1" applyBorder="1" applyAlignment="1">
      <alignment horizontal="left" wrapText="1" indent="2"/>
    </xf>
    <xf numFmtId="49" fontId="33" fillId="8" borderId="21" xfId="0" applyNumberFormat="1" applyFont="1" applyFill="1" applyBorder="1" applyAlignment="1">
      <alignment horizontal="right" vertical="center" wrapText="1" indent="1"/>
    </xf>
    <xf numFmtId="3" fontId="7" fillId="8" borderId="15" xfId="0" applyNumberFormat="1" applyFont="1" applyFill="1" applyBorder="1" applyAlignment="1">
      <alignment horizontal="right" wrapText="1" indent="1"/>
    </xf>
    <xf numFmtId="0" fontId="7" fillId="8" borderId="15" xfId="0" applyFont="1" applyFill="1" applyBorder="1" applyAlignment="1">
      <alignment horizontal="right" indent="1"/>
    </xf>
    <xf numFmtId="49" fontId="33" fillId="8" borderId="12" xfId="0" applyNumberFormat="1" applyFont="1" applyFill="1" applyBorder="1" applyAlignment="1">
      <alignment horizontal="right" vertical="center" wrapText="1" indent="2"/>
    </xf>
    <xf numFmtId="0" fontId="14" fillId="8" borderId="0" xfId="0" applyFont="1" applyFill="1" applyAlignment="1">
      <alignment horizontal="right" indent="1"/>
    </xf>
    <xf numFmtId="0" fontId="14" fillId="8" borderId="10" xfId="0" applyFont="1" applyFill="1" applyBorder="1" applyAlignment="1">
      <alignment horizontal="right" indent="1"/>
    </xf>
    <xf numFmtId="49" fontId="33" fillId="8" borderId="21" xfId="0" applyNumberFormat="1" applyFont="1" applyFill="1" applyBorder="1" applyAlignment="1">
      <alignment horizontal="right" vertical="center" indent="1"/>
    </xf>
    <xf numFmtId="0" fontId="46" fillId="8" borderId="25" xfId="0" applyFont="1" applyFill="1" applyBorder="1" applyAlignment="1" applyProtection="1">
      <alignment horizontal="center" vertical="center" wrapText="1"/>
      <protection locked="0"/>
    </xf>
    <xf numFmtId="49" fontId="33" fillId="8" borderId="12" xfId="0" applyNumberFormat="1" applyFont="1" applyFill="1" applyBorder="1" applyAlignment="1">
      <alignment horizontal="right" vertical="center" indent="2"/>
    </xf>
    <xf numFmtId="0" fontId="7" fillId="8" borderId="0" xfId="0" applyFont="1" applyFill="1" applyAlignment="1">
      <alignment horizontal="right" indent="1"/>
    </xf>
    <xf numFmtId="0" fontId="14" fillId="8" borderId="0" xfId="0" applyFont="1" applyFill="1" applyAlignment="1" applyProtection="1">
      <alignment horizontal="center"/>
      <protection locked="0"/>
    </xf>
    <xf numFmtId="0" fontId="42" fillId="5" borderId="1" xfId="0" applyFont="1" applyFill="1" applyBorder="1" applyAlignment="1">
      <alignment horizontal="left" vertical="center" wrapText="1" indent="1"/>
    </xf>
    <xf numFmtId="3" fontId="7" fillId="8" borderId="14" xfId="0" applyNumberFormat="1" applyFont="1" applyFill="1" applyBorder="1" applyAlignment="1">
      <alignment horizontal="right" indent="1"/>
    </xf>
    <xf numFmtId="49" fontId="33" fillId="8" borderId="20" xfId="0" applyNumberFormat="1" applyFont="1" applyFill="1" applyBorder="1" applyAlignment="1">
      <alignment horizontal="right" vertical="center" indent="1"/>
    </xf>
    <xf numFmtId="49" fontId="33" fillId="8" borderId="12" xfId="0" applyNumberFormat="1" applyFont="1" applyFill="1" applyBorder="1" applyAlignment="1">
      <alignment horizontal="right" vertical="center"/>
    </xf>
    <xf numFmtId="49" fontId="33" fillId="8" borderId="21" xfId="0" applyNumberFormat="1" applyFont="1" applyFill="1" applyBorder="1" applyAlignment="1">
      <alignment horizontal="right" vertical="center"/>
    </xf>
    <xf numFmtId="0" fontId="7" fillId="8" borderId="0" xfId="0" quotePrefix="1" applyFont="1" applyFill="1"/>
    <xf numFmtId="3" fontId="26" fillId="8" borderId="0" xfId="0" applyNumberFormat="1" applyFont="1" applyFill="1" applyAlignment="1">
      <alignment horizontal="right"/>
    </xf>
    <xf numFmtId="0" fontId="15" fillId="9" borderId="0" xfId="0" applyFont="1" applyFill="1" applyAlignment="1">
      <alignment horizontal="center" vertical="center"/>
    </xf>
    <xf numFmtId="0" fontId="42" fillId="10" borderId="7" xfId="0" applyFont="1" applyFill="1" applyBorder="1" applyAlignment="1">
      <alignment horizontal="center" vertical="center"/>
    </xf>
    <xf numFmtId="0" fontId="42" fillId="10" borderId="8" xfId="0" applyFont="1" applyFill="1" applyBorder="1" applyAlignment="1">
      <alignment horizontal="center" vertical="center"/>
    </xf>
    <xf numFmtId="3" fontId="7" fillId="8" borderId="0" xfId="0" applyNumberFormat="1" applyFont="1" applyFill="1" applyAlignment="1">
      <alignment horizontal="right" vertical="center"/>
    </xf>
    <xf numFmtId="0" fontId="32" fillId="8" borderId="0" xfId="1" applyNumberFormat="1" applyFont="1" applyFill="1" applyBorder="1" applyAlignment="1" applyProtection="1">
      <alignment horizontal="left"/>
      <protection locked="0"/>
    </xf>
    <xf numFmtId="3" fontId="7" fillId="8" borderId="14" xfId="0" applyNumberFormat="1" applyFont="1" applyFill="1" applyBorder="1" applyAlignment="1">
      <alignment horizontal="right" vertical="center" indent="1"/>
    </xf>
    <xf numFmtId="3" fontId="7" fillId="8" borderId="0" xfId="0" applyNumberFormat="1" applyFont="1" applyFill="1" applyAlignment="1">
      <alignment horizontal="right" vertical="center" wrapText="1"/>
    </xf>
    <xf numFmtId="0" fontId="33" fillId="8" borderId="21" xfId="0" applyFont="1" applyFill="1" applyBorder="1" applyAlignment="1">
      <alignment horizontal="center" vertical="center"/>
    </xf>
    <xf numFmtId="0" fontId="33" fillId="8" borderId="20" xfId="0" applyFont="1" applyFill="1" applyBorder="1" applyAlignment="1">
      <alignment horizontal="center" vertical="center"/>
    </xf>
  </cellXfs>
  <cellStyles count="5">
    <cellStyle name="Hyperlink" xfId="1" builtinId="8"/>
    <cellStyle name="Normal" xfId="0" builtinId="0"/>
    <cellStyle name="Normal 2" xfId="2" xr:uid="{00000000-0005-0000-0000-000003000000}"/>
    <cellStyle name="Normal 4 2" xfId="3" xr:uid="{00000000-0005-0000-0000-000004000000}"/>
    <cellStyle name="Normal 6" xfId="4" xr:uid="{00000000-0005-0000-0000-000005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9</xdr:col>
      <xdr:colOff>9525</xdr:colOff>
      <xdr:row>11</xdr:row>
      <xdr:rowOff>104775</xdr:rowOff>
    </xdr:from>
    <xdr:to>
      <xdr:col>9</xdr:col>
      <xdr:colOff>171450</xdr:colOff>
      <xdr:row>12</xdr:row>
      <xdr:rowOff>238125</xdr:rowOff>
    </xdr:to>
    <xdr:sp macro="" textlink="">
      <xdr:nvSpPr>
        <xdr:cNvPr id="2" name="Right Brace 1">
          <a:extLst>
            <a:ext uri="{FF2B5EF4-FFF2-40B4-BE49-F238E27FC236}">
              <a16:creationId xmlns:a16="http://schemas.microsoft.com/office/drawing/2014/main" id="{020301A2-DF89-0110-F7AB-9B017984ED11}"/>
            </a:ext>
          </a:extLst>
        </xdr:cNvPr>
        <xdr:cNvSpPr/>
      </xdr:nvSpPr>
      <xdr:spPr>
        <a:xfrm>
          <a:off x="6076950" y="2838450"/>
          <a:ext cx="161925" cy="381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l-GR"/>
        </a:p>
      </xdr:txBody>
    </xdr:sp>
    <xdr:clientData/>
  </xdr:twoCellAnchor>
  <xdr:twoCellAnchor editAs="oneCell">
    <xdr:from>
      <xdr:col>16</xdr:col>
      <xdr:colOff>9525</xdr:colOff>
      <xdr:row>3</xdr:row>
      <xdr:rowOff>123825</xdr:rowOff>
    </xdr:from>
    <xdr:to>
      <xdr:col>16</xdr:col>
      <xdr:colOff>752475</xdr:colOff>
      <xdr:row>5</xdr:row>
      <xdr:rowOff>180975</xdr:rowOff>
    </xdr:to>
    <xdr:pic>
      <xdr:nvPicPr>
        <xdr:cNvPr id="24250" name="Picture 2">
          <a:extLst>
            <a:ext uri="{FF2B5EF4-FFF2-40B4-BE49-F238E27FC236}">
              <a16:creationId xmlns:a16="http://schemas.microsoft.com/office/drawing/2014/main" id="{BA18733A-12A1-7BF4-0A83-F5EEF414D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10700" y="638175"/>
          <a:ext cx="7429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57150</xdr:colOff>
      <xdr:row>11</xdr:row>
      <xdr:rowOff>76200</xdr:rowOff>
    </xdr:from>
    <xdr:to>
      <xdr:col>16</xdr:col>
      <xdr:colOff>219075</xdr:colOff>
      <xdr:row>12</xdr:row>
      <xdr:rowOff>209550</xdr:rowOff>
    </xdr:to>
    <xdr:sp macro="" textlink="">
      <xdr:nvSpPr>
        <xdr:cNvPr id="3" name="Right Brace 2">
          <a:extLst>
            <a:ext uri="{FF2B5EF4-FFF2-40B4-BE49-F238E27FC236}">
              <a16:creationId xmlns:a16="http://schemas.microsoft.com/office/drawing/2014/main" id="{1F151758-45E6-4BC6-B090-18775D9D7F85}"/>
            </a:ext>
          </a:extLst>
        </xdr:cNvPr>
        <xdr:cNvSpPr/>
      </xdr:nvSpPr>
      <xdr:spPr>
        <a:xfrm>
          <a:off x="10791825" y="2809875"/>
          <a:ext cx="161925" cy="381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l-G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61</xdr:row>
      <xdr:rowOff>0</xdr:rowOff>
    </xdr:from>
    <xdr:to>
      <xdr:col>0</xdr:col>
      <xdr:colOff>85725</xdr:colOff>
      <xdr:row>61</xdr:row>
      <xdr:rowOff>0</xdr:rowOff>
    </xdr:to>
    <xdr:pic>
      <xdr:nvPicPr>
        <xdr:cNvPr id="127516" name="Picture 15">
          <a:extLst>
            <a:ext uri="{FF2B5EF4-FFF2-40B4-BE49-F238E27FC236}">
              <a16:creationId xmlns:a16="http://schemas.microsoft.com/office/drawing/2014/main" id="{0B2B1A6C-471D-8B27-CB15-64A118245C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5175"/>
          <a:ext cx="85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85725</xdr:colOff>
      <xdr:row>34</xdr:row>
      <xdr:rowOff>0</xdr:rowOff>
    </xdr:to>
    <xdr:pic>
      <xdr:nvPicPr>
        <xdr:cNvPr id="127517" name="Picture 15">
          <a:extLst>
            <a:ext uri="{FF2B5EF4-FFF2-40B4-BE49-F238E27FC236}">
              <a16:creationId xmlns:a16="http://schemas.microsoft.com/office/drawing/2014/main" id="{DB1ABFD5-F34A-1052-160B-ED41DB16A2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91225"/>
          <a:ext cx="85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485775</xdr:colOff>
      <xdr:row>9</xdr:row>
      <xdr:rowOff>28575</xdr:rowOff>
    </xdr:from>
    <xdr:to>
      <xdr:col>8</xdr:col>
      <xdr:colOff>0</xdr:colOff>
      <xdr:row>9</xdr:row>
      <xdr:rowOff>161924</xdr:rowOff>
    </xdr:to>
    <xdr:sp macro="" textlink="">
      <xdr:nvSpPr>
        <xdr:cNvPr id="4" name="Rectangle 3">
          <a:extLst>
            <a:ext uri="{FF2B5EF4-FFF2-40B4-BE49-F238E27FC236}">
              <a16:creationId xmlns:a16="http://schemas.microsoft.com/office/drawing/2014/main" id="{7CF6C980-0FBC-9332-B582-6B185E638387}"/>
            </a:ext>
          </a:extLst>
        </xdr:cNvPr>
        <xdr:cNvSpPr/>
      </xdr:nvSpPr>
      <xdr:spPr>
        <a:xfrm>
          <a:off x="6534150" y="182880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55</xdr:row>
      <xdr:rowOff>0</xdr:rowOff>
    </xdr:from>
    <xdr:to>
      <xdr:col>8</xdr:col>
      <xdr:colOff>0</xdr:colOff>
      <xdr:row>55</xdr:row>
      <xdr:rowOff>133349</xdr:rowOff>
    </xdr:to>
    <xdr:sp macro="" textlink="">
      <xdr:nvSpPr>
        <xdr:cNvPr id="5" name="Rectangle 4">
          <a:extLst>
            <a:ext uri="{FF2B5EF4-FFF2-40B4-BE49-F238E27FC236}">
              <a16:creationId xmlns:a16="http://schemas.microsoft.com/office/drawing/2014/main" id="{3ED85220-C615-799D-C80D-66A18DD40FE0}"/>
            </a:ext>
          </a:extLst>
        </xdr:cNvPr>
        <xdr:cNvSpPr/>
      </xdr:nvSpPr>
      <xdr:spPr>
        <a:xfrm>
          <a:off x="6534150"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58</xdr:row>
      <xdr:rowOff>76200</xdr:rowOff>
    </xdr:from>
    <xdr:to>
      <xdr:col>8</xdr:col>
      <xdr:colOff>0</xdr:colOff>
      <xdr:row>58</xdr:row>
      <xdr:rowOff>209549</xdr:rowOff>
    </xdr:to>
    <xdr:sp macro="" textlink="">
      <xdr:nvSpPr>
        <xdr:cNvPr id="6" name="Rectangle 5">
          <a:extLst>
            <a:ext uri="{FF2B5EF4-FFF2-40B4-BE49-F238E27FC236}">
              <a16:creationId xmlns:a16="http://schemas.microsoft.com/office/drawing/2014/main" id="{70D41099-F10B-6FDE-FBEB-1DE1958F7C5D}"/>
            </a:ext>
          </a:extLst>
        </xdr:cNvPr>
        <xdr:cNvSpPr/>
      </xdr:nvSpPr>
      <xdr:spPr>
        <a:xfrm>
          <a:off x="6534150" y="10429875"/>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3</xdr:col>
      <xdr:colOff>485775</xdr:colOff>
      <xdr:row>55</xdr:row>
      <xdr:rowOff>0</xdr:rowOff>
    </xdr:from>
    <xdr:to>
      <xdr:col>4</xdr:col>
      <xdr:colOff>0</xdr:colOff>
      <xdr:row>55</xdr:row>
      <xdr:rowOff>133349</xdr:rowOff>
    </xdr:to>
    <xdr:sp macro="" textlink="">
      <xdr:nvSpPr>
        <xdr:cNvPr id="7" name="Rectangle 6">
          <a:extLst>
            <a:ext uri="{FF2B5EF4-FFF2-40B4-BE49-F238E27FC236}">
              <a16:creationId xmlns:a16="http://schemas.microsoft.com/office/drawing/2014/main" id="{A472E245-F63E-2A26-CC21-278B3A2F279A}"/>
            </a:ext>
          </a:extLst>
        </xdr:cNvPr>
        <xdr:cNvSpPr/>
      </xdr:nvSpPr>
      <xdr:spPr>
        <a:xfrm>
          <a:off x="3905250"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4</xdr:col>
      <xdr:colOff>485775</xdr:colOff>
      <xdr:row>55</xdr:row>
      <xdr:rowOff>0</xdr:rowOff>
    </xdr:from>
    <xdr:to>
      <xdr:col>5</xdr:col>
      <xdr:colOff>0</xdr:colOff>
      <xdr:row>55</xdr:row>
      <xdr:rowOff>133349</xdr:rowOff>
    </xdr:to>
    <xdr:sp macro="" textlink="">
      <xdr:nvSpPr>
        <xdr:cNvPr id="8" name="Rectangle 7">
          <a:extLst>
            <a:ext uri="{FF2B5EF4-FFF2-40B4-BE49-F238E27FC236}">
              <a16:creationId xmlns:a16="http://schemas.microsoft.com/office/drawing/2014/main" id="{8F146F2B-4613-066A-73A4-C92F31B87508}"/>
            </a:ext>
          </a:extLst>
        </xdr:cNvPr>
        <xdr:cNvSpPr/>
      </xdr:nvSpPr>
      <xdr:spPr>
        <a:xfrm>
          <a:off x="4562475"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59</xdr:row>
      <xdr:rowOff>66675</xdr:rowOff>
    </xdr:from>
    <xdr:to>
      <xdr:col>8</xdr:col>
      <xdr:colOff>0</xdr:colOff>
      <xdr:row>59</xdr:row>
      <xdr:rowOff>200024</xdr:rowOff>
    </xdr:to>
    <xdr:sp macro="" textlink="">
      <xdr:nvSpPr>
        <xdr:cNvPr id="9" name="Rectangle 8">
          <a:extLst>
            <a:ext uri="{FF2B5EF4-FFF2-40B4-BE49-F238E27FC236}">
              <a16:creationId xmlns:a16="http://schemas.microsoft.com/office/drawing/2014/main" id="{229DDB7D-402C-44D3-B5B0-4F3B853BEAAA}"/>
            </a:ext>
          </a:extLst>
        </xdr:cNvPr>
        <xdr:cNvSpPr/>
      </xdr:nvSpPr>
      <xdr:spPr>
        <a:xfrm>
          <a:off x="6534150" y="1066800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6</xdr:col>
      <xdr:colOff>485775</xdr:colOff>
      <xdr:row>58</xdr:row>
      <xdr:rowOff>76200</xdr:rowOff>
    </xdr:from>
    <xdr:to>
      <xdr:col>7</xdr:col>
      <xdr:colOff>0</xdr:colOff>
      <xdr:row>58</xdr:row>
      <xdr:rowOff>209549</xdr:rowOff>
    </xdr:to>
    <xdr:sp macro="" textlink="">
      <xdr:nvSpPr>
        <xdr:cNvPr id="10" name="Rectangle 9">
          <a:extLst>
            <a:ext uri="{FF2B5EF4-FFF2-40B4-BE49-F238E27FC236}">
              <a16:creationId xmlns:a16="http://schemas.microsoft.com/office/drawing/2014/main" id="{C1FA9F4C-A5ED-ECFA-E9B0-245D44880505}"/>
            </a:ext>
          </a:extLst>
        </xdr:cNvPr>
        <xdr:cNvSpPr/>
      </xdr:nvSpPr>
      <xdr:spPr>
        <a:xfrm>
          <a:off x="5876925" y="10429875"/>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19</xdr:col>
      <xdr:colOff>1609725</xdr:colOff>
      <xdr:row>3</xdr:row>
      <xdr:rowOff>85725</xdr:rowOff>
    </xdr:from>
    <xdr:to>
      <xdr:col>19</xdr:col>
      <xdr:colOff>2257425</xdr:colOff>
      <xdr:row>5</xdr:row>
      <xdr:rowOff>161925</xdr:rowOff>
    </xdr:to>
    <xdr:pic>
      <xdr:nvPicPr>
        <xdr:cNvPr id="127525" name="Picture 17" descr="StatlogoSm1">
          <a:extLst>
            <a:ext uri="{FF2B5EF4-FFF2-40B4-BE49-F238E27FC236}">
              <a16:creationId xmlns:a16="http://schemas.microsoft.com/office/drawing/2014/main" id="{1ED76095-CF3D-B425-BFB9-456A7D57916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63575" y="571500"/>
          <a:ext cx="6477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61</xdr:row>
      <xdr:rowOff>0</xdr:rowOff>
    </xdr:from>
    <xdr:to>
      <xdr:col>0</xdr:col>
      <xdr:colOff>85725</xdr:colOff>
      <xdr:row>61</xdr:row>
      <xdr:rowOff>0</xdr:rowOff>
    </xdr:to>
    <xdr:pic>
      <xdr:nvPicPr>
        <xdr:cNvPr id="128540" name="Picture 15">
          <a:extLst>
            <a:ext uri="{FF2B5EF4-FFF2-40B4-BE49-F238E27FC236}">
              <a16:creationId xmlns:a16="http://schemas.microsoft.com/office/drawing/2014/main" id="{53189FC7-285B-C6CB-CA3D-13BAE51518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5175"/>
          <a:ext cx="85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85725</xdr:colOff>
      <xdr:row>34</xdr:row>
      <xdr:rowOff>0</xdr:rowOff>
    </xdr:to>
    <xdr:pic>
      <xdr:nvPicPr>
        <xdr:cNvPr id="128541" name="Picture 15">
          <a:extLst>
            <a:ext uri="{FF2B5EF4-FFF2-40B4-BE49-F238E27FC236}">
              <a16:creationId xmlns:a16="http://schemas.microsoft.com/office/drawing/2014/main" id="{F500C29C-BE1A-486C-2EEF-1DA82A5954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91225"/>
          <a:ext cx="85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485775</xdr:colOff>
      <xdr:row>9</xdr:row>
      <xdr:rowOff>28575</xdr:rowOff>
    </xdr:from>
    <xdr:to>
      <xdr:col>8</xdr:col>
      <xdr:colOff>0</xdr:colOff>
      <xdr:row>9</xdr:row>
      <xdr:rowOff>161924</xdr:rowOff>
    </xdr:to>
    <xdr:sp macro="" textlink="">
      <xdr:nvSpPr>
        <xdr:cNvPr id="4" name="Rectangle 3">
          <a:extLst>
            <a:ext uri="{FF2B5EF4-FFF2-40B4-BE49-F238E27FC236}">
              <a16:creationId xmlns:a16="http://schemas.microsoft.com/office/drawing/2014/main" id="{C1D96906-EDDD-6EB2-4F93-C87E053C4884}"/>
            </a:ext>
          </a:extLst>
        </xdr:cNvPr>
        <xdr:cNvSpPr/>
      </xdr:nvSpPr>
      <xdr:spPr>
        <a:xfrm>
          <a:off x="6534150" y="182880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55</xdr:row>
      <xdr:rowOff>0</xdr:rowOff>
    </xdr:from>
    <xdr:to>
      <xdr:col>8</xdr:col>
      <xdr:colOff>0</xdr:colOff>
      <xdr:row>55</xdr:row>
      <xdr:rowOff>133349</xdr:rowOff>
    </xdr:to>
    <xdr:sp macro="" textlink="">
      <xdr:nvSpPr>
        <xdr:cNvPr id="5" name="Rectangle 4">
          <a:extLst>
            <a:ext uri="{FF2B5EF4-FFF2-40B4-BE49-F238E27FC236}">
              <a16:creationId xmlns:a16="http://schemas.microsoft.com/office/drawing/2014/main" id="{9053F52D-0B78-1BBC-B844-A21F0BE3B583}"/>
            </a:ext>
          </a:extLst>
        </xdr:cNvPr>
        <xdr:cNvSpPr/>
      </xdr:nvSpPr>
      <xdr:spPr>
        <a:xfrm>
          <a:off x="6534150"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58</xdr:row>
      <xdr:rowOff>76200</xdr:rowOff>
    </xdr:from>
    <xdr:to>
      <xdr:col>8</xdr:col>
      <xdr:colOff>0</xdr:colOff>
      <xdr:row>58</xdr:row>
      <xdr:rowOff>209549</xdr:rowOff>
    </xdr:to>
    <xdr:sp macro="" textlink="">
      <xdr:nvSpPr>
        <xdr:cNvPr id="6" name="Rectangle 5">
          <a:extLst>
            <a:ext uri="{FF2B5EF4-FFF2-40B4-BE49-F238E27FC236}">
              <a16:creationId xmlns:a16="http://schemas.microsoft.com/office/drawing/2014/main" id="{8D6838F1-56F8-0B66-A5F6-4265B91F9067}"/>
            </a:ext>
          </a:extLst>
        </xdr:cNvPr>
        <xdr:cNvSpPr/>
      </xdr:nvSpPr>
      <xdr:spPr>
        <a:xfrm>
          <a:off x="6534150" y="10429875"/>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3</xdr:col>
      <xdr:colOff>485775</xdr:colOff>
      <xdr:row>55</xdr:row>
      <xdr:rowOff>0</xdr:rowOff>
    </xdr:from>
    <xdr:to>
      <xdr:col>4</xdr:col>
      <xdr:colOff>0</xdr:colOff>
      <xdr:row>55</xdr:row>
      <xdr:rowOff>133349</xdr:rowOff>
    </xdr:to>
    <xdr:sp macro="" textlink="">
      <xdr:nvSpPr>
        <xdr:cNvPr id="7" name="Rectangle 6">
          <a:extLst>
            <a:ext uri="{FF2B5EF4-FFF2-40B4-BE49-F238E27FC236}">
              <a16:creationId xmlns:a16="http://schemas.microsoft.com/office/drawing/2014/main" id="{7C856045-2156-78E2-F778-3E665D3A071A}"/>
            </a:ext>
          </a:extLst>
        </xdr:cNvPr>
        <xdr:cNvSpPr/>
      </xdr:nvSpPr>
      <xdr:spPr>
        <a:xfrm>
          <a:off x="3905250"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4</xdr:col>
      <xdr:colOff>485775</xdr:colOff>
      <xdr:row>55</xdr:row>
      <xdr:rowOff>0</xdr:rowOff>
    </xdr:from>
    <xdr:to>
      <xdr:col>5</xdr:col>
      <xdr:colOff>0</xdr:colOff>
      <xdr:row>55</xdr:row>
      <xdr:rowOff>133349</xdr:rowOff>
    </xdr:to>
    <xdr:sp macro="" textlink="">
      <xdr:nvSpPr>
        <xdr:cNvPr id="8" name="Rectangle 7">
          <a:extLst>
            <a:ext uri="{FF2B5EF4-FFF2-40B4-BE49-F238E27FC236}">
              <a16:creationId xmlns:a16="http://schemas.microsoft.com/office/drawing/2014/main" id="{89D560FF-680E-1E9E-D322-6FDB62ED832B}"/>
            </a:ext>
          </a:extLst>
        </xdr:cNvPr>
        <xdr:cNvSpPr/>
      </xdr:nvSpPr>
      <xdr:spPr>
        <a:xfrm>
          <a:off x="4562475"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59</xdr:row>
      <xdr:rowOff>66675</xdr:rowOff>
    </xdr:from>
    <xdr:to>
      <xdr:col>8</xdr:col>
      <xdr:colOff>0</xdr:colOff>
      <xdr:row>59</xdr:row>
      <xdr:rowOff>200024</xdr:rowOff>
    </xdr:to>
    <xdr:sp macro="" textlink="">
      <xdr:nvSpPr>
        <xdr:cNvPr id="9" name="Rectangle 8">
          <a:extLst>
            <a:ext uri="{FF2B5EF4-FFF2-40B4-BE49-F238E27FC236}">
              <a16:creationId xmlns:a16="http://schemas.microsoft.com/office/drawing/2014/main" id="{E3D15E64-EE62-A81B-5151-379D4C1A77F3}"/>
            </a:ext>
          </a:extLst>
        </xdr:cNvPr>
        <xdr:cNvSpPr/>
      </xdr:nvSpPr>
      <xdr:spPr>
        <a:xfrm>
          <a:off x="6534150" y="1066800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6</xdr:col>
      <xdr:colOff>485775</xdr:colOff>
      <xdr:row>58</xdr:row>
      <xdr:rowOff>76200</xdr:rowOff>
    </xdr:from>
    <xdr:to>
      <xdr:col>7</xdr:col>
      <xdr:colOff>0</xdr:colOff>
      <xdr:row>58</xdr:row>
      <xdr:rowOff>209549</xdr:rowOff>
    </xdr:to>
    <xdr:sp macro="" textlink="">
      <xdr:nvSpPr>
        <xdr:cNvPr id="10" name="Rectangle 9">
          <a:extLst>
            <a:ext uri="{FF2B5EF4-FFF2-40B4-BE49-F238E27FC236}">
              <a16:creationId xmlns:a16="http://schemas.microsoft.com/office/drawing/2014/main" id="{F87F184A-45A2-D070-6118-5EB44030AFBF}"/>
            </a:ext>
          </a:extLst>
        </xdr:cNvPr>
        <xdr:cNvSpPr/>
      </xdr:nvSpPr>
      <xdr:spPr>
        <a:xfrm>
          <a:off x="5876925" y="10429875"/>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19</xdr:col>
      <xdr:colOff>1638300</xdr:colOff>
      <xdr:row>3</xdr:row>
      <xdr:rowOff>85725</xdr:rowOff>
    </xdr:from>
    <xdr:to>
      <xdr:col>19</xdr:col>
      <xdr:colOff>2286000</xdr:colOff>
      <xdr:row>5</xdr:row>
      <xdr:rowOff>161925</xdr:rowOff>
    </xdr:to>
    <xdr:pic>
      <xdr:nvPicPr>
        <xdr:cNvPr id="128549" name="Picture 17" descr="StatlogoSm1">
          <a:extLst>
            <a:ext uri="{FF2B5EF4-FFF2-40B4-BE49-F238E27FC236}">
              <a16:creationId xmlns:a16="http://schemas.microsoft.com/office/drawing/2014/main" id="{662EF82D-8164-DD4B-DE99-A28DBC29050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916150" y="571500"/>
          <a:ext cx="6477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61</xdr:row>
      <xdr:rowOff>0</xdr:rowOff>
    </xdr:from>
    <xdr:to>
      <xdr:col>0</xdr:col>
      <xdr:colOff>85725</xdr:colOff>
      <xdr:row>61</xdr:row>
      <xdr:rowOff>0</xdr:rowOff>
    </xdr:to>
    <xdr:pic>
      <xdr:nvPicPr>
        <xdr:cNvPr id="129564" name="Picture 15">
          <a:extLst>
            <a:ext uri="{FF2B5EF4-FFF2-40B4-BE49-F238E27FC236}">
              <a16:creationId xmlns:a16="http://schemas.microsoft.com/office/drawing/2014/main" id="{4934A311-F13B-8CF6-12C2-E54F901830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5175"/>
          <a:ext cx="85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85725</xdr:colOff>
      <xdr:row>34</xdr:row>
      <xdr:rowOff>0</xdr:rowOff>
    </xdr:to>
    <xdr:pic>
      <xdr:nvPicPr>
        <xdr:cNvPr id="129565" name="Picture 15">
          <a:extLst>
            <a:ext uri="{FF2B5EF4-FFF2-40B4-BE49-F238E27FC236}">
              <a16:creationId xmlns:a16="http://schemas.microsoft.com/office/drawing/2014/main" id="{9773E6BE-5EB8-9C18-0208-3DB140683D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91225"/>
          <a:ext cx="85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485775</xdr:colOff>
      <xdr:row>9</xdr:row>
      <xdr:rowOff>28575</xdr:rowOff>
    </xdr:from>
    <xdr:to>
      <xdr:col>8</xdr:col>
      <xdr:colOff>0</xdr:colOff>
      <xdr:row>9</xdr:row>
      <xdr:rowOff>161924</xdr:rowOff>
    </xdr:to>
    <xdr:sp macro="" textlink="">
      <xdr:nvSpPr>
        <xdr:cNvPr id="4" name="Rectangle 3">
          <a:extLst>
            <a:ext uri="{FF2B5EF4-FFF2-40B4-BE49-F238E27FC236}">
              <a16:creationId xmlns:a16="http://schemas.microsoft.com/office/drawing/2014/main" id="{1D01D92A-0DFF-564B-6843-E094FCFE06CF}"/>
            </a:ext>
          </a:extLst>
        </xdr:cNvPr>
        <xdr:cNvSpPr/>
      </xdr:nvSpPr>
      <xdr:spPr>
        <a:xfrm>
          <a:off x="6534150" y="182880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55</xdr:row>
      <xdr:rowOff>0</xdr:rowOff>
    </xdr:from>
    <xdr:to>
      <xdr:col>8</xdr:col>
      <xdr:colOff>0</xdr:colOff>
      <xdr:row>55</xdr:row>
      <xdr:rowOff>133349</xdr:rowOff>
    </xdr:to>
    <xdr:sp macro="" textlink="">
      <xdr:nvSpPr>
        <xdr:cNvPr id="5" name="Rectangle 4">
          <a:extLst>
            <a:ext uri="{FF2B5EF4-FFF2-40B4-BE49-F238E27FC236}">
              <a16:creationId xmlns:a16="http://schemas.microsoft.com/office/drawing/2014/main" id="{A88C0578-5AD6-2DA4-371F-6387CA53736C}"/>
            </a:ext>
          </a:extLst>
        </xdr:cNvPr>
        <xdr:cNvSpPr/>
      </xdr:nvSpPr>
      <xdr:spPr>
        <a:xfrm>
          <a:off x="6534150"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58</xdr:row>
      <xdr:rowOff>76200</xdr:rowOff>
    </xdr:from>
    <xdr:to>
      <xdr:col>8</xdr:col>
      <xdr:colOff>0</xdr:colOff>
      <xdr:row>58</xdr:row>
      <xdr:rowOff>209549</xdr:rowOff>
    </xdr:to>
    <xdr:sp macro="" textlink="">
      <xdr:nvSpPr>
        <xdr:cNvPr id="6" name="Rectangle 5">
          <a:extLst>
            <a:ext uri="{FF2B5EF4-FFF2-40B4-BE49-F238E27FC236}">
              <a16:creationId xmlns:a16="http://schemas.microsoft.com/office/drawing/2014/main" id="{94D79175-0903-F145-D12C-88DFD9864D61}"/>
            </a:ext>
          </a:extLst>
        </xdr:cNvPr>
        <xdr:cNvSpPr/>
      </xdr:nvSpPr>
      <xdr:spPr>
        <a:xfrm>
          <a:off x="6534150" y="10429875"/>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3</xdr:col>
      <xdr:colOff>485775</xdr:colOff>
      <xdr:row>55</xdr:row>
      <xdr:rowOff>0</xdr:rowOff>
    </xdr:from>
    <xdr:to>
      <xdr:col>4</xdr:col>
      <xdr:colOff>0</xdr:colOff>
      <xdr:row>55</xdr:row>
      <xdr:rowOff>133349</xdr:rowOff>
    </xdr:to>
    <xdr:sp macro="" textlink="">
      <xdr:nvSpPr>
        <xdr:cNvPr id="7" name="Rectangle 6">
          <a:extLst>
            <a:ext uri="{FF2B5EF4-FFF2-40B4-BE49-F238E27FC236}">
              <a16:creationId xmlns:a16="http://schemas.microsoft.com/office/drawing/2014/main" id="{E0C14C62-F1CC-EDD4-2120-F92C0DF4FAD3}"/>
            </a:ext>
          </a:extLst>
        </xdr:cNvPr>
        <xdr:cNvSpPr/>
      </xdr:nvSpPr>
      <xdr:spPr>
        <a:xfrm>
          <a:off x="3905250"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4</xdr:col>
      <xdr:colOff>485775</xdr:colOff>
      <xdr:row>55</xdr:row>
      <xdr:rowOff>0</xdr:rowOff>
    </xdr:from>
    <xdr:to>
      <xdr:col>5</xdr:col>
      <xdr:colOff>0</xdr:colOff>
      <xdr:row>55</xdr:row>
      <xdr:rowOff>133349</xdr:rowOff>
    </xdr:to>
    <xdr:sp macro="" textlink="">
      <xdr:nvSpPr>
        <xdr:cNvPr id="8" name="Rectangle 7">
          <a:extLst>
            <a:ext uri="{FF2B5EF4-FFF2-40B4-BE49-F238E27FC236}">
              <a16:creationId xmlns:a16="http://schemas.microsoft.com/office/drawing/2014/main" id="{96FCB39C-4553-74E1-1C78-F9EFC8EA1AED}"/>
            </a:ext>
          </a:extLst>
        </xdr:cNvPr>
        <xdr:cNvSpPr/>
      </xdr:nvSpPr>
      <xdr:spPr>
        <a:xfrm>
          <a:off x="4562475"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59</xdr:row>
      <xdr:rowOff>66675</xdr:rowOff>
    </xdr:from>
    <xdr:to>
      <xdr:col>8</xdr:col>
      <xdr:colOff>0</xdr:colOff>
      <xdr:row>59</xdr:row>
      <xdr:rowOff>200024</xdr:rowOff>
    </xdr:to>
    <xdr:sp macro="" textlink="">
      <xdr:nvSpPr>
        <xdr:cNvPr id="9" name="Rectangle 8">
          <a:extLst>
            <a:ext uri="{FF2B5EF4-FFF2-40B4-BE49-F238E27FC236}">
              <a16:creationId xmlns:a16="http://schemas.microsoft.com/office/drawing/2014/main" id="{F8E658E3-4C35-22A4-C69D-695764636D04}"/>
            </a:ext>
          </a:extLst>
        </xdr:cNvPr>
        <xdr:cNvSpPr/>
      </xdr:nvSpPr>
      <xdr:spPr>
        <a:xfrm>
          <a:off x="6534150" y="1066800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6</xdr:col>
      <xdr:colOff>485775</xdr:colOff>
      <xdr:row>58</xdr:row>
      <xdr:rowOff>76200</xdr:rowOff>
    </xdr:from>
    <xdr:to>
      <xdr:col>7</xdr:col>
      <xdr:colOff>0</xdr:colOff>
      <xdr:row>58</xdr:row>
      <xdr:rowOff>209549</xdr:rowOff>
    </xdr:to>
    <xdr:sp macro="" textlink="">
      <xdr:nvSpPr>
        <xdr:cNvPr id="10" name="Rectangle 9">
          <a:extLst>
            <a:ext uri="{FF2B5EF4-FFF2-40B4-BE49-F238E27FC236}">
              <a16:creationId xmlns:a16="http://schemas.microsoft.com/office/drawing/2014/main" id="{5A96D257-417F-B6FB-B2AF-B2EBC4868062}"/>
            </a:ext>
          </a:extLst>
        </xdr:cNvPr>
        <xdr:cNvSpPr/>
      </xdr:nvSpPr>
      <xdr:spPr>
        <a:xfrm>
          <a:off x="5876925" y="10429875"/>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19</xdr:col>
      <xdr:colOff>1771650</xdr:colOff>
      <xdr:row>3</xdr:row>
      <xdr:rowOff>95250</xdr:rowOff>
    </xdr:from>
    <xdr:to>
      <xdr:col>20</xdr:col>
      <xdr:colOff>0</xdr:colOff>
      <xdr:row>5</xdr:row>
      <xdr:rowOff>171450</xdr:rowOff>
    </xdr:to>
    <xdr:pic>
      <xdr:nvPicPr>
        <xdr:cNvPr id="129573" name="Picture 17" descr="StatlogoSm1">
          <a:extLst>
            <a:ext uri="{FF2B5EF4-FFF2-40B4-BE49-F238E27FC236}">
              <a16:creationId xmlns:a16="http://schemas.microsoft.com/office/drawing/2014/main" id="{EAA8BE53-B054-F80F-04E9-058A93A6624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25500" y="581025"/>
          <a:ext cx="6477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61</xdr:row>
      <xdr:rowOff>0</xdr:rowOff>
    </xdr:from>
    <xdr:to>
      <xdr:col>0</xdr:col>
      <xdr:colOff>85725</xdr:colOff>
      <xdr:row>61</xdr:row>
      <xdr:rowOff>0</xdr:rowOff>
    </xdr:to>
    <xdr:pic>
      <xdr:nvPicPr>
        <xdr:cNvPr id="130588" name="Picture 15">
          <a:extLst>
            <a:ext uri="{FF2B5EF4-FFF2-40B4-BE49-F238E27FC236}">
              <a16:creationId xmlns:a16="http://schemas.microsoft.com/office/drawing/2014/main" id="{0EB65350-B543-2600-8EC4-7972EDC3D3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5175"/>
          <a:ext cx="85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85725</xdr:colOff>
      <xdr:row>34</xdr:row>
      <xdr:rowOff>0</xdr:rowOff>
    </xdr:to>
    <xdr:pic>
      <xdr:nvPicPr>
        <xdr:cNvPr id="130589" name="Picture 15">
          <a:extLst>
            <a:ext uri="{FF2B5EF4-FFF2-40B4-BE49-F238E27FC236}">
              <a16:creationId xmlns:a16="http://schemas.microsoft.com/office/drawing/2014/main" id="{3990FA1F-C5EB-3163-3C1F-176D426914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91225"/>
          <a:ext cx="85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485775</xdr:colOff>
      <xdr:row>9</xdr:row>
      <xdr:rowOff>28575</xdr:rowOff>
    </xdr:from>
    <xdr:to>
      <xdr:col>8</xdr:col>
      <xdr:colOff>0</xdr:colOff>
      <xdr:row>9</xdr:row>
      <xdr:rowOff>161924</xdr:rowOff>
    </xdr:to>
    <xdr:sp macro="" textlink="">
      <xdr:nvSpPr>
        <xdr:cNvPr id="4" name="Rectangle 3">
          <a:extLst>
            <a:ext uri="{FF2B5EF4-FFF2-40B4-BE49-F238E27FC236}">
              <a16:creationId xmlns:a16="http://schemas.microsoft.com/office/drawing/2014/main" id="{98B6C7FB-0D25-EBD3-3AF4-C79FCA81217C}"/>
            </a:ext>
          </a:extLst>
        </xdr:cNvPr>
        <xdr:cNvSpPr/>
      </xdr:nvSpPr>
      <xdr:spPr>
        <a:xfrm>
          <a:off x="6534150" y="182880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55</xdr:row>
      <xdr:rowOff>0</xdr:rowOff>
    </xdr:from>
    <xdr:to>
      <xdr:col>8</xdr:col>
      <xdr:colOff>0</xdr:colOff>
      <xdr:row>55</xdr:row>
      <xdr:rowOff>133349</xdr:rowOff>
    </xdr:to>
    <xdr:sp macro="" textlink="">
      <xdr:nvSpPr>
        <xdr:cNvPr id="5" name="Rectangle 4">
          <a:extLst>
            <a:ext uri="{FF2B5EF4-FFF2-40B4-BE49-F238E27FC236}">
              <a16:creationId xmlns:a16="http://schemas.microsoft.com/office/drawing/2014/main" id="{C3D42E38-3D0D-032F-EC0A-E286950B48A7}"/>
            </a:ext>
          </a:extLst>
        </xdr:cNvPr>
        <xdr:cNvSpPr/>
      </xdr:nvSpPr>
      <xdr:spPr>
        <a:xfrm>
          <a:off x="6534150"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58</xdr:row>
      <xdr:rowOff>76200</xdr:rowOff>
    </xdr:from>
    <xdr:to>
      <xdr:col>8</xdr:col>
      <xdr:colOff>0</xdr:colOff>
      <xdr:row>58</xdr:row>
      <xdr:rowOff>209549</xdr:rowOff>
    </xdr:to>
    <xdr:sp macro="" textlink="">
      <xdr:nvSpPr>
        <xdr:cNvPr id="6" name="Rectangle 5">
          <a:extLst>
            <a:ext uri="{FF2B5EF4-FFF2-40B4-BE49-F238E27FC236}">
              <a16:creationId xmlns:a16="http://schemas.microsoft.com/office/drawing/2014/main" id="{2EB75C7D-2A16-43EB-7FE7-6C255272E607}"/>
            </a:ext>
          </a:extLst>
        </xdr:cNvPr>
        <xdr:cNvSpPr/>
      </xdr:nvSpPr>
      <xdr:spPr>
        <a:xfrm>
          <a:off x="6534150" y="10429875"/>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3</xdr:col>
      <xdr:colOff>485775</xdr:colOff>
      <xdr:row>55</xdr:row>
      <xdr:rowOff>0</xdr:rowOff>
    </xdr:from>
    <xdr:to>
      <xdr:col>4</xdr:col>
      <xdr:colOff>0</xdr:colOff>
      <xdr:row>55</xdr:row>
      <xdr:rowOff>133349</xdr:rowOff>
    </xdr:to>
    <xdr:sp macro="" textlink="">
      <xdr:nvSpPr>
        <xdr:cNvPr id="7" name="Rectangle 6">
          <a:extLst>
            <a:ext uri="{FF2B5EF4-FFF2-40B4-BE49-F238E27FC236}">
              <a16:creationId xmlns:a16="http://schemas.microsoft.com/office/drawing/2014/main" id="{EC899795-4492-5A7A-1FB9-0A0B30EA8119}"/>
            </a:ext>
          </a:extLst>
        </xdr:cNvPr>
        <xdr:cNvSpPr/>
      </xdr:nvSpPr>
      <xdr:spPr>
        <a:xfrm>
          <a:off x="3905250"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4</xdr:col>
      <xdr:colOff>485775</xdr:colOff>
      <xdr:row>55</xdr:row>
      <xdr:rowOff>0</xdr:rowOff>
    </xdr:from>
    <xdr:to>
      <xdr:col>5</xdr:col>
      <xdr:colOff>0</xdr:colOff>
      <xdr:row>55</xdr:row>
      <xdr:rowOff>133349</xdr:rowOff>
    </xdr:to>
    <xdr:sp macro="" textlink="">
      <xdr:nvSpPr>
        <xdr:cNvPr id="8" name="Rectangle 7">
          <a:extLst>
            <a:ext uri="{FF2B5EF4-FFF2-40B4-BE49-F238E27FC236}">
              <a16:creationId xmlns:a16="http://schemas.microsoft.com/office/drawing/2014/main" id="{EA7BCDA9-1BB0-8AEC-6020-12987B28F7CA}"/>
            </a:ext>
          </a:extLst>
        </xdr:cNvPr>
        <xdr:cNvSpPr/>
      </xdr:nvSpPr>
      <xdr:spPr>
        <a:xfrm>
          <a:off x="4562475"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59</xdr:row>
      <xdr:rowOff>66675</xdr:rowOff>
    </xdr:from>
    <xdr:to>
      <xdr:col>8</xdr:col>
      <xdr:colOff>0</xdr:colOff>
      <xdr:row>59</xdr:row>
      <xdr:rowOff>200024</xdr:rowOff>
    </xdr:to>
    <xdr:sp macro="" textlink="">
      <xdr:nvSpPr>
        <xdr:cNvPr id="9" name="Rectangle 8">
          <a:extLst>
            <a:ext uri="{FF2B5EF4-FFF2-40B4-BE49-F238E27FC236}">
              <a16:creationId xmlns:a16="http://schemas.microsoft.com/office/drawing/2014/main" id="{D80FB34E-3EBF-D0E8-91A8-6D4B2CB6EFBE}"/>
            </a:ext>
          </a:extLst>
        </xdr:cNvPr>
        <xdr:cNvSpPr/>
      </xdr:nvSpPr>
      <xdr:spPr>
        <a:xfrm>
          <a:off x="6534150" y="1066800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6</xdr:col>
      <xdr:colOff>485775</xdr:colOff>
      <xdr:row>58</xdr:row>
      <xdr:rowOff>76200</xdr:rowOff>
    </xdr:from>
    <xdr:to>
      <xdr:col>7</xdr:col>
      <xdr:colOff>0</xdr:colOff>
      <xdr:row>58</xdr:row>
      <xdr:rowOff>209549</xdr:rowOff>
    </xdr:to>
    <xdr:sp macro="" textlink="">
      <xdr:nvSpPr>
        <xdr:cNvPr id="10" name="Rectangle 9">
          <a:extLst>
            <a:ext uri="{FF2B5EF4-FFF2-40B4-BE49-F238E27FC236}">
              <a16:creationId xmlns:a16="http://schemas.microsoft.com/office/drawing/2014/main" id="{C42F74F3-6539-3CC5-84F7-29AC1004EB50}"/>
            </a:ext>
          </a:extLst>
        </xdr:cNvPr>
        <xdr:cNvSpPr/>
      </xdr:nvSpPr>
      <xdr:spPr>
        <a:xfrm>
          <a:off x="5876925" y="10429875"/>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19</xdr:col>
      <xdr:colOff>1609725</xdr:colOff>
      <xdr:row>3</xdr:row>
      <xdr:rowOff>85725</xdr:rowOff>
    </xdr:from>
    <xdr:to>
      <xdr:col>19</xdr:col>
      <xdr:colOff>2257425</xdr:colOff>
      <xdr:row>5</xdr:row>
      <xdr:rowOff>161925</xdr:rowOff>
    </xdr:to>
    <xdr:pic>
      <xdr:nvPicPr>
        <xdr:cNvPr id="130597" name="Picture 17" descr="StatlogoSm1">
          <a:extLst>
            <a:ext uri="{FF2B5EF4-FFF2-40B4-BE49-F238E27FC236}">
              <a16:creationId xmlns:a16="http://schemas.microsoft.com/office/drawing/2014/main" id="{6480D32B-300E-BBF7-9A35-F6F5C7D0F2D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63575" y="571500"/>
          <a:ext cx="6477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61</xdr:row>
      <xdr:rowOff>0</xdr:rowOff>
    </xdr:from>
    <xdr:to>
      <xdr:col>0</xdr:col>
      <xdr:colOff>85725</xdr:colOff>
      <xdr:row>61</xdr:row>
      <xdr:rowOff>0</xdr:rowOff>
    </xdr:to>
    <xdr:pic>
      <xdr:nvPicPr>
        <xdr:cNvPr id="131612" name="Picture 15">
          <a:extLst>
            <a:ext uri="{FF2B5EF4-FFF2-40B4-BE49-F238E27FC236}">
              <a16:creationId xmlns:a16="http://schemas.microsoft.com/office/drawing/2014/main" id="{9D2F929D-C1EF-D0B2-F262-C1161B62C1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5175"/>
          <a:ext cx="85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85725</xdr:colOff>
      <xdr:row>34</xdr:row>
      <xdr:rowOff>0</xdr:rowOff>
    </xdr:to>
    <xdr:pic>
      <xdr:nvPicPr>
        <xdr:cNvPr id="131613" name="Picture 15">
          <a:extLst>
            <a:ext uri="{FF2B5EF4-FFF2-40B4-BE49-F238E27FC236}">
              <a16:creationId xmlns:a16="http://schemas.microsoft.com/office/drawing/2014/main" id="{23AA4FC6-EEFB-A638-3381-19AC0C2794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91225"/>
          <a:ext cx="85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485775</xdr:colOff>
      <xdr:row>9</xdr:row>
      <xdr:rowOff>28575</xdr:rowOff>
    </xdr:from>
    <xdr:to>
      <xdr:col>8</xdr:col>
      <xdr:colOff>0</xdr:colOff>
      <xdr:row>9</xdr:row>
      <xdr:rowOff>161924</xdr:rowOff>
    </xdr:to>
    <xdr:sp macro="" textlink="">
      <xdr:nvSpPr>
        <xdr:cNvPr id="4" name="Rectangle 3">
          <a:extLst>
            <a:ext uri="{FF2B5EF4-FFF2-40B4-BE49-F238E27FC236}">
              <a16:creationId xmlns:a16="http://schemas.microsoft.com/office/drawing/2014/main" id="{795E5FB8-04DA-3657-B6A3-BF239641E2DB}"/>
            </a:ext>
          </a:extLst>
        </xdr:cNvPr>
        <xdr:cNvSpPr/>
      </xdr:nvSpPr>
      <xdr:spPr>
        <a:xfrm>
          <a:off x="6534150" y="182880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55</xdr:row>
      <xdr:rowOff>0</xdr:rowOff>
    </xdr:from>
    <xdr:to>
      <xdr:col>8</xdr:col>
      <xdr:colOff>0</xdr:colOff>
      <xdr:row>55</xdr:row>
      <xdr:rowOff>133349</xdr:rowOff>
    </xdr:to>
    <xdr:sp macro="" textlink="">
      <xdr:nvSpPr>
        <xdr:cNvPr id="5" name="Rectangle 4">
          <a:extLst>
            <a:ext uri="{FF2B5EF4-FFF2-40B4-BE49-F238E27FC236}">
              <a16:creationId xmlns:a16="http://schemas.microsoft.com/office/drawing/2014/main" id="{9A9CF197-504B-B358-62A2-59BD2CFEE421}"/>
            </a:ext>
          </a:extLst>
        </xdr:cNvPr>
        <xdr:cNvSpPr/>
      </xdr:nvSpPr>
      <xdr:spPr>
        <a:xfrm>
          <a:off x="6534150"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58</xdr:row>
      <xdr:rowOff>76200</xdr:rowOff>
    </xdr:from>
    <xdr:to>
      <xdr:col>8</xdr:col>
      <xdr:colOff>0</xdr:colOff>
      <xdr:row>58</xdr:row>
      <xdr:rowOff>209549</xdr:rowOff>
    </xdr:to>
    <xdr:sp macro="" textlink="">
      <xdr:nvSpPr>
        <xdr:cNvPr id="6" name="Rectangle 5">
          <a:extLst>
            <a:ext uri="{FF2B5EF4-FFF2-40B4-BE49-F238E27FC236}">
              <a16:creationId xmlns:a16="http://schemas.microsoft.com/office/drawing/2014/main" id="{70C0613D-1316-5DA0-C5A3-22B70231AEA1}"/>
            </a:ext>
          </a:extLst>
        </xdr:cNvPr>
        <xdr:cNvSpPr/>
      </xdr:nvSpPr>
      <xdr:spPr>
        <a:xfrm>
          <a:off x="6534150" y="10429875"/>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3</xdr:col>
      <xdr:colOff>485775</xdr:colOff>
      <xdr:row>55</xdr:row>
      <xdr:rowOff>0</xdr:rowOff>
    </xdr:from>
    <xdr:to>
      <xdr:col>4</xdr:col>
      <xdr:colOff>0</xdr:colOff>
      <xdr:row>55</xdr:row>
      <xdr:rowOff>133349</xdr:rowOff>
    </xdr:to>
    <xdr:sp macro="" textlink="">
      <xdr:nvSpPr>
        <xdr:cNvPr id="7" name="Rectangle 6">
          <a:extLst>
            <a:ext uri="{FF2B5EF4-FFF2-40B4-BE49-F238E27FC236}">
              <a16:creationId xmlns:a16="http://schemas.microsoft.com/office/drawing/2014/main" id="{271A5871-C9C5-BE77-9F3E-A0EC09C159BF}"/>
            </a:ext>
          </a:extLst>
        </xdr:cNvPr>
        <xdr:cNvSpPr/>
      </xdr:nvSpPr>
      <xdr:spPr>
        <a:xfrm>
          <a:off x="3905250"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4</xdr:col>
      <xdr:colOff>485775</xdr:colOff>
      <xdr:row>55</xdr:row>
      <xdr:rowOff>0</xdr:rowOff>
    </xdr:from>
    <xdr:to>
      <xdr:col>5</xdr:col>
      <xdr:colOff>0</xdr:colOff>
      <xdr:row>55</xdr:row>
      <xdr:rowOff>133349</xdr:rowOff>
    </xdr:to>
    <xdr:sp macro="" textlink="">
      <xdr:nvSpPr>
        <xdr:cNvPr id="8" name="Rectangle 7">
          <a:extLst>
            <a:ext uri="{FF2B5EF4-FFF2-40B4-BE49-F238E27FC236}">
              <a16:creationId xmlns:a16="http://schemas.microsoft.com/office/drawing/2014/main" id="{FC53EF83-8D59-FC10-A865-E370ED09D65D}"/>
            </a:ext>
          </a:extLst>
        </xdr:cNvPr>
        <xdr:cNvSpPr/>
      </xdr:nvSpPr>
      <xdr:spPr>
        <a:xfrm>
          <a:off x="4562475"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59</xdr:row>
      <xdr:rowOff>66675</xdr:rowOff>
    </xdr:from>
    <xdr:to>
      <xdr:col>8</xdr:col>
      <xdr:colOff>0</xdr:colOff>
      <xdr:row>59</xdr:row>
      <xdr:rowOff>200024</xdr:rowOff>
    </xdr:to>
    <xdr:sp macro="" textlink="">
      <xdr:nvSpPr>
        <xdr:cNvPr id="9" name="Rectangle 8">
          <a:extLst>
            <a:ext uri="{FF2B5EF4-FFF2-40B4-BE49-F238E27FC236}">
              <a16:creationId xmlns:a16="http://schemas.microsoft.com/office/drawing/2014/main" id="{32AE0788-E841-BD86-9ACA-7D74FEDEF355}"/>
            </a:ext>
          </a:extLst>
        </xdr:cNvPr>
        <xdr:cNvSpPr/>
      </xdr:nvSpPr>
      <xdr:spPr>
        <a:xfrm>
          <a:off x="6534150" y="1066800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6</xdr:col>
      <xdr:colOff>485775</xdr:colOff>
      <xdr:row>58</xdr:row>
      <xdr:rowOff>76200</xdr:rowOff>
    </xdr:from>
    <xdr:to>
      <xdr:col>7</xdr:col>
      <xdr:colOff>0</xdr:colOff>
      <xdr:row>58</xdr:row>
      <xdr:rowOff>209549</xdr:rowOff>
    </xdr:to>
    <xdr:sp macro="" textlink="">
      <xdr:nvSpPr>
        <xdr:cNvPr id="10" name="Rectangle 9">
          <a:extLst>
            <a:ext uri="{FF2B5EF4-FFF2-40B4-BE49-F238E27FC236}">
              <a16:creationId xmlns:a16="http://schemas.microsoft.com/office/drawing/2014/main" id="{4B8A8ED4-D014-F435-2EC6-A1F7F76B2216}"/>
            </a:ext>
          </a:extLst>
        </xdr:cNvPr>
        <xdr:cNvSpPr/>
      </xdr:nvSpPr>
      <xdr:spPr>
        <a:xfrm>
          <a:off x="5876925" y="10429875"/>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19</xdr:col>
      <xdr:colOff>1695450</xdr:colOff>
      <xdr:row>3</xdr:row>
      <xdr:rowOff>85725</xdr:rowOff>
    </xdr:from>
    <xdr:to>
      <xdr:col>19</xdr:col>
      <xdr:colOff>2343150</xdr:colOff>
      <xdr:row>5</xdr:row>
      <xdr:rowOff>161925</xdr:rowOff>
    </xdr:to>
    <xdr:pic>
      <xdr:nvPicPr>
        <xdr:cNvPr id="131621" name="Picture 17" descr="StatlogoSm1">
          <a:extLst>
            <a:ext uri="{FF2B5EF4-FFF2-40B4-BE49-F238E27FC236}">
              <a16:creationId xmlns:a16="http://schemas.microsoft.com/office/drawing/2014/main" id="{C45EE1DA-FE02-D98B-CADE-D588FABA05A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49300" y="571500"/>
          <a:ext cx="6477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61</xdr:row>
      <xdr:rowOff>0</xdr:rowOff>
    </xdr:from>
    <xdr:to>
      <xdr:col>0</xdr:col>
      <xdr:colOff>85725</xdr:colOff>
      <xdr:row>61</xdr:row>
      <xdr:rowOff>0</xdr:rowOff>
    </xdr:to>
    <xdr:pic>
      <xdr:nvPicPr>
        <xdr:cNvPr id="132636" name="Picture 15">
          <a:extLst>
            <a:ext uri="{FF2B5EF4-FFF2-40B4-BE49-F238E27FC236}">
              <a16:creationId xmlns:a16="http://schemas.microsoft.com/office/drawing/2014/main" id="{E8BF06EB-2C1B-914C-B2C0-1CF39EF8D6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5175"/>
          <a:ext cx="85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85725</xdr:colOff>
      <xdr:row>34</xdr:row>
      <xdr:rowOff>0</xdr:rowOff>
    </xdr:to>
    <xdr:pic>
      <xdr:nvPicPr>
        <xdr:cNvPr id="132637" name="Picture 15">
          <a:extLst>
            <a:ext uri="{FF2B5EF4-FFF2-40B4-BE49-F238E27FC236}">
              <a16:creationId xmlns:a16="http://schemas.microsoft.com/office/drawing/2014/main" id="{A2219030-CE6E-D245-736C-8E0B484132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91225"/>
          <a:ext cx="85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485775</xdr:colOff>
      <xdr:row>9</xdr:row>
      <xdr:rowOff>28575</xdr:rowOff>
    </xdr:from>
    <xdr:to>
      <xdr:col>8</xdr:col>
      <xdr:colOff>0</xdr:colOff>
      <xdr:row>9</xdr:row>
      <xdr:rowOff>161924</xdr:rowOff>
    </xdr:to>
    <xdr:sp macro="" textlink="">
      <xdr:nvSpPr>
        <xdr:cNvPr id="4" name="Rectangle 3">
          <a:extLst>
            <a:ext uri="{FF2B5EF4-FFF2-40B4-BE49-F238E27FC236}">
              <a16:creationId xmlns:a16="http://schemas.microsoft.com/office/drawing/2014/main" id="{5F0C19CF-1AC9-759E-1A31-58BE59B984A3}"/>
            </a:ext>
          </a:extLst>
        </xdr:cNvPr>
        <xdr:cNvSpPr/>
      </xdr:nvSpPr>
      <xdr:spPr>
        <a:xfrm>
          <a:off x="6534150" y="182880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55</xdr:row>
      <xdr:rowOff>0</xdr:rowOff>
    </xdr:from>
    <xdr:to>
      <xdr:col>8</xdr:col>
      <xdr:colOff>0</xdr:colOff>
      <xdr:row>55</xdr:row>
      <xdr:rowOff>133349</xdr:rowOff>
    </xdr:to>
    <xdr:sp macro="" textlink="">
      <xdr:nvSpPr>
        <xdr:cNvPr id="5" name="Rectangle 4">
          <a:extLst>
            <a:ext uri="{FF2B5EF4-FFF2-40B4-BE49-F238E27FC236}">
              <a16:creationId xmlns:a16="http://schemas.microsoft.com/office/drawing/2014/main" id="{91E50072-886E-1EEE-8633-D60E814563E5}"/>
            </a:ext>
          </a:extLst>
        </xdr:cNvPr>
        <xdr:cNvSpPr/>
      </xdr:nvSpPr>
      <xdr:spPr>
        <a:xfrm>
          <a:off x="6534150"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58</xdr:row>
      <xdr:rowOff>76200</xdr:rowOff>
    </xdr:from>
    <xdr:to>
      <xdr:col>8</xdr:col>
      <xdr:colOff>0</xdr:colOff>
      <xdr:row>58</xdr:row>
      <xdr:rowOff>209549</xdr:rowOff>
    </xdr:to>
    <xdr:sp macro="" textlink="">
      <xdr:nvSpPr>
        <xdr:cNvPr id="6" name="Rectangle 5">
          <a:extLst>
            <a:ext uri="{FF2B5EF4-FFF2-40B4-BE49-F238E27FC236}">
              <a16:creationId xmlns:a16="http://schemas.microsoft.com/office/drawing/2014/main" id="{71B3E018-1466-5BB1-8639-EC5227615F8D}"/>
            </a:ext>
          </a:extLst>
        </xdr:cNvPr>
        <xdr:cNvSpPr/>
      </xdr:nvSpPr>
      <xdr:spPr>
        <a:xfrm>
          <a:off x="6534150" y="10429875"/>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3</xdr:col>
      <xdr:colOff>485775</xdr:colOff>
      <xdr:row>55</xdr:row>
      <xdr:rowOff>0</xdr:rowOff>
    </xdr:from>
    <xdr:to>
      <xdr:col>4</xdr:col>
      <xdr:colOff>0</xdr:colOff>
      <xdr:row>55</xdr:row>
      <xdr:rowOff>133349</xdr:rowOff>
    </xdr:to>
    <xdr:sp macro="" textlink="">
      <xdr:nvSpPr>
        <xdr:cNvPr id="7" name="Rectangle 6">
          <a:extLst>
            <a:ext uri="{FF2B5EF4-FFF2-40B4-BE49-F238E27FC236}">
              <a16:creationId xmlns:a16="http://schemas.microsoft.com/office/drawing/2014/main" id="{EE31EE46-271E-0EBD-05BD-96B1A5C213F5}"/>
            </a:ext>
          </a:extLst>
        </xdr:cNvPr>
        <xdr:cNvSpPr/>
      </xdr:nvSpPr>
      <xdr:spPr>
        <a:xfrm>
          <a:off x="3905250"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4</xdr:col>
      <xdr:colOff>485775</xdr:colOff>
      <xdr:row>55</xdr:row>
      <xdr:rowOff>0</xdr:rowOff>
    </xdr:from>
    <xdr:to>
      <xdr:col>5</xdr:col>
      <xdr:colOff>0</xdr:colOff>
      <xdr:row>55</xdr:row>
      <xdr:rowOff>133349</xdr:rowOff>
    </xdr:to>
    <xdr:sp macro="" textlink="">
      <xdr:nvSpPr>
        <xdr:cNvPr id="8" name="Rectangle 7">
          <a:extLst>
            <a:ext uri="{FF2B5EF4-FFF2-40B4-BE49-F238E27FC236}">
              <a16:creationId xmlns:a16="http://schemas.microsoft.com/office/drawing/2014/main" id="{B15DA748-420C-12AF-7DC6-2CAD50D95A1A}"/>
            </a:ext>
          </a:extLst>
        </xdr:cNvPr>
        <xdr:cNvSpPr/>
      </xdr:nvSpPr>
      <xdr:spPr>
        <a:xfrm>
          <a:off x="4562475"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59</xdr:row>
      <xdr:rowOff>66675</xdr:rowOff>
    </xdr:from>
    <xdr:to>
      <xdr:col>8</xdr:col>
      <xdr:colOff>0</xdr:colOff>
      <xdr:row>59</xdr:row>
      <xdr:rowOff>200024</xdr:rowOff>
    </xdr:to>
    <xdr:sp macro="" textlink="">
      <xdr:nvSpPr>
        <xdr:cNvPr id="9" name="Rectangle 8">
          <a:extLst>
            <a:ext uri="{FF2B5EF4-FFF2-40B4-BE49-F238E27FC236}">
              <a16:creationId xmlns:a16="http://schemas.microsoft.com/office/drawing/2014/main" id="{76440240-B3E1-287A-6991-88A8813570D9}"/>
            </a:ext>
          </a:extLst>
        </xdr:cNvPr>
        <xdr:cNvSpPr/>
      </xdr:nvSpPr>
      <xdr:spPr>
        <a:xfrm>
          <a:off x="6534150" y="1066800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6</xdr:col>
      <xdr:colOff>485775</xdr:colOff>
      <xdr:row>58</xdr:row>
      <xdr:rowOff>76200</xdr:rowOff>
    </xdr:from>
    <xdr:to>
      <xdr:col>7</xdr:col>
      <xdr:colOff>0</xdr:colOff>
      <xdr:row>58</xdr:row>
      <xdr:rowOff>209549</xdr:rowOff>
    </xdr:to>
    <xdr:sp macro="" textlink="">
      <xdr:nvSpPr>
        <xdr:cNvPr id="10" name="Rectangle 9">
          <a:extLst>
            <a:ext uri="{FF2B5EF4-FFF2-40B4-BE49-F238E27FC236}">
              <a16:creationId xmlns:a16="http://schemas.microsoft.com/office/drawing/2014/main" id="{9143A735-155D-2639-4825-7D103585FD6C}"/>
            </a:ext>
          </a:extLst>
        </xdr:cNvPr>
        <xdr:cNvSpPr/>
      </xdr:nvSpPr>
      <xdr:spPr>
        <a:xfrm>
          <a:off x="5876925" y="10429875"/>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19</xdr:col>
      <xdr:colOff>1724025</xdr:colOff>
      <xdr:row>3</xdr:row>
      <xdr:rowOff>114300</xdr:rowOff>
    </xdr:from>
    <xdr:to>
      <xdr:col>19</xdr:col>
      <xdr:colOff>2371725</xdr:colOff>
      <xdr:row>6</xdr:row>
      <xdr:rowOff>0</xdr:rowOff>
    </xdr:to>
    <xdr:pic>
      <xdr:nvPicPr>
        <xdr:cNvPr id="132645" name="Picture 17" descr="StatlogoSm1">
          <a:extLst>
            <a:ext uri="{FF2B5EF4-FFF2-40B4-BE49-F238E27FC236}">
              <a16:creationId xmlns:a16="http://schemas.microsoft.com/office/drawing/2014/main" id="{DBC3B339-326C-FCBD-FE9D-30838F9F283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77875" y="600075"/>
          <a:ext cx="6477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14</xdr:col>
      <xdr:colOff>647700</xdr:colOff>
      <xdr:row>3</xdr:row>
      <xdr:rowOff>114300</xdr:rowOff>
    </xdr:from>
    <xdr:to>
      <xdr:col>16</xdr:col>
      <xdr:colOff>104775</xdr:colOff>
      <xdr:row>6</xdr:row>
      <xdr:rowOff>0</xdr:rowOff>
    </xdr:to>
    <xdr:pic>
      <xdr:nvPicPr>
        <xdr:cNvPr id="38080" name="Picture 4">
          <a:extLst>
            <a:ext uri="{FF2B5EF4-FFF2-40B4-BE49-F238E27FC236}">
              <a16:creationId xmlns:a16="http://schemas.microsoft.com/office/drawing/2014/main" id="{BB53F6F2-E1D7-3E08-1E4F-FC2ED56AF9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25075" y="600075"/>
          <a:ext cx="790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14</xdr:col>
      <xdr:colOff>561975</xdr:colOff>
      <xdr:row>3</xdr:row>
      <xdr:rowOff>142875</xdr:rowOff>
    </xdr:from>
    <xdr:to>
      <xdr:col>16</xdr:col>
      <xdr:colOff>19050</xdr:colOff>
      <xdr:row>6</xdr:row>
      <xdr:rowOff>28575</xdr:rowOff>
    </xdr:to>
    <xdr:pic>
      <xdr:nvPicPr>
        <xdr:cNvPr id="104607" name="Picture 4">
          <a:extLst>
            <a:ext uri="{FF2B5EF4-FFF2-40B4-BE49-F238E27FC236}">
              <a16:creationId xmlns:a16="http://schemas.microsoft.com/office/drawing/2014/main" id="{0D98A370-95DE-17BE-CAC8-78048303B9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9350" y="628650"/>
          <a:ext cx="790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14</xdr:col>
      <xdr:colOff>571500</xdr:colOff>
      <xdr:row>3</xdr:row>
      <xdr:rowOff>123825</xdr:rowOff>
    </xdr:from>
    <xdr:to>
      <xdr:col>16</xdr:col>
      <xdr:colOff>28575</xdr:colOff>
      <xdr:row>6</xdr:row>
      <xdr:rowOff>9525</xdr:rowOff>
    </xdr:to>
    <xdr:pic>
      <xdr:nvPicPr>
        <xdr:cNvPr id="105631" name="Picture 4">
          <a:extLst>
            <a:ext uri="{FF2B5EF4-FFF2-40B4-BE49-F238E27FC236}">
              <a16:creationId xmlns:a16="http://schemas.microsoft.com/office/drawing/2014/main" id="{2AB68AD7-FA0D-DB7A-E98F-88249AA91D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48875" y="609600"/>
          <a:ext cx="790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14</xdr:col>
      <xdr:colOff>590550</xdr:colOff>
      <xdr:row>3</xdr:row>
      <xdr:rowOff>123825</xdr:rowOff>
    </xdr:from>
    <xdr:to>
      <xdr:col>16</xdr:col>
      <xdr:colOff>47625</xdr:colOff>
      <xdr:row>6</xdr:row>
      <xdr:rowOff>9525</xdr:rowOff>
    </xdr:to>
    <xdr:pic>
      <xdr:nvPicPr>
        <xdr:cNvPr id="106655" name="Picture 4">
          <a:extLst>
            <a:ext uri="{FF2B5EF4-FFF2-40B4-BE49-F238E27FC236}">
              <a16:creationId xmlns:a16="http://schemas.microsoft.com/office/drawing/2014/main" id="{C5CC8FC6-1FA7-C6AD-969F-F8E77D7C25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67925" y="609600"/>
          <a:ext cx="790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11</xdr:row>
      <xdr:rowOff>85725</xdr:rowOff>
    </xdr:from>
    <xdr:to>
      <xdr:col>9</xdr:col>
      <xdr:colOff>180975</xdr:colOff>
      <xdr:row>12</xdr:row>
      <xdr:rowOff>219075</xdr:rowOff>
    </xdr:to>
    <xdr:sp macro="" textlink="">
      <xdr:nvSpPr>
        <xdr:cNvPr id="5" name="Right Brace 4">
          <a:extLst>
            <a:ext uri="{FF2B5EF4-FFF2-40B4-BE49-F238E27FC236}">
              <a16:creationId xmlns:a16="http://schemas.microsoft.com/office/drawing/2014/main" id="{6AC41CEB-6D88-2DE6-23A9-7ACA6B1C9126}"/>
            </a:ext>
          </a:extLst>
        </xdr:cNvPr>
        <xdr:cNvSpPr/>
      </xdr:nvSpPr>
      <xdr:spPr>
        <a:xfrm>
          <a:off x="6134100" y="2752725"/>
          <a:ext cx="161925" cy="381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l-GR"/>
        </a:p>
      </xdr:txBody>
    </xdr:sp>
    <xdr:clientData/>
  </xdr:twoCellAnchor>
  <xdr:twoCellAnchor>
    <xdr:from>
      <xdr:col>16</xdr:col>
      <xdr:colOff>19050</xdr:colOff>
      <xdr:row>3</xdr:row>
      <xdr:rowOff>95250</xdr:rowOff>
    </xdr:from>
    <xdr:to>
      <xdr:col>16</xdr:col>
      <xdr:colOff>752475</xdr:colOff>
      <xdr:row>5</xdr:row>
      <xdr:rowOff>171450</xdr:rowOff>
    </xdr:to>
    <xdr:pic>
      <xdr:nvPicPr>
        <xdr:cNvPr id="52922" name="Picture 2" descr="StatlogoSm1">
          <a:extLst>
            <a:ext uri="{FF2B5EF4-FFF2-40B4-BE49-F238E27FC236}">
              <a16:creationId xmlns:a16="http://schemas.microsoft.com/office/drawing/2014/main" id="{337728DF-95B9-28F0-80FD-54F7B09203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01100" y="609600"/>
          <a:ext cx="7334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66675</xdr:colOff>
      <xdr:row>11</xdr:row>
      <xdr:rowOff>66675</xdr:rowOff>
    </xdr:from>
    <xdr:to>
      <xdr:col>16</xdr:col>
      <xdr:colOff>228600</xdr:colOff>
      <xdr:row>12</xdr:row>
      <xdr:rowOff>200025</xdr:rowOff>
    </xdr:to>
    <xdr:sp macro="" textlink="">
      <xdr:nvSpPr>
        <xdr:cNvPr id="3" name="Right Brace 2">
          <a:extLst>
            <a:ext uri="{FF2B5EF4-FFF2-40B4-BE49-F238E27FC236}">
              <a16:creationId xmlns:a16="http://schemas.microsoft.com/office/drawing/2014/main" id="{832B6354-ADE8-4DAE-A73B-3F08C499B547}"/>
            </a:ext>
          </a:extLst>
        </xdr:cNvPr>
        <xdr:cNvSpPr/>
      </xdr:nvSpPr>
      <xdr:spPr>
        <a:xfrm>
          <a:off x="10848975" y="2733675"/>
          <a:ext cx="161925" cy="381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l-G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14</xdr:col>
      <xdr:colOff>571500</xdr:colOff>
      <xdr:row>4</xdr:row>
      <xdr:rowOff>85725</xdr:rowOff>
    </xdr:from>
    <xdr:to>
      <xdr:col>16</xdr:col>
      <xdr:colOff>28575</xdr:colOff>
      <xdr:row>6</xdr:row>
      <xdr:rowOff>0</xdr:rowOff>
    </xdr:to>
    <xdr:pic>
      <xdr:nvPicPr>
        <xdr:cNvPr id="107679" name="Picture 4">
          <a:extLst>
            <a:ext uri="{FF2B5EF4-FFF2-40B4-BE49-F238E27FC236}">
              <a16:creationId xmlns:a16="http://schemas.microsoft.com/office/drawing/2014/main" id="{ED381D07-8E00-3267-E2A2-BF64567EAC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48875" y="733425"/>
          <a:ext cx="790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95250</xdr:colOff>
      <xdr:row>11</xdr:row>
      <xdr:rowOff>66675</xdr:rowOff>
    </xdr:from>
    <xdr:to>
      <xdr:col>9</xdr:col>
      <xdr:colOff>257175</xdr:colOff>
      <xdr:row>12</xdr:row>
      <xdr:rowOff>200025</xdr:rowOff>
    </xdr:to>
    <xdr:sp macro="" textlink="">
      <xdr:nvSpPr>
        <xdr:cNvPr id="4" name="Right Brace 3">
          <a:extLst>
            <a:ext uri="{FF2B5EF4-FFF2-40B4-BE49-F238E27FC236}">
              <a16:creationId xmlns:a16="http://schemas.microsoft.com/office/drawing/2014/main" id="{DE4596D4-A99E-931B-18F2-D7802C391253}"/>
            </a:ext>
          </a:extLst>
        </xdr:cNvPr>
        <xdr:cNvSpPr/>
      </xdr:nvSpPr>
      <xdr:spPr>
        <a:xfrm>
          <a:off x="6210300" y="2733675"/>
          <a:ext cx="161925" cy="381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l-GR"/>
        </a:p>
      </xdr:txBody>
    </xdr:sp>
    <xdr:clientData/>
  </xdr:twoCellAnchor>
  <xdr:twoCellAnchor editAs="oneCell">
    <xdr:from>
      <xdr:col>12</xdr:col>
      <xdr:colOff>581025</xdr:colOff>
      <xdr:row>3</xdr:row>
      <xdr:rowOff>95250</xdr:rowOff>
    </xdr:from>
    <xdr:to>
      <xdr:col>13</xdr:col>
      <xdr:colOff>647700</xdr:colOff>
      <xdr:row>5</xdr:row>
      <xdr:rowOff>171450</xdr:rowOff>
    </xdr:to>
    <xdr:pic>
      <xdr:nvPicPr>
        <xdr:cNvPr id="51899" name="Picture 2">
          <a:extLst>
            <a:ext uri="{FF2B5EF4-FFF2-40B4-BE49-F238E27FC236}">
              <a16:creationId xmlns:a16="http://schemas.microsoft.com/office/drawing/2014/main" id="{9F3951E4-CF1B-A821-1E8F-E7598574F6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96325" y="609600"/>
          <a:ext cx="7334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161925</xdr:colOff>
      <xdr:row>11</xdr:row>
      <xdr:rowOff>85725</xdr:rowOff>
    </xdr:from>
    <xdr:to>
      <xdr:col>16</xdr:col>
      <xdr:colOff>323850</xdr:colOff>
      <xdr:row>12</xdr:row>
      <xdr:rowOff>219075</xdr:rowOff>
    </xdr:to>
    <xdr:sp macro="" textlink="">
      <xdr:nvSpPr>
        <xdr:cNvPr id="3" name="Right Brace 2">
          <a:extLst>
            <a:ext uri="{FF2B5EF4-FFF2-40B4-BE49-F238E27FC236}">
              <a16:creationId xmlns:a16="http://schemas.microsoft.com/office/drawing/2014/main" id="{69208DD9-1C04-4738-9977-11DC2F9CFDF5}"/>
            </a:ext>
          </a:extLst>
        </xdr:cNvPr>
        <xdr:cNvSpPr/>
      </xdr:nvSpPr>
      <xdr:spPr>
        <a:xfrm>
          <a:off x="10944225" y="2752725"/>
          <a:ext cx="161925" cy="381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l-G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11</xdr:row>
      <xdr:rowOff>114300</xdr:rowOff>
    </xdr:from>
    <xdr:to>
      <xdr:col>9</xdr:col>
      <xdr:colOff>161925</xdr:colOff>
      <xdr:row>13</xdr:row>
      <xdr:rowOff>0</xdr:rowOff>
    </xdr:to>
    <xdr:sp macro="" textlink="">
      <xdr:nvSpPr>
        <xdr:cNvPr id="4" name="Right Brace 3">
          <a:extLst>
            <a:ext uri="{FF2B5EF4-FFF2-40B4-BE49-F238E27FC236}">
              <a16:creationId xmlns:a16="http://schemas.microsoft.com/office/drawing/2014/main" id="{6765CD24-F4B9-C5B6-3E09-24D4BF6780BF}"/>
            </a:ext>
          </a:extLst>
        </xdr:cNvPr>
        <xdr:cNvSpPr/>
      </xdr:nvSpPr>
      <xdr:spPr>
        <a:xfrm>
          <a:off x="6134100" y="2781300"/>
          <a:ext cx="161925" cy="381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l-GR"/>
        </a:p>
      </xdr:txBody>
    </xdr:sp>
    <xdr:clientData/>
  </xdr:twoCellAnchor>
  <xdr:twoCellAnchor>
    <xdr:from>
      <xdr:col>16</xdr:col>
      <xdr:colOff>19050</xdr:colOff>
      <xdr:row>3</xdr:row>
      <xdr:rowOff>85725</xdr:rowOff>
    </xdr:from>
    <xdr:to>
      <xdr:col>17</xdr:col>
      <xdr:colOff>0</xdr:colOff>
      <xdr:row>5</xdr:row>
      <xdr:rowOff>161925</xdr:rowOff>
    </xdr:to>
    <xdr:pic>
      <xdr:nvPicPr>
        <xdr:cNvPr id="43708" name="Picture 2" descr="StatlogoSm1">
          <a:extLst>
            <a:ext uri="{FF2B5EF4-FFF2-40B4-BE49-F238E27FC236}">
              <a16:creationId xmlns:a16="http://schemas.microsoft.com/office/drawing/2014/main" id="{D9DF2FDF-EE58-DA90-EB5C-C2DD873D32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29700" y="600075"/>
          <a:ext cx="7810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57150</xdr:colOff>
      <xdr:row>11</xdr:row>
      <xdr:rowOff>66675</xdr:rowOff>
    </xdr:from>
    <xdr:to>
      <xdr:col>16</xdr:col>
      <xdr:colOff>219075</xdr:colOff>
      <xdr:row>12</xdr:row>
      <xdr:rowOff>200025</xdr:rowOff>
    </xdr:to>
    <xdr:sp macro="" textlink="">
      <xdr:nvSpPr>
        <xdr:cNvPr id="3" name="Right Brace 2">
          <a:extLst>
            <a:ext uri="{FF2B5EF4-FFF2-40B4-BE49-F238E27FC236}">
              <a16:creationId xmlns:a16="http://schemas.microsoft.com/office/drawing/2014/main" id="{C52920DF-CEA8-4253-A808-0A1DD1F3D340}"/>
            </a:ext>
          </a:extLst>
        </xdr:cNvPr>
        <xdr:cNvSpPr/>
      </xdr:nvSpPr>
      <xdr:spPr>
        <a:xfrm>
          <a:off x="11382375" y="2733675"/>
          <a:ext cx="161925" cy="381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l-G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61</xdr:row>
      <xdr:rowOff>0</xdr:rowOff>
    </xdr:from>
    <xdr:to>
      <xdr:col>0</xdr:col>
      <xdr:colOff>85725</xdr:colOff>
      <xdr:row>61</xdr:row>
      <xdr:rowOff>0</xdr:rowOff>
    </xdr:to>
    <xdr:pic>
      <xdr:nvPicPr>
        <xdr:cNvPr id="122612" name="Picture 15">
          <a:extLst>
            <a:ext uri="{FF2B5EF4-FFF2-40B4-BE49-F238E27FC236}">
              <a16:creationId xmlns:a16="http://schemas.microsoft.com/office/drawing/2014/main" id="{C153CBCC-9C9D-F80D-AD17-B8CECD192F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5175"/>
          <a:ext cx="85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85725</xdr:colOff>
      <xdr:row>34</xdr:row>
      <xdr:rowOff>0</xdr:rowOff>
    </xdr:to>
    <xdr:pic>
      <xdr:nvPicPr>
        <xdr:cNvPr id="122613" name="Picture 15">
          <a:extLst>
            <a:ext uri="{FF2B5EF4-FFF2-40B4-BE49-F238E27FC236}">
              <a16:creationId xmlns:a16="http://schemas.microsoft.com/office/drawing/2014/main" id="{BC04D6A4-ABFB-494E-479B-E55C95D716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91225"/>
          <a:ext cx="85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485775</xdr:colOff>
      <xdr:row>9</xdr:row>
      <xdr:rowOff>28575</xdr:rowOff>
    </xdr:from>
    <xdr:to>
      <xdr:col>8</xdr:col>
      <xdr:colOff>0</xdr:colOff>
      <xdr:row>9</xdr:row>
      <xdr:rowOff>161924</xdr:rowOff>
    </xdr:to>
    <xdr:sp macro="" textlink="">
      <xdr:nvSpPr>
        <xdr:cNvPr id="4" name="Rectangle 3">
          <a:extLst>
            <a:ext uri="{FF2B5EF4-FFF2-40B4-BE49-F238E27FC236}">
              <a16:creationId xmlns:a16="http://schemas.microsoft.com/office/drawing/2014/main" id="{16D95AC7-C399-02D6-45F8-3A7114AE02D2}"/>
            </a:ext>
          </a:extLst>
        </xdr:cNvPr>
        <xdr:cNvSpPr/>
      </xdr:nvSpPr>
      <xdr:spPr>
        <a:xfrm>
          <a:off x="5534025" y="148590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55</xdr:row>
      <xdr:rowOff>0</xdr:rowOff>
    </xdr:from>
    <xdr:to>
      <xdr:col>8</xdr:col>
      <xdr:colOff>0</xdr:colOff>
      <xdr:row>55</xdr:row>
      <xdr:rowOff>133349</xdr:rowOff>
    </xdr:to>
    <xdr:sp macro="" textlink="">
      <xdr:nvSpPr>
        <xdr:cNvPr id="10" name="Rectangle 9">
          <a:extLst>
            <a:ext uri="{FF2B5EF4-FFF2-40B4-BE49-F238E27FC236}">
              <a16:creationId xmlns:a16="http://schemas.microsoft.com/office/drawing/2014/main" id="{B68D41DC-E76A-4145-A3AC-3A9173B35A70}"/>
            </a:ext>
          </a:extLst>
        </xdr:cNvPr>
        <xdr:cNvSpPr/>
      </xdr:nvSpPr>
      <xdr:spPr>
        <a:xfrm>
          <a:off x="5534025" y="106489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58</xdr:row>
      <xdr:rowOff>76200</xdr:rowOff>
    </xdr:from>
    <xdr:to>
      <xdr:col>8</xdr:col>
      <xdr:colOff>0</xdr:colOff>
      <xdr:row>58</xdr:row>
      <xdr:rowOff>209549</xdr:rowOff>
    </xdr:to>
    <xdr:sp macro="" textlink="">
      <xdr:nvSpPr>
        <xdr:cNvPr id="13" name="Rectangle 12">
          <a:extLst>
            <a:ext uri="{FF2B5EF4-FFF2-40B4-BE49-F238E27FC236}">
              <a16:creationId xmlns:a16="http://schemas.microsoft.com/office/drawing/2014/main" id="{C5789178-656C-205B-7EC6-2AD4B133ED44}"/>
            </a:ext>
          </a:extLst>
        </xdr:cNvPr>
        <xdr:cNvSpPr/>
      </xdr:nvSpPr>
      <xdr:spPr>
        <a:xfrm>
          <a:off x="5534025" y="11382375"/>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3</xdr:col>
      <xdr:colOff>485775</xdr:colOff>
      <xdr:row>55</xdr:row>
      <xdr:rowOff>0</xdr:rowOff>
    </xdr:from>
    <xdr:to>
      <xdr:col>4</xdr:col>
      <xdr:colOff>0</xdr:colOff>
      <xdr:row>55</xdr:row>
      <xdr:rowOff>133349</xdr:rowOff>
    </xdr:to>
    <xdr:sp macro="" textlink="">
      <xdr:nvSpPr>
        <xdr:cNvPr id="25" name="Rectangle 24">
          <a:extLst>
            <a:ext uri="{FF2B5EF4-FFF2-40B4-BE49-F238E27FC236}">
              <a16:creationId xmlns:a16="http://schemas.microsoft.com/office/drawing/2014/main" id="{648A20DA-BB48-0D78-26F1-D4E361CD255E}"/>
            </a:ext>
          </a:extLst>
        </xdr:cNvPr>
        <xdr:cNvSpPr/>
      </xdr:nvSpPr>
      <xdr:spPr>
        <a:xfrm>
          <a:off x="2905125" y="106489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4</xdr:col>
      <xdr:colOff>485775</xdr:colOff>
      <xdr:row>55</xdr:row>
      <xdr:rowOff>0</xdr:rowOff>
    </xdr:from>
    <xdr:to>
      <xdr:col>5</xdr:col>
      <xdr:colOff>0</xdr:colOff>
      <xdr:row>55</xdr:row>
      <xdr:rowOff>133349</xdr:rowOff>
    </xdr:to>
    <xdr:sp macro="" textlink="">
      <xdr:nvSpPr>
        <xdr:cNvPr id="26" name="Rectangle 25">
          <a:extLst>
            <a:ext uri="{FF2B5EF4-FFF2-40B4-BE49-F238E27FC236}">
              <a16:creationId xmlns:a16="http://schemas.microsoft.com/office/drawing/2014/main" id="{5B13F4FF-A73E-9C64-9581-AF820F7166A4}"/>
            </a:ext>
          </a:extLst>
        </xdr:cNvPr>
        <xdr:cNvSpPr/>
      </xdr:nvSpPr>
      <xdr:spPr>
        <a:xfrm>
          <a:off x="3562350" y="106489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59</xdr:row>
      <xdr:rowOff>66675</xdr:rowOff>
    </xdr:from>
    <xdr:to>
      <xdr:col>8</xdr:col>
      <xdr:colOff>0</xdr:colOff>
      <xdr:row>59</xdr:row>
      <xdr:rowOff>200024</xdr:rowOff>
    </xdr:to>
    <xdr:sp macro="" textlink="">
      <xdr:nvSpPr>
        <xdr:cNvPr id="29" name="Rectangle 28">
          <a:extLst>
            <a:ext uri="{FF2B5EF4-FFF2-40B4-BE49-F238E27FC236}">
              <a16:creationId xmlns:a16="http://schemas.microsoft.com/office/drawing/2014/main" id="{6737E73C-216E-E8BA-B29D-F5AEDAD5AF1F}"/>
            </a:ext>
          </a:extLst>
        </xdr:cNvPr>
        <xdr:cNvSpPr/>
      </xdr:nvSpPr>
      <xdr:spPr>
        <a:xfrm>
          <a:off x="5534025" y="1162050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6</xdr:col>
      <xdr:colOff>485775</xdr:colOff>
      <xdr:row>58</xdr:row>
      <xdr:rowOff>76200</xdr:rowOff>
    </xdr:from>
    <xdr:to>
      <xdr:col>7</xdr:col>
      <xdr:colOff>0</xdr:colOff>
      <xdr:row>58</xdr:row>
      <xdr:rowOff>209549</xdr:rowOff>
    </xdr:to>
    <xdr:sp macro="" textlink="">
      <xdr:nvSpPr>
        <xdr:cNvPr id="37" name="Rectangle 36">
          <a:extLst>
            <a:ext uri="{FF2B5EF4-FFF2-40B4-BE49-F238E27FC236}">
              <a16:creationId xmlns:a16="http://schemas.microsoft.com/office/drawing/2014/main" id="{5A7B4844-44B4-915D-0DCA-7EA22C2C90AA}"/>
            </a:ext>
          </a:extLst>
        </xdr:cNvPr>
        <xdr:cNvSpPr/>
      </xdr:nvSpPr>
      <xdr:spPr>
        <a:xfrm>
          <a:off x="4876800" y="11382375"/>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3</xdr:col>
      <xdr:colOff>0</xdr:colOff>
      <xdr:row>44</xdr:row>
      <xdr:rowOff>57150</xdr:rowOff>
    </xdr:from>
    <xdr:to>
      <xdr:col>3</xdr:col>
      <xdr:colOff>45719</xdr:colOff>
      <xdr:row>46</xdr:row>
      <xdr:rowOff>123825</xdr:rowOff>
    </xdr:to>
    <xdr:sp macro="" textlink="">
      <xdr:nvSpPr>
        <xdr:cNvPr id="14" name="Right Brace 13">
          <a:extLst>
            <a:ext uri="{FF2B5EF4-FFF2-40B4-BE49-F238E27FC236}">
              <a16:creationId xmlns:a16="http://schemas.microsoft.com/office/drawing/2014/main" id="{6FE57B5A-2E64-8E84-DA33-3F0B4D94F855}"/>
            </a:ext>
          </a:extLst>
        </xdr:cNvPr>
        <xdr:cNvSpPr/>
      </xdr:nvSpPr>
      <xdr:spPr>
        <a:xfrm>
          <a:off x="3114675" y="7410450"/>
          <a:ext cx="45719" cy="3905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l-GR"/>
        </a:p>
      </xdr:txBody>
    </xdr:sp>
    <xdr:clientData/>
  </xdr:twoCellAnchor>
  <xdr:twoCellAnchor>
    <xdr:from>
      <xdr:col>4</xdr:col>
      <xdr:colOff>0</xdr:colOff>
      <xdr:row>44</xdr:row>
      <xdr:rowOff>57150</xdr:rowOff>
    </xdr:from>
    <xdr:to>
      <xdr:col>4</xdr:col>
      <xdr:colOff>45719</xdr:colOff>
      <xdr:row>46</xdr:row>
      <xdr:rowOff>123825</xdr:rowOff>
    </xdr:to>
    <xdr:sp macro="" textlink="">
      <xdr:nvSpPr>
        <xdr:cNvPr id="15" name="Right Brace 14">
          <a:extLst>
            <a:ext uri="{FF2B5EF4-FFF2-40B4-BE49-F238E27FC236}">
              <a16:creationId xmlns:a16="http://schemas.microsoft.com/office/drawing/2014/main" id="{CF76FE4F-157C-D41A-9614-234C34E97CC3}"/>
            </a:ext>
          </a:extLst>
        </xdr:cNvPr>
        <xdr:cNvSpPr/>
      </xdr:nvSpPr>
      <xdr:spPr>
        <a:xfrm>
          <a:off x="3771900" y="7410450"/>
          <a:ext cx="45719" cy="3905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l-GR"/>
        </a:p>
      </xdr:txBody>
    </xdr:sp>
    <xdr:clientData/>
  </xdr:twoCellAnchor>
  <xdr:twoCellAnchor>
    <xdr:from>
      <xdr:col>5</xdr:col>
      <xdr:colOff>0</xdr:colOff>
      <xdr:row>44</xdr:row>
      <xdr:rowOff>47625</xdr:rowOff>
    </xdr:from>
    <xdr:to>
      <xdr:col>5</xdr:col>
      <xdr:colOff>45719</xdr:colOff>
      <xdr:row>46</xdr:row>
      <xdr:rowOff>114300</xdr:rowOff>
    </xdr:to>
    <xdr:sp macro="" textlink="">
      <xdr:nvSpPr>
        <xdr:cNvPr id="16" name="Right Brace 15">
          <a:extLst>
            <a:ext uri="{FF2B5EF4-FFF2-40B4-BE49-F238E27FC236}">
              <a16:creationId xmlns:a16="http://schemas.microsoft.com/office/drawing/2014/main" id="{C4B65100-0957-8310-CB9F-8F98B5AFAD9F}"/>
            </a:ext>
          </a:extLst>
        </xdr:cNvPr>
        <xdr:cNvSpPr/>
      </xdr:nvSpPr>
      <xdr:spPr>
        <a:xfrm>
          <a:off x="4429125" y="7400925"/>
          <a:ext cx="45719" cy="3905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l-GR"/>
        </a:p>
      </xdr:txBody>
    </xdr:sp>
    <xdr:clientData/>
  </xdr:twoCellAnchor>
  <xdr:twoCellAnchor>
    <xdr:from>
      <xdr:col>5</xdr:col>
      <xdr:colOff>647700</xdr:colOff>
      <xdr:row>44</xdr:row>
      <xdr:rowOff>47625</xdr:rowOff>
    </xdr:from>
    <xdr:to>
      <xdr:col>6</xdr:col>
      <xdr:colOff>36194</xdr:colOff>
      <xdr:row>46</xdr:row>
      <xdr:rowOff>114300</xdr:rowOff>
    </xdr:to>
    <xdr:sp macro="" textlink="">
      <xdr:nvSpPr>
        <xdr:cNvPr id="17" name="Right Brace 16">
          <a:extLst>
            <a:ext uri="{FF2B5EF4-FFF2-40B4-BE49-F238E27FC236}">
              <a16:creationId xmlns:a16="http://schemas.microsoft.com/office/drawing/2014/main" id="{B1277413-116C-EE7B-BEEF-250D91C8C972}"/>
            </a:ext>
          </a:extLst>
        </xdr:cNvPr>
        <xdr:cNvSpPr/>
      </xdr:nvSpPr>
      <xdr:spPr>
        <a:xfrm>
          <a:off x="5076825" y="7400925"/>
          <a:ext cx="45719" cy="3905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l-GR"/>
        </a:p>
      </xdr:txBody>
    </xdr:sp>
    <xdr:clientData/>
  </xdr:twoCellAnchor>
  <xdr:twoCellAnchor>
    <xdr:from>
      <xdr:col>19</xdr:col>
      <xdr:colOff>1609725</xdr:colOff>
      <xdr:row>3</xdr:row>
      <xdr:rowOff>85725</xdr:rowOff>
    </xdr:from>
    <xdr:to>
      <xdr:col>19</xdr:col>
      <xdr:colOff>2257425</xdr:colOff>
      <xdr:row>5</xdr:row>
      <xdr:rowOff>161925</xdr:rowOff>
    </xdr:to>
    <xdr:pic>
      <xdr:nvPicPr>
        <xdr:cNvPr id="122625" name="Picture 17" descr="StatlogoSm1">
          <a:extLst>
            <a:ext uri="{FF2B5EF4-FFF2-40B4-BE49-F238E27FC236}">
              <a16:creationId xmlns:a16="http://schemas.microsoft.com/office/drawing/2014/main" id="{A025B9C6-9432-6AC5-5F15-D70F38F755F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63575" y="571500"/>
          <a:ext cx="6477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61</xdr:row>
      <xdr:rowOff>0</xdr:rowOff>
    </xdr:from>
    <xdr:to>
      <xdr:col>0</xdr:col>
      <xdr:colOff>85725</xdr:colOff>
      <xdr:row>61</xdr:row>
      <xdr:rowOff>0</xdr:rowOff>
    </xdr:to>
    <xdr:pic>
      <xdr:nvPicPr>
        <xdr:cNvPr id="123420" name="Picture 15">
          <a:extLst>
            <a:ext uri="{FF2B5EF4-FFF2-40B4-BE49-F238E27FC236}">
              <a16:creationId xmlns:a16="http://schemas.microsoft.com/office/drawing/2014/main" id="{1A817D2F-84EA-2283-7C3B-73A0FFB374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5175"/>
          <a:ext cx="85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85725</xdr:colOff>
      <xdr:row>34</xdr:row>
      <xdr:rowOff>0</xdr:rowOff>
    </xdr:to>
    <xdr:pic>
      <xdr:nvPicPr>
        <xdr:cNvPr id="123421" name="Picture 15">
          <a:extLst>
            <a:ext uri="{FF2B5EF4-FFF2-40B4-BE49-F238E27FC236}">
              <a16:creationId xmlns:a16="http://schemas.microsoft.com/office/drawing/2014/main" id="{30F2D120-63B8-030D-48DC-6CC95FA3E7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91225"/>
          <a:ext cx="85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485775</xdr:colOff>
      <xdr:row>9</xdr:row>
      <xdr:rowOff>28575</xdr:rowOff>
    </xdr:from>
    <xdr:to>
      <xdr:col>8</xdr:col>
      <xdr:colOff>0</xdr:colOff>
      <xdr:row>9</xdr:row>
      <xdr:rowOff>161924</xdr:rowOff>
    </xdr:to>
    <xdr:sp macro="" textlink="">
      <xdr:nvSpPr>
        <xdr:cNvPr id="4" name="Rectangle 3">
          <a:extLst>
            <a:ext uri="{FF2B5EF4-FFF2-40B4-BE49-F238E27FC236}">
              <a16:creationId xmlns:a16="http://schemas.microsoft.com/office/drawing/2014/main" id="{DE42F78E-40A8-564D-0021-A4FBE2B12AFA}"/>
            </a:ext>
          </a:extLst>
        </xdr:cNvPr>
        <xdr:cNvSpPr/>
      </xdr:nvSpPr>
      <xdr:spPr>
        <a:xfrm>
          <a:off x="6534150" y="182880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55</xdr:row>
      <xdr:rowOff>0</xdr:rowOff>
    </xdr:from>
    <xdr:to>
      <xdr:col>8</xdr:col>
      <xdr:colOff>0</xdr:colOff>
      <xdr:row>55</xdr:row>
      <xdr:rowOff>133349</xdr:rowOff>
    </xdr:to>
    <xdr:sp macro="" textlink="">
      <xdr:nvSpPr>
        <xdr:cNvPr id="5" name="Rectangle 4">
          <a:extLst>
            <a:ext uri="{FF2B5EF4-FFF2-40B4-BE49-F238E27FC236}">
              <a16:creationId xmlns:a16="http://schemas.microsoft.com/office/drawing/2014/main" id="{A7B71B20-7A68-B78D-97F4-64E3FE6846FE}"/>
            </a:ext>
          </a:extLst>
        </xdr:cNvPr>
        <xdr:cNvSpPr/>
      </xdr:nvSpPr>
      <xdr:spPr>
        <a:xfrm>
          <a:off x="6534150"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58</xdr:row>
      <xdr:rowOff>76200</xdr:rowOff>
    </xdr:from>
    <xdr:to>
      <xdr:col>8</xdr:col>
      <xdr:colOff>0</xdr:colOff>
      <xdr:row>58</xdr:row>
      <xdr:rowOff>209549</xdr:rowOff>
    </xdr:to>
    <xdr:sp macro="" textlink="">
      <xdr:nvSpPr>
        <xdr:cNvPr id="6" name="Rectangle 5">
          <a:extLst>
            <a:ext uri="{FF2B5EF4-FFF2-40B4-BE49-F238E27FC236}">
              <a16:creationId xmlns:a16="http://schemas.microsoft.com/office/drawing/2014/main" id="{A5AFF96B-2660-CFD5-7A2C-8F2D5E77D0F8}"/>
            </a:ext>
          </a:extLst>
        </xdr:cNvPr>
        <xdr:cNvSpPr/>
      </xdr:nvSpPr>
      <xdr:spPr>
        <a:xfrm>
          <a:off x="6534150" y="10429875"/>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3</xdr:col>
      <xdr:colOff>485775</xdr:colOff>
      <xdr:row>55</xdr:row>
      <xdr:rowOff>0</xdr:rowOff>
    </xdr:from>
    <xdr:to>
      <xdr:col>4</xdr:col>
      <xdr:colOff>0</xdr:colOff>
      <xdr:row>55</xdr:row>
      <xdr:rowOff>133349</xdr:rowOff>
    </xdr:to>
    <xdr:sp macro="" textlink="">
      <xdr:nvSpPr>
        <xdr:cNvPr id="7" name="Rectangle 6">
          <a:extLst>
            <a:ext uri="{FF2B5EF4-FFF2-40B4-BE49-F238E27FC236}">
              <a16:creationId xmlns:a16="http://schemas.microsoft.com/office/drawing/2014/main" id="{97690517-7DFC-5A68-FF8D-F7A2F73B7D04}"/>
            </a:ext>
          </a:extLst>
        </xdr:cNvPr>
        <xdr:cNvSpPr/>
      </xdr:nvSpPr>
      <xdr:spPr>
        <a:xfrm>
          <a:off x="3905250"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4</xdr:col>
      <xdr:colOff>485775</xdr:colOff>
      <xdr:row>55</xdr:row>
      <xdr:rowOff>0</xdr:rowOff>
    </xdr:from>
    <xdr:to>
      <xdr:col>5</xdr:col>
      <xdr:colOff>0</xdr:colOff>
      <xdr:row>55</xdr:row>
      <xdr:rowOff>133349</xdr:rowOff>
    </xdr:to>
    <xdr:sp macro="" textlink="">
      <xdr:nvSpPr>
        <xdr:cNvPr id="8" name="Rectangle 7">
          <a:extLst>
            <a:ext uri="{FF2B5EF4-FFF2-40B4-BE49-F238E27FC236}">
              <a16:creationId xmlns:a16="http://schemas.microsoft.com/office/drawing/2014/main" id="{39313F2D-EAE0-73EE-A41A-47F1680504ED}"/>
            </a:ext>
          </a:extLst>
        </xdr:cNvPr>
        <xdr:cNvSpPr/>
      </xdr:nvSpPr>
      <xdr:spPr>
        <a:xfrm>
          <a:off x="4562475"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59</xdr:row>
      <xdr:rowOff>66675</xdr:rowOff>
    </xdr:from>
    <xdr:to>
      <xdr:col>8</xdr:col>
      <xdr:colOff>0</xdr:colOff>
      <xdr:row>59</xdr:row>
      <xdr:rowOff>200024</xdr:rowOff>
    </xdr:to>
    <xdr:sp macro="" textlink="">
      <xdr:nvSpPr>
        <xdr:cNvPr id="9" name="Rectangle 8">
          <a:extLst>
            <a:ext uri="{FF2B5EF4-FFF2-40B4-BE49-F238E27FC236}">
              <a16:creationId xmlns:a16="http://schemas.microsoft.com/office/drawing/2014/main" id="{E06C1B7A-2916-1D12-6827-74979574D41D}"/>
            </a:ext>
          </a:extLst>
        </xdr:cNvPr>
        <xdr:cNvSpPr/>
      </xdr:nvSpPr>
      <xdr:spPr>
        <a:xfrm>
          <a:off x="6534150" y="1066800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6</xdr:col>
      <xdr:colOff>485775</xdr:colOff>
      <xdr:row>58</xdr:row>
      <xdr:rowOff>76200</xdr:rowOff>
    </xdr:from>
    <xdr:to>
      <xdr:col>7</xdr:col>
      <xdr:colOff>0</xdr:colOff>
      <xdr:row>58</xdr:row>
      <xdr:rowOff>209549</xdr:rowOff>
    </xdr:to>
    <xdr:sp macro="" textlink="">
      <xdr:nvSpPr>
        <xdr:cNvPr id="10" name="Rectangle 9">
          <a:extLst>
            <a:ext uri="{FF2B5EF4-FFF2-40B4-BE49-F238E27FC236}">
              <a16:creationId xmlns:a16="http://schemas.microsoft.com/office/drawing/2014/main" id="{FCF971A0-B62E-B7D2-DEE3-DA7F59C2BF97}"/>
            </a:ext>
          </a:extLst>
        </xdr:cNvPr>
        <xdr:cNvSpPr/>
      </xdr:nvSpPr>
      <xdr:spPr>
        <a:xfrm>
          <a:off x="5876925" y="10429875"/>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19</xdr:col>
      <xdr:colOff>1609725</xdr:colOff>
      <xdr:row>3</xdr:row>
      <xdr:rowOff>85725</xdr:rowOff>
    </xdr:from>
    <xdr:to>
      <xdr:col>19</xdr:col>
      <xdr:colOff>2257425</xdr:colOff>
      <xdr:row>5</xdr:row>
      <xdr:rowOff>161925</xdr:rowOff>
    </xdr:to>
    <xdr:pic>
      <xdr:nvPicPr>
        <xdr:cNvPr id="123429" name="Picture 17" descr="StatlogoSm1">
          <a:extLst>
            <a:ext uri="{FF2B5EF4-FFF2-40B4-BE49-F238E27FC236}">
              <a16:creationId xmlns:a16="http://schemas.microsoft.com/office/drawing/2014/main" id="{D2CA1F2E-61E2-841E-A89B-64B999AE571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63575" y="571500"/>
          <a:ext cx="6477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61</xdr:row>
      <xdr:rowOff>0</xdr:rowOff>
    </xdr:from>
    <xdr:to>
      <xdr:col>0</xdr:col>
      <xdr:colOff>85725</xdr:colOff>
      <xdr:row>61</xdr:row>
      <xdr:rowOff>0</xdr:rowOff>
    </xdr:to>
    <xdr:pic>
      <xdr:nvPicPr>
        <xdr:cNvPr id="124444" name="Picture 15">
          <a:extLst>
            <a:ext uri="{FF2B5EF4-FFF2-40B4-BE49-F238E27FC236}">
              <a16:creationId xmlns:a16="http://schemas.microsoft.com/office/drawing/2014/main" id="{DF1AB32F-4CC3-D2DC-0285-CBB0E47A86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5175"/>
          <a:ext cx="85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85725</xdr:colOff>
      <xdr:row>34</xdr:row>
      <xdr:rowOff>0</xdr:rowOff>
    </xdr:to>
    <xdr:pic>
      <xdr:nvPicPr>
        <xdr:cNvPr id="124445" name="Picture 15">
          <a:extLst>
            <a:ext uri="{FF2B5EF4-FFF2-40B4-BE49-F238E27FC236}">
              <a16:creationId xmlns:a16="http://schemas.microsoft.com/office/drawing/2014/main" id="{5F47D410-C6F8-6D8F-5F59-9D4DE89ABD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91225"/>
          <a:ext cx="85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485775</xdr:colOff>
      <xdr:row>9</xdr:row>
      <xdr:rowOff>28575</xdr:rowOff>
    </xdr:from>
    <xdr:to>
      <xdr:col>8</xdr:col>
      <xdr:colOff>0</xdr:colOff>
      <xdr:row>9</xdr:row>
      <xdr:rowOff>161924</xdr:rowOff>
    </xdr:to>
    <xdr:sp macro="" textlink="">
      <xdr:nvSpPr>
        <xdr:cNvPr id="4" name="Rectangle 3">
          <a:extLst>
            <a:ext uri="{FF2B5EF4-FFF2-40B4-BE49-F238E27FC236}">
              <a16:creationId xmlns:a16="http://schemas.microsoft.com/office/drawing/2014/main" id="{D77539FF-EBAB-AC79-F0DC-4F287818C57B}"/>
            </a:ext>
          </a:extLst>
        </xdr:cNvPr>
        <xdr:cNvSpPr/>
      </xdr:nvSpPr>
      <xdr:spPr>
        <a:xfrm>
          <a:off x="6534150" y="182880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55</xdr:row>
      <xdr:rowOff>0</xdr:rowOff>
    </xdr:from>
    <xdr:to>
      <xdr:col>8</xdr:col>
      <xdr:colOff>0</xdr:colOff>
      <xdr:row>55</xdr:row>
      <xdr:rowOff>133349</xdr:rowOff>
    </xdr:to>
    <xdr:sp macro="" textlink="">
      <xdr:nvSpPr>
        <xdr:cNvPr id="5" name="Rectangle 4">
          <a:extLst>
            <a:ext uri="{FF2B5EF4-FFF2-40B4-BE49-F238E27FC236}">
              <a16:creationId xmlns:a16="http://schemas.microsoft.com/office/drawing/2014/main" id="{8782B6CB-32AC-13DA-4D22-6FD2471FF844}"/>
            </a:ext>
          </a:extLst>
        </xdr:cNvPr>
        <xdr:cNvSpPr/>
      </xdr:nvSpPr>
      <xdr:spPr>
        <a:xfrm>
          <a:off x="6534150"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58</xdr:row>
      <xdr:rowOff>76200</xdr:rowOff>
    </xdr:from>
    <xdr:to>
      <xdr:col>8</xdr:col>
      <xdr:colOff>0</xdr:colOff>
      <xdr:row>58</xdr:row>
      <xdr:rowOff>209549</xdr:rowOff>
    </xdr:to>
    <xdr:sp macro="" textlink="">
      <xdr:nvSpPr>
        <xdr:cNvPr id="6" name="Rectangle 5">
          <a:extLst>
            <a:ext uri="{FF2B5EF4-FFF2-40B4-BE49-F238E27FC236}">
              <a16:creationId xmlns:a16="http://schemas.microsoft.com/office/drawing/2014/main" id="{F5301DF0-63A8-B07E-D43A-420E0D8993D2}"/>
            </a:ext>
          </a:extLst>
        </xdr:cNvPr>
        <xdr:cNvSpPr/>
      </xdr:nvSpPr>
      <xdr:spPr>
        <a:xfrm>
          <a:off x="6534150" y="10429875"/>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3</xdr:col>
      <xdr:colOff>485775</xdr:colOff>
      <xdr:row>55</xdr:row>
      <xdr:rowOff>0</xdr:rowOff>
    </xdr:from>
    <xdr:to>
      <xdr:col>4</xdr:col>
      <xdr:colOff>0</xdr:colOff>
      <xdr:row>55</xdr:row>
      <xdr:rowOff>133349</xdr:rowOff>
    </xdr:to>
    <xdr:sp macro="" textlink="">
      <xdr:nvSpPr>
        <xdr:cNvPr id="7" name="Rectangle 6">
          <a:extLst>
            <a:ext uri="{FF2B5EF4-FFF2-40B4-BE49-F238E27FC236}">
              <a16:creationId xmlns:a16="http://schemas.microsoft.com/office/drawing/2014/main" id="{9BD3B90A-8590-33FC-AC19-56D9D2C87F3C}"/>
            </a:ext>
          </a:extLst>
        </xdr:cNvPr>
        <xdr:cNvSpPr/>
      </xdr:nvSpPr>
      <xdr:spPr>
        <a:xfrm>
          <a:off x="3905250"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4</xdr:col>
      <xdr:colOff>485775</xdr:colOff>
      <xdr:row>55</xdr:row>
      <xdr:rowOff>0</xdr:rowOff>
    </xdr:from>
    <xdr:to>
      <xdr:col>5</xdr:col>
      <xdr:colOff>0</xdr:colOff>
      <xdr:row>55</xdr:row>
      <xdr:rowOff>133349</xdr:rowOff>
    </xdr:to>
    <xdr:sp macro="" textlink="">
      <xdr:nvSpPr>
        <xdr:cNvPr id="8" name="Rectangle 7">
          <a:extLst>
            <a:ext uri="{FF2B5EF4-FFF2-40B4-BE49-F238E27FC236}">
              <a16:creationId xmlns:a16="http://schemas.microsoft.com/office/drawing/2014/main" id="{6E71848E-CE83-5F63-A9C0-8C5727B8F47D}"/>
            </a:ext>
          </a:extLst>
        </xdr:cNvPr>
        <xdr:cNvSpPr/>
      </xdr:nvSpPr>
      <xdr:spPr>
        <a:xfrm>
          <a:off x="4562475"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59</xdr:row>
      <xdr:rowOff>66675</xdr:rowOff>
    </xdr:from>
    <xdr:to>
      <xdr:col>8</xdr:col>
      <xdr:colOff>0</xdr:colOff>
      <xdr:row>59</xdr:row>
      <xdr:rowOff>200024</xdr:rowOff>
    </xdr:to>
    <xdr:sp macro="" textlink="">
      <xdr:nvSpPr>
        <xdr:cNvPr id="9" name="Rectangle 8">
          <a:extLst>
            <a:ext uri="{FF2B5EF4-FFF2-40B4-BE49-F238E27FC236}">
              <a16:creationId xmlns:a16="http://schemas.microsoft.com/office/drawing/2014/main" id="{1F229227-730E-21F8-3F24-C34821B74C27}"/>
            </a:ext>
          </a:extLst>
        </xdr:cNvPr>
        <xdr:cNvSpPr/>
      </xdr:nvSpPr>
      <xdr:spPr>
        <a:xfrm>
          <a:off x="6534150" y="1066800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6</xdr:col>
      <xdr:colOff>485775</xdr:colOff>
      <xdr:row>58</xdr:row>
      <xdr:rowOff>76200</xdr:rowOff>
    </xdr:from>
    <xdr:to>
      <xdr:col>7</xdr:col>
      <xdr:colOff>0</xdr:colOff>
      <xdr:row>58</xdr:row>
      <xdr:rowOff>209549</xdr:rowOff>
    </xdr:to>
    <xdr:sp macro="" textlink="">
      <xdr:nvSpPr>
        <xdr:cNvPr id="10" name="Rectangle 9">
          <a:extLst>
            <a:ext uri="{FF2B5EF4-FFF2-40B4-BE49-F238E27FC236}">
              <a16:creationId xmlns:a16="http://schemas.microsoft.com/office/drawing/2014/main" id="{BEB9354F-1E80-724C-A77A-B809E9558F7A}"/>
            </a:ext>
          </a:extLst>
        </xdr:cNvPr>
        <xdr:cNvSpPr/>
      </xdr:nvSpPr>
      <xdr:spPr>
        <a:xfrm>
          <a:off x="5876925" y="10429875"/>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19</xdr:col>
      <xdr:colOff>1609725</xdr:colOff>
      <xdr:row>3</xdr:row>
      <xdr:rowOff>85725</xdr:rowOff>
    </xdr:from>
    <xdr:to>
      <xdr:col>19</xdr:col>
      <xdr:colOff>2257425</xdr:colOff>
      <xdr:row>5</xdr:row>
      <xdr:rowOff>161925</xdr:rowOff>
    </xdr:to>
    <xdr:pic>
      <xdr:nvPicPr>
        <xdr:cNvPr id="124453" name="Picture 17" descr="StatlogoSm1">
          <a:extLst>
            <a:ext uri="{FF2B5EF4-FFF2-40B4-BE49-F238E27FC236}">
              <a16:creationId xmlns:a16="http://schemas.microsoft.com/office/drawing/2014/main" id="{09122D2D-FCD5-E34D-238F-313A93314B5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63575" y="571500"/>
          <a:ext cx="6477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61</xdr:row>
      <xdr:rowOff>0</xdr:rowOff>
    </xdr:from>
    <xdr:to>
      <xdr:col>0</xdr:col>
      <xdr:colOff>85725</xdr:colOff>
      <xdr:row>61</xdr:row>
      <xdr:rowOff>0</xdr:rowOff>
    </xdr:to>
    <xdr:pic>
      <xdr:nvPicPr>
        <xdr:cNvPr id="125468" name="Picture 15">
          <a:extLst>
            <a:ext uri="{FF2B5EF4-FFF2-40B4-BE49-F238E27FC236}">
              <a16:creationId xmlns:a16="http://schemas.microsoft.com/office/drawing/2014/main" id="{D9CA13B3-08DC-9A98-6DA0-6208BDD716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5175"/>
          <a:ext cx="85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85725</xdr:colOff>
      <xdr:row>34</xdr:row>
      <xdr:rowOff>0</xdr:rowOff>
    </xdr:to>
    <xdr:pic>
      <xdr:nvPicPr>
        <xdr:cNvPr id="125469" name="Picture 15">
          <a:extLst>
            <a:ext uri="{FF2B5EF4-FFF2-40B4-BE49-F238E27FC236}">
              <a16:creationId xmlns:a16="http://schemas.microsoft.com/office/drawing/2014/main" id="{5A407021-0189-E734-2562-D279D316DC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91225"/>
          <a:ext cx="85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485775</xdr:colOff>
      <xdr:row>9</xdr:row>
      <xdr:rowOff>28575</xdr:rowOff>
    </xdr:from>
    <xdr:to>
      <xdr:col>8</xdr:col>
      <xdr:colOff>0</xdr:colOff>
      <xdr:row>9</xdr:row>
      <xdr:rowOff>161924</xdr:rowOff>
    </xdr:to>
    <xdr:sp macro="" textlink="">
      <xdr:nvSpPr>
        <xdr:cNvPr id="4" name="Rectangle 3">
          <a:extLst>
            <a:ext uri="{FF2B5EF4-FFF2-40B4-BE49-F238E27FC236}">
              <a16:creationId xmlns:a16="http://schemas.microsoft.com/office/drawing/2014/main" id="{06FE0192-EBFE-2073-58FD-6240217297AD}"/>
            </a:ext>
          </a:extLst>
        </xdr:cNvPr>
        <xdr:cNvSpPr/>
      </xdr:nvSpPr>
      <xdr:spPr>
        <a:xfrm>
          <a:off x="6534150" y="182880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55</xdr:row>
      <xdr:rowOff>0</xdr:rowOff>
    </xdr:from>
    <xdr:to>
      <xdr:col>8</xdr:col>
      <xdr:colOff>0</xdr:colOff>
      <xdr:row>55</xdr:row>
      <xdr:rowOff>133349</xdr:rowOff>
    </xdr:to>
    <xdr:sp macro="" textlink="">
      <xdr:nvSpPr>
        <xdr:cNvPr id="5" name="Rectangle 4">
          <a:extLst>
            <a:ext uri="{FF2B5EF4-FFF2-40B4-BE49-F238E27FC236}">
              <a16:creationId xmlns:a16="http://schemas.microsoft.com/office/drawing/2014/main" id="{6998B0BE-572D-5F56-8ECB-A3D0D16C657B}"/>
            </a:ext>
          </a:extLst>
        </xdr:cNvPr>
        <xdr:cNvSpPr/>
      </xdr:nvSpPr>
      <xdr:spPr>
        <a:xfrm>
          <a:off x="6534150"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58</xdr:row>
      <xdr:rowOff>76200</xdr:rowOff>
    </xdr:from>
    <xdr:to>
      <xdr:col>8</xdr:col>
      <xdr:colOff>0</xdr:colOff>
      <xdr:row>58</xdr:row>
      <xdr:rowOff>209549</xdr:rowOff>
    </xdr:to>
    <xdr:sp macro="" textlink="">
      <xdr:nvSpPr>
        <xdr:cNvPr id="6" name="Rectangle 5">
          <a:extLst>
            <a:ext uri="{FF2B5EF4-FFF2-40B4-BE49-F238E27FC236}">
              <a16:creationId xmlns:a16="http://schemas.microsoft.com/office/drawing/2014/main" id="{07DA6859-7FB3-008F-8BCC-2598E8ED5CB7}"/>
            </a:ext>
          </a:extLst>
        </xdr:cNvPr>
        <xdr:cNvSpPr/>
      </xdr:nvSpPr>
      <xdr:spPr>
        <a:xfrm>
          <a:off x="6534150" y="10429875"/>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3</xdr:col>
      <xdr:colOff>485775</xdr:colOff>
      <xdr:row>55</xdr:row>
      <xdr:rowOff>0</xdr:rowOff>
    </xdr:from>
    <xdr:to>
      <xdr:col>4</xdr:col>
      <xdr:colOff>0</xdr:colOff>
      <xdr:row>55</xdr:row>
      <xdr:rowOff>133349</xdr:rowOff>
    </xdr:to>
    <xdr:sp macro="" textlink="">
      <xdr:nvSpPr>
        <xdr:cNvPr id="7" name="Rectangle 6">
          <a:extLst>
            <a:ext uri="{FF2B5EF4-FFF2-40B4-BE49-F238E27FC236}">
              <a16:creationId xmlns:a16="http://schemas.microsoft.com/office/drawing/2014/main" id="{CF4346EF-F8DB-FEDC-12B7-D5DAA208653A}"/>
            </a:ext>
          </a:extLst>
        </xdr:cNvPr>
        <xdr:cNvSpPr/>
      </xdr:nvSpPr>
      <xdr:spPr>
        <a:xfrm>
          <a:off x="3905250"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4</xdr:col>
      <xdr:colOff>485775</xdr:colOff>
      <xdr:row>55</xdr:row>
      <xdr:rowOff>0</xdr:rowOff>
    </xdr:from>
    <xdr:to>
      <xdr:col>5</xdr:col>
      <xdr:colOff>0</xdr:colOff>
      <xdr:row>55</xdr:row>
      <xdr:rowOff>133349</xdr:rowOff>
    </xdr:to>
    <xdr:sp macro="" textlink="">
      <xdr:nvSpPr>
        <xdr:cNvPr id="8" name="Rectangle 7">
          <a:extLst>
            <a:ext uri="{FF2B5EF4-FFF2-40B4-BE49-F238E27FC236}">
              <a16:creationId xmlns:a16="http://schemas.microsoft.com/office/drawing/2014/main" id="{D2B735FF-FC57-121E-7DB1-667252CD167A}"/>
            </a:ext>
          </a:extLst>
        </xdr:cNvPr>
        <xdr:cNvSpPr/>
      </xdr:nvSpPr>
      <xdr:spPr>
        <a:xfrm>
          <a:off x="4562475"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59</xdr:row>
      <xdr:rowOff>66675</xdr:rowOff>
    </xdr:from>
    <xdr:to>
      <xdr:col>8</xdr:col>
      <xdr:colOff>0</xdr:colOff>
      <xdr:row>59</xdr:row>
      <xdr:rowOff>200024</xdr:rowOff>
    </xdr:to>
    <xdr:sp macro="" textlink="">
      <xdr:nvSpPr>
        <xdr:cNvPr id="9" name="Rectangle 8">
          <a:extLst>
            <a:ext uri="{FF2B5EF4-FFF2-40B4-BE49-F238E27FC236}">
              <a16:creationId xmlns:a16="http://schemas.microsoft.com/office/drawing/2014/main" id="{736E5E42-3C69-9BF3-CC4C-3D1FFC05BEB3}"/>
            </a:ext>
          </a:extLst>
        </xdr:cNvPr>
        <xdr:cNvSpPr/>
      </xdr:nvSpPr>
      <xdr:spPr>
        <a:xfrm>
          <a:off x="6534150" y="1066800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6</xdr:col>
      <xdr:colOff>485775</xdr:colOff>
      <xdr:row>58</xdr:row>
      <xdr:rowOff>76200</xdr:rowOff>
    </xdr:from>
    <xdr:to>
      <xdr:col>7</xdr:col>
      <xdr:colOff>0</xdr:colOff>
      <xdr:row>58</xdr:row>
      <xdr:rowOff>209549</xdr:rowOff>
    </xdr:to>
    <xdr:sp macro="" textlink="">
      <xdr:nvSpPr>
        <xdr:cNvPr id="10" name="Rectangle 9">
          <a:extLst>
            <a:ext uri="{FF2B5EF4-FFF2-40B4-BE49-F238E27FC236}">
              <a16:creationId xmlns:a16="http://schemas.microsoft.com/office/drawing/2014/main" id="{5889ECA0-CAF7-F5CF-EAAD-B03FBAB40856}"/>
            </a:ext>
          </a:extLst>
        </xdr:cNvPr>
        <xdr:cNvSpPr/>
      </xdr:nvSpPr>
      <xdr:spPr>
        <a:xfrm>
          <a:off x="5876925" y="10429875"/>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19</xdr:col>
      <xdr:colOff>1609725</xdr:colOff>
      <xdr:row>3</xdr:row>
      <xdr:rowOff>85725</xdr:rowOff>
    </xdr:from>
    <xdr:to>
      <xdr:col>19</xdr:col>
      <xdr:colOff>2257425</xdr:colOff>
      <xdr:row>5</xdr:row>
      <xdr:rowOff>161925</xdr:rowOff>
    </xdr:to>
    <xdr:pic>
      <xdr:nvPicPr>
        <xdr:cNvPr id="125477" name="Picture 17" descr="StatlogoSm1">
          <a:extLst>
            <a:ext uri="{FF2B5EF4-FFF2-40B4-BE49-F238E27FC236}">
              <a16:creationId xmlns:a16="http://schemas.microsoft.com/office/drawing/2014/main" id="{6F69905E-677C-A67D-71C8-03ADA44C647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63575" y="571500"/>
          <a:ext cx="6477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61</xdr:row>
      <xdr:rowOff>0</xdr:rowOff>
    </xdr:from>
    <xdr:to>
      <xdr:col>0</xdr:col>
      <xdr:colOff>85725</xdr:colOff>
      <xdr:row>61</xdr:row>
      <xdr:rowOff>0</xdr:rowOff>
    </xdr:to>
    <xdr:pic>
      <xdr:nvPicPr>
        <xdr:cNvPr id="126492" name="Picture 15">
          <a:extLst>
            <a:ext uri="{FF2B5EF4-FFF2-40B4-BE49-F238E27FC236}">
              <a16:creationId xmlns:a16="http://schemas.microsoft.com/office/drawing/2014/main" id="{FC940098-7679-A09F-F0F7-58F1C5BF7C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5175"/>
          <a:ext cx="85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85725</xdr:colOff>
      <xdr:row>34</xdr:row>
      <xdr:rowOff>0</xdr:rowOff>
    </xdr:to>
    <xdr:pic>
      <xdr:nvPicPr>
        <xdr:cNvPr id="126493" name="Picture 15">
          <a:extLst>
            <a:ext uri="{FF2B5EF4-FFF2-40B4-BE49-F238E27FC236}">
              <a16:creationId xmlns:a16="http://schemas.microsoft.com/office/drawing/2014/main" id="{3F7CCAC6-7956-A536-219B-C93BE8712D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91225"/>
          <a:ext cx="85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485775</xdr:colOff>
      <xdr:row>9</xdr:row>
      <xdr:rowOff>28575</xdr:rowOff>
    </xdr:from>
    <xdr:to>
      <xdr:col>8</xdr:col>
      <xdr:colOff>0</xdr:colOff>
      <xdr:row>9</xdr:row>
      <xdr:rowOff>161924</xdr:rowOff>
    </xdr:to>
    <xdr:sp macro="" textlink="">
      <xdr:nvSpPr>
        <xdr:cNvPr id="4" name="Rectangle 3">
          <a:extLst>
            <a:ext uri="{FF2B5EF4-FFF2-40B4-BE49-F238E27FC236}">
              <a16:creationId xmlns:a16="http://schemas.microsoft.com/office/drawing/2014/main" id="{9B93C5EF-2574-F337-4BF6-021832AE97AE}"/>
            </a:ext>
          </a:extLst>
        </xdr:cNvPr>
        <xdr:cNvSpPr/>
      </xdr:nvSpPr>
      <xdr:spPr>
        <a:xfrm>
          <a:off x="6534150" y="182880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55</xdr:row>
      <xdr:rowOff>0</xdr:rowOff>
    </xdr:from>
    <xdr:to>
      <xdr:col>8</xdr:col>
      <xdr:colOff>0</xdr:colOff>
      <xdr:row>55</xdr:row>
      <xdr:rowOff>133349</xdr:rowOff>
    </xdr:to>
    <xdr:sp macro="" textlink="">
      <xdr:nvSpPr>
        <xdr:cNvPr id="5" name="Rectangle 4">
          <a:extLst>
            <a:ext uri="{FF2B5EF4-FFF2-40B4-BE49-F238E27FC236}">
              <a16:creationId xmlns:a16="http://schemas.microsoft.com/office/drawing/2014/main" id="{085D9E8A-CDFC-3A41-872F-E051EE92AC8B}"/>
            </a:ext>
          </a:extLst>
        </xdr:cNvPr>
        <xdr:cNvSpPr/>
      </xdr:nvSpPr>
      <xdr:spPr>
        <a:xfrm>
          <a:off x="6534150"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58</xdr:row>
      <xdr:rowOff>76200</xdr:rowOff>
    </xdr:from>
    <xdr:to>
      <xdr:col>8</xdr:col>
      <xdr:colOff>0</xdr:colOff>
      <xdr:row>58</xdr:row>
      <xdr:rowOff>209549</xdr:rowOff>
    </xdr:to>
    <xdr:sp macro="" textlink="">
      <xdr:nvSpPr>
        <xdr:cNvPr id="6" name="Rectangle 5">
          <a:extLst>
            <a:ext uri="{FF2B5EF4-FFF2-40B4-BE49-F238E27FC236}">
              <a16:creationId xmlns:a16="http://schemas.microsoft.com/office/drawing/2014/main" id="{D70F056C-6984-72F1-FF2E-8A0A6180B6F3}"/>
            </a:ext>
          </a:extLst>
        </xdr:cNvPr>
        <xdr:cNvSpPr/>
      </xdr:nvSpPr>
      <xdr:spPr>
        <a:xfrm>
          <a:off x="6534150" y="10429875"/>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3</xdr:col>
      <xdr:colOff>485775</xdr:colOff>
      <xdr:row>55</xdr:row>
      <xdr:rowOff>0</xdr:rowOff>
    </xdr:from>
    <xdr:to>
      <xdr:col>4</xdr:col>
      <xdr:colOff>0</xdr:colOff>
      <xdr:row>55</xdr:row>
      <xdr:rowOff>133349</xdr:rowOff>
    </xdr:to>
    <xdr:sp macro="" textlink="">
      <xdr:nvSpPr>
        <xdr:cNvPr id="7" name="Rectangle 6">
          <a:extLst>
            <a:ext uri="{FF2B5EF4-FFF2-40B4-BE49-F238E27FC236}">
              <a16:creationId xmlns:a16="http://schemas.microsoft.com/office/drawing/2014/main" id="{86591F68-DBA6-FCFB-F52A-403BEBF78453}"/>
            </a:ext>
          </a:extLst>
        </xdr:cNvPr>
        <xdr:cNvSpPr/>
      </xdr:nvSpPr>
      <xdr:spPr>
        <a:xfrm>
          <a:off x="3905250"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4</xdr:col>
      <xdr:colOff>485775</xdr:colOff>
      <xdr:row>55</xdr:row>
      <xdr:rowOff>0</xdr:rowOff>
    </xdr:from>
    <xdr:to>
      <xdr:col>5</xdr:col>
      <xdr:colOff>0</xdr:colOff>
      <xdr:row>55</xdr:row>
      <xdr:rowOff>133349</xdr:rowOff>
    </xdr:to>
    <xdr:sp macro="" textlink="">
      <xdr:nvSpPr>
        <xdr:cNvPr id="8" name="Rectangle 7">
          <a:extLst>
            <a:ext uri="{FF2B5EF4-FFF2-40B4-BE49-F238E27FC236}">
              <a16:creationId xmlns:a16="http://schemas.microsoft.com/office/drawing/2014/main" id="{BC4DFFA2-7C4B-352C-282F-73C386AF3F66}"/>
            </a:ext>
          </a:extLst>
        </xdr:cNvPr>
        <xdr:cNvSpPr/>
      </xdr:nvSpPr>
      <xdr:spPr>
        <a:xfrm>
          <a:off x="4562475" y="969645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7</xdr:col>
      <xdr:colOff>485775</xdr:colOff>
      <xdr:row>59</xdr:row>
      <xdr:rowOff>66675</xdr:rowOff>
    </xdr:from>
    <xdr:to>
      <xdr:col>8</xdr:col>
      <xdr:colOff>0</xdr:colOff>
      <xdr:row>59</xdr:row>
      <xdr:rowOff>200024</xdr:rowOff>
    </xdr:to>
    <xdr:sp macro="" textlink="">
      <xdr:nvSpPr>
        <xdr:cNvPr id="9" name="Rectangle 8">
          <a:extLst>
            <a:ext uri="{FF2B5EF4-FFF2-40B4-BE49-F238E27FC236}">
              <a16:creationId xmlns:a16="http://schemas.microsoft.com/office/drawing/2014/main" id="{7D1911F7-0485-B8C8-C902-8BB29FDAFDD8}"/>
            </a:ext>
          </a:extLst>
        </xdr:cNvPr>
        <xdr:cNvSpPr/>
      </xdr:nvSpPr>
      <xdr:spPr>
        <a:xfrm>
          <a:off x="6534150" y="10668000"/>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6</xdr:col>
      <xdr:colOff>485775</xdr:colOff>
      <xdr:row>58</xdr:row>
      <xdr:rowOff>76200</xdr:rowOff>
    </xdr:from>
    <xdr:to>
      <xdr:col>7</xdr:col>
      <xdr:colOff>0</xdr:colOff>
      <xdr:row>58</xdr:row>
      <xdr:rowOff>209549</xdr:rowOff>
    </xdr:to>
    <xdr:sp macro="" textlink="">
      <xdr:nvSpPr>
        <xdr:cNvPr id="10" name="Rectangle 9">
          <a:extLst>
            <a:ext uri="{FF2B5EF4-FFF2-40B4-BE49-F238E27FC236}">
              <a16:creationId xmlns:a16="http://schemas.microsoft.com/office/drawing/2014/main" id="{BB839307-FC35-FEFE-C624-0419EDB0E788}"/>
            </a:ext>
          </a:extLst>
        </xdr:cNvPr>
        <xdr:cNvSpPr/>
      </xdr:nvSpPr>
      <xdr:spPr>
        <a:xfrm>
          <a:off x="5876925" y="10429875"/>
          <a:ext cx="171450" cy="133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xdr:from>
      <xdr:col>19</xdr:col>
      <xdr:colOff>1609725</xdr:colOff>
      <xdr:row>3</xdr:row>
      <xdr:rowOff>85725</xdr:rowOff>
    </xdr:from>
    <xdr:to>
      <xdr:col>19</xdr:col>
      <xdr:colOff>2257425</xdr:colOff>
      <xdr:row>5</xdr:row>
      <xdr:rowOff>161925</xdr:rowOff>
    </xdr:to>
    <xdr:pic>
      <xdr:nvPicPr>
        <xdr:cNvPr id="126501" name="Picture 17" descr="StatlogoSm1">
          <a:extLst>
            <a:ext uri="{FF2B5EF4-FFF2-40B4-BE49-F238E27FC236}">
              <a16:creationId xmlns:a16="http://schemas.microsoft.com/office/drawing/2014/main" id="{EF2802A0-0C22-BF65-65E7-4F5B2D0FD01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63575" y="571500"/>
          <a:ext cx="6477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D2D"/>
  </sheetPr>
  <dimension ref="A1:C9"/>
  <sheetViews>
    <sheetView workbookViewId="0">
      <pane ySplit="9" topLeftCell="A10" activePane="bottomLeft" state="frozen"/>
      <selection pane="bottomLeft" activeCell="A10" sqref="A10"/>
    </sheetView>
  </sheetViews>
  <sheetFormatPr defaultRowHeight="12.75"/>
  <cols>
    <col min="1" max="1" width="185.7109375" style="1" bestFit="1" customWidth="1"/>
    <col min="2" max="16384" width="9.140625" style="1"/>
  </cols>
  <sheetData>
    <row r="1" spans="1:3" ht="71.25" customHeight="1"/>
    <row r="2" spans="1:3" ht="90">
      <c r="A2" s="132" t="s">
        <v>375</v>
      </c>
      <c r="B2" s="2"/>
      <c r="C2" s="2"/>
    </row>
    <row r="3" spans="1:3" ht="45">
      <c r="A3" s="131" t="s">
        <v>454</v>
      </c>
      <c r="B3" s="2"/>
      <c r="C3" s="2"/>
    </row>
    <row r="4" spans="1:3" ht="45">
      <c r="A4" s="131"/>
    </row>
    <row r="5" spans="1:3" ht="45">
      <c r="A5" s="131"/>
      <c r="B5" s="2"/>
      <c r="C5" s="2"/>
    </row>
    <row r="6" spans="1:3" s="134" customFormat="1" ht="90">
      <c r="A6" s="132" t="s">
        <v>437</v>
      </c>
      <c r="B6" s="133"/>
      <c r="C6" s="133"/>
    </row>
    <row r="7" spans="1:3" ht="45">
      <c r="A7" s="131" t="s">
        <v>454</v>
      </c>
      <c r="B7" s="3"/>
      <c r="C7" s="3"/>
    </row>
    <row r="8" spans="1:3" ht="45">
      <c r="A8" s="131"/>
    </row>
    <row r="9" spans="1:3" ht="105.75" customHeight="1"/>
  </sheetData>
  <pageMargins left="0.27559055118110237" right="0.27559055118110237" top="0.43307086614173229" bottom="0.43307086614173229" header="0.27559055118110237" footer="0.27559055118110237"/>
  <pageSetup paperSize="9" scale="9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AA200"/>
  <sheetViews>
    <sheetView zoomScaleNormal="100" workbookViewId="0">
      <pane xSplit="2" ySplit="9" topLeftCell="C10" activePane="bottomRight" state="frozen"/>
      <selection activeCell="P27" sqref="P27"/>
      <selection pane="topRight" activeCell="P27" sqref="P27"/>
      <selection pane="bottomLeft" activeCell="P27" sqref="P27"/>
      <selection pane="bottomRight" activeCell="A2" sqref="A2"/>
    </sheetView>
  </sheetViews>
  <sheetFormatPr defaultRowHeight="12.95" customHeight="1"/>
  <cols>
    <col min="1" max="1" width="3.7109375" style="75" customWidth="1"/>
    <col min="2" max="2" width="37" style="76" customWidth="1"/>
    <col min="3" max="3" width="10.5703125" style="74" customWidth="1"/>
    <col min="4" max="8" width="9.85546875" style="74" customWidth="1"/>
    <col min="9" max="12" width="9.42578125" style="74" customWidth="1"/>
    <col min="13" max="17" width="11.42578125" style="74" customWidth="1"/>
    <col min="18" max="18" width="12.28515625" style="74" customWidth="1"/>
    <col min="19" max="19" width="3.7109375" style="74" customWidth="1"/>
    <col min="20" max="20" width="35" style="76" customWidth="1"/>
    <col min="21" max="16384" width="9.140625" style="21"/>
  </cols>
  <sheetData>
    <row r="1" spans="1:27" s="49" customFormat="1" ht="12.95" customHeight="1">
      <c r="A1" s="172" t="s">
        <v>228</v>
      </c>
      <c r="B1" s="172"/>
      <c r="C1" s="84"/>
      <c r="D1" s="84"/>
      <c r="E1" s="84"/>
      <c r="F1" s="84"/>
      <c r="G1" s="84"/>
      <c r="H1" s="84"/>
      <c r="I1" s="84"/>
      <c r="J1" s="84"/>
      <c r="K1" s="84"/>
      <c r="S1" s="50"/>
      <c r="T1" s="117" t="s">
        <v>455</v>
      </c>
    </row>
    <row r="2" spans="1:27" s="49" customFormat="1" ht="12.95" customHeight="1">
      <c r="A2" s="51"/>
      <c r="B2" s="67"/>
      <c r="C2" s="84"/>
      <c r="D2" s="84"/>
      <c r="E2" s="84"/>
      <c r="F2" s="84"/>
      <c r="G2" s="84"/>
      <c r="H2" s="84"/>
      <c r="I2" s="84"/>
      <c r="J2" s="84"/>
      <c r="K2" s="84"/>
      <c r="S2" s="50"/>
      <c r="T2" s="117" t="s">
        <v>456</v>
      </c>
    </row>
    <row r="3" spans="1:27" s="49" customFormat="1" ht="12.95" customHeight="1">
      <c r="A3" s="51"/>
      <c r="B3" s="67"/>
      <c r="C3" s="84"/>
      <c r="D3" s="84"/>
      <c r="E3" s="84"/>
      <c r="F3" s="84"/>
      <c r="G3" s="84"/>
      <c r="H3" s="84"/>
      <c r="I3" s="84"/>
      <c r="J3" s="84"/>
      <c r="K3" s="84"/>
      <c r="L3" s="84"/>
      <c r="M3" s="84"/>
      <c r="N3" s="84"/>
      <c r="O3" s="84"/>
      <c r="P3" s="84"/>
      <c r="Q3" s="84"/>
      <c r="R3" s="84"/>
      <c r="T3" s="117" t="s">
        <v>373</v>
      </c>
    </row>
    <row r="4" spans="1:27" s="49" customFormat="1" ht="12.95" customHeight="1">
      <c r="A4" s="51"/>
      <c r="B4" s="67"/>
      <c r="C4" s="84"/>
      <c r="D4" s="84"/>
      <c r="E4" s="84"/>
      <c r="F4" s="84"/>
      <c r="G4" s="84"/>
      <c r="H4" s="84"/>
      <c r="I4" s="84"/>
      <c r="J4" s="84"/>
      <c r="K4" s="84"/>
      <c r="L4" s="84"/>
      <c r="M4" s="84"/>
      <c r="N4" s="84"/>
      <c r="O4" s="84"/>
      <c r="P4" s="84"/>
      <c r="Q4" s="84"/>
      <c r="R4" s="84"/>
      <c r="S4" s="50"/>
      <c r="T4" s="67"/>
    </row>
    <row r="5" spans="1:27" s="70" customFormat="1" ht="15" customHeight="1">
      <c r="A5" s="137" t="s">
        <v>413</v>
      </c>
    </row>
    <row r="6" spans="1:27" s="70" customFormat="1" ht="15" customHeight="1" thickBot="1">
      <c r="A6" s="138" t="s">
        <v>414</v>
      </c>
      <c r="B6" s="72"/>
      <c r="C6" s="72"/>
      <c r="D6" s="72"/>
      <c r="E6" s="72"/>
      <c r="F6" s="72"/>
      <c r="G6" s="72"/>
      <c r="H6" s="72"/>
      <c r="I6" s="72"/>
      <c r="J6" s="72"/>
      <c r="K6" s="72"/>
      <c r="L6" s="72"/>
      <c r="M6" s="72"/>
      <c r="N6" s="72"/>
      <c r="O6" s="72"/>
      <c r="P6" s="72"/>
      <c r="Q6" s="72"/>
      <c r="R6" s="72"/>
      <c r="S6" s="73"/>
      <c r="T6" s="72"/>
    </row>
    <row r="7" spans="1:27" s="70" customFormat="1" ht="8.25" customHeight="1" thickTop="1">
      <c r="A7" s="71"/>
      <c r="B7" s="71"/>
      <c r="C7" s="85"/>
      <c r="D7" s="85"/>
      <c r="E7" s="85"/>
      <c r="F7" s="85"/>
      <c r="G7" s="85"/>
      <c r="H7" s="85"/>
      <c r="I7" s="85"/>
      <c r="J7" s="85"/>
      <c r="K7" s="85"/>
      <c r="L7" s="85"/>
      <c r="M7" s="85"/>
      <c r="N7" s="85"/>
      <c r="O7" s="85"/>
      <c r="P7" s="85"/>
      <c r="Q7" s="85"/>
      <c r="R7" s="85"/>
      <c r="S7" s="85"/>
      <c r="T7" s="71"/>
    </row>
    <row r="8" spans="1:27" s="49" customFormat="1" ht="12.75">
      <c r="A8" s="51"/>
      <c r="B8" s="67"/>
      <c r="C8" s="86"/>
      <c r="D8" s="86"/>
      <c r="E8" s="86"/>
      <c r="F8" s="86"/>
      <c r="G8" s="86"/>
      <c r="H8" s="86"/>
      <c r="I8" s="86"/>
      <c r="J8" s="86"/>
      <c r="K8" s="86"/>
      <c r="L8" s="86"/>
      <c r="M8" s="86"/>
      <c r="N8" s="86"/>
      <c r="O8" s="86"/>
      <c r="P8" s="86"/>
      <c r="Q8" s="86"/>
      <c r="R8" s="86"/>
      <c r="S8" s="86"/>
      <c r="T8" s="86" t="s">
        <v>0</v>
      </c>
    </row>
    <row r="9" spans="1:27" s="49" customFormat="1" ht="39.950000000000003" customHeight="1">
      <c r="A9" s="175" t="s">
        <v>386</v>
      </c>
      <c r="B9" s="176"/>
      <c r="C9" s="105" t="s">
        <v>1</v>
      </c>
      <c r="D9" s="104">
        <v>2009</v>
      </c>
      <c r="E9" s="105" t="s">
        <v>2</v>
      </c>
      <c r="F9" s="105" t="s">
        <v>3</v>
      </c>
      <c r="G9" s="105" t="s">
        <v>4</v>
      </c>
      <c r="H9" s="105" t="s">
        <v>5</v>
      </c>
      <c r="I9" s="105" t="s">
        <v>6</v>
      </c>
      <c r="J9" s="105" t="s">
        <v>112</v>
      </c>
      <c r="K9" s="105" t="s">
        <v>324</v>
      </c>
      <c r="L9" s="105" t="s">
        <v>331</v>
      </c>
      <c r="M9" s="153" t="s">
        <v>368</v>
      </c>
      <c r="N9" s="153" t="s">
        <v>391</v>
      </c>
      <c r="O9" s="153" t="s">
        <v>436</v>
      </c>
      <c r="P9" s="153" t="s">
        <v>442</v>
      </c>
      <c r="Q9" s="153" t="s">
        <v>448</v>
      </c>
      <c r="R9" s="153" t="s">
        <v>453</v>
      </c>
      <c r="S9" s="150"/>
      <c r="T9" s="116" t="s">
        <v>387</v>
      </c>
    </row>
    <row r="10" spans="1:27" s="87" customFormat="1" ht="15" customHeight="1">
      <c r="A10" s="146" t="s">
        <v>7</v>
      </c>
      <c r="B10" s="103" t="s">
        <v>101</v>
      </c>
      <c r="C10" s="109">
        <v>2212318</v>
      </c>
      <c r="D10" s="106">
        <v>2294724</v>
      </c>
      <c r="E10" s="106">
        <v>2588568</v>
      </c>
      <c r="F10" s="106">
        <v>2518642</v>
      </c>
      <c r="G10" s="106">
        <v>2368751</v>
      </c>
      <c r="H10" s="106">
        <v>2289840</v>
      </c>
      <c r="I10" s="106">
        <v>2268893</v>
      </c>
      <c r="J10" s="106">
        <v>2441911</v>
      </c>
      <c r="K10" s="106">
        <v>2652175</v>
      </c>
      <c r="L10" s="106">
        <v>2941305</v>
      </c>
      <c r="M10" s="107">
        <v>3142358</v>
      </c>
      <c r="N10" s="107">
        <v>3393598</v>
      </c>
      <c r="O10" s="89">
        <v>3071597</v>
      </c>
      <c r="P10" s="89">
        <v>3700241</v>
      </c>
      <c r="Q10" s="89">
        <v>4785137</v>
      </c>
      <c r="R10" s="89">
        <v>5105697</v>
      </c>
      <c r="S10" s="146" t="s">
        <v>7</v>
      </c>
      <c r="T10" s="103" t="s">
        <v>100</v>
      </c>
    </row>
    <row r="11" spans="1:27" s="87" customFormat="1" ht="20.100000000000001" customHeight="1">
      <c r="A11" s="143" t="s">
        <v>8</v>
      </c>
      <c r="B11" s="95" t="s">
        <v>9</v>
      </c>
      <c r="C11" s="88">
        <f t="shared" ref="C11:I11" si="0">SUM(C12:C28)</f>
        <v>1214477</v>
      </c>
      <c r="D11" s="88">
        <f t="shared" si="0"/>
        <v>1236943</v>
      </c>
      <c r="E11" s="88">
        <f>SUM(E12:E28)</f>
        <v>1524261</v>
      </c>
      <c r="F11" s="88">
        <f t="shared" si="0"/>
        <v>1527598</v>
      </c>
      <c r="G11" s="88">
        <f>SUM(G12:G28)</f>
        <v>1482990</v>
      </c>
      <c r="H11" s="88">
        <f t="shared" si="0"/>
        <v>1456024</v>
      </c>
      <c r="I11" s="88">
        <f t="shared" si="0"/>
        <v>1445623</v>
      </c>
      <c r="J11" s="88">
        <f t="shared" ref="J11:R11" si="1">SUM(J12:J28)</f>
        <v>1625293</v>
      </c>
      <c r="K11" s="88">
        <f t="shared" si="1"/>
        <v>1783906</v>
      </c>
      <c r="L11" s="88">
        <f t="shared" si="1"/>
        <v>2022371</v>
      </c>
      <c r="M11" s="89">
        <f t="shared" si="1"/>
        <v>2157634</v>
      </c>
      <c r="N11" s="89">
        <f t="shared" si="1"/>
        <v>2328849</v>
      </c>
      <c r="O11" s="89">
        <f t="shared" ref="O11:Q11" si="2">SUM(O12:O28)</f>
        <v>2257905</v>
      </c>
      <c r="P11" s="89">
        <f t="shared" si="2"/>
        <v>2719603</v>
      </c>
      <c r="Q11" s="89">
        <f t="shared" si="2"/>
        <v>3629110</v>
      </c>
      <c r="R11" s="89">
        <f t="shared" si="1"/>
        <v>3771883</v>
      </c>
      <c r="S11" s="143" t="s">
        <v>8</v>
      </c>
      <c r="T11" s="95" t="s">
        <v>10</v>
      </c>
    </row>
    <row r="12" spans="1:27" s="49" customFormat="1" ht="12.95" customHeight="1">
      <c r="A12" s="142"/>
      <c r="B12" s="96" t="s">
        <v>12</v>
      </c>
      <c r="C12" s="59">
        <v>16965</v>
      </c>
      <c r="D12" s="90">
        <v>18648</v>
      </c>
      <c r="E12" s="90">
        <v>23392</v>
      </c>
      <c r="F12" s="90">
        <v>42219</v>
      </c>
      <c r="G12" s="90">
        <v>45398</v>
      </c>
      <c r="H12" s="90">
        <v>33270</v>
      </c>
      <c r="I12" s="90">
        <v>33374</v>
      </c>
      <c r="J12" s="90">
        <v>30836</v>
      </c>
      <c r="K12" s="90">
        <v>32093</v>
      </c>
      <c r="L12" s="90">
        <v>45719</v>
      </c>
      <c r="M12" s="91">
        <v>43043</v>
      </c>
      <c r="N12" s="91">
        <v>49790</v>
      </c>
      <c r="O12" s="91">
        <v>28253</v>
      </c>
      <c r="P12" s="91">
        <v>34538</v>
      </c>
      <c r="Q12" s="91">
        <v>85738</v>
      </c>
      <c r="R12" s="91">
        <v>84848</v>
      </c>
      <c r="S12" s="142"/>
      <c r="T12" s="96" t="s">
        <v>13</v>
      </c>
      <c r="U12" s="57"/>
      <c r="V12" s="57"/>
      <c r="W12" s="57"/>
      <c r="X12" s="57"/>
      <c r="Y12" s="57"/>
      <c r="Z12" s="57"/>
      <c r="AA12" s="57"/>
    </row>
    <row r="13" spans="1:27" s="49" customFormat="1" ht="12.95" customHeight="1">
      <c r="A13" s="142"/>
      <c r="B13" s="96" t="s">
        <v>14</v>
      </c>
      <c r="C13" s="59">
        <v>556</v>
      </c>
      <c r="D13" s="90">
        <v>695</v>
      </c>
      <c r="E13" s="90">
        <v>665</v>
      </c>
      <c r="F13" s="90">
        <v>378</v>
      </c>
      <c r="G13" s="90">
        <v>506</v>
      </c>
      <c r="H13" s="90">
        <v>515</v>
      </c>
      <c r="I13" s="90">
        <v>704</v>
      </c>
      <c r="J13" s="90">
        <v>800</v>
      </c>
      <c r="K13" s="90">
        <v>2346</v>
      </c>
      <c r="L13" s="90">
        <v>498</v>
      </c>
      <c r="M13" s="91">
        <v>468</v>
      </c>
      <c r="N13" s="91">
        <v>433</v>
      </c>
      <c r="O13" s="91">
        <v>602</v>
      </c>
      <c r="P13" s="91">
        <v>797</v>
      </c>
      <c r="Q13" s="91">
        <v>1128</v>
      </c>
      <c r="R13" s="91">
        <v>1404</v>
      </c>
      <c r="S13" s="142"/>
      <c r="T13" s="96" t="s">
        <v>15</v>
      </c>
    </row>
    <row r="14" spans="1:27" s="49" customFormat="1" ht="12.95" customHeight="1">
      <c r="A14" s="142"/>
      <c r="B14" s="96" t="s">
        <v>16</v>
      </c>
      <c r="C14" s="59">
        <v>831</v>
      </c>
      <c r="D14" s="90">
        <v>518</v>
      </c>
      <c r="E14" s="90">
        <v>818</v>
      </c>
      <c r="F14" s="90">
        <v>801</v>
      </c>
      <c r="G14" s="90">
        <v>2497</v>
      </c>
      <c r="H14" s="90">
        <v>2292</v>
      </c>
      <c r="I14" s="90">
        <v>1539</v>
      </c>
      <c r="J14" s="90">
        <v>934</v>
      </c>
      <c r="K14" s="90">
        <v>819</v>
      </c>
      <c r="L14" s="90">
        <v>1831</v>
      </c>
      <c r="M14" s="91">
        <v>3812</v>
      </c>
      <c r="N14" s="91">
        <v>3251</v>
      </c>
      <c r="O14" s="91">
        <v>2320</v>
      </c>
      <c r="P14" s="91">
        <v>2786</v>
      </c>
      <c r="Q14" s="91">
        <v>3011</v>
      </c>
      <c r="R14" s="91">
        <v>2202</v>
      </c>
      <c r="S14" s="142"/>
      <c r="T14" s="96" t="s">
        <v>17</v>
      </c>
    </row>
    <row r="15" spans="1:27" s="49" customFormat="1" ht="12.95" customHeight="1">
      <c r="A15" s="142"/>
      <c r="B15" s="96" t="s">
        <v>18</v>
      </c>
      <c r="C15" s="59">
        <v>11570</v>
      </c>
      <c r="D15" s="90">
        <v>8922</v>
      </c>
      <c r="E15" s="90">
        <v>9819</v>
      </c>
      <c r="F15" s="90">
        <v>11255</v>
      </c>
      <c r="G15" s="90">
        <v>12622</v>
      </c>
      <c r="H15" s="90">
        <v>10712</v>
      </c>
      <c r="I15" s="90">
        <v>8760</v>
      </c>
      <c r="J15" s="90">
        <v>7128</v>
      </c>
      <c r="K15" s="90">
        <v>6214</v>
      </c>
      <c r="L15" s="90">
        <v>7635</v>
      </c>
      <c r="M15" s="91">
        <v>8423</v>
      </c>
      <c r="N15" s="91">
        <v>9275</v>
      </c>
      <c r="O15" s="91">
        <v>7745</v>
      </c>
      <c r="P15" s="91">
        <v>8957</v>
      </c>
      <c r="Q15" s="91">
        <v>13617</v>
      </c>
      <c r="R15" s="91">
        <v>13681</v>
      </c>
      <c r="S15" s="142"/>
      <c r="T15" s="96" t="s">
        <v>19</v>
      </c>
    </row>
    <row r="16" spans="1:27" s="49" customFormat="1" ht="12.95" customHeight="1">
      <c r="A16" s="142"/>
      <c r="B16" s="96" t="s">
        <v>20</v>
      </c>
      <c r="C16" s="59">
        <v>1150</v>
      </c>
      <c r="D16" s="90">
        <v>961</v>
      </c>
      <c r="E16" s="90">
        <v>2196</v>
      </c>
      <c r="F16" s="90">
        <v>2251</v>
      </c>
      <c r="G16" s="90">
        <v>2004</v>
      </c>
      <c r="H16" s="90">
        <v>1781</v>
      </c>
      <c r="I16" s="90">
        <v>1103</v>
      </c>
      <c r="J16" s="90">
        <v>769</v>
      </c>
      <c r="K16" s="90">
        <v>784</v>
      </c>
      <c r="L16" s="90">
        <v>853</v>
      </c>
      <c r="M16" s="91">
        <v>976</v>
      </c>
      <c r="N16" s="91">
        <v>985</v>
      </c>
      <c r="O16" s="91">
        <v>858</v>
      </c>
      <c r="P16" s="91">
        <v>686</v>
      </c>
      <c r="Q16" s="91">
        <v>952</v>
      </c>
      <c r="R16" s="91">
        <v>698</v>
      </c>
      <c r="S16" s="142"/>
      <c r="T16" s="96" t="s">
        <v>21</v>
      </c>
    </row>
    <row r="17" spans="1:21" s="70" customFormat="1" ht="12.95" customHeight="1">
      <c r="A17" s="143"/>
      <c r="B17" s="96" t="s">
        <v>22</v>
      </c>
      <c r="C17" s="92"/>
      <c r="D17" s="90"/>
      <c r="E17" s="90"/>
      <c r="F17" s="90"/>
      <c r="G17" s="90"/>
      <c r="H17" s="90"/>
      <c r="I17" s="90"/>
      <c r="J17" s="90"/>
      <c r="K17" s="90"/>
      <c r="L17" s="90"/>
      <c r="M17" s="91"/>
      <c r="N17" s="91"/>
      <c r="O17" s="91"/>
      <c r="P17" s="91"/>
      <c r="Q17" s="91"/>
      <c r="R17" s="91"/>
      <c r="S17" s="143"/>
      <c r="T17" s="96" t="s">
        <v>23</v>
      </c>
    </row>
    <row r="18" spans="1:21" s="49" customFormat="1" ht="12" customHeight="1">
      <c r="A18" s="142"/>
      <c r="B18" s="98" t="s">
        <v>24</v>
      </c>
      <c r="C18" s="59">
        <v>277751</v>
      </c>
      <c r="D18" s="90">
        <v>219092</v>
      </c>
      <c r="E18" s="90">
        <v>237996</v>
      </c>
      <c r="F18" s="90">
        <v>197342</v>
      </c>
      <c r="G18" s="90">
        <v>167172</v>
      </c>
      <c r="H18" s="90">
        <v>135884</v>
      </c>
      <c r="I18" s="90">
        <v>117063</v>
      </c>
      <c r="J18" s="90">
        <v>74970</v>
      </c>
      <c r="K18" s="90">
        <v>80930</v>
      </c>
      <c r="L18" s="90">
        <v>110274</v>
      </c>
      <c r="M18" s="91">
        <v>132783</v>
      </c>
      <c r="N18" s="91">
        <v>115090</v>
      </c>
      <c r="O18" s="91">
        <v>82358</v>
      </c>
      <c r="P18" s="91">
        <v>108298</v>
      </c>
      <c r="Q18" s="91">
        <v>169312</v>
      </c>
      <c r="R18" s="91">
        <v>183994</v>
      </c>
      <c r="S18" s="142"/>
      <c r="T18" s="98" t="s">
        <v>25</v>
      </c>
    </row>
    <row r="19" spans="1:21" s="49" customFormat="1" ht="12" customHeight="1">
      <c r="A19" s="142"/>
      <c r="B19" s="98" t="s">
        <v>26</v>
      </c>
      <c r="C19" s="59">
        <v>91800</v>
      </c>
      <c r="D19" s="90">
        <v>93532</v>
      </c>
      <c r="E19" s="90">
        <v>89027</v>
      </c>
      <c r="F19" s="90">
        <v>73490</v>
      </c>
      <c r="G19" s="90">
        <v>57458</v>
      </c>
      <c r="H19" s="90">
        <v>46295</v>
      </c>
      <c r="I19" s="90">
        <v>47409</v>
      </c>
      <c r="J19" s="90">
        <v>31483</v>
      </c>
      <c r="K19" s="90">
        <v>39308</v>
      </c>
      <c r="L19" s="90">
        <v>49650</v>
      </c>
      <c r="M19" s="91">
        <v>55565</v>
      </c>
      <c r="N19" s="91">
        <v>49583</v>
      </c>
      <c r="O19" s="91">
        <v>42673</v>
      </c>
      <c r="P19" s="91">
        <v>51488</v>
      </c>
      <c r="Q19" s="91">
        <v>62721</v>
      </c>
      <c r="R19" s="91">
        <v>73588</v>
      </c>
      <c r="S19" s="142"/>
      <c r="T19" s="98" t="s">
        <v>27</v>
      </c>
    </row>
    <row r="20" spans="1:21" s="70" customFormat="1" ht="12" customHeight="1">
      <c r="A20" s="143"/>
      <c r="B20" s="98" t="s">
        <v>28</v>
      </c>
      <c r="C20" s="93">
        <v>37809</v>
      </c>
      <c r="D20" s="90">
        <v>15880</v>
      </c>
      <c r="E20" s="90">
        <v>45761</v>
      </c>
      <c r="F20" s="90">
        <v>15794</v>
      </c>
      <c r="G20" s="90">
        <v>5171</v>
      </c>
      <c r="H20" s="90">
        <v>4022</v>
      </c>
      <c r="I20" s="90">
        <v>2710</v>
      </c>
      <c r="J20" s="90">
        <v>2070</v>
      </c>
      <c r="K20" s="90">
        <v>4082</v>
      </c>
      <c r="L20" s="90">
        <v>4204</v>
      </c>
      <c r="M20" s="91">
        <v>3987</v>
      </c>
      <c r="N20" s="91">
        <v>5531</v>
      </c>
      <c r="O20" s="91">
        <v>3829</v>
      </c>
      <c r="P20" s="91">
        <v>4385</v>
      </c>
      <c r="Q20" s="91">
        <v>4510</v>
      </c>
      <c r="R20" s="91">
        <v>6823</v>
      </c>
      <c r="S20" s="143"/>
      <c r="T20" s="98" t="s">
        <v>29</v>
      </c>
    </row>
    <row r="21" spans="1:21" s="70" customFormat="1" ht="12.95" customHeight="1">
      <c r="A21" s="143"/>
      <c r="B21" s="96" t="s">
        <v>30</v>
      </c>
      <c r="C21" s="93">
        <v>728049</v>
      </c>
      <c r="D21" s="90">
        <v>834055</v>
      </c>
      <c r="E21" s="90">
        <v>1075288</v>
      </c>
      <c r="F21" s="90">
        <v>1158231</v>
      </c>
      <c r="G21" s="90">
        <v>1155507</v>
      </c>
      <c r="H21" s="90">
        <v>1187300</v>
      </c>
      <c r="I21" s="90">
        <v>1199201</v>
      </c>
      <c r="J21" s="90">
        <v>1432807</v>
      </c>
      <c r="K21" s="90">
        <v>1578994</v>
      </c>
      <c r="L21" s="90">
        <v>1763343</v>
      </c>
      <c r="M21" s="91">
        <v>1865513</v>
      </c>
      <c r="N21" s="91">
        <v>2050104</v>
      </c>
      <c r="O21" s="91">
        <v>2049800</v>
      </c>
      <c r="P21" s="91">
        <v>2465128</v>
      </c>
      <c r="Q21" s="91">
        <v>3236004</v>
      </c>
      <c r="R21" s="91">
        <v>3354286</v>
      </c>
      <c r="S21" s="143"/>
      <c r="T21" s="96" t="s">
        <v>31</v>
      </c>
    </row>
    <row r="22" spans="1:21" s="49" customFormat="1" ht="12.95" customHeight="1">
      <c r="A22" s="142"/>
      <c r="B22" s="96" t="s">
        <v>358</v>
      </c>
      <c r="C22" s="59"/>
      <c r="D22" s="90"/>
      <c r="E22" s="90"/>
      <c r="F22" s="90"/>
      <c r="G22" s="90"/>
      <c r="H22" s="90"/>
      <c r="I22" s="90"/>
      <c r="J22" s="90"/>
      <c r="K22" s="90"/>
      <c r="L22" s="90"/>
      <c r="M22" s="91"/>
      <c r="N22" s="91"/>
      <c r="O22" s="91"/>
      <c r="P22" s="91"/>
      <c r="Q22" s="91"/>
      <c r="R22" s="91"/>
      <c r="S22" s="142"/>
      <c r="T22" s="96" t="s">
        <v>32</v>
      </c>
    </row>
    <row r="23" spans="1:21" s="49" customFormat="1" ht="11.1" customHeight="1">
      <c r="A23" s="142"/>
      <c r="B23" s="96" t="s">
        <v>443</v>
      </c>
      <c r="C23" s="93">
        <v>17289</v>
      </c>
      <c r="D23" s="90">
        <v>11907</v>
      </c>
      <c r="E23" s="90">
        <v>14120</v>
      </c>
      <c r="F23" s="90">
        <v>11754</v>
      </c>
      <c r="G23" s="90">
        <v>18176</v>
      </c>
      <c r="H23" s="90">
        <v>12644</v>
      </c>
      <c r="I23" s="90">
        <v>11092</v>
      </c>
      <c r="J23" s="90">
        <v>13695</v>
      </c>
      <c r="K23" s="90">
        <v>6089</v>
      </c>
      <c r="L23" s="90">
        <v>11194</v>
      </c>
      <c r="M23" s="91">
        <v>15007</v>
      </c>
      <c r="N23" s="91">
        <v>18943</v>
      </c>
      <c r="O23" s="91">
        <v>12564</v>
      </c>
      <c r="P23" s="91">
        <v>13806</v>
      </c>
      <c r="Q23" s="91">
        <v>18496</v>
      </c>
      <c r="R23" s="91">
        <v>12673</v>
      </c>
      <c r="S23" s="142"/>
      <c r="T23" s="96" t="s">
        <v>444</v>
      </c>
      <c r="U23" s="57"/>
    </row>
    <row r="24" spans="1:21" s="49" customFormat="1" ht="12.95" customHeight="1">
      <c r="A24" s="142"/>
      <c r="B24" s="96" t="s">
        <v>33</v>
      </c>
      <c r="C24" s="59">
        <v>15359</v>
      </c>
      <c r="D24" s="90">
        <v>18335</v>
      </c>
      <c r="E24" s="90">
        <v>13076</v>
      </c>
      <c r="F24" s="90">
        <v>7163</v>
      </c>
      <c r="G24" s="90">
        <v>6560</v>
      </c>
      <c r="H24" s="90">
        <v>9677</v>
      </c>
      <c r="I24" s="90">
        <v>15169</v>
      </c>
      <c r="J24" s="90">
        <v>17060</v>
      </c>
      <c r="K24" s="90">
        <v>22505</v>
      </c>
      <c r="L24" s="90">
        <v>16732</v>
      </c>
      <c r="M24" s="91">
        <v>17210</v>
      </c>
      <c r="N24" s="91">
        <v>16094</v>
      </c>
      <c r="O24" s="91">
        <v>14894</v>
      </c>
      <c r="P24" s="91">
        <v>14299</v>
      </c>
      <c r="Q24" s="91">
        <v>19793</v>
      </c>
      <c r="R24" s="91">
        <v>23038</v>
      </c>
      <c r="S24" s="142"/>
      <c r="T24" s="96" t="s">
        <v>34</v>
      </c>
    </row>
    <row r="25" spans="1:21" s="49" customFormat="1" ht="12.95" customHeight="1">
      <c r="A25" s="142"/>
      <c r="B25" s="96" t="s">
        <v>35</v>
      </c>
      <c r="C25" s="59">
        <v>7276</v>
      </c>
      <c r="D25" s="90">
        <v>3266</v>
      </c>
      <c r="E25" s="90">
        <v>3473</v>
      </c>
      <c r="F25" s="90">
        <v>2619</v>
      </c>
      <c r="G25" s="90">
        <v>2513</v>
      </c>
      <c r="H25" s="90">
        <v>2347</v>
      </c>
      <c r="I25" s="90">
        <v>2512</v>
      </c>
      <c r="J25" s="90">
        <v>2618</v>
      </c>
      <c r="K25" s="90">
        <v>2482</v>
      </c>
      <c r="L25" s="90">
        <v>2455</v>
      </c>
      <c r="M25" s="91">
        <v>2503</v>
      </c>
      <c r="N25" s="91">
        <v>2635</v>
      </c>
      <c r="O25" s="91">
        <v>2144</v>
      </c>
      <c r="P25" s="91">
        <v>2250</v>
      </c>
      <c r="Q25" s="91">
        <v>2671</v>
      </c>
      <c r="R25" s="91">
        <v>2998</v>
      </c>
      <c r="S25" s="142"/>
      <c r="T25" s="96" t="s">
        <v>36</v>
      </c>
    </row>
    <row r="26" spans="1:21" s="49" customFormat="1" ht="12.95" customHeight="1">
      <c r="A26" s="142"/>
      <c r="B26" s="96" t="s">
        <v>37</v>
      </c>
      <c r="C26" s="59">
        <v>1446</v>
      </c>
      <c r="D26" s="90">
        <v>1527</v>
      </c>
      <c r="E26" s="90">
        <v>1238</v>
      </c>
      <c r="F26" s="90">
        <v>861</v>
      </c>
      <c r="G26" s="90">
        <v>962</v>
      </c>
      <c r="H26" s="90">
        <v>1647</v>
      </c>
      <c r="I26" s="90">
        <v>1399</v>
      </c>
      <c r="J26" s="90">
        <v>1509</v>
      </c>
      <c r="K26" s="90">
        <v>1754</v>
      </c>
      <c r="L26" s="90">
        <v>2386</v>
      </c>
      <c r="M26" s="91">
        <v>2284</v>
      </c>
      <c r="N26" s="91">
        <v>2454</v>
      </c>
      <c r="O26" s="91">
        <v>2725</v>
      </c>
      <c r="P26" s="91">
        <v>2777</v>
      </c>
      <c r="Q26" s="91">
        <v>2643</v>
      </c>
      <c r="R26" s="91">
        <v>2302</v>
      </c>
      <c r="S26" s="142"/>
      <c r="T26" s="96" t="s">
        <v>38</v>
      </c>
      <c r="U26" s="57"/>
    </row>
    <row r="27" spans="1:21" s="70" customFormat="1" ht="12.95" customHeight="1">
      <c r="A27" s="143"/>
      <c r="B27" s="96" t="s">
        <v>39</v>
      </c>
      <c r="C27" s="93">
        <v>888</v>
      </c>
      <c r="D27" s="90">
        <v>666</v>
      </c>
      <c r="E27" s="90">
        <v>631</v>
      </c>
      <c r="F27" s="90">
        <v>654</v>
      </c>
      <c r="G27" s="90">
        <v>670</v>
      </c>
      <c r="H27" s="90">
        <v>410</v>
      </c>
      <c r="I27" s="90">
        <v>345</v>
      </c>
      <c r="J27" s="90">
        <v>313</v>
      </c>
      <c r="K27" s="90">
        <v>478</v>
      </c>
      <c r="L27" s="90">
        <v>954</v>
      </c>
      <c r="M27" s="91">
        <v>921</v>
      </c>
      <c r="N27" s="91">
        <v>844</v>
      </c>
      <c r="O27" s="91">
        <v>1676</v>
      </c>
      <c r="P27" s="91">
        <v>1599</v>
      </c>
      <c r="Q27" s="91">
        <v>867</v>
      </c>
      <c r="R27" s="91">
        <v>3369</v>
      </c>
      <c r="S27" s="143"/>
      <c r="T27" s="96" t="s">
        <v>40</v>
      </c>
    </row>
    <row r="28" spans="1:21" s="49" customFormat="1" ht="12.95" customHeight="1">
      <c r="A28" s="142"/>
      <c r="B28" s="96" t="s">
        <v>41</v>
      </c>
      <c r="C28" s="93">
        <v>5738</v>
      </c>
      <c r="D28" s="90">
        <v>8939</v>
      </c>
      <c r="E28" s="90">
        <v>6761</v>
      </c>
      <c r="F28" s="90">
        <v>2786</v>
      </c>
      <c r="G28" s="90">
        <v>5774</v>
      </c>
      <c r="H28" s="90">
        <v>7228</v>
      </c>
      <c r="I28" s="90">
        <v>3243</v>
      </c>
      <c r="J28" s="90">
        <v>8301</v>
      </c>
      <c r="K28" s="90">
        <v>5028</v>
      </c>
      <c r="L28" s="90">
        <v>4643</v>
      </c>
      <c r="M28" s="91">
        <v>5139</v>
      </c>
      <c r="N28" s="91">
        <v>3837</v>
      </c>
      <c r="O28" s="91">
        <v>5464</v>
      </c>
      <c r="P28" s="91">
        <v>7809</v>
      </c>
      <c r="Q28" s="91">
        <v>7647</v>
      </c>
      <c r="R28" s="91">
        <v>5979</v>
      </c>
      <c r="S28" s="142"/>
      <c r="T28" s="96" t="s">
        <v>42</v>
      </c>
    </row>
    <row r="29" spans="1:21" s="87" customFormat="1" ht="20.100000000000001" customHeight="1">
      <c r="A29" s="143" t="s">
        <v>43</v>
      </c>
      <c r="B29" s="95" t="s">
        <v>44</v>
      </c>
      <c r="C29" s="88">
        <f>SUM(C30:C48)</f>
        <v>115420</v>
      </c>
      <c r="D29" s="88">
        <f t="shared" ref="D29:R29" si="3">SUM(D30:D48)</f>
        <v>122157</v>
      </c>
      <c r="E29" s="88">
        <f t="shared" si="3"/>
        <v>128500</v>
      </c>
      <c r="F29" s="88">
        <f t="shared" si="3"/>
        <v>114043</v>
      </c>
      <c r="G29" s="88">
        <f t="shared" si="3"/>
        <v>110517</v>
      </c>
      <c r="H29" s="88">
        <f t="shared" si="3"/>
        <v>98514</v>
      </c>
      <c r="I29" s="88">
        <f t="shared" si="3"/>
        <v>85682</v>
      </c>
      <c r="J29" s="88">
        <f t="shared" si="3"/>
        <v>83833</v>
      </c>
      <c r="K29" s="88">
        <f t="shared" si="3"/>
        <v>91544</v>
      </c>
      <c r="L29" s="88">
        <f>SUM(L30:L48)</f>
        <v>97588</v>
      </c>
      <c r="M29" s="89">
        <f t="shared" si="3"/>
        <v>106141</v>
      </c>
      <c r="N29" s="89">
        <f t="shared" si="3"/>
        <v>117452</v>
      </c>
      <c r="O29" s="89">
        <f t="shared" ref="O29:Q29" si="4">SUM(O30:O48)</f>
        <v>113386</v>
      </c>
      <c r="P29" s="89">
        <f t="shared" si="4"/>
        <v>116937</v>
      </c>
      <c r="Q29" s="89">
        <f t="shared" si="4"/>
        <v>141407</v>
      </c>
      <c r="R29" s="89">
        <f t="shared" si="3"/>
        <v>153365</v>
      </c>
      <c r="S29" s="143" t="s">
        <v>43</v>
      </c>
      <c r="T29" s="95" t="s">
        <v>45</v>
      </c>
    </row>
    <row r="30" spans="1:21" s="49" customFormat="1" ht="12.95" customHeight="1">
      <c r="A30" s="142"/>
      <c r="B30" s="96" t="s">
        <v>46</v>
      </c>
      <c r="C30" s="93">
        <v>10073</v>
      </c>
      <c r="D30" s="90">
        <v>10593</v>
      </c>
      <c r="E30" s="90">
        <v>10378</v>
      </c>
      <c r="F30" s="90">
        <v>9680</v>
      </c>
      <c r="G30" s="90">
        <v>10219</v>
      </c>
      <c r="H30" s="90">
        <v>9261</v>
      </c>
      <c r="I30" s="90">
        <v>9076</v>
      </c>
      <c r="J30" s="90">
        <v>8379</v>
      </c>
      <c r="K30" s="90">
        <v>8770</v>
      </c>
      <c r="L30" s="90">
        <v>9003</v>
      </c>
      <c r="M30" s="91">
        <v>9228</v>
      </c>
      <c r="N30" s="91">
        <v>9128</v>
      </c>
      <c r="O30" s="91">
        <v>8467</v>
      </c>
      <c r="P30" s="91">
        <v>8728</v>
      </c>
      <c r="Q30" s="91">
        <v>9164</v>
      </c>
      <c r="R30" s="91">
        <v>9643</v>
      </c>
      <c r="S30" s="151"/>
      <c r="T30" s="96" t="s">
        <v>287</v>
      </c>
    </row>
    <row r="31" spans="1:21" s="49" customFormat="1" ht="12.95" customHeight="1">
      <c r="A31" s="142"/>
      <c r="B31" s="96" t="s">
        <v>47</v>
      </c>
      <c r="C31" s="93">
        <v>4452</v>
      </c>
      <c r="D31" s="90">
        <v>6057</v>
      </c>
      <c r="E31" s="90">
        <v>6883</v>
      </c>
      <c r="F31" s="90">
        <v>6551</v>
      </c>
      <c r="G31" s="90">
        <v>4316</v>
      </c>
      <c r="H31" s="90">
        <v>2622</v>
      </c>
      <c r="I31" s="90">
        <v>2569</v>
      </c>
      <c r="J31" s="90">
        <v>3368</v>
      </c>
      <c r="K31" s="90">
        <v>4355</v>
      </c>
      <c r="L31" s="90">
        <v>4974</v>
      </c>
      <c r="M31" s="91">
        <v>6072</v>
      </c>
      <c r="N31" s="91">
        <v>6340</v>
      </c>
      <c r="O31" s="91">
        <v>3410</v>
      </c>
      <c r="P31" s="91">
        <v>4045</v>
      </c>
      <c r="Q31" s="91">
        <v>5262</v>
      </c>
      <c r="R31" s="91">
        <v>6931</v>
      </c>
      <c r="S31" s="151"/>
      <c r="T31" s="96" t="s">
        <v>48</v>
      </c>
    </row>
    <row r="32" spans="1:21" s="49" customFormat="1" ht="12.95" customHeight="1">
      <c r="A32" s="142"/>
      <c r="B32" s="96" t="s">
        <v>49</v>
      </c>
      <c r="C32" s="93">
        <v>3166</v>
      </c>
      <c r="D32" s="90">
        <v>2874</v>
      </c>
      <c r="E32" s="90">
        <v>3604</v>
      </c>
      <c r="F32" s="90">
        <v>3302</v>
      </c>
      <c r="G32" s="90">
        <v>5311</v>
      </c>
      <c r="H32" s="90">
        <v>5288</v>
      </c>
      <c r="I32" s="90">
        <v>4778</v>
      </c>
      <c r="J32" s="90">
        <v>6508</v>
      </c>
      <c r="K32" s="90">
        <v>6361</v>
      </c>
      <c r="L32" s="90">
        <v>4950</v>
      </c>
      <c r="M32" s="91">
        <v>5664</v>
      </c>
      <c r="N32" s="91">
        <v>7277</v>
      </c>
      <c r="O32" s="91">
        <v>7644</v>
      </c>
      <c r="P32" s="91">
        <v>7622</v>
      </c>
      <c r="Q32" s="91">
        <v>8842</v>
      </c>
      <c r="R32" s="91">
        <v>7206</v>
      </c>
      <c r="S32" s="151"/>
      <c r="T32" s="96" t="s">
        <v>50</v>
      </c>
    </row>
    <row r="33" spans="1:20" s="49" customFormat="1" ht="12.95" customHeight="1">
      <c r="A33" s="142"/>
      <c r="B33" s="96" t="s">
        <v>51</v>
      </c>
      <c r="C33" s="93">
        <v>3985</v>
      </c>
      <c r="D33" s="90">
        <v>4955</v>
      </c>
      <c r="E33" s="90">
        <v>5407</v>
      </c>
      <c r="F33" s="90">
        <v>4735</v>
      </c>
      <c r="G33" s="90">
        <v>4679</v>
      </c>
      <c r="H33" s="90">
        <v>4498</v>
      </c>
      <c r="I33" s="90">
        <v>8946</v>
      </c>
      <c r="J33" s="90">
        <v>4303</v>
      </c>
      <c r="K33" s="90">
        <v>4357</v>
      </c>
      <c r="L33" s="90">
        <v>5006</v>
      </c>
      <c r="M33" s="91">
        <v>5513</v>
      </c>
      <c r="N33" s="91">
        <v>6013</v>
      </c>
      <c r="O33" s="91">
        <v>6040</v>
      </c>
      <c r="P33" s="91">
        <v>6460</v>
      </c>
      <c r="Q33" s="91">
        <v>6430</v>
      </c>
      <c r="R33" s="91">
        <v>8679</v>
      </c>
      <c r="S33" s="151"/>
      <c r="T33" s="96" t="s">
        <v>334</v>
      </c>
    </row>
    <row r="34" spans="1:20" s="49" customFormat="1" ht="12.95" customHeight="1">
      <c r="A34" s="142"/>
      <c r="B34" s="96" t="s">
        <v>52</v>
      </c>
      <c r="C34" s="59">
        <v>11711</v>
      </c>
      <c r="D34" s="90">
        <v>14583</v>
      </c>
      <c r="E34" s="90">
        <v>12634</v>
      </c>
      <c r="F34" s="90">
        <v>13510</v>
      </c>
      <c r="G34" s="90">
        <v>16486</v>
      </c>
      <c r="H34" s="90">
        <v>19593</v>
      </c>
      <c r="I34" s="90">
        <v>12830</v>
      </c>
      <c r="J34" s="90">
        <v>13650</v>
      </c>
      <c r="K34" s="90">
        <v>15522</v>
      </c>
      <c r="L34" s="90">
        <v>16616</v>
      </c>
      <c r="M34" s="91">
        <v>19629</v>
      </c>
      <c r="N34" s="91">
        <v>19336</v>
      </c>
      <c r="O34" s="91">
        <v>27913</v>
      </c>
      <c r="P34" s="91">
        <v>23162</v>
      </c>
      <c r="Q34" s="91">
        <v>30640</v>
      </c>
      <c r="R34" s="91">
        <v>30081</v>
      </c>
      <c r="S34" s="151"/>
      <c r="T34" s="96" t="s">
        <v>53</v>
      </c>
    </row>
    <row r="35" spans="1:20" s="70" customFormat="1" ht="15" customHeight="1">
      <c r="A35" s="143"/>
      <c r="B35" s="96" t="s">
        <v>54</v>
      </c>
      <c r="C35" s="58"/>
      <c r="D35" s="90"/>
      <c r="E35" s="90"/>
      <c r="F35" s="90"/>
      <c r="G35" s="90"/>
      <c r="M35" s="154"/>
      <c r="N35" s="154"/>
      <c r="O35" s="154"/>
      <c r="P35" s="154"/>
      <c r="Q35" s="154"/>
      <c r="R35" s="154"/>
      <c r="S35" s="97"/>
      <c r="T35" s="96" t="s">
        <v>55</v>
      </c>
    </row>
    <row r="36" spans="1:20" s="49" customFormat="1" ht="12" customHeight="1">
      <c r="A36" s="142"/>
      <c r="B36" s="98" t="s">
        <v>56</v>
      </c>
      <c r="C36" s="93">
        <v>20464</v>
      </c>
      <c r="D36" s="90">
        <v>20683</v>
      </c>
      <c r="E36" s="90">
        <v>19177</v>
      </c>
      <c r="F36" s="90">
        <v>16675</v>
      </c>
      <c r="G36" s="90">
        <v>13141</v>
      </c>
      <c r="H36" s="90">
        <v>7495</v>
      </c>
      <c r="I36" s="90">
        <v>3244</v>
      </c>
      <c r="J36" s="90">
        <v>4278</v>
      </c>
      <c r="K36" s="90">
        <v>3701</v>
      </c>
      <c r="L36" s="90">
        <v>3600</v>
      </c>
      <c r="M36" s="91">
        <v>3913</v>
      </c>
      <c r="N36" s="91">
        <v>4846</v>
      </c>
      <c r="O36" s="91">
        <v>6827</v>
      </c>
      <c r="P36" s="91">
        <v>5309</v>
      </c>
      <c r="Q36" s="91">
        <v>5993</v>
      </c>
      <c r="R36" s="91">
        <v>6360</v>
      </c>
      <c r="S36" s="151"/>
      <c r="T36" s="98" t="s">
        <v>57</v>
      </c>
    </row>
    <row r="37" spans="1:20" s="49" customFormat="1" ht="12" customHeight="1">
      <c r="A37" s="142"/>
      <c r="B37" s="98" t="s">
        <v>58</v>
      </c>
      <c r="C37" s="59">
        <v>13106</v>
      </c>
      <c r="D37" s="90">
        <v>12700</v>
      </c>
      <c r="E37" s="90">
        <v>13959</v>
      </c>
      <c r="F37" s="90">
        <v>13029</v>
      </c>
      <c r="G37" s="90">
        <v>11762</v>
      </c>
      <c r="H37" s="90">
        <v>9360</v>
      </c>
      <c r="I37" s="90">
        <v>7845</v>
      </c>
      <c r="J37" s="90">
        <v>6693</v>
      </c>
      <c r="K37" s="90">
        <v>7683</v>
      </c>
      <c r="L37" s="90">
        <v>8219</v>
      </c>
      <c r="M37" s="91">
        <v>9619</v>
      </c>
      <c r="N37" s="91">
        <v>10383</v>
      </c>
      <c r="O37" s="91">
        <v>9412</v>
      </c>
      <c r="P37" s="91">
        <v>11393</v>
      </c>
      <c r="Q37" s="91">
        <v>15680</v>
      </c>
      <c r="R37" s="91">
        <v>19132</v>
      </c>
      <c r="S37" s="151"/>
      <c r="T37" s="98" t="s">
        <v>59</v>
      </c>
    </row>
    <row r="38" spans="1:20" s="49" customFormat="1" ht="12" customHeight="1">
      <c r="A38" s="142"/>
      <c r="B38" s="98" t="s">
        <v>60</v>
      </c>
      <c r="C38" s="59">
        <v>898</v>
      </c>
      <c r="D38" s="90">
        <v>1252</v>
      </c>
      <c r="E38" s="90">
        <v>914</v>
      </c>
      <c r="F38" s="90">
        <v>831</v>
      </c>
      <c r="G38" s="90">
        <v>635</v>
      </c>
      <c r="H38" s="90">
        <v>616</v>
      </c>
      <c r="I38" s="90">
        <v>494</v>
      </c>
      <c r="J38" s="90">
        <v>486</v>
      </c>
      <c r="K38" s="90">
        <v>1216</v>
      </c>
      <c r="L38" s="90">
        <v>811</v>
      </c>
      <c r="M38" s="91">
        <v>665</v>
      </c>
      <c r="N38" s="91">
        <v>415</v>
      </c>
      <c r="O38" s="91">
        <v>440</v>
      </c>
      <c r="P38" s="91">
        <v>680</v>
      </c>
      <c r="Q38" s="91">
        <v>819</v>
      </c>
      <c r="R38" s="91">
        <v>515</v>
      </c>
      <c r="S38" s="151"/>
      <c r="T38" s="98" t="s">
        <v>61</v>
      </c>
    </row>
    <row r="39" spans="1:20" s="49" customFormat="1" ht="12" customHeight="1">
      <c r="A39" s="142"/>
      <c r="B39" s="98" t="s">
        <v>62</v>
      </c>
      <c r="C39" s="93">
        <v>5382</v>
      </c>
      <c r="D39" s="90">
        <v>6145</v>
      </c>
      <c r="E39" s="90">
        <v>7322</v>
      </c>
      <c r="F39" s="90">
        <v>6829</v>
      </c>
      <c r="G39" s="90">
        <v>5591</v>
      </c>
      <c r="H39" s="90">
        <v>5069</v>
      </c>
      <c r="I39" s="90">
        <v>3220</v>
      </c>
      <c r="J39" s="90">
        <v>2330</v>
      </c>
      <c r="K39" s="90">
        <v>2193</v>
      </c>
      <c r="L39" s="90">
        <v>2632</v>
      </c>
      <c r="M39" s="91">
        <v>3360</v>
      </c>
      <c r="N39" s="91">
        <v>5608</v>
      </c>
      <c r="O39" s="91">
        <v>5904</v>
      </c>
      <c r="P39" s="91">
        <v>5074</v>
      </c>
      <c r="Q39" s="91">
        <v>4776</v>
      </c>
      <c r="R39" s="91">
        <v>5379</v>
      </c>
      <c r="S39" s="151"/>
      <c r="T39" s="98" t="s">
        <v>63</v>
      </c>
    </row>
    <row r="40" spans="1:20" s="49" customFormat="1" ht="12.95" customHeight="1">
      <c r="A40" s="142"/>
      <c r="B40" s="96" t="s">
        <v>64</v>
      </c>
      <c r="C40" s="93">
        <v>480</v>
      </c>
      <c r="D40" s="90">
        <v>487</v>
      </c>
      <c r="E40" s="90">
        <v>259</v>
      </c>
      <c r="F40" s="90">
        <v>681</v>
      </c>
      <c r="G40" s="90">
        <v>542</v>
      </c>
      <c r="H40" s="90">
        <v>655</v>
      </c>
      <c r="I40" s="90">
        <v>698</v>
      </c>
      <c r="J40" s="90">
        <v>1735</v>
      </c>
      <c r="K40" s="90">
        <v>478</v>
      </c>
      <c r="L40" s="90">
        <v>524</v>
      </c>
      <c r="M40" s="91">
        <v>135</v>
      </c>
      <c r="N40" s="91">
        <v>328</v>
      </c>
      <c r="O40" s="91">
        <v>189</v>
      </c>
      <c r="P40" s="91">
        <v>84</v>
      </c>
      <c r="Q40" s="91">
        <v>438</v>
      </c>
      <c r="R40" s="91">
        <v>387</v>
      </c>
      <c r="S40" s="151"/>
      <c r="T40" s="96" t="s">
        <v>65</v>
      </c>
    </row>
    <row r="41" spans="1:20" s="70" customFormat="1" ht="12.95" customHeight="1">
      <c r="A41" s="143"/>
      <c r="B41" s="96" t="s">
        <v>66</v>
      </c>
      <c r="C41" s="93">
        <v>3758</v>
      </c>
      <c r="D41" s="90">
        <v>3865</v>
      </c>
      <c r="E41" s="90">
        <v>4831</v>
      </c>
      <c r="F41" s="90">
        <v>2775</v>
      </c>
      <c r="G41" s="90">
        <v>2339</v>
      </c>
      <c r="H41" s="90">
        <v>2269</v>
      </c>
      <c r="I41" s="90">
        <v>2569</v>
      </c>
      <c r="J41" s="90">
        <v>2586</v>
      </c>
      <c r="K41" s="90">
        <v>3101</v>
      </c>
      <c r="L41" s="90">
        <v>3582</v>
      </c>
      <c r="M41" s="91">
        <v>3624</v>
      </c>
      <c r="N41" s="91">
        <v>4058</v>
      </c>
      <c r="O41" s="91">
        <v>2778</v>
      </c>
      <c r="P41" s="91">
        <v>3194</v>
      </c>
      <c r="Q41" s="91">
        <v>5090</v>
      </c>
      <c r="R41" s="91">
        <v>6750</v>
      </c>
      <c r="S41" s="151"/>
      <c r="T41" s="96" t="s">
        <v>67</v>
      </c>
    </row>
    <row r="42" spans="1:20" s="70" customFormat="1" ht="12.95" customHeight="1">
      <c r="A42" s="143"/>
      <c r="B42" s="96" t="s">
        <v>68</v>
      </c>
      <c r="C42" s="59">
        <v>9139</v>
      </c>
      <c r="D42" s="90">
        <v>8273</v>
      </c>
      <c r="E42" s="90">
        <v>10759</v>
      </c>
      <c r="F42" s="90">
        <v>8172</v>
      </c>
      <c r="G42" s="90">
        <v>7643</v>
      </c>
      <c r="H42" s="90">
        <v>8146</v>
      </c>
      <c r="I42" s="90">
        <v>7893</v>
      </c>
      <c r="J42" s="90">
        <v>9744</v>
      </c>
      <c r="K42" s="90">
        <v>11475</v>
      </c>
      <c r="L42" s="90">
        <v>11746</v>
      </c>
      <c r="M42" s="91">
        <v>14690</v>
      </c>
      <c r="N42" s="91">
        <v>15507</v>
      </c>
      <c r="O42" s="91">
        <v>6843</v>
      </c>
      <c r="P42" s="91">
        <v>7303</v>
      </c>
      <c r="Q42" s="91">
        <v>15810</v>
      </c>
      <c r="R42" s="91">
        <v>15395</v>
      </c>
      <c r="S42" s="151"/>
      <c r="T42" s="96" t="s">
        <v>69</v>
      </c>
    </row>
    <row r="43" spans="1:20" s="70" customFormat="1" ht="12.95" customHeight="1">
      <c r="A43" s="143"/>
      <c r="B43" s="96" t="s">
        <v>70</v>
      </c>
      <c r="C43" s="59">
        <v>3303</v>
      </c>
      <c r="D43" s="90">
        <v>2691</v>
      </c>
      <c r="E43" s="90">
        <v>3538</v>
      </c>
      <c r="F43" s="90">
        <v>2071</v>
      </c>
      <c r="G43" s="90">
        <v>1559</v>
      </c>
      <c r="H43" s="90">
        <v>1290</v>
      </c>
      <c r="I43" s="90">
        <v>1230</v>
      </c>
      <c r="J43" s="90">
        <v>964</v>
      </c>
      <c r="K43" s="90">
        <v>2336</v>
      </c>
      <c r="L43" s="90">
        <v>3486</v>
      </c>
      <c r="M43" s="91">
        <v>2819</v>
      </c>
      <c r="N43" s="91">
        <v>3488</v>
      </c>
      <c r="O43" s="91">
        <v>2210</v>
      </c>
      <c r="P43" s="91">
        <v>2214</v>
      </c>
      <c r="Q43" s="91">
        <v>2916</v>
      </c>
      <c r="R43" s="91">
        <v>4176</v>
      </c>
      <c r="S43" s="151"/>
      <c r="T43" s="96" t="s">
        <v>71</v>
      </c>
    </row>
    <row r="44" spans="1:20" s="70" customFormat="1" ht="12.95" customHeight="1">
      <c r="A44" s="143"/>
      <c r="B44" s="96" t="s">
        <v>72</v>
      </c>
      <c r="C44" s="93">
        <v>13191</v>
      </c>
      <c r="D44" s="90">
        <v>10082</v>
      </c>
      <c r="E44" s="90">
        <v>10838</v>
      </c>
      <c r="F44" s="90">
        <v>10107</v>
      </c>
      <c r="G44" s="90">
        <v>11038</v>
      </c>
      <c r="H44" s="90">
        <v>6585</v>
      </c>
      <c r="I44" s="90">
        <v>6440</v>
      </c>
      <c r="J44" s="90">
        <v>6787</v>
      </c>
      <c r="K44" s="90">
        <v>6012</v>
      </c>
      <c r="L44" s="90">
        <v>5771</v>
      </c>
      <c r="M44" s="91">
        <v>5617</v>
      </c>
      <c r="N44" s="91">
        <v>5900</v>
      </c>
      <c r="O44" s="91">
        <v>6539</v>
      </c>
      <c r="P44" s="91">
        <v>6467</v>
      </c>
      <c r="Q44" s="91">
        <v>7520</v>
      </c>
      <c r="R44" s="91">
        <v>8572</v>
      </c>
      <c r="S44" s="151"/>
      <c r="T44" s="96" t="s">
        <v>73</v>
      </c>
    </row>
    <row r="45" spans="1:20" s="49" customFormat="1" ht="12.95" customHeight="1">
      <c r="A45" s="142"/>
      <c r="B45" s="96" t="s">
        <v>74</v>
      </c>
      <c r="C45" s="174">
        <v>4168</v>
      </c>
      <c r="D45" s="174">
        <v>9255</v>
      </c>
      <c r="E45" s="174">
        <v>9611</v>
      </c>
      <c r="F45" s="174">
        <v>8425</v>
      </c>
      <c r="G45" s="90">
        <v>4113</v>
      </c>
      <c r="H45" s="90">
        <v>4048</v>
      </c>
      <c r="I45" s="90">
        <v>4082</v>
      </c>
      <c r="J45" s="90">
        <v>4053</v>
      </c>
      <c r="K45" s="90">
        <v>4695</v>
      </c>
      <c r="L45" s="90">
        <v>4650</v>
      </c>
      <c r="M45" s="91">
        <v>4740</v>
      </c>
      <c r="N45" s="91">
        <v>4542</v>
      </c>
      <c r="O45" s="91">
        <v>4445</v>
      </c>
      <c r="P45" s="91">
        <v>4755</v>
      </c>
      <c r="Q45" s="91">
        <v>5566</v>
      </c>
      <c r="R45" s="91">
        <v>7043</v>
      </c>
      <c r="S45" s="151"/>
      <c r="T45" s="96" t="s">
        <v>75</v>
      </c>
    </row>
    <row r="46" spans="1:20" s="49" customFormat="1" ht="12.95" customHeight="1">
      <c r="A46" s="142"/>
      <c r="B46" s="96" t="s">
        <v>76</v>
      </c>
      <c r="C46" s="174"/>
      <c r="D46" s="174"/>
      <c r="E46" s="174"/>
      <c r="F46" s="174"/>
      <c r="G46" s="51"/>
      <c r="H46" s="90"/>
      <c r="I46" s="90"/>
      <c r="J46" s="90"/>
      <c r="K46" s="90"/>
      <c r="L46" s="90"/>
      <c r="M46" s="91"/>
      <c r="N46" s="91"/>
      <c r="O46" s="91"/>
      <c r="P46" s="91"/>
      <c r="Q46" s="91"/>
      <c r="R46" s="91"/>
      <c r="S46" s="151"/>
      <c r="T46" s="99"/>
    </row>
    <row r="47" spans="1:20" s="49" customFormat="1" ht="11.1" customHeight="1">
      <c r="A47" s="142"/>
      <c r="B47" s="96" t="s">
        <v>77</v>
      </c>
      <c r="C47" s="174"/>
      <c r="D47" s="174"/>
      <c r="E47" s="174"/>
      <c r="F47" s="174"/>
      <c r="G47" s="90">
        <v>5957</v>
      </c>
      <c r="H47" s="90">
        <v>5862</v>
      </c>
      <c r="I47" s="90">
        <v>5506</v>
      </c>
      <c r="J47" s="59">
        <v>5276</v>
      </c>
      <c r="K47" s="59">
        <v>5746</v>
      </c>
      <c r="L47" s="59">
        <v>6157</v>
      </c>
      <c r="M47" s="111">
        <v>6226</v>
      </c>
      <c r="N47" s="111">
        <v>6701</v>
      </c>
      <c r="O47" s="111">
        <v>7050</v>
      </c>
      <c r="P47" s="111">
        <v>6597</v>
      </c>
      <c r="Q47" s="91">
        <v>6566</v>
      </c>
      <c r="R47" s="91">
        <v>5626</v>
      </c>
      <c r="S47" s="152"/>
      <c r="T47" s="96" t="s">
        <v>78</v>
      </c>
    </row>
    <row r="48" spans="1:20" s="49" customFormat="1" ht="12.95" customHeight="1">
      <c r="A48" s="142"/>
      <c r="B48" s="96" t="s">
        <v>79</v>
      </c>
      <c r="C48" s="59">
        <v>8144</v>
      </c>
      <c r="D48" s="90">
        <v>7662</v>
      </c>
      <c r="E48" s="90">
        <v>8386</v>
      </c>
      <c r="F48" s="90">
        <v>6670</v>
      </c>
      <c r="G48" s="90">
        <v>5186</v>
      </c>
      <c r="H48" s="90">
        <v>5857</v>
      </c>
      <c r="I48" s="90">
        <v>4262</v>
      </c>
      <c r="J48" s="90">
        <v>2693</v>
      </c>
      <c r="K48" s="90">
        <v>3543</v>
      </c>
      <c r="L48" s="90">
        <v>5861</v>
      </c>
      <c r="M48" s="91">
        <v>4627</v>
      </c>
      <c r="N48" s="91">
        <v>7582</v>
      </c>
      <c r="O48" s="91">
        <v>7275</v>
      </c>
      <c r="P48" s="91">
        <v>13850</v>
      </c>
      <c r="Q48" s="91">
        <v>9895</v>
      </c>
      <c r="R48" s="91">
        <v>11490</v>
      </c>
      <c r="S48" s="151"/>
      <c r="T48" s="96" t="s">
        <v>80</v>
      </c>
    </row>
    <row r="49" spans="1:27" s="87" customFormat="1" ht="20.100000000000001" customHeight="1">
      <c r="A49" s="143" t="s">
        <v>81</v>
      </c>
      <c r="B49" s="95" t="s">
        <v>445</v>
      </c>
      <c r="C49" s="88">
        <f t="shared" ref="C49:L49" si="5">SUM(C50:C52)</f>
        <v>56051</v>
      </c>
      <c r="D49" s="88">
        <f t="shared" si="5"/>
        <v>56149</v>
      </c>
      <c r="E49" s="88">
        <f t="shared" si="5"/>
        <v>63715</v>
      </c>
      <c r="F49" s="88">
        <f t="shared" si="5"/>
        <v>59912</v>
      </c>
      <c r="G49" s="88">
        <f t="shared" si="5"/>
        <v>51597</v>
      </c>
      <c r="H49" s="88">
        <f t="shared" si="5"/>
        <v>47156</v>
      </c>
      <c r="I49" s="88">
        <f t="shared" si="5"/>
        <v>41362</v>
      </c>
      <c r="J49" s="88">
        <f t="shared" si="5"/>
        <v>27000</v>
      </c>
      <c r="K49" s="88">
        <f t="shared" si="5"/>
        <v>37345</v>
      </c>
      <c r="L49" s="88">
        <f t="shared" si="5"/>
        <v>48593</v>
      </c>
      <c r="M49" s="89">
        <f t="shared" ref="M49:R49" si="6">SUM(M50:M52)</f>
        <v>54761</v>
      </c>
      <c r="N49" s="89">
        <f t="shared" si="6"/>
        <v>52347</v>
      </c>
      <c r="O49" s="89">
        <f t="shared" si="6"/>
        <v>46862</v>
      </c>
      <c r="P49" s="89">
        <f t="shared" si="6"/>
        <v>52142</v>
      </c>
      <c r="Q49" s="89">
        <f t="shared" si="6"/>
        <v>65034</v>
      </c>
      <c r="R49" s="89">
        <f t="shared" si="6"/>
        <v>80969</v>
      </c>
      <c r="S49" s="143" t="s">
        <v>81</v>
      </c>
      <c r="T49" s="95" t="s">
        <v>446</v>
      </c>
    </row>
    <row r="50" spans="1:27" s="70" customFormat="1" ht="12.95" customHeight="1">
      <c r="A50" s="143"/>
      <c r="B50" s="96" t="s">
        <v>335</v>
      </c>
      <c r="C50" s="93">
        <v>33192</v>
      </c>
      <c r="D50" s="90">
        <v>37204</v>
      </c>
      <c r="E50" s="90">
        <v>33930</v>
      </c>
      <c r="F50" s="90">
        <v>19848</v>
      </c>
      <c r="G50" s="90">
        <v>20578</v>
      </c>
      <c r="H50" s="90">
        <v>20113</v>
      </c>
      <c r="I50" s="90">
        <v>20339</v>
      </c>
      <c r="J50" s="90">
        <v>18107</v>
      </c>
      <c r="K50" s="90">
        <v>21058</v>
      </c>
      <c r="L50" s="90">
        <v>24822</v>
      </c>
      <c r="M50" s="91">
        <v>24892</v>
      </c>
      <c r="N50" s="91">
        <v>32090</v>
      </c>
      <c r="O50" s="91">
        <v>29509</v>
      </c>
      <c r="P50" s="91">
        <v>27902</v>
      </c>
      <c r="Q50" s="91">
        <v>37662</v>
      </c>
      <c r="R50" s="91">
        <v>47103</v>
      </c>
      <c r="S50" s="143"/>
      <c r="T50" s="96" t="s">
        <v>336</v>
      </c>
    </row>
    <row r="51" spans="1:27" s="70" customFormat="1" ht="12.95" customHeight="1">
      <c r="A51" s="143"/>
      <c r="B51" s="96" t="s">
        <v>82</v>
      </c>
      <c r="C51" s="93">
        <v>22859</v>
      </c>
      <c r="D51" s="90">
        <v>18945</v>
      </c>
      <c r="E51" s="90">
        <v>29785</v>
      </c>
      <c r="F51" s="90">
        <v>40064</v>
      </c>
      <c r="G51" s="90">
        <v>31019</v>
      </c>
      <c r="H51" s="90">
        <v>27043</v>
      </c>
      <c r="I51" s="90">
        <v>21023</v>
      </c>
      <c r="J51" s="90">
        <v>8893</v>
      </c>
      <c r="K51" s="90">
        <v>16287</v>
      </c>
      <c r="L51" s="90">
        <v>23771</v>
      </c>
      <c r="M51" s="91">
        <v>29681</v>
      </c>
      <c r="N51" s="91">
        <v>19673</v>
      </c>
      <c r="O51" s="91">
        <v>17061</v>
      </c>
      <c r="P51" s="91">
        <v>24147</v>
      </c>
      <c r="Q51" s="91">
        <v>27124</v>
      </c>
      <c r="R51" s="91">
        <v>33780</v>
      </c>
      <c r="S51" s="143"/>
      <c r="T51" s="96" t="s">
        <v>83</v>
      </c>
    </row>
    <row r="52" spans="1:27" s="70" customFormat="1" ht="12.95" customHeight="1">
      <c r="A52" s="143"/>
      <c r="B52" s="96" t="s">
        <v>371</v>
      </c>
      <c r="C52" s="93" t="s">
        <v>388</v>
      </c>
      <c r="D52" s="90" t="s">
        <v>388</v>
      </c>
      <c r="E52" s="90" t="s">
        <v>388</v>
      </c>
      <c r="F52" s="90" t="s">
        <v>388</v>
      </c>
      <c r="G52" s="90" t="s">
        <v>388</v>
      </c>
      <c r="H52" s="90" t="s">
        <v>388</v>
      </c>
      <c r="I52" s="90" t="s">
        <v>388</v>
      </c>
      <c r="J52" s="90" t="s">
        <v>388</v>
      </c>
      <c r="K52" s="90" t="s">
        <v>388</v>
      </c>
      <c r="L52" s="90" t="s">
        <v>388</v>
      </c>
      <c r="M52" s="91">
        <v>188</v>
      </c>
      <c r="N52" s="91">
        <v>584</v>
      </c>
      <c r="O52" s="91">
        <v>292</v>
      </c>
      <c r="P52" s="91">
        <v>93</v>
      </c>
      <c r="Q52" s="91">
        <v>248</v>
      </c>
      <c r="R52" s="91">
        <v>86</v>
      </c>
      <c r="S52" s="143"/>
      <c r="T52" s="96" t="s">
        <v>372</v>
      </c>
    </row>
    <row r="53" spans="1:27" s="87" customFormat="1" ht="19.5" customHeight="1">
      <c r="A53" s="143" t="s">
        <v>84</v>
      </c>
      <c r="B53" s="95" t="s">
        <v>267</v>
      </c>
      <c r="C53" s="58">
        <f t="shared" ref="C53:R53" si="7">(C10-C11-C29-C49)</f>
        <v>826370</v>
      </c>
      <c r="D53" s="58">
        <f t="shared" si="7"/>
        <v>879475</v>
      </c>
      <c r="E53" s="58">
        <f t="shared" si="7"/>
        <v>872092</v>
      </c>
      <c r="F53" s="58">
        <f t="shared" si="7"/>
        <v>817089</v>
      </c>
      <c r="G53" s="58">
        <f t="shared" si="7"/>
        <v>723647</v>
      </c>
      <c r="H53" s="58">
        <f t="shared" si="7"/>
        <v>688146</v>
      </c>
      <c r="I53" s="58">
        <f t="shared" si="7"/>
        <v>696226</v>
      </c>
      <c r="J53" s="58">
        <f t="shared" si="7"/>
        <v>705785</v>
      </c>
      <c r="K53" s="58">
        <f t="shared" si="7"/>
        <v>739380</v>
      </c>
      <c r="L53" s="58">
        <f>(L10-L11-L29-L49)</f>
        <v>772753</v>
      </c>
      <c r="M53" s="110">
        <f t="shared" si="7"/>
        <v>823822</v>
      </c>
      <c r="N53" s="110">
        <f t="shared" si="7"/>
        <v>894950</v>
      </c>
      <c r="O53" s="110">
        <f t="shared" ref="O53:Q53" si="8">(O10-O11-O29-O49)</f>
        <v>653444</v>
      </c>
      <c r="P53" s="110">
        <f t="shared" si="8"/>
        <v>811559</v>
      </c>
      <c r="Q53" s="110">
        <f t="shared" si="8"/>
        <v>949586</v>
      </c>
      <c r="R53" s="110">
        <f t="shared" si="7"/>
        <v>1099480</v>
      </c>
      <c r="S53" s="143" t="s">
        <v>84</v>
      </c>
      <c r="T53" s="95" t="s">
        <v>268</v>
      </c>
      <c r="U53" s="94"/>
      <c r="V53" s="94"/>
      <c r="W53" s="94"/>
      <c r="X53" s="94"/>
      <c r="Y53" s="94"/>
      <c r="Z53" s="94"/>
      <c r="AA53" s="94"/>
    </row>
    <row r="54" spans="1:27" s="87" customFormat="1" ht="20.100000000000001" customHeight="1">
      <c r="A54" s="143" t="s">
        <v>85</v>
      </c>
      <c r="B54" s="95" t="s">
        <v>86</v>
      </c>
      <c r="C54" s="88">
        <v>23235</v>
      </c>
      <c r="D54" s="88">
        <v>20631</v>
      </c>
      <c r="E54" s="88">
        <v>20395</v>
      </c>
      <c r="F54" s="88">
        <v>16211</v>
      </c>
      <c r="G54" s="88">
        <v>13654</v>
      </c>
      <c r="H54" s="88">
        <v>9095</v>
      </c>
      <c r="I54" s="88">
        <v>7167</v>
      </c>
      <c r="J54" s="88">
        <v>5236</v>
      </c>
      <c r="K54" s="88">
        <v>5267</v>
      </c>
      <c r="L54" s="88">
        <v>5442</v>
      </c>
      <c r="M54" s="89">
        <v>5554</v>
      </c>
      <c r="N54" s="89">
        <v>5607</v>
      </c>
      <c r="O54" s="89">
        <v>5313</v>
      </c>
      <c r="P54" s="89">
        <v>7021</v>
      </c>
      <c r="Q54" s="89">
        <v>8165</v>
      </c>
      <c r="R54" s="89">
        <v>9499</v>
      </c>
      <c r="S54" s="143" t="s">
        <v>85</v>
      </c>
      <c r="T54" s="95" t="s">
        <v>87</v>
      </c>
    </row>
    <row r="55" spans="1:27" s="87" customFormat="1" ht="20.100000000000001" customHeight="1">
      <c r="A55" s="143" t="s">
        <v>88</v>
      </c>
      <c r="B55" s="95" t="s">
        <v>249</v>
      </c>
      <c r="C55" s="58"/>
      <c r="D55" s="88"/>
      <c r="E55" s="88"/>
      <c r="F55" s="88"/>
      <c r="G55" s="88"/>
      <c r="H55" s="88"/>
      <c r="I55" s="88"/>
      <c r="J55" s="88"/>
      <c r="K55" s="88"/>
      <c r="L55" s="88"/>
      <c r="M55" s="89"/>
      <c r="N55" s="89"/>
      <c r="O55" s="89"/>
      <c r="P55" s="89"/>
      <c r="Q55" s="89"/>
      <c r="R55" s="89"/>
      <c r="S55" s="143" t="s">
        <v>88</v>
      </c>
      <c r="T55" s="95" t="s">
        <v>251</v>
      </c>
      <c r="U55" s="94"/>
      <c r="V55" s="94"/>
      <c r="W55" s="94"/>
      <c r="X55" s="94"/>
      <c r="Y55" s="94"/>
      <c r="Z55" s="94"/>
      <c r="AA55" s="94"/>
    </row>
    <row r="56" spans="1:27" s="87" customFormat="1" ht="12.95" customHeight="1">
      <c r="A56" s="144"/>
      <c r="B56" s="100" t="s">
        <v>248</v>
      </c>
      <c r="C56" s="58">
        <f t="shared" ref="C56:I56" si="9">C53-C54</f>
        <v>803135</v>
      </c>
      <c r="D56" s="58">
        <f t="shared" si="9"/>
        <v>858844</v>
      </c>
      <c r="E56" s="58">
        <f t="shared" si="9"/>
        <v>851697</v>
      </c>
      <c r="F56" s="58">
        <f t="shared" si="9"/>
        <v>800878</v>
      </c>
      <c r="G56" s="58">
        <f t="shared" si="9"/>
        <v>709993</v>
      </c>
      <c r="H56" s="58">
        <f t="shared" si="9"/>
        <v>679051</v>
      </c>
      <c r="I56" s="58">
        <f t="shared" si="9"/>
        <v>689059</v>
      </c>
      <c r="J56" s="58">
        <f t="shared" ref="J56:R56" si="10">J53-J54</f>
        <v>700549</v>
      </c>
      <c r="K56" s="58">
        <f t="shared" si="10"/>
        <v>734113</v>
      </c>
      <c r="L56" s="58">
        <f t="shared" si="10"/>
        <v>767311</v>
      </c>
      <c r="M56" s="110">
        <f t="shared" si="10"/>
        <v>818268</v>
      </c>
      <c r="N56" s="110">
        <f t="shared" si="10"/>
        <v>889343</v>
      </c>
      <c r="O56" s="110">
        <f t="shared" ref="O56:Q56" si="11">O53-O54</f>
        <v>648131</v>
      </c>
      <c r="P56" s="110">
        <f t="shared" si="11"/>
        <v>804538</v>
      </c>
      <c r="Q56" s="110">
        <f t="shared" si="11"/>
        <v>941421</v>
      </c>
      <c r="R56" s="110">
        <f t="shared" si="10"/>
        <v>1089981</v>
      </c>
      <c r="S56" s="144"/>
      <c r="T56" s="100" t="s">
        <v>250</v>
      </c>
    </row>
    <row r="57" spans="1:27" s="87" customFormat="1" ht="19.5" customHeight="1">
      <c r="A57" s="143" t="s">
        <v>89</v>
      </c>
      <c r="B57" s="95" t="s">
        <v>90</v>
      </c>
      <c r="C57" s="88">
        <v>480861</v>
      </c>
      <c r="D57" s="88">
        <v>537220</v>
      </c>
      <c r="E57" s="88">
        <v>544340</v>
      </c>
      <c r="F57" s="88">
        <v>511180</v>
      </c>
      <c r="G57" s="88">
        <v>479859</v>
      </c>
      <c r="H57" s="88">
        <v>450942</v>
      </c>
      <c r="I57" s="88">
        <v>448181</v>
      </c>
      <c r="J57" s="88">
        <v>443960</v>
      </c>
      <c r="K57" s="88">
        <v>461765</v>
      </c>
      <c r="L57" s="88">
        <v>498939</v>
      </c>
      <c r="M57" s="89">
        <v>532598</v>
      </c>
      <c r="N57" s="89">
        <v>555203</v>
      </c>
      <c r="O57" s="89">
        <v>453589</v>
      </c>
      <c r="P57" s="89">
        <v>510654</v>
      </c>
      <c r="Q57" s="89">
        <v>600713</v>
      </c>
      <c r="R57" s="89">
        <v>661281</v>
      </c>
      <c r="S57" s="143" t="s">
        <v>89</v>
      </c>
      <c r="T57" s="95" t="s">
        <v>91</v>
      </c>
    </row>
    <row r="58" spans="1:27" s="87" customFormat="1" ht="19.5" customHeight="1">
      <c r="A58" s="143" t="s">
        <v>92</v>
      </c>
      <c r="B58" s="95" t="s">
        <v>93</v>
      </c>
      <c r="C58" s="88">
        <v>104789</v>
      </c>
      <c r="D58" s="88">
        <v>111013</v>
      </c>
      <c r="E58" s="88">
        <v>128799</v>
      </c>
      <c r="F58" s="88">
        <v>119883</v>
      </c>
      <c r="G58" s="88">
        <v>100768</v>
      </c>
      <c r="H58" s="88">
        <v>92586</v>
      </c>
      <c r="I58" s="88">
        <v>82935</v>
      </c>
      <c r="J58" s="88">
        <v>86118</v>
      </c>
      <c r="K58" s="88">
        <v>87831</v>
      </c>
      <c r="L58" s="88">
        <v>92152</v>
      </c>
      <c r="M58" s="89">
        <v>99887</v>
      </c>
      <c r="N58" s="89">
        <v>97041</v>
      </c>
      <c r="O58" s="89">
        <v>81378</v>
      </c>
      <c r="P58" s="89">
        <v>93033</v>
      </c>
      <c r="Q58" s="89">
        <v>109258</v>
      </c>
      <c r="R58" s="89">
        <v>125920</v>
      </c>
      <c r="S58" s="143" t="s">
        <v>92</v>
      </c>
      <c r="T58" s="95" t="s">
        <v>94</v>
      </c>
      <c r="U58" s="94"/>
      <c r="V58" s="94"/>
    </row>
    <row r="59" spans="1:27" s="87" customFormat="1" ht="20.100000000000001" customHeight="1">
      <c r="A59" s="143" t="s">
        <v>95</v>
      </c>
      <c r="B59" s="95" t="s">
        <v>96</v>
      </c>
      <c r="C59" s="88">
        <f t="shared" ref="C59:I59" si="12">C56-C57-C58</f>
        <v>217485</v>
      </c>
      <c r="D59" s="88">
        <f t="shared" si="12"/>
        <v>210611</v>
      </c>
      <c r="E59" s="88">
        <f t="shared" si="12"/>
        <v>178558</v>
      </c>
      <c r="F59" s="88">
        <f t="shared" si="12"/>
        <v>169815</v>
      </c>
      <c r="G59" s="88">
        <f t="shared" si="12"/>
        <v>129366</v>
      </c>
      <c r="H59" s="88">
        <f t="shared" si="12"/>
        <v>135523</v>
      </c>
      <c r="I59" s="88">
        <f t="shared" si="12"/>
        <v>157943</v>
      </c>
      <c r="J59" s="88">
        <f t="shared" ref="J59:R59" si="13">J56-J57-J58</f>
        <v>170471</v>
      </c>
      <c r="K59" s="88">
        <f t="shared" si="13"/>
        <v>184517</v>
      </c>
      <c r="L59" s="88">
        <f t="shared" si="13"/>
        <v>176220</v>
      </c>
      <c r="M59" s="89">
        <f t="shared" si="13"/>
        <v>185783</v>
      </c>
      <c r="N59" s="89">
        <f t="shared" si="13"/>
        <v>237099</v>
      </c>
      <c r="O59" s="89">
        <f t="shared" ref="O59:Q59" si="14">O56-O57-O58</f>
        <v>113164</v>
      </c>
      <c r="P59" s="89">
        <f t="shared" si="14"/>
        <v>200851</v>
      </c>
      <c r="Q59" s="89">
        <f t="shared" si="14"/>
        <v>231450</v>
      </c>
      <c r="R59" s="89">
        <f t="shared" si="13"/>
        <v>302780</v>
      </c>
      <c r="S59" s="143" t="s">
        <v>95</v>
      </c>
      <c r="T59" s="95" t="s">
        <v>97</v>
      </c>
    </row>
    <row r="60" spans="1:27" s="32" customFormat="1" ht="21" customHeight="1">
      <c r="A60" s="143" t="s">
        <v>98</v>
      </c>
      <c r="B60" s="95" t="s">
        <v>447</v>
      </c>
      <c r="C60" s="88">
        <v>37110</v>
      </c>
      <c r="D60" s="88">
        <v>49777</v>
      </c>
      <c r="E60" s="88">
        <v>75217</v>
      </c>
      <c r="F60" s="88">
        <v>77179</v>
      </c>
      <c r="G60" s="88">
        <v>68868</v>
      </c>
      <c r="H60" s="88">
        <v>62392</v>
      </c>
      <c r="I60" s="88">
        <v>63140</v>
      </c>
      <c r="J60" s="88">
        <v>58513</v>
      </c>
      <c r="K60" s="88">
        <v>50882</v>
      </c>
      <c r="L60" s="88">
        <v>47874</v>
      </c>
      <c r="M60" s="89">
        <v>45892</v>
      </c>
      <c r="N60" s="89">
        <v>45315</v>
      </c>
      <c r="O60" s="89">
        <v>44630</v>
      </c>
      <c r="P60" s="89">
        <v>45917</v>
      </c>
      <c r="Q60" s="89">
        <v>37006</v>
      </c>
      <c r="R60" s="89">
        <v>39520</v>
      </c>
      <c r="S60" s="143" t="s">
        <v>98</v>
      </c>
      <c r="T60" s="95" t="s">
        <v>99</v>
      </c>
    </row>
    <row r="61" spans="1:27" s="87" customFormat="1" ht="4.5" customHeight="1">
      <c r="A61" s="145"/>
      <c r="B61" s="102"/>
      <c r="C61" s="108"/>
      <c r="D61" s="108"/>
      <c r="E61" s="108"/>
      <c r="F61" s="108"/>
      <c r="G61" s="108"/>
      <c r="H61" s="108"/>
      <c r="I61" s="108"/>
      <c r="J61" s="108"/>
      <c r="K61" s="108"/>
      <c r="L61" s="108"/>
      <c r="M61" s="155"/>
      <c r="N61" s="155"/>
      <c r="O61" s="155"/>
      <c r="P61" s="155"/>
      <c r="Q61" s="155"/>
      <c r="R61" s="155"/>
      <c r="S61" s="101"/>
      <c r="T61" s="102"/>
    </row>
    <row r="62" spans="1:27" ht="11.25" customHeight="1" thickBot="1">
      <c r="A62" s="77"/>
      <c r="B62" s="78"/>
      <c r="C62" s="79"/>
      <c r="D62" s="79"/>
      <c r="E62" s="79"/>
      <c r="F62" s="79"/>
      <c r="G62" s="79"/>
      <c r="H62" s="79"/>
      <c r="I62" s="79"/>
      <c r="J62" s="79"/>
      <c r="K62" s="79"/>
      <c r="L62" s="79"/>
      <c r="M62" s="79"/>
      <c r="N62" s="79"/>
      <c r="O62" s="79"/>
      <c r="P62" s="79"/>
      <c r="Q62" s="79"/>
      <c r="R62" s="79"/>
      <c r="S62" s="79"/>
      <c r="T62" s="78"/>
    </row>
    <row r="63" spans="1:27" ht="13.5" customHeight="1" thickTop="1">
      <c r="A63" s="47" t="str">
        <f>'Περιεχόμενα-Contents'!B28</f>
        <v>(Τελευταία Ενημέρωση/Last update 29/12/2025)</v>
      </c>
      <c r="B63" s="80"/>
      <c r="C63" s="81"/>
      <c r="D63" s="81"/>
      <c r="E63" s="81"/>
      <c r="F63" s="81"/>
      <c r="G63" s="81"/>
      <c r="H63" s="81"/>
      <c r="I63" s="81"/>
      <c r="J63" s="81"/>
      <c r="K63" s="81"/>
      <c r="L63" s="81"/>
      <c r="M63" s="81"/>
      <c r="N63" s="81"/>
      <c r="O63" s="81"/>
      <c r="P63" s="81"/>
      <c r="Q63" s="81"/>
      <c r="R63" s="81"/>
      <c r="S63" s="81"/>
      <c r="T63" s="80"/>
    </row>
    <row r="64" spans="1:27" ht="13.5" customHeight="1">
      <c r="A64" s="42" t="str">
        <f>'Περιεχόμενα-Contents'!B29</f>
        <v>COPYRIGHT ©: 2025 ΚΥΠΡΙΑΚΗ ΔΗΜΟΚΡΑΤΙΑ, ΣΤΑΤΙΣΤΙΚΗ ΥΠΗΡΕΣΙΑ/REPUBLIC OF CYPRUS, STATISTICAL SERVICE</v>
      </c>
      <c r="B64" s="78"/>
      <c r="C64" s="79"/>
      <c r="D64" s="79"/>
      <c r="E64" s="79"/>
      <c r="F64" s="79"/>
      <c r="G64" s="79"/>
      <c r="H64" s="79"/>
      <c r="I64" s="79"/>
      <c r="J64" s="79"/>
      <c r="K64" s="79"/>
      <c r="L64" s="79"/>
      <c r="M64" s="79"/>
      <c r="N64" s="79"/>
      <c r="O64" s="79"/>
      <c r="P64" s="79"/>
      <c r="Q64" s="79"/>
      <c r="R64" s="79"/>
      <c r="S64" s="79"/>
      <c r="T64" s="78"/>
    </row>
    <row r="65" spans="1:22" ht="12.95" customHeight="1">
      <c r="A65" s="82"/>
      <c r="B65" s="78"/>
      <c r="C65" s="79"/>
      <c r="D65" s="79"/>
      <c r="E65" s="79"/>
      <c r="F65" s="79"/>
      <c r="G65" s="79"/>
      <c r="H65" s="79"/>
      <c r="I65" s="79"/>
      <c r="J65" s="79"/>
      <c r="K65" s="79"/>
      <c r="L65" s="79"/>
      <c r="M65" s="79"/>
      <c r="N65" s="79"/>
      <c r="O65" s="79"/>
      <c r="P65" s="79"/>
      <c r="Q65" s="79"/>
      <c r="R65" s="79"/>
      <c r="S65" s="79"/>
      <c r="T65" s="78"/>
    </row>
    <row r="66" spans="1:22" ht="12.95" customHeight="1">
      <c r="A66" s="82"/>
      <c r="B66" s="78"/>
      <c r="C66" s="79"/>
      <c r="D66" s="79"/>
      <c r="E66" s="79"/>
      <c r="F66" s="79"/>
      <c r="G66" s="79"/>
      <c r="H66" s="79"/>
      <c r="I66" s="79"/>
      <c r="J66" s="79"/>
      <c r="K66" s="79"/>
      <c r="L66" s="79"/>
      <c r="M66" s="79"/>
      <c r="N66" s="79"/>
      <c r="O66" s="79"/>
      <c r="P66" s="79"/>
      <c r="Q66" s="79"/>
      <c r="R66" s="79"/>
      <c r="S66" s="79"/>
      <c r="T66" s="78"/>
    </row>
    <row r="67" spans="1:22" ht="12.95" customHeight="1">
      <c r="A67" s="82"/>
      <c r="B67" s="78"/>
      <c r="C67" s="79"/>
      <c r="D67" s="79"/>
      <c r="E67" s="79"/>
      <c r="F67" s="79"/>
      <c r="G67" s="79"/>
      <c r="H67" s="79"/>
      <c r="I67" s="79"/>
      <c r="J67" s="79"/>
      <c r="K67" s="79"/>
      <c r="L67" s="79"/>
      <c r="M67" s="79"/>
      <c r="N67" s="79"/>
      <c r="O67" s="79"/>
      <c r="P67" s="79"/>
      <c r="Q67" s="79"/>
      <c r="R67" s="79"/>
      <c r="S67" s="79"/>
      <c r="T67" s="78"/>
    </row>
    <row r="68" spans="1:22" ht="12.95" customHeight="1">
      <c r="A68" s="82"/>
      <c r="B68" s="78"/>
      <c r="C68" s="79"/>
      <c r="D68" s="79"/>
      <c r="E68" s="79"/>
      <c r="F68" s="79"/>
      <c r="G68" s="79"/>
      <c r="H68" s="79"/>
      <c r="I68" s="79"/>
      <c r="J68" s="79"/>
      <c r="K68" s="79"/>
      <c r="L68" s="79"/>
      <c r="M68" s="79"/>
      <c r="N68" s="79"/>
      <c r="O68" s="79"/>
      <c r="P68" s="79"/>
      <c r="Q68" s="79"/>
      <c r="R68" s="79"/>
      <c r="S68" s="79"/>
      <c r="T68" s="78"/>
    </row>
    <row r="69" spans="1:22" ht="12.95" customHeight="1">
      <c r="A69" s="82"/>
      <c r="B69" s="78"/>
      <c r="C69" s="79"/>
      <c r="D69" s="79"/>
      <c r="E69" s="79"/>
      <c r="F69" s="79"/>
      <c r="G69" s="79"/>
      <c r="H69" s="79"/>
      <c r="I69" s="79"/>
      <c r="J69" s="79"/>
      <c r="K69" s="79"/>
      <c r="L69" s="79"/>
      <c r="M69" s="79"/>
      <c r="N69" s="79"/>
      <c r="O69" s="79"/>
      <c r="P69" s="79"/>
      <c r="Q69" s="79"/>
      <c r="R69" s="79"/>
      <c r="S69" s="79"/>
      <c r="T69" s="78"/>
    </row>
    <row r="70" spans="1:22" s="54" customFormat="1" ht="12.95" customHeight="1">
      <c r="A70" s="82"/>
      <c r="B70" s="78"/>
      <c r="C70" s="79"/>
      <c r="D70" s="79"/>
      <c r="E70" s="79"/>
      <c r="F70" s="79"/>
      <c r="G70" s="79"/>
      <c r="H70" s="79"/>
      <c r="I70" s="79"/>
      <c r="J70" s="79"/>
      <c r="K70" s="79"/>
      <c r="L70" s="79"/>
      <c r="M70" s="79"/>
      <c r="N70" s="79"/>
      <c r="O70" s="79"/>
      <c r="P70" s="79"/>
      <c r="Q70" s="79"/>
      <c r="R70" s="79"/>
      <c r="S70" s="79"/>
      <c r="T70" s="78"/>
      <c r="U70" s="21"/>
      <c r="V70" s="21"/>
    </row>
    <row r="71" spans="1:22" s="54" customFormat="1" ht="12.95" customHeight="1">
      <c r="A71" s="82"/>
      <c r="B71" s="78"/>
      <c r="C71" s="79"/>
      <c r="D71" s="79"/>
      <c r="E71" s="79"/>
      <c r="F71" s="79"/>
      <c r="G71" s="79"/>
      <c r="H71" s="79"/>
      <c r="I71" s="79"/>
      <c r="J71" s="79"/>
      <c r="K71" s="79"/>
      <c r="L71" s="79"/>
      <c r="M71" s="79"/>
      <c r="N71" s="79"/>
      <c r="O71" s="79"/>
      <c r="P71" s="79"/>
      <c r="Q71" s="79"/>
      <c r="R71" s="79"/>
      <c r="S71" s="79"/>
      <c r="T71" s="78"/>
      <c r="U71" s="21"/>
      <c r="V71" s="21"/>
    </row>
    <row r="72" spans="1:22" s="54" customFormat="1" ht="12.95" customHeight="1">
      <c r="A72" s="82"/>
      <c r="B72" s="78"/>
      <c r="C72" s="79"/>
      <c r="D72" s="79"/>
      <c r="E72" s="79"/>
      <c r="F72" s="79"/>
      <c r="G72" s="79"/>
      <c r="H72" s="79"/>
      <c r="I72" s="79"/>
      <c r="J72" s="79"/>
      <c r="K72" s="79"/>
      <c r="L72" s="79"/>
      <c r="M72" s="79"/>
      <c r="N72" s="79"/>
      <c r="O72" s="79"/>
      <c r="P72" s="79"/>
      <c r="Q72" s="79"/>
      <c r="R72" s="79"/>
      <c r="S72" s="79"/>
      <c r="T72" s="78"/>
      <c r="U72" s="21"/>
      <c r="V72" s="21"/>
    </row>
    <row r="73" spans="1:22" s="54" customFormat="1" ht="12.95" customHeight="1">
      <c r="A73" s="82"/>
      <c r="B73" s="78"/>
      <c r="C73" s="79"/>
      <c r="D73" s="79"/>
      <c r="E73" s="79"/>
      <c r="F73" s="79"/>
      <c r="G73" s="79"/>
      <c r="H73" s="79"/>
      <c r="I73" s="79"/>
      <c r="J73" s="79"/>
      <c r="K73" s="79"/>
      <c r="L73" s="79"/>
      <c r="M73" s="79"/>
      <c r="N73" s="79"/>
      <c r="O73" s="79"/>
      <c r="P73" s="79"/>
      <c r="Q73" s="79"/>
      <c r="R73" s="79"/>
      <c r="S73" s="79"/>
      <c r="T73" s="78"/>
      <c r="U73" s="21"/>
      <c r="V73" s="21"/>
    </row>
    <row r="74" spans="1:22" s="54" customFormat="1" ht="12.95" customHeight="1">
      <c r="A74" s="82"/>
      <c r="B74" s="78"/>
      <c r="C74" s="79"/>
      <c r="D74" s="79"/>
      <c r="E74" s="79"/>
      <c r="F74" s="79"/>
      <c r="G74" s="79"/>
      <c r="H74" s="79"/>
      <c r="I74" s="79"/>
      <c r="J74" s="79"/>
      <c r="K74" s="79"/>
      <c r="L74" s="79"/>
      <c r="M74" s="79"/>
      <c r="N74" s="79"/>
      <c r="O74" s="79"/>
      <c r="P74" s="79"/>
      <c r="Q74" s="79"/>
      <c r="R74" s="79"/>
      <c r="S74" s="79"/>
      <c r="T74" s="78"/>
      <c r="U74" s="21"/>
      <c r="V74" s="21"/>
    </row>
    <row r="75" spans="1:22" s="54" customFormat="1" ht="12.95" customHeight="1">
      <c r="A75" s="82"/>
      <c r="B75" s="78"/>
      <c r="C75" s="79"/>
      <c r="D75" s="79"/>
      <c r="E75" s="79"/>
      <c r="F75" s="79"/>
      <c r="G75" s="79"/>
      <c r="H75" s="79"/>
      <c r="I75" s="79"/>
      <c r="J75" s="79"/>
      <c r="K75" s="79"/>
      <c r="L75" s="79"/>
      <c r="M75" s="79"/>
      <c r="N75" s="79"/>
      <c r="O75" s="79"/>
      <c r="P75" s="79"/>
      <c r="Q75" s="79"/>
      <c r="R75" s="79"/>
      <c r="S75" s="79"/>
      <c r="T75" s="78"/>
      <c r="U75" s="21"/>
      <c r="V75" s="21"/>
    </row>
    <row r="76" spans="1:22" s="54" customFormat="1" ht="12.95" customHeight="1">
      <c r="A76" s="82"/>
      <c r="B76" s="78"/>
      <c r="C76" s="79"/>
      <c r="D76" s="79"/>
      <c r="E76" s="79"/>
      <c r="F76" s="79"/>
      <c r="G76" s="79"/>
      <c r="H76" s="79"/>
      <c r="I76" s="79"/>
      <c r="J76" s="79"/>
      <c r="K76" s="79"/>
      <c r="L76" s="79"/>
      <c r="M76" s="79"/>
      <c r="N76" s="79"/>
      <c r="O76" s="79"/>
      <c r="P76" s="79"/>
      <c r="Q76" s="79"/>
      <c r="R76" s="79"/>
      <c r="S76" s="79"/>
      <c r="T76" s="78"/>
      <c r="U76" s="21"/>
      <c r="V76" s="21"/>
    </row>
    <row r="77" spans="1:22" s="54" customFormat="1" ht="12.95" customHeight="1">
      <c r="A77" s="82"/>
      <c r="B77" s="78"/>
      <c r="C77" s="79"/>
      <c r="D77" s="79"/>
      <c r="E77" s="79"/>
      <c r="F77" s="79"/>
      <c r="G77" s="79"/>
      <c r="H77" s="79"/>
      <c r="I77" s="79"/>
      <c r="J77" s="79"/>
      <c r="K77" s="79"/>
      <c r="L77" s="79"/>
      <c r="M77" s="79"/>
      <c r="N77" s="79"/>
      <c r="O77" s="79"/>
      <c r="P77" s="79"/>
      <c r="Q77" s="79"/>
      <c r="R77" s="79"/>
      <c r="S77" s="79"/>
      <c r="T77" s="78"/>
      <c r="U77" s="21"/>
      <c r="V77" s="21"/>
    </row>
    <row r="78" spans="1:22" s="54" customFormat="1" ht="12.95" customHeight="1">
      <c r="A78" s="82"/>
      <c r="B78" s="78"/>
      <c r="C78" s="79"/>
      <c r="D78" s="79"/>
      <c r="E78" s="79"/>
      <c r="F78" s="79"/>
      <c r="G78" s="79"/>
      <c r="H78" s="79"/>
      <c r="I78" s="79"/>
      <c r="J78" s="79"/>
      <c r="K78" s="79"/>
      <c r="L78" s="79"/>
      <c r="M78" s="79"/>
      <c r="N78" s="79"/>
      <c r="O78" s="79"/>
      <c r="P78" s="79"/>
      <c r="Q78" s="79"/>
      <c r="R78" s="79"/>
      <c r="S78" s="79"/>
      <c r="T78" s="78"/>
      <c r="U78" s="21"/>
      <c r="V78" s="21"/>
    </row>
    <row r="79" spans="1:22" s="54" customFormat="1" ht="12.95" customHeight="1">
      <c r="A79" s="82"/>
      <c r="B79" s="78"/>
      <c r="C79" s="79"/>
      <c r="D79" s="79"/>
      <c r="E79" s="79"/>
      <c r="F79" s="79"/>
      <c r="G79" s="79"/>
      <c r="H79" s="79"/>
      <c r="I79" s="79"/>
      <c r="J79" s="79"/>
      <c r="K79" s="79"/>
      <c r="L79" s="79"/>
      <c r="M79" s="79"/>
      <c r="N79" s="79"/>
      <c r="O79" s="79"/>
      <c r="P79" s="79"/>
      <c r="Q79" s="79"/>
      <c r="R79" s="79"/>
      <c r="S79" s="79"/>
      <c r="T79" s="78"/>
      <c r="U79" s="21"/>
      <c r="V79" s="21"/>
    </row>
    <row r="80" spans="1:22" s="54" customFormat="1" ht="12.95" customHeight="1">
      <c r="A80" s="82"/>
      <c r="B80" s="78"/>
      <c r="C80" s="79"/>
      <c r="D80" s="79"/>
      <c r="E80" s="79"/>
      <c r="F80" s="79"/>
      <c r="G80" s="79"/>
      <c r="H80" s="79"/>
      <c r="I80" s="79"/>
      <c r="J80" s="79"/>
      <c r="K80" s="79"/>
      <c r="L80" s="79"/>
      <c r="M80" s="79"/>
      <c r="N80" s="79"/>
      <c r="O80" s="79"/>
      <c r="P80" s="79"/>
      <c r="Q80" s="79"/>
      <c r="R80" s="79"/>
      <c r="S80" s="79"/>
      <c r="T80" s="78"/>
      <c r="U80" s="21"/>
      <c r="V80" s="21"/>
    </row>
    <row r="81" spans="1:22" s="54" customFormat="1" ht="12.95" customHeight="1">
      <c r="A81" s="82"/>
      <c r="B81" s="78"/>
      <c r="C81" s="79"/>
      <c r="D81" s="79"/>
      <c r="E81" s="79"/>
      <c r="F81" s="79"/>
      <c r="G81" s="79"/>
      <c r="H81" s="79"/>
      <c r="I81" s="79"/>
      <c r="J81" s="79"/>
      <c r="K81" s="79"/>
      <c r="L81" s="79"/>
      <c r="M81" s="79"/>
      <c r="N81" s="79"/>
      <c r="O81" s="79"/>
      <c r="P81" s="79"/>
      <c r="Q81" s="79"/>
      <c r="R81" s="79"/>
      <c r="S81" s="79"/>
      <c r="T81" s="78"/>
      <c r="U81" s="21"/>
      <c r="V81" s="21"/>
    </row>
    <row r="82" spans="1:22" s="54" customFormat="1" ht="12.95" customHeight="1">
      <c r="A82" s="82"/>
      <c r="B82" s="78"/>
      <c r="C82" s="79"/>
      <c r="D82" s="79"/>
      <c r="E82" s="79"/>
      <c r="F82" s="79"/>
      <c r="G82" s="79"/>
      <c r="H82" s="79"/>
      <c r="I82" s="79"/>
      <c r="J82" s="79"/>
      <c r="K82" s="79"/>
      <c r="L82" s="79"/>
      <c r="M82" s="79"/>
      <c r="N82" s="79"/>
      <c r="O82" s="79"/>
      <c r="P82" s="79"/>
      <c r="Q82" s="79"/>
      <c r="R82" s="79"/>
      <c r="S82" s="79"/>
      <c r="T82" s="78"/>
      <c r="U82" s="21"/>
      <c r="V82" s="21"/>
    </row>
    <row r="83" spans="1:22" s="54" customFormat="1" ht="12.95" customHeight="1">
      <c r="A83" s="82"/>
      <c r="B83" s="78"/>
      <c r="C83" s="79"/>
      <c r="D83" s="79"/>
      <c r="E83" s="79"/>
      <c r="F83" s="79"/>
      <c r="G83" s="79"/>
      <c r="H83" s="79"/>
      <c r="I83" s="79"/>
      <c r="J83" s="79"/>
      <c r="K83" s="79"/>
      <c r="L83" s="79"/>
      <c r="M83" s="79"/>
      <c r="N83" s="79"/>
      <c r="O83" s="79"/>
      <c r="P83" s="79"/>
      <c r="Q83" s="79"/>
      <c r="R83" s="79"/>
      <c r="S83" s="79"/>
      <c r="T83" s="78"/>
      <c r="U83" s="21"/>
      <c r="V83" s="21"/>
    </row>
    <row r="84" spans="1:22" s="54" customFormat="1" ht="12.95" customHeight="1">
      <c r="A84" s="82"/>
      <c r="B84" s="78"/>
      <c r="C84" s="79"/>
      <c r="D84" s="79"/>
      <c r="E84" s="79"/>
      <c r="F84" s="79"/>
      <c r="G84" s="79"/>
      <c r="H84" s="79"/>
      <c r="I84" s="79"/>
      <c r="J84" s="79"/>
      <c r="K84" s="79"/>
      <c r="L84" s="79"/>
      <c r="M84" s="79"/>
      <c r="N84" s="79"/>
      <c r="O84" s="79"/>
      <c r="P84" s="79"/>
      <c r="Q84" s="79"/>
      <c r="R84" s="79"/>
      <c r="S84" s="79"/>
      <c r="T84" s="78"/>
      <c r="U84" s="21"/>
      <c r="V84" s="21"/>
    </row>
    <row r="85" spans="1:22" s="54" customFormat="1" ht="12.95" customHeight="1">
      <c r="A85" s="82"/>
      <c r="B85" s="78"/>
      <c r="C85" s="79"/>
      <c r="D85" s="79"/>
      <c r="E85" s="79"/>
      <c r="F85" s="79"/>
      <c r="G85" s="79"/>
      <c r="H85" s="79"/>
      <c r="I85" s="79"/>
      <c r="J85" s="79"/>
      <c r="K85" s="79"/>
      <c r="L85" s="79"/>
      <c r="M85" s="79"/>
      <c r="N85" s="79"/>
      <c r="O85" s="79"/>
      <c r="P85" s="79"/>
      <c r="Q85" s="79"/>
      <c r="R85" s="79"/>
      <c r="S85" s="79"/>
      <c r="T85" s="78"/>
      <c r="U85" s="21"/>
      <c r="V85" s="21"/>
    </row>
    <row r="86" spans="1:22" s="54" customFormat="1" ht="12.95" customHeight="1">
      <c r="A86" s="82"/>
      <c r="B86" s="78"/>
      <c r="C86" s="79"/>
      <c r="D86" s="79"/>
      <c r="E86" s="79"/>
      <c r="F86" s="79"/>
      <c r="G86" s="79"/>
      <c r="H86" s="79"/>
      <c r="I86" s="79"/>
      <c r="J86" s="79"/>
      <c r="K86" s="79"/>
      <c r="L86" s="79"/>
      <c r="M86" s="79"/>
      <c r="N86" s="79"/>
      <c r="O86" s="79"/>
      <c r="P86" s="79"/>
      <c r="Q86" s="79"/>
      <c r="R86" s="79"/>
      <c r="S86" s="79"/>
      <c r="T86" s="78"/>
      <c r="U86" s="21"/>
      <c r="V86" s="21"/>
    </row>
    <row r="87" spans="1:22" s="54" customFormat="1" ht="12.95" customHeight="1">
      <c r="A87" s="82"/>
      <c r="B87" s="78"/>
      <c r="C87" s="79"/>
      <c r="D87" s="79"/>
      <c r="E87" s="79"/>
      <c r="F87" s="79"/>
      <c r="G87" s="79"/>
      <c r="H87" s="79"/>
      <c r="I87" s="79"/>
      <c r="J87" s="79"/>
      <c r="K87" s="79"/>
      <c r="L87" s="79"/>
      <c r="M87" s="79"/>
      <c r="N87" s="79"/>
      <c r="O87" s="79"/>
      <c r="P87" s="79"/>
      <c r="Q87" s="79"/>
      <c r="R87" s="79"/>
      <c r="S87" s="79"/>
      <c r="T87" s="78"/>
      <c r="U87" s="21"/>
      <c r="V87" s="21"/>
    </row>
    <row r="88" spans="1:22" s="54" customFormat="1" ht="12.95" customHeight="1">
      <c r="A88" s="82"/>
      <c r="B88" s="78"/>
      <c r="C88" s="79"/>
      <c r="D88" s="79"/>
      <c r="E88" s="79"/>
      <c r="F88" s="79"/>
      <c r="G88" s="79"/>
      <c r="H88" s="79"/>
      <c r="I88" s="79"/>
      <c r="J88" s="79"/>
      <c r="K88" s="79"/>
      <c r="L88" s="79"/>
      <c r="M88" s="79"/>
      <c r="N88" s="79"/>
      <c r="O88" s="79"/>
      <c r="P88" s="79"/>
      <c r="Q88" s="79"/>
      <c r="R88" s="79"/>
      <c r="S88" s="79"/>
      <c r="T88" s="78"/>
      <c r="U88" s="21"/>
      <c r="V88" s="21"/>
    </row>
    <row r="89" spans="1:22" s="54" customFormat="1" ht="12.95" customHeight="1">
      <c r="A89" s="82"/>
      <c r="B89" s="78"/>
      <c r="C89" s="79"/>
      <c r="D89" s="79"/>
      <c r="E89" s="79"/>
      <c r="F89" s="79"/>
      <c r="G89" s="79"/>
      <c r="H89" s="79"/>
      <c r="I89" s="79"/>
      <c r="J89" s="79"/>
      <c r="K89" s="79"/>
      <c r="L89" s="79"/>
      <c r="M89" s="79"/>
      <c r="N89" s="79"/>
      <c r="O89" s="79"/>
      <c r="P89" s="79"/>
      <c r="Q89" s="79"/>
      <c r="R89" s="79"/>
      <c r="S89" s="79"/>
      <c r="T89" s="78"/>
      <c r="U89" s="21"/>
      <c r="V89" s="21"/>
    </row>
    <row r="90" spans="1:22" s="54" customFormat="1" ht="12.95" customHeight="1">
      <c r="A90" s="82"/>
      <c r="B90" s="78"/>
      <c r="C90" s="79"/>
      <c r="D90" s="79"/>
      <c r="E90" s="79"/>
      <c r="F90" s="79"/>
      <c r="G90" s="79"/>
      <c r="H90" s="79"/>
      <c r="I90" s="79"/>
      <c r="J90" s="79"/>
      <c r="K90" s="79"/>
      <c r="L90" s="79"/>
      <c r="M90" s="79"/>
      <c r="N90" s="79"/>
      <c r="O90" s="79"/>
      <c r="P90" s="79"/>
      <c r="Q90" s="79"/>
      <c r="R90" s="79"/>
      <c r="S90" s="79"/>
      <c r="T90" s="78"/>
      <c r="U90" s="21"/>
      <c r="V90" s="21"/>
    </row>
    <row r="91" spans="1:22" s="54" customFormat="1" ht="12.95" customHeight="1">
      <c r="A91" s="82"/>
      <c r="B91" s="78"/>
      <c r="C91" s="79"/>
      <c r="D91" s="79"/>
      <c r="E91" s="79"/>
      <c r="F91" s="79"/>
      <c r="G91" s="79"/>
      <c r="H91" s="79"/>
      <c r="I91" s="79"/>
      <c r="J91" s="79"/>
      <c r="K91" s="79"/>
      <c r="L91" s="79"/>
      <c r="M91" s="79"/>
      <c r="N91" s="79"/>
      <c r="O91" s="79"/>
      <c r="P91" s="79"/>
      <c r="Q91" s="79"/>
      <c r="R91" s="79"/>
      <c r="S91" s="79"/>
      <c r="T91" s="78"/>
      <c r="U91" s="21"/>
      <c r="V91" s="21"/>
    </row>
    <row r="92" spans="1:22" s="54" customFormat="1" ht="12.95" customHeight="1">
      <c r="A92" s="82"/>
      <c r="B92" s="78"/>
      <c r="C92" s="79"/>
      <c r="D92" s="79"/>
      <c r="E92" s="79"/>
      <c r="F92" s="79"/>
      <c r="G92" s="79"/>
      <c r="H92" s="79"/>
      <c r="I92" s="79"/>
      <c r="J92" s="79"/>
      <c r="K92" s="79"/>
      <c r="L92" s="79"/>
      <c r="M92" s="79"/>
      <c r="N92" s="79"/>
      <c r="O92" s="79"/>
      <c r="P92" s="79"/>
      <c r="Q92" s="79"/>
      <c r="R92" s="79"/>
      <c r="S92" s="79"/>
      <c r="T92" s="78"/>
      <c r="U92" s="21"/>
      <c r="V92" s="21"/>
    </row>
    <row r="93" spans="1:22" s="54" customFormat="1" ht="12.95" customHeight="1">
      <c r="A93" s="82"/>
      <c r="B93" s="78"/>
      <c r="C93" s="79"/>
      <c r="D93" s="79"/>
      <c r="E93" s="79"/>
      <c r="F93" s="79"/>
      <c r="G93" s="79"/>
      <c r="H93" s="79"/>
      <c r="I93" s="79"/>
      <c r="J93" s="79"/>
      <c r="K93" s="79"/>
      <c r="L93" s="79"/>
      <c r="M93" s="79"/>
      <c r="N93" s="79"/>
      <c r="O93" s="79"/>
      <c r="P93" s="79"/>
      <c r="Q93" s="79"/>
      <c r="R93" s="79"/>
      <c r="S93" s="79"/>
      <c r="T93" s="78"/>
      <c r="U93" s="21"/>
      <c r="V93" s="21"/>
    </row>
    <row r="94" spans="1:22" s="54" customFormat="1" ht="12.95" customHeight="1">
      <c r="A94" s="82"/>
      <c r="B94" s="78"/>
      <c r="C94" s="79"/>
      <c r="D94" s="79"/>
      <c r="E94" s="79"/>
      <c r="F94" s="79"/>
      <c r="G94" s="79"/>
      <c r="H94" s="79"/>
      <c r="I94" s="79"/>
      <c r="J94" s="79"/>
      <c r="K94" s="79"/>
      <c r="L94" s="79"/>
      <c r="M94" s="79"/>
      <c r="N94" s="79"/>
      <c r="O94" s="79"/>
      <c r="P94" s="79"/>
      <c r="Q94" s="79"/>
      <c r="R94" s="79"/>
      <c r="S94" s="79"/>
      <c r="T94" s="78"/>
      <c r="U94" s="21"/>
      <c r="V94" s="21"/>
    </row>
    <row r="95" spans="1:22" s="54" customFormat="1" ht="12.95" customHeight="1">
      <c r="A95" s="82"/>
      <c r="B95" s="78"/>
      <c r="C95" s="79"/>
      <c r="D95" s="79"/>
      <c r="E95" s="79"/>
      <c r="F95" s="79"/>
      <c r="G95" s="79"/>
      <c r="H95" s="79"/>
      <c r="I95" s="79"/>
      <c r="J95" s="79"/>
      <c r="K95" s="79"/>
      <c r="L95" s="79"/>
      <c r="M95" s="79"/>
      <c r="N95" s="79"/>
      <c r="O95" s="79"/>
      <c r="P95" s="79"/>
      <c r="Q95" s="79"/>
      <c r="R95" s="79"/>
      <c r="S95" s="79"/>
      <c r="T95" s="78"/>
      <c r="U95" s="21"/>
      <c r="V95" s="21"/>
    </row>
    <row r="96" spans="1:22" s="54" customFormat="1" ht="12.95" customHeight="1">
      <c r="A96" s="82"/>
      <c r="B96" s="78"/>
      <c r="C96" s="79"/>
      <c r="D96" s="79"/>
      <c r="E96" s="79"/>
      <c r="F96" s="79"/>
      <c r="G96" s="79"/>
      <c r="H96" s="79"/>
      <c r="I96" s="79"/>
      <c r="J96" s="79"/>
      <c r="K96" s="79"/>
      <c r="L96" s="79"/>
      <c r="M96" s="79"/>
      <c r="N96" s="79"/>
      <c r="O96" s="79"/>
      <c r="P96" s="79"/>
      <c r="Q96" s="79"/>
      <c r="R96" s="79"/>
      <c r="S96" s="79"/>
      <c r="T96" s="78"/>
      <c r="U96" s="21"/>
      <c r="V96" s="21"/>
    </row>
    <row r="97" spans="1:22" s="54" customFormat="1" ht="12.95" customHeight="1">
      <c r="A97" s="82"/>
      <c r="B97" s="78"/>
      <c r="C97" s="79"/>
      <c r="D97" s="79"/>
      <c r="E97" s="79"/>
      <c r="F97" s="79"/>
      <c r="G97" s="79"/>
      <c r="H97" s="79"/>
      <c r="I97" s="79"/>
      <c r="J97" s="79"/>
      <c r="K97" s="79"/>
      <c r="L97" s="79"/>
      <c r="M97" s="79"/>
      <c r="N97" s="79"/>
      <c r="O97" s="79"/>
      <c r="P97" s="79"/>
      <c r="Q97" s="79"/>
      <c r="R97" s="79"/>
      <c r="S97" s="79"/>
      <c r="T97" s="78"/>
      <c r="U97" s="21"/>
      <c r="V97" s="21"/>
    </row>
    <row r="98" spans="1:22" s="54" customFormat="1" ht="12.95" customHeight="1">
      <c r="A98" s="82"/>
      <c r="B98" s="78"/>
      <c r="C98" s="79"/>
      <c r="D98" s="79"/>
      <c r="E98" s="79"/>
      <c r="F98" s="79"/>
      <c r="G98" s="79"/>
      <c r="H98" s="79"/>
      <c r="I98" s="79"/>
      <c r="J98" s="79"/>
      <c r="K98" s="79"/>
      <c r="L98" s="79"/>
      <c r="M98" s="79"/>
      <c r="N98" s="79"/>
      <c r="O98" s="79"/>
      <c r="P98" s="79"/>
      <c r="Q98" s="79"/>
      <c r="R98" s="79"/>
      <c r="S98" s="79"/>
      <c r="T98" s="78"/>
      <c r="U98" s="21"/>
      <c r="V98" s="21"/>
    </row>
    <row r="99" spans="1:22" s="54" customFormat="1" ht="12.95" customHeight="1">
      <c r="A99" s="75"/>
      <c r="B99" s="76"/>
      <c r="C99" s="83"/>
      <c r="D99" s="83"/>
      <c r="E99" s="83"/>
      <c r="F99" s="83"/>
      <c r="G99" s="83"/>
      <c r="H99" s="83"/>
      <c r="I99" s="83"/>
      <c r="J99" s="83"/>
      <c r="K99" s="83"/>
      <c r="L99" s="83"/>
      <c r="M99" s="83"/>
      <c r="N99" s="83"/>
      <c r="O99" s="83"/>
      <c r="P99" s="83"/>
      <c r="Q99" s="83"/>
      <c r="R99" s="83"/>
      <c r="S99" s="83"/>
      <c r="T99" s="76"/>
      <c r="U99" s="21"/>
      <c r="V99" s="21"/>
    </row>
    <row r="100" spans="1:22" s="54" customFormat="1" ht="12.95" customHeight="1">
      <c r="A100" s="75"/>
      <c r="B100" s="76"/>
      <c r="C100" s="83"/>
      <c r="D100" s="83"/>
      <c r="E100" s="83"/>
      <c r="F100" s="83"/>
      <c r="G100" s="83"/>
      <c r="H100" s="83"/>
      <c r="I100" s="83"/>
      <c r="J100" s="83"/>
      <c r="K100" s="83"/>
      <c r="L100" s="83"/>
      <c r="M100" s="83"/>
      <c r="N100" s="83"/>
      <c r="O100" s="83"/>
      <c r="P100" s="83"/>
      <c r="Q100" s="83"/>
      <c r="R100" s="83"/>
      <c r="S100" s="83"/>
      <c r="T100" s="76"/>
      <c r="U100" s="21"/>
      <c r="V100" s="21"/>
    </row>
    <row r="101" spans="1:22" s="54" customFormat="1" ht="12.95" customHeight="1">
      <c r="A101" s="75"/>
      <c r="B101" s="76"/>
      <c r="C101" s="83"/>
      <c r="D101" s="83"/>
      <c r="E101" s="83"/>
      <c r="F101" s="83"/>
      <c r="G101" s="83"/>
      <c r="H101" s="83"/>
      <c r="I101" s="83"/>
      <c r="J101" s="83"/>
      <c r="K101" s="83"/>
      <c r="L101" s="83"/>
      <c r="M101" s="83"/>
      <c r="N101" s="83"/>
      <c r="O101" s="83"/>
      <c r="P101" s="83"/>
      <c r="Q101" s="83"/>
      <c r="R101" s="83"/>
      <c r="S101" s="83"/>
      <c r="T101" s="76"/>
      <c r="U101" s="21"/>
      <c r="V101" s="21"/>
    </row>
    <row r="102" spans="1:22" s="76" customFormat="1" ht="12.95" customHeight="1">
      <c r="A102" s="75"/>
      <c r="C102" s="83"/>
      <c r="D102" s="83"/>
      <c r="E102" s="83"/>
      <c r="F102" s="83"/>
      <c r="G102" s="83"/>
      <c r="H102" s="83"/>
      <c r="I102" s="83"/>
      <c r="J102" s="83"/>
      <c r="K102" s="83"/>
      <c r="L102" s="83"/>
      <c r="M102" s="83"/>
      <c r="N102" s="83"/>
      <c r="O102" s="83"/>
      <c r="P102" s="83"/>
      <c r="Q102" s="83"/>
      <c r="R102" s="83"/>
      <c r="S102" s="83"/>
      <c r="U102" s="21"/>
      <c r="V102" s="21"/>
    </row>
    <row r="103" spans="1:22" s="76" customFormat="1" ht="12.95" customHeight="1">
      <c r="A103" s="75"/>
      <c r="C103" s="83"/>
      <c r="D103" s="83"/>
      <c r="E103" s="83"/>
      <c r="F103" s="83"/>
      <c r="G103" s="83"/>
      <c r="H103" s="83"/>
      <c r="I103" s="83"/>
      <c r="J103" s="83"/>
      <c r="K103" s="83"/>
      <c r="L103" s="83"/>
      <c r="M103" s="83"/>
      <c r="N103" s="83"/>
      <c r="O103" s="83"/>
      <c r="P103" s="83"/>
      <c r="Q103" s="83"/>
      <c r="R103" s="83"/>
      <c r="S103" s="83"/>
      <c r="U103" s="21"/>
      <c r="V103" s="21"/>
    </row>
    <row r="104" spans="1:22" s="76" customFormat="1" ht="12.95" customHeight="1">
      <c r="A104" s="75"/>
      <c r="C104" s="83"/>
      <c r="D104" s="83"/>
      <c r="E104" s="83"/>
      <c r="F104" s="83"/>
      <c r="G104" s="83"/>
      <c r="H104" s="83"/>
      <c r="I104" s="83"/>
      <c r="J104" s="83"/>
      <c r="K104" s="83"/>
      <c r="L104" s="83"/>
      <c r="M104" s="83"/>
      <c r="N104" s="83"/>
      <c r="O104" s="83"/>
      <c r="P104" s="83"/>
      <c r="Q104" s="83"/>
      <c r="R104" s="83"/>
      <c r="S104" s="83"/>
      <c r="U104" s="21"/>
      <c r="V104" s="21"/>
    </row>
    <row r="105" spans="1:22" s="76" customFormat="1" ht="12.95" customHeight="1">
      <c r="A105" s="75"/>
      <c r="C105" s="83"/>
      <c r="D105" s="83"/>
      <c r="E105" s="83"/>
      <c r="F105" s="83"/>
      <c r="G105" s="83"/>
      <c r="H105" s="83"/>
      <c r="I105" s="83"/>
      <c r="J105" s="83"/>
      <c r="K105" s="83"/>
      <c r="L105" s="83"/>
      <c r="M105" s="83"/>
      <c r="N105" s="83"/>
      <c r="O105" s="83"/>
      <c r="P105" s="83"/>
      <c r="Q105" s="83"/>
      <c r="R105" s="83"/>
      <c r="S105" s="83"/>
      <c r="U105" s="21"/>
      <c r="V105" s="21"/>
    </row>
    <row r="106" spans="1:22" s="76" customFormat="1" ht="12.95" customHeight="1">
      <c r="A106" s="75"/>
      <c r="C106" s="83"/>
      <c r="D106" s="83"/>
      <c r="E106" s="83"/>
      <c r="F106" s="83"/>
      <c r="G106" s="83"/>
      <c r="H106" s="83"/>
      <c r="I106" s="83"/>
      <c r="J106" s="83"/>
      <c r="K106" s="83"/>
      <c r="L106" s="83"/>
      <c r="M106" s="83"/>
      <c r="N106" s="83"/>
      <c r="O106" s="83"/>
      <c r="P106" s="83"/>
      <c r="Q106" s="83"/>
      <c r="R106" s="83"/>
      <c r="S106" s="83"/>
      <c r="U106" s="21"/>
      <c r="V106" s="21"/>
    </row>
    <row r="107" spans="1:22" s="76" customFormat="1" ht="12.95" customHeight="1">
      <c r="A107" s="75"/>
      <c r="C107" s="83"/>
      <c r="D107" s="83"/>
      <c r="E107" s="83"/>
      <c r="F107" s="83"/>
      <c r="G107" s="83"/>
      <c r="H107" s="83"/>
      <c r="I107" s="83"/>
      <c r="J107" s="83"/>
      <c r="K107" s="83"/>
      <c r="L107" s="83"/>
      <c r="M107" s="83"/>
      <c r="N107" s="83"/>
      <c r="O107" s="83"/>
      <c r="P107" s="83"/>
      <c r="Q107" s="83"/>
      <c r="R107" s="83"/>
      <c r="S107" s="83"/>
      <c r="U107" s="21"/>
      <c r="V107" s="21"/>
    </row>
    <row r="108" spans="1:22" s="76" customFormat="1" ht="12.95" customHeight="1">
      <c r="A108" s="75"/>
      <c r="C108" s="83"/>
      <c r="D108" s="83"/>
      <c r="E108" s="83"/>
      <c r="F108" s="83"/>
      <c r="G108" s="83"/>
      <c r="H108" s="83"/>
      <c r="I108" s="83"/>
      <c r="J108" s="83"/>
      <c r="K108" s="83"/>
      <c r="L108" s="83"/>
      <c r="M108" s="83"/>
      <c r="N108" s="83"/>
      <c r="O108" s="83"/>
      <c r="P108" s="83"/>
      <c r="Q108" s="83"/>
      <c r="R108" s="83"/>
      <c r="S108" s="83"/>
      <c r="U108" s="21"/>
      <c r="V108" s="21"/>
    </row>
    <row r="109" spans="1:22" s="76" customFormat="1" ht="12.95" customHeight="1">
      <c r="A109" s="75"/>
      <c r="C109" s="83"/>
      <c r="D109" s="83"/>
      <c r="E109" s="83"/>
      <c r="F109" s="83"/>
      <c r="G109" s="83"/>
      <c r="H109" s="83"/>
      <c r="I109" s="83"/>
      <c r="J109" s="83"/>
      <c r="K109" s="83"/>
      <c r="L109" s="83"/>
      <c r="M109" s="83"/>
      <c r="N109" s="83"/>
      <c r="O109" s="83"/>
      <c r="P109" s="83"/>
      <c r="Q109" s="83"/>
      <c r="R109" s="83"/>
      <c r="S109" s="83"/>
      <c r="U109" s="21"/>
      <c r="V109" s="21"/>
    </row>
    <row r="110" spans="1:22" s="76" customFormat="1" ht="12.95" customHeight="1">
      <c r="A110" s="75"/>
      <c r="C110" s="83"/>
      <c r="D110" s="83"/>
      <c r="E110" s="83"/>
      <c r="F110" s="83"/>
      <c r="G110" s="83"/>
      <c r="H110" s="83"/>
      <c r="I110" s="83"/>
      <c r="J110" s="83"/>
      <c r="K110" s="83"/>
      <c r="L110" s="83"/>
      <c r="M110" s="83"/>
      <c r="N110" s="83"/>
      <c r="O110" s="83"/>
      <c r="P110" s="83"/>
      <c r="Q110" s="83"/>
      <c r="R110" s="83"/>
      <c r="S110" s="83"/>
      <c r="U110" s="21"/>
      <c r="V110" s="21"/>
    </row>
    <row r="111" spans="1:22" s="76" customFormat="1" ht="12.95" customHeight="1">
      <c r="A111" s="75"/>
      <c r="C111" s="83"/>
      <c r="D111" s="83"/>
      <c r="E111" s="83"/>
      <c r="F111" s="83"/>
      <c r="G111" s="83"/>
      <c r="H111" s="83"/>
      <c r="I111" s="83"/>
      <c r="J111" s="83"/>
      <c r="K111" s="83"/>
      <c r="L111" s="83"/>
      <c r="M111" s="83"/>
      <c r="N111" s="83"/>
      <c r="O111" s="83"/>
      <c r="P111" s="83"/>
      <c r="Q111" s="83"/>
      <c r="R111" s="83"/>
      <c r="S111" s="83"/>
      <c r="U111" s="21"/>
      <c r="V111" s="21"/>
    </row>
    <row r="112" spans="1:22" s="76" customFormat="1" ht="12.95" customHeight="1">
      <c r="A112" s="75"/>
      <c r="C112" s="83"/>
      <c r="D112" s="83"/>
      <c r="E112" s="83"/>
      <c r="F112" s="83"/>
      <c r="G112" s="83"/>
      <c r="H112" s="83"/>
      <c r="I112" s="83"/>
      <c r="J112" s="83"/>
      <c r="K112" s="83"/>
      <c r="L112" s="83"/>
      <c r="M112" s="83"/>
      <c r="N112" s="83"/>
      <c r="O112" s="83"/>
      <c r="P112" s="83"/>
      <c r="Q112" s="83"/>
      <c r="R112" s="83"/>
      <c r="S112" s="83"/>
      <c r="U112" s="21"/>
      <c r="V112" s="21"/>
    </row>
    <row r="113" spans="1:22" s="76" customFormat="1" ht="12.95" customHeight="1">
      <c r="A113" s="75"/>
      <c r="C113" s="83"/>
      <c r="D113" s="83"/>
      <c r="E113" s="83"/>
      <c r="F113" s="83"/>
      <c r="G113" s="83"/>
      <c r="H113" s="83"/>
      <c r="I113" s="83"/>
      <c r="J113" s="83"/>
      <c r="K113" s="83"/>
      <c r="L113" s="83"/>
      <c r="M113" s="83"/>
      <c r="N113" s="83"/>
      <c r="O113" s="83"/>
      <c r="P113" s="83"/>
      <c r="Q113" s="83"/>
      <c r="R113" s="83"/>
      <c r="S113" s="83"/>
      <c r="U113" s="21"/>
      <c r="V113" s="21"/>
    </row>
    <row r="114" spans="1:22" s="76" customFormat="1" ht="12.95" customHeight="1">
      <c r="A114" s="75"/>
      <c r="C114" s="83"/>
      <c r="D114" s="83"/>
      <c r="E114" s="83"/>
      <c r="F114" s="83"/>
      <c r="G114" s="83"/>
      <c r="H114" s="83"/>
      <c r="I114" s="83"/>
      <c r="J114" s="83"/>
      <c r="K114" s="83"/>
      <c r="L114" s="83"/>
      <c r="M114" s="83"/>
      <c r="N114" s="83"/>
      <c r="O114" s="83"/>
      <c r="P114" s="83"/>
      <c r="Q114" s="83"/>
      <c r="R114" s="83"/>
      <c r="S114" s="83"/>
      <c r="U114" s="21"/>
      <c r="V114" s="21"/>
    </row>
    <row r="115" spans="1:22" s="76" customFormat="1" ht="12.95" customHeight="1">
      <c r="A115" s="75"/>
      <c r="C115" s="83"/>
      <c r="D115" s="83"/>
      <c r="E115" s="83"/>
      <c r="F115" s="83"/>
      <c r="G115" s="83"/>
      <c r="H115" s="83"/>
      <c r="I115" s="83"/>
      <c r="J115" s="83"/>
      <c r="K115" s="83"/>
      <c r="L115" s="83"/>
      <c r="M115" s="83"/>
      <c r="N115" s="83"/>
      <c r="O115" s="83"/>
      <c r="P115" s="83"/>
      <c r="Q115" s="83"/>
      <c r="R115" s="83"/>
      <c r="S115" s="83"/>
      <c r="U115" s="21"/>
      <c r="V115" s="21"/>
    </row>
    <row r="116" spans="1:22" s="76" customFormat="1" ht="12.95" customHeight="1">
      <c r="A116" s="75"/>
      <c r="C116" s="83"/>
      <c r="D116" s="83"/>
      <c r="E116" s="83"/>
      <c r="F116" s="83"/>
      <c r="G116" s="83"/>
      <c r="H116" s="83"/>
      <c r="I116" s="83"/>
      <c r="J116" s="83"/>
      <c r="K116" s="83"/>
      <c r="L116" s="83"/>
      <c r="M116" s="83"/>
      <c r="N116" s="83"/>
      <c r="O116" s="83"/>
      <c r="P116" s="83"/>
      <c r="Q116" s="83"/>
      <c r="R116" s="83"/>
      <c r="S116" s="83"/>
      <c r="U116" s="21"/>
      <c r="V116" s="21"/>
    </row>
    <row r="117" spans="1:22" s="76" customFormat="1" ht="12.95" customHeight="1">
      <c r="A117" s="75"/>
      <c r="C117" s="83"/>
      <c r="D117" s="83"/>
      <c r="E117" s="83"/>
      <c r="F117" s="83"/>
      <c r="G117" s="83"/>
      <c r="H117" s="83"/>
      <c r="I117" s="83"/>
      <c r="J117" s="83"/>
      <c r="K117" s="83"/>
      <c r="L117" s="83"/>
      <c r="M117" s="83"/>
      <c r="N117" s="83"/>
      <c r="O117" s="83"/>
      <c r="P117" s="83"/>
      <c r="Q117" s="83"/>
      <c r="R117" s="83"/>
      <c r="S117" s="83"/>
      <c r="U117" s="21"/>
      <c r="V117" s="21"/>
    </row>
    <row r="118" spans="1:22" s="76" customFormat="1" ht="12.95" customHeight="1">
      <c r="A118" s="75"/>
      <c r="C118" s="83"/>
      <c r="D118" s="83"/>
      <c r="E118" s="83"/>
      <c r="F118" s="83"/>
      <c r="G118" s="83"/>
      <c r="H118" s="83"/>
      <c r="I118" s="83"/>
      <c r="J118" s="83"/>
      <c r="K118" s="83"/>
      <c r="L118" s="83"/>
      <c r="M118" s="83"/>
      <c r="N118" s="83"/>
      <c r="O118" s="83"/>
      <c r="P118" s="83"/>
      <c r="Q118" s="83"/>
      <c r="R118" s="83"/>
      <c r="S118" s="83"/>
      <c r="U118" s="21"/>
      <c r="V118" s="21"/>
    </row>
    <row r="119" spans="1:22" s="76" customFormat="1" ht="12.95" customHeight="1">
      <c r="A119" s="75"/>
      <c r="C119" s="83"/>
      <c r="D119" s="83"/>
      <c r="E119" s="83"/>
      <c r="F119" s="83"/>
      <c r="G119" s="83"/>
      <c r="H119" s="83"/>
      <c r="I119" s="83"/>
      <c r="J119" s="83"/>
      <c r="K119" s="83"/>
      <c r="L119" s="83"/>
      <c r="M119" s="83"/>
      <c r="N119" s="83"/>
      <c r="O119" s="83"/>
      <c r="P119" s="83"/>
      <c r="Q119" s="83"/>
      <c r="R119" s="83"/>
      <c r="S119" s="83"/>
      <c r="U119" s="21"/>
      <c r="V119" s="21"/>
    </row>
    <row r="120" spans="1:22" s="76" customFormat="1" ht="12.95" customHeight="1">
      <c r="A120" s="75"/>
      <c r="C120" s="83"/>
      <c r="D120" s="83"/>
      <c r="E120" s="83"/>
      <c r="F120" s="83"/>
      <c r="G120" s="83"/>
      <c r="H120" s="83"/>
      <c r="I120" s="83"/>
      <c r="J120" s="83"/>
      <c r="K120" s="83"/>
      <c r="L120" s="83"/>
      <c r="M120" s="83"/>
      <c r="N120" s="83"/>
      <c r="O120" s="83"/>
      <c r="P120" s="83"/>
      <c r="Q120" s="83"/>
      <c r="R120" s="83"/>
      <c r="S120" s="83"/>
      <c r="U120" s="21"/>
      <c r="V120" s="21"/>
    </row>
    <row r="121" spans="1:22" s="76" customFormat="1" ht="12.95" customHeight="1">
      <c r="A121" s="75"/>
      <c r="C121" s="83"/>
      <c r="D121" s="83"/>
      <c r="E121" s="83"/>
      <c r="F121" s="83"/>
      <c r="G121" s="83"/>
      <c r="H121" s="83"/>
      <c r="I121" s="83"/>
      <c r="J121" s="83"/>
      <c r="K121" s="83"/>
      <c r="L121" s="83"/>
      <c r="M121" s="83"/>
      <c r="N121" s="83"/>
      <c r="O121" s="83"/>
      <c r="P121" s="83"/>
      <c r="Q121" s="83"/>
      <c r="R121" s="83"/>
      <c r="S121" s="83"/>
      <c r="U121" s="21"/>
      <c r="V121" s="21"/>
    </row>
    <row r="122" spans="1:22" s="76" customFormat="1" ht="12.95" customHeight="1">
      <c r="A122" s="75"/>
      <c r="C122" s="83"/>
      <c r="D122" s="83"/>
      <c r="E122" s="83"/>
      <c r="F122" s="83"/>
      <c r="G122" s="83"/>
      <c r="H122" s="83"/>
      <c r="I122" s="83"/>
      <c r="J122" s="83"/>
      <c r="K122" s="83"/>
      <c r="L122" s="83"/>
      <c r="M122" s="83"/>
      <c r="N122" s="83"/>
      <c r="O122" s="83"/>
      <c r="P122" s="83"/>
      <c r="Q122" s="83"/>
      <c r="R122" s="83"/>
      <c r="S122" s="83"/>
      <c r="U122" s="21"/>
      <c r="V122" s="21"/>
    </row>
    <row r="123" spans="1:22" s="76" customFormat="1" ht="12.95" customHeight="1">
      <c r="A123" s="75"/>
      <c r="C123" s="83"/>
      <c r="D123" s="83"/>
      <c r="E123" s="83"/>
      <c r="F123" s="83"/>
      <c r="G123" s="83"/>
      <c r="H123" s="83"/>
      <c r="I123" s="83"/>
      <c r="J123" s="83"/>
      <c r="K123" s="83"/>
      <c r="L123" s="83"/>
      <c r="M123" s="83"/>
      <c r="N123" s="83"/>
      <c r="O123" s="83"/>
      <c r="P123" s="83"/>
      <c r="Q123" s="83"/>
      <c r="R123" s="83"/>
      <c r="S123" s="83"/>
      <c r="U123" s="21"/>
      <c r="V123" s="21"/>
    </row>
    <row r="124" spans="1:22" s="76" customFormat="1" ht="12.95" customHeight="1">
      <c r="A124" s="75"/>
      <c r="C124" s="83"/>
      <c r="D124" s="83"/>
      <c r="E124" s="83"/>
      <c r="F124" s="83"/>
      <c r="G124" s="83"/>
      <c r="H124" s="83"/>
      <c r="I124" s="83"/>
      <c r="J124" s="83"/>
      <c r="K124" s="83"/>
      <c r="L124" s="83"/>
      <c r="M124" s="83"/>
      <c r="N124" s="83"/>
      <c r="O124" s="83"/>
      <c r="P124" s="83"/>
      <c r="Q124" s="83"/>
      <c r="R124" s="83"/>
      <c r="S124" s="83"/>
      <c r="U124" s="21"/>
      <c r="V124" s="21"/>
    </row>
    <row r="125" spans="1:22" s="76" customFormat="1" ht="12.95" customHeight="1">
      <c r="A125" s="75"/>
      <c r="C125" s="83"/>
      <c r="D125" s="83"/>
      <c r="E125" s="83"/>
      <c r="F125" s="83"/>
      <c r="G125" s="83"/>
      <c r="H125" s="83"/>
      <c r="I125" s="83"/>
      <c r="J125" s="83"/>
      <c r="K125" s="83"/>
      <c r="L125" s="83"/>
      <c r="M125" s="83"/>
      <c r="N125" s="83"/>
      <c r="O125" s="83"/>
      <c r="P125" s="83"/>
      <c r="Q125" s="83"/>
      <c r="R125" s="83"/>
      <c r="S125" s="83"/>
      <c r="U125" s="21"/>
      <c r="V125" s="21"/>
    </row>
    <row r="126" spans="1:22" s="76" customFormat="1" ht="12.95" customHeight="1">
      <c r="A126" s="75"/>
      <c r="C126" s="83"/>
      <c r="D126" s="83"/>
      <c r="E126" s="83"/>
      <c r="F126" s="83"/>
      <c r="G126" s="83"/>
      <c r="H126" s="83"/>
      <c r="I126" s="83"/>
      <c r="J126" s="83"/>
      <c r="K126" s="83"/>
      <c r="L126" s="83"/>
      <c r="M126" s="83"/>
      <c r="N126" s="83"/>
      <c r="O126" s="83"/>
      <c r="P126" s="83"/>
      <c r="Q126" s="83"/>
      <c r="R126" s="83"/>
      <c r="S126" s="83"/>
      <c r="U126" s="21"/>
      <c r="V126" s="21"/>
    </row>
    <row r="127" spans="1:22" s="76" customFormat="1" ht="12.95" customHeight="1">
      <c r="A127" s="75"/>
      <c r="C127" s="83"/>
      <c r="D127" s="83"/>
      <c r="E127" s="83"/>
      <c r="F127" s="83"/>
      <c r="G127" s="83"/>
      <c r="H127" s="83"/>
      <c r="I127" s="83"/>
      <c r="J127" s="83"/>
      <c r="K127" s="83"/>
      <c r="L127" s="83"/>
      <c r="M127" s="83"/>
      <c r="N127" s="83"/>
      <c r="O127" s="83"/>
      <c r="P127" s="83"/>
      <c r="Q127" s="83"/>
      <c r="R127" s="83"/>
      <c r="S127" s="83"/>
      <c r="U127" s="21"/>
      <c r="V127" s="21"/>
    </row>
    <row r="128" spans="1:22" s="76" customFormat="1" ht="12.95" customHeight="1">
      <c r="A128" s="75"/>
      <c r="C128" s="83"/>
      <c r="D128" s="83"/>
      <c r="E128" s="83"/>
      <c r="F128" s="83"/>
      <c r="G128" s="83"/>
      <c r="H128" s="83"/>
      <c r="I128" s="83"/>
      <c r="J128" s="83"/>
      <c r="K128" s="83"/>
      <c r="L128" s="83"/>
      <c r="M128" s="83"/>
      <c r="N128" s="83"/>
      <c r="O128" s="83"/>
      <c r="P128" s="83"/>
      <c r="Q128" s="83"/>
      <c r="R128" s="83"/>
      <c r="S128" s="83"/>
      <c r="U128" s="21"/>
      <c r="V128" s="21"/>
    </row>
    <row r="129" spans="1:22" s="76" customFormat="1" ht="12.95" customHeight="1">
      <c r="A129" s="75"/>
      <c r="C129" s="83"/>
      <c r="D129" s="83"/>
      <c r="E129" s="83"/>
      <c r="F129" s="83"/>
      <c r="G129" s="83"/>
      <c r="H129" s="83"/>
      <c r="I129" s="83"/>
      <c r="J129" s="83"/>
      <c r="K129" s="83"/>
      <c r="L129" s="83"/>
      <c r="M129" s="83"/>
      <c r="N129" s="83"/>
      <c r="O129" s="83"/>
      <c r="P129" s="83"/>
      <c r="Q129" s="83"/>
      <c r="R129" s="83"/>
      <c r="S129" s="83"/>
      <c r="U129" s="21"/>
      <c r="V129" s="21"/>
    </row>
    <row r="130" spans="1:22" s="76" customFormat="1" ht="12.95" customHeight="1">
      <c r="A130" s="75"/>
      <c r="C130" s="83"/>
      <c r="D130" s="83"/>
      <c r="E130" s="83"/>
      <c r="F130" s="83"/>
      <c r="G130" s="83"/>
      <c r="H130" s="83"/>
      <c r="I130" s="83"/>
      <c r="J130" s="83"/>
      <c r="K130" s="83"/>
      <c r="L130" s="83"/>
      <c r="M130" s="83"/>
      <c r="N130" s="83"/>
      <c r="O130" s="83"/>
      <c r="P130" s="83"/>
      <c r="Q130" s="83"/>
      <c r="R130" s="83"/>
      <c r="S130" s="83"/>
      <c r="U130" s="21"/>
      <c r="V130" s="21"/>
    </row>
    <row r="131" spans="1:22" s="76" customFormat="1" ht="12.95" customHeight="1">
      <c r="A131" s="75"/>
      <c r="C131" s="83"/>
      <c r="D131" s="83"/>
      <c r="E131" s="83"/>
      <c r="F131" s="83"/>
      <c r="G131" s="83"/>
      <c r="H131" s="83"/>
      <c r="I131" s="83"/>
      <c r="J131" s="83"/>
      <c r="K131" s="83"/>
      <c r="L131" s="83"/>
      <c r="M131" s="83"/>
      <c r="N131" s="83"/>
      <c r="O131" s="83"/>
      <c r="P131" s="83"/>
      <c r="Q131" s="83"/>
      <c r="R131" s="83"/>
      <c r="S131" s="83"/>
      <c r="U131" s="21"/>
      <c r="V131" s="21"/>
    </row>
    <row r="132" spans="1:22" s="76" customFormat="1" ht="12.95" customHeight="1">
      <c r="A132" s="75"/>
      <c r="C132" s="83"/>
      <c r="D132" s="83"/>
      <c r="E132" s="83"/>
      <c r="F132" s="83"/>
      <c r="G132" s="83"/>
      <c r="H132" s="83"/>
      <c r="I132" s="83"/>
      <c r="J132" s="83"/>
      <c r="K132" s="83"/>
      <c r="L132" s="83"/>
      <c r="M132" s="83"/>
      <c r="N132" s="83"/>
      <c r="O132" s="83"/>
      <c r="P132" s="83"/>
      <c r="Q132" s="83"/>
      <c r="R132" s="83"/>
      <c r="S132" s="83"/>
      <c r="U132" s="21"/>
      <c r="V132" s="21"/>
    </row>
    <row r="133" spans="1:22" s="76" customFormat="1" ht="12.95" customHeight="1">
      <c r="A133" s="75"/>
      <c r="C133" s="83"/>
      <c r="D133" s="83"/>
      <c r="E133" s="83"/>
      <c r="F133" s="83"/>
      <c r="G133" s="83"/>
      <c r="H133" s="83"/>
      <c r="I133" s="83"/>
      <c r="J133" s="83"/>
      <c r="K133" s="83"/>
      <c r="L133" s="83"/>
      <c r="M133" s="83"/>
      <c r="N133" s="83"/>
      <c r="O133" s="83"/>
      <c r="P133" s="83"/>
      <c r="Q133" s="83"/>
      <c r="R133" s="83"/>
      <c r="S133" s="83"/>
      <c r="U133" s="21"/>
      <c r="V133" s="21"/>
    </row>
    <row r="134" spans="1:22" s="76" customFormat="1" ht="12.95" customHeight="1">
      <c r="A134" s="75"/>
      <c r="C134" s="83"/>
      <c r="D134" s="83"/>
      <c r="E134" s="83"/>
      <c r="F134" s="83"/>
      <c r="G134" s="83"/>
      <c r="H134" s="83"/>
      <c r="I134" s="83"/>
      <c r="J134" s="83"/>
      <c r="K134" s="83"/>
      <c r="L134" s="83"/>
      <c r="M134" s="83"/>
      <c r="N134" s="83"/>
      <c r="O134" s="83"/>
      <c r="P134" s="83"/>
      <c r="Q134" s="83"/>
      <c r="R134" s="83"/>
      <c r="S134" s="83"/>
      <c r="U134" s="21"/>
      <c r="V134" s="21"/>
    </row>
    <row r="135" spans="1:22" s="76" customFormat="1" ht="12.95" customHeight="1">
      <c r="A135" s="75"/>
      <c r="C135" s="83"/>
      <c r="D135" s="83"/>
      <c r="E135" s="83"/>
      <c r="F135" s="83"/>
      <c r="G135" s="83"/>
      <c r="H135" s="83"/>
      <c r="I135" s="83"/>
      <c r="J135" s="83"/>
      <c r="K135" s="83"/>
      <c r="L135" s="83"/>
      <c r="M135" s="83"/>
      <c r="N135" s="83"/>
      <c r="O135" s="83"/>
      <c r="P135" s="83"/>
      <c r="Q135" s="83"/>
      <c r="R135" s="83"/>
      <c r="S135" s="83"/>
      <c r="U135" s="21"/>
      <c r="V135" s="21"/>
    </row>
    <row r="136" spans="1:22" s="76" customFormat="1" ht="12.95" customHeight="1">
      <c r="A136" s="75"/>
      <c r="C136" s="83"/>
      <c r="D136" s="83"/>
      <c r="E136" s="83"/>
      <c r="F136" s="83"/>
      <c r="G136" s="83"/>
      <c r="H136" s="83"/>
      <c r="I136" s="83"/>
      <c r="J136" s="83"/>
      <c r="K136" s="83"/>
      <c r="L136" s="83"/>
      <c r="M136" s="83"/>
      <c r="N136" s="83"/>
      <c r="O136" s="83"/>
      <c r="P136" s="83"/>
      <c r="Q136" s="83"/>
      <c r="R136" s="83"/>
      <c r="S136" s="83"/>
      <c r="U136" s="21"/>
      <c r="V136" s="21"/>
    </row>
    <row r="137" spans="1:22" s="76" customFormat="1" ht="12.95" customHeight="1">
      <c r="A137" s="75"/>
      <c r="C137" s="83"/>
      <c r="D137" s="83"/>
      <c r="E137" s="83"/>
      <c r="F137" s="83"/>
      <c r="G137" s="83"/>
      <c r="H137" s="83"/>
      <c r="I137" s="83"/>
      <c r="J137" s="83"/>
      <c r="K137" s="83"/>
      <c r="L137" s="83"/>
      <c r="M137" s="83"/>
      <c r="N137" s="83"/>
      <c r="O137" s="83"/>
      <c r="P137" s="83"/>
      <c r="Q137" s="83"/>
      <c r="R137" s="83"/>
      <c r="S137" s="83"/>
      <c r="U137" s="21"/>
      <c r="V137" s="21"/>
    </row>
    <row r="138" spans="1:22" s="76" customFormat="1" ht="12.95" customHeight="1">
      <c r="A138" s="75"/>
      <c r="C138" s="83"/>
      <c r="D138" s="83"/>
      <c r="E138" s="83"/>
      <c r="F138" s="83"/>
      <c r="G138" s="83"/>
      <c r="H138" s="83"/>
      <c r="I138" s="83"/>
      <c r="J138" s="83"/>
      <c r="K138" s="83"/>
      <c r="L138" s="83"/>
      <c r="M138" s="83"/>
      <c r="N138" s="83"/>
      <c r="O138" s="83"/>
      <c r="P138" s="83"/>
      <c r="Q138" s="83"/>
      <c r="R138" s="83"/>
      <c r="S138" s="83"/>
      <c r="U138" s="21"/>
      <c r="V138" s="21"/>
    </row>
    <row r="139" spans="1:22" s="76" customFormat="1" ht="12.95" customHeight="1">
      <c r="A139" s="75"/>
      <c r="C139" s="83"/>
      <c r="D139" s="83"/>
      <c r="E139" s="83"/>
      <c r="F139" s="83"/>
      <c r="G139" s="83"/>
      <c r="H139" s="83"/>
      <c r="I139" s="83"/>
      <c r="J139" s="83"/>
      <c r="K139" s="83"/>
      <c r="L139" s="83"/>
      <c r="M139" s="83"/>
      <c r="N139" s="83"/>
      <c r="O139" s="83"/>
      <c r="P139" s="83"/>
      <c r="Q139" s="83"/>
      <c r="R139" s="83"/>
      <c r="S139" s="83"/>
      <c r="U139" s="21"/>
      <c r="V139" s="21"/>
    </row>
    <row r="140" spans="1:22" s="76" customFormat="1" ht="12.95" customHeight="1">
      <c r="A140" s="75"/>
      <c r="C140" s="83"/>
      <c r="D140" s="83"/>
      <c r="E140" s="83"/>
      <c r="F140" s="83"/>
      <c r="G140" s="83"/>
      <c r="H140" s="83"/>
      <c r="I140" s="83"/>
      <c r="J140" s="83"/>
      <c r="K140" s="83"/>
      <c r="L140" s="83"/>
      <c r="M140" s="83"/>
      <c r="N140" s="83"/>
      <c r="O140" s="83"/>
      <c r="P140" s="83"/>
      <c r="Q140" s="83"/>
      <c r="R140" s="83"/>
      <c r="S140" s="83"/>
      <c r="U140" s="21"/>
      <c r="V140" s="21"/>
    </row>
    <row r="141" spans="1:22" s="76" customFormat="1" ht="12.95" customHeight="1">
      <c r="A141" s="75"/>
      <c r="C141" s="83"/>
      <c r="D141" s="83"/>
      <c r="E141" s="83"/>
      <c r="F141" s="83"/>
      <c r="G141" s="83"/>
      <c r="H141" s="83"/>
      <c r="I141" s="83"/>
      <c r="J141" s="83"/>
      <c r="K141" s="83"/>
      <c r="L141" s="83"/>
      <c r="M141" s="83"/>
      <c r="N141" s="83"/>
      <c r="O141" s="83"/>
      <c r="P141" s="83"/>
      <c r="Q141" s="83"/>
      <c r="R141" s="83"/>
      <c r="S141" s="83"/>
      <c r="U141" s="21"/>
      <c r="V141" s="21"/>
    </row>
    <row r="142" spans="1:22" s="76" customFormat="1" ht="12.95" customHeight="1">
      <c r="A142" s="75"/>
      <c r="C142" s="83"/>
      <c r="D142" s="83"/>
      <c r="E142" s="83"/>
      <c r="F142" s="83"/>
      <c r="G142" s="83"/>
      <c r="H142" s="83"/>
      <c r="I142" s="83"/>
      <c r="J142" s="83"/>
      <c r="K142" s="83"/>
      <c r="L142" s="83"/>
      <c r="M142" s="83"/>
      <c r="N142" s="83"/>
      <c r="O142" s="83"/>
      <c r="P142" s="83"/>
      <c r="Q142" s="83"/>
      <c r="R142" s="83"/>
      <c r="S142" s="83"/>
      <c r="U142" s="21"/>
      <c r="V142" s="21"/>
    </row>
    <row r="143" spans="1:22" s="76" customFormat="1" ht="12.95" customHeight="1">
      <c r="A143" s="75"/>
      <c r="C143" s="83"/>
      <c r="D143" s="83"/>
      <c r="E143" s="83"/>
      <c r="F143" s="83"/>
      <c r="G143" s="83"/>
      <c r="H143" s="83"/>
      <c r="I143" s="83"/>
      <c r="J143" s="83"/>
      <c r="K143" s="83"/>
      <c r="L143" s="83"/>
      <c r="M143" s="83"/>
      <c r="N143" s="83"/>
      <c r="O143" s="83"/>
      <c r="P143" s="83"/>
      <c r="Q143" s="83"/>
      <c r="R143" s="83"/>
      <c r="S143" s="83"/>
      <c r="U143" s="21"/>
      <c r="V143" s="21"/>
    </row>
    <row r="144" spans="1:22" s="76" customFormat="1" ht="12.95" customHeight="1">
      <c r="A144" s="75"/>
      <c r="C144" s="83"/>
      <c r="D144" s="83"/>
      <c r="E144" s="83"/>
      <c r="F144" s="83"/>
      <c r="G144" s="83"/>
      <c r="H144" s="83"/>
      <c r="I144" s="83"/>
      <c r="J144" s="83"/>
      <c r="K144" s="83"/>
      <c r="L144" s="83"/>
      <c r="M144" s="83"/>
      <c r="N144" s="83"/>
      <c r="O144" s="83"/>
      <c r="P144" s="83"/>
      <c r="Q144" s="83"/>
      <c r="R144" s="83"/>
      <c r="S144" s="83"/>
      <c r="U144" s="21"/>
      <c r="V144" s="21"/>
    </row>
    <row r="145" spans="1:22" s="76" customFormat="1" ht="12.95" customHeight="1">
      <c r="A145" s="75"/>
      <c r="C145" s="83"/>
      <c r="D145" s="83"/>
      <c r="E145" s="83"/>
      <c r="F145" s="83"/>
      <c r="G145" s="83"/>
      <c r="H145" s="83"/>
      <c r="I145" s="83"/>
      <c r="J145" s="83"/>
      <c r="K145" s="83"/>
      <c r="L145" s="83"/>
      <c r="M145" s="83"/>
      <c r="N145" s="83"/>
      <c r="O145" s="83"/>
      <c r="P145" s="83"/>
      <c r="Q145" s="83"/>
      <c r="R145" s="83"/>
      <c r="S145" s="83"/>
      <c r="U145" s="21"/>
      <c r="V145" s="21"/>
    </row>
    <row r="146" spans="1:22" s="76" customFormat="1" ht="12.95" customHeight="1">
      <c r="A146" s="75"/>
      <c r="C146" s="83"/>
      <c r="D146" s="83"/>
      <c r="E146" s="83"/>
      <c r="F146" s="83"/>
      <c r="G146" s="83"/>
      <c r="H146" s="83"/>
      <c r="I146" s="83"/>
      <c r="J146" s="83"/>
      <c r="K146" s="83"/>
      <c r="L146" s="83"/>
      <c r="M146" s="83"/>
      <c r="N146" s="83"/>
      <c r="O146" s="83"/>
      <c r="P146" s="83"/>
      <c r="Q146" s="83"/>
      <c r="R146" s="83"/>
      <c r="S146" s="83"/>
      <c r="U146" s="21"/>
      <c r="V146" s="21"/>
    </row>
    <row r="147" spans="1:22" s="76" customFormat="1" ht="12.95" customHeight="1">
      <c r="A147" s="75"/>
      <c r="C147" s="83"/>
      <c r="D147" s="83"/>
      <c r="E147" s="83"/>
      <c r="F147" s="83"/>
      <c r="G147" s="83"/>
      <c r="H147" s="83"/>
      <c r="I147" s="83"/>
      <c r="J147" s="83"/>
      <c r="K147" s="83"/>
      <c r="L147" s="83"/>
      <c r="M147" s="83"/>
      <c r="N147" s="83"/>
      <c r="O147" s="83"/>
      <c r="P147" s="83"/>
      <c r="Q147" s="83"/>
      <c r="R147" s="83"/>
      <c r="S147" s="83"/>
      <c r="U147" s="21"/>
      <c r="V147" s="21"/>
    </row>
    <row r="148" spans="1:22" s="76" customFormat="1" ht="12.95" customHeight="1">
      <c r="A148" s="75"/>
      <c r="C148" s="83"/>
      <c r="D148" s="83"/>
      <c r="E148" s="83"/>
      <c r="F148" s="83"/>
      <c r="G148" s="83"/>
      <c r="H148" s="83"/>
      <c r="I148" s="83"/>
      <c r="J148" s="83"/>
      <c r="K148" s="83"/>
      <c r="L148" s="83"/>
      <c r="M148" s="83"/>
      <c r="N148" s="83"/>
      <c r="O148" s="83"/>
      <c r="P148" s="83"/>
      <c r="Q148" s="83"/>
      <c r="R148" s="83"/>
      <c r="S148" s="83"/>
      <c r="U148" s="21"/>
      <c r="V148" s="21"/>
    </row>
    <row r="149" spans="1:22" s="76" customFormat="1" ht="12.95" customHeight="1">
      <c r="A149" s="75"/>
      <c r="C149" s="83"/>
      <c r="D149" s="83"/>
      <c r="E149" s="83"/>
      <c r="F149" s="83"/>
      <c r="G149" s="83"/>
      <c r="H149" s="83"/>
      <c r="I149" s="83"/>
      <c r="J149" s="83"/>
      <c r="K149" s="83"/>
      <c r="L149" s="83"/>
      <c r="M149" s="83"/>
      <c r="N149" s="83"/>
      <c r="O149" s="83"/>
      <c r="P149" s="83"/>
      <c r="Q149" s="83"/>
      <c r="R149" s="83"/>
      <c r="S149" s="83"/>
      <c r="U149" s="21"/>
      <c r="V149" s="21"/>
    </row>
    <row r="150" spans="1:22" s="76" customFormat="1" ht="12.95" customHeight="1">
      <c r="A150" s="75"/>
      <c r="C150" s="83"/>
      <c r="D150" s="83"/>
      <c r="E150" s="83"/>
      <c r="F150" s="83"/>
      <c r="G150" s="83"/>
      <c r="H150" s="83"/>
      <c r="I150" s="83"/>
      <c r="J150" s="83"/>
      <c r="K150" s="83"/>
      <c r="L150" s="83"/>
      <c r="M150" s="83"/>
      <c r="N150" s="83"/>
      <c r="O150" s="83"/>
      <c r="P150" s="83"/>
      <c r="Q150" s="83"/>
      <c r="R150" s="83"/>
      <c r="S150" s="83"/>
      <c r="U150" s="21"/>
      <c r="V150" s="21"/>
    </row>
    <row r="151" spans="1:22" s="76" customFormat="1" ht="12.95" customHeight="1">
      <c r="A151" s="75"/>
      <c r="C151" s="83"/>
      <c r="D151" s="83"/>
      <c r="E151" s="83"/>
      <c r="F151" s="83"/>
      <c r="G151" s="83"/>
      <c r="H151" s="83"/>
      <c r="I151" s="83"/>
      <c r="J151" s="83"/>
      <c r="K151" s="83"/>
      <c r="L151" s="83"/>
      <c r="M151" s="83"/>
      <c r="N151" s="83"/>
      <c r="O151" s="83"/>
      <c r="P151" s="83"/>
      <c r="Q151" s="83"/>
      <c r="R151" s="83"/>
      <c r="S151" s="83"/>
      <c r="U151" s="21"/>
      <c r="V151" s="21"/>
    </row>
    <row r="152" spans="1:22" s="76" customFormat="1" ht="12.95" customHeight="1">
      <c r="A152" s="75"/>
      <c r="C152" s="83"/>
      <c r="D152" s="83"/>
      <c r="E152" s="83"/>
      <c r="F152" s="83"/>
      <c r="G152" s="83"/>
      <c r="H152" s="83"/>
      <c r="I152" s="83"/>
      <c r="J152" s="83"/>
      <c r="K152" s="83"/>
      <c r="L152" s="83"/>
      <c r="M152" s="83"/>
      <c r="N152" s="83"/>
      <c r="O152" s="83"/>
      <c r="P152" s="83"/>
      <c r="Q152" s="83"/>
      <c r="R152" s="83"/>
      <c r="S152" s="83"/>
      <c r="U152" s="21"/>
      <c r="V152" s="21"/>
    </row>
    <row r="153" spans="1:22" s="76" customFormat="1" ht="12.95" customHeight="1">
      <c r="A153" s="75"/>
      <c r="C153" s="83"/>
      <c r="D153" s="83"/>
      <c r="E153" s="83"/>
      <c r="F153" s="83"/>
      <c r="G153" s="83"/>
      <c r="H153" s="83"/>
      <c r="I153" s="83"/>
      <c r="J153" s="83"/>
      <c r="K153" s="83"/>
      <c r="L153" s="83"/>
      <c r="M153" s="83"/>
      <c r="N153" s="83"/>
      <c r="O153" s="83"/>
      <c r="P153" s="83"/>
      <c r="Q153" s="83"/>
      <c r="R153" s="83"/>
      <c r="S153" s="83"/>
      <c r="U153" s="21"/>
      <c r="V153" s="21"/>
    </row>
    <row r="154" spans="1:22" s="76" customFormat="1" ht="12.95" customHeight="1">
      <c r="A154" s="75"/>
      <c r="C154" s="83"/>
      <c r="D154" s="83"/>
      <c r="E154" s="83"/>
      <c r="F154" s="83"/>
      <c r="G154" s="83"/>
      <c r="H154" s="83"/>
      <c r="I154" s="83"/>
      <c r="J154" s="83"/>
      <c r="K154" s="83"/>
      <c r="L154" s="83"/>
      <c r="M154" s="83"/>
      <c r="N154" s="83"/>
      <c r="O154" s="83"/>
      <c r="P154" s="83"/>
      <c r="Q154" s="83"/>
      <c r="R154" s="83"/>
      <c r="S154" s="83"/>
      <c r="U154" s="21"/>
      <c r="V154" s="21"/>
    </row>
    <row r="155" spans="1:22" s="76" customFormat="1" ht="12.95" customHeight="1">
      <c r="A155" s="75"/>
      <c r="C155" s="83"/>
      <c r="D155" s="83"/>
      <c r="E155" s="83"/>
      <c r="F155" s="83"/>
      <c r="G155" s="83"/>
      <c r="H155" s="83"/>
      <c r="I155" s="83"/>
      <c r="J155" s="83"/>
      <c r="K155" s="83"/>
      <c r="L155" s="83"/>
      <c r="M155" s="83"/>
      <c r="N155" s="83"/>
      <c r="O155" s="83"/>
      <c r="P155" s="83"/>
      <c r="Q155" s="83"/>
      <c r="R155" s="83"/>
      <c r="S155" s="83"/>
      <c r="U155" s="21"/>
      <c r="V155" s="21"/>
    </row>
    <row r="156" spans="1:22" s="76" customFormat="1" ht="12.95" customHeight="1">
      <c r="A156" s="75"/>
      <c r="C156" s="83"/>
      <c r="D156" s="83"/>
      <c r="E156" s="83"/>
      <c r="F156" s="83"/>
      <c r="G156" s="83"/>
      <c r="H156" s="83"/>
      <c r="I156" s="83"/>
      <c r="J156" s="83"/>
      <c r="K156" s="83"/>
      <c r="L156" s="83"/>
      <c r="M156" s="83"/>
      <c r="N156" s="83"/>
      <c r="O156" s="83"/>
      <c r="P156" s="83"/>
      <c r="Q156" s="83"/>
      <c r="R156" s="83"/>
      <c r="S156" s="83"/>
      <c r="U156" s="21"/>
      <c r="V156" s="21"/>
    </row>
    <row r="157" spans="1:22" s="76" customFormat="1" ht="12.95" customHeight="1">
      <c r="A157" s="75"/>
      <c r="C157" s="83"/>
      <c r="D157" s="83"/>
      <c r="E157" s="83"/>
      <c r="F157" s="83"/>
      <c r="G157" s="83"/>
      <c r="H157" s="83"/>
      <c r="I157" s="83"/>
      <c r="J157" s="83"/>
      <c r="K157" s="83"/>
      <c r="L157" s="83"/>
      <c r="M157" s="83"/>
      <c r="N157" s="83"/>
      <c r="O157" s="83"/>
      <c r="P157" s="83"/>
      <c r="Q157" s="83"/>
      <c r="R157" s="83"/>
      <c r="S157" s="83"/>
      <c r="U157" s="21"/>
      <c r="V157" s="21"/>
    </row>
    <row r="158" spans="1:22" s="76" customFormat="1" ht="12.95" customHeight="1">
      <c r="A158" s="75"/>
      <c r="C158" s="83"/>
      <c r="D158" s="83"/>
      <c r="E158" s="83"/>
      <c r="F158" s="83"/>
      <c r="G158" s="83"/>
      <c r="H158" s="83"/>
      <c r="I158" s="83"/>
      <c r="J158" s="83"/>
      <c r="K158" s="83"/>
      <c r="L158" s="83"/>
      <c r="M158" s="83"/>
      <c r="N158" s="83"/>
      <c r="O158" s="83"/>
      <c r="P158" s="83"/>
      <c r="Q158" s="83"/>
      <c r="R158" s="83"/>
      <c r="S158" s="83"/>
      <c r="U158" s="21"/>
      <c r="V158" s="21"/>
    </row>
    <row r="159" spans="1:22" s="76" customFormat="1" ht="12.95" customHeight="1">
      <c r="A159" s="75"/>
      <c r="C159" s="83"/>
      <c r="D159" s="83"/>
      <c r="E159" s="83"/>
      <c r="F159" s="83"/>
      <c r="G159" s="83"/>
      <c r="H159" s="83"/>
      <c r="I159" s="83"/>
      <c r="J159" s="83"/>
      <c r="K159" s="83"/>
      <c r="L159" s="83"/>
      <c r="M159" s="83"/>
      <c r="N159" s="83"/>
      <c r="O159" s="83"/>
      <c r="P159" s="83"/>
      <c r="Q159" s="83"/>
      <c r="R159" s="83"/>
      <c r="S159" s="83"/>
      <c r="U159" s="21"/>
      <c r="V159" s="21"/>
    </row>
    <row r="160" spans="1:22" s="76" customFormat="1" ht="12.95" customHeight="1">
      <c r="A160" s="75"/>
      <c r="C160" s="83"/>
      <c r="D160" s="83"/>
      <c r="E160" s="83"/>
      <c r="F160" s="83"/>
      <c r="G160" s="83"/>
      <c r="H160" s="83"/>
      <c r="I160" s="83"/>
      <c r="J160" s="83"/>
      <c r="K160" s="83"/>
      <c r="L160" s="83"/>
      <c r="M160" s="83"/>
      <c r="N160" s="83"/>
      <c r="O160" s="83"/>
      <c r="P160" s="83"/>
      <c r="Q160" s="83"/>
      <c r="R160" s="83"/>
      <c r="S160" s="83"/>
      <c r="U160" s="21"/>
      <c r="V160" s="21"/>
    </row>
    <row r="161" spans="1:22" s="76" customFormat="1" ht="12.95" customHeight="1">
      <c r="A161" s="75"/>
      <c r="C161" s="83"/>
      <c r="D161" s="83"/>
      <c r="E161" s="83"/>
      <c r="F161" s="83"/>
      <c r="G161" s="83"/>
      <c r="H161" s="83"/>
      <c r="I161" s="83"/>
      <c r="J161" s="83"/>
      <c r="K161" s="83"/>
      <c r="L161" s="83"/>
      <c r="M161" s="83"/>
      <c r="N161" s="83"/>
      <c r="O161" s="83"/>
      <c r="P161" s="83"/>
      <c r="Q161" s="83"/>
      <c r="R161" s="83"/>
      <c r="S161" s="83"/>
      <c r="U161" s="21"/>
      <c r="V161" s="21"/>
    </row>
    <row r="162" spans="1:22" s="76" customFormat="1" ht="12.95" customHeight="1">
      <c r="A162" s="75"/>
      <c r="C162" s="83"/>
      <c r="D162" s="83"/>
      <c r="E162" s="83"/>
      <c r="F162" s="83"/>
      <c r="G162" s="83"/>
      <c r="H162" s="83"/>
      <c r="I162" s="83"/>
      <c r="J162" s="83"/>
      <c r="K162" s="83"/>
      <c r="L162" s="83"/>
      <c r="M162" s="83"/>
      <c r="N162" s="83"/>
      <c r="O162" s="83"/>
      <c r="P162" s="83"/>
      <c r="Q162" s="83"/>
      <c r="R162" s="83"/>
      <c r="S162" s="83"/>
      <c r="U162" s="21"/>
      <c r="V162" s="21"/>
    </row>
    <row r="163" spans="1:22" s="76" customFormat="1" ht="12.95" customHeight="1">
      <c r="A163" s="75"/>
      <c r="C163" s="83"/>
      <c r="D163" s="83"/>
      <c r="E163" s="83"/>
      <c r="F163" s="83"/>
      <c r="G163" s="83"/>
      <c r="H163" s="83"/>
      <c r="I163" s="83"/>
      <c r="J163" s="83"/>
      <c r="K163" s="83"/>
      <c r="L163" s="83"/>
      <c r="M163" s="83"/>
      <c r="N163" s="83"/>
      <c r="O163" s="83"/>
      <c r="P163" s="83"/>
      <c r="Q163" s="83"/>
      <c r="R163" s="83"/>
      <c r="S163" s="83"/>
      <c r="U163" s="21"/>
      <c r="V163" s="21"/>
    </row>
    <row r="164" spans="1:22" s="76" customFormat="1" ht="12.95" customHeight="1">
      <c r="A164" s="75"/>
      <c r="C164" s="83"/>
      <c r="D164" s="83"/>
      <c r="E164" s="83"/>
      <c r="F164" s="83"/>
      <c r="G164" s="83"/>
      <c r="H164" s="83"/>
      <c r="I164" s="83"/>
      <c r="J164" s="83"/>
      <c r="K164" s="83"/>
      <c r="L164" s="83"/>
      <c r="M164" s="83"/>
      <c r="N164" s="83"/>
      <c r="O164" s="83"/>
      <c r="P164" s="83"/>
      <c r="Q164" s="83"/>
      <c r="R164" s="83"/>
      <c r="S164" s="83"/>
      <c r="U164" s="21"/>
      <c r="V164" s="21"/>
    </row>
    <row r="165" spans="1:22" s="76" customFormat="1" ht="12.95" customHeight="1">
      <c r="A165" s="75"/>
      <c r="C165" s="83"/>
      <c r="D165" s="83"/>
      <c r="E165" s="83"/>
      <c r="F165" s="83"/>
      <c r="G165" s="83"/>
      <c r="H165" s="83"/>
      <c r="I165" s="83"/>
      <c r="J165" s="83"/>
      <c r="K165" s="83"/>
      <c r="L165" s="83"/>
      <c r="M165" s="83"/>
      <c r="N165" s="83"/>
      <c r="O165" s="83"/>
      <c r="P165" s="83"/>
      <c r="Q165" s="83"/>
      <c r="R165" s="83"/>
      <c r="S165" s="83"/>
      <c r="U165" s="21"/>
      <c r="V165" s="21"/>
    </row>
    <row r="166" spans="1:22" s="76" customFormat="1" ht="12.95" customHeight="1">
      <c r="A166" s="75"/>
      <c r="C166" s="83"/>
      <c r="D166" s="83"/>
      <c r="E166" s="83"/>
      <c r="F166" s="83"/>
      <c r="G166" s="83"/>
      <c r="H166" s="83"/>
      <c r="I166" s="83"/>
      <c r="J166" s="83"/>
      <c r="K166" s="83"/>
      <c r="L166" s="83"/>
      <c r="M166" s="83"/>
      <c r="N166" s="83"/>
      <c r="O166" s="83"/>
      <c r="P166" s="83"/>
      <c r="Q166" s="83"/>
      <c r="R166" s="83"/>
      <c r="S166" s="83"/>
      <c r="U166" s="21"/>
      <c r="V166" s="21"/>
    </row>
    <row r="167" spans="1:22" s="76" customFormat="1" ht="12.95" customHeight="1">
      <c r="A167" s="75"/>
      <c r="C167" s="83"/>
      <c r="D167" s="83"/>
      <c r="E167" s="83"/>
      <c r="F167" s="83"/>
      <c r="G167" s="83"/>
      <c r="H167" s="83"/>
      <c r="I167" s="83"/>
      <c r="J167" s="83"/>
      <c r="K167" s="83"/>
      <c r="L167" s="83"/>
      <c r="M167" s="83"/>
      <c r="N167" s="83"/>
      <c r="O167" s="83"/>
      <c r="P167" s="83"/>
      <c r="Q167" s="83"/>
      <c r="R167" s="83"/>
      <c r="S167" s="83"/>
      <c r="U167" s="21"/>
      <c r="V167" s="21"/>
    </row>
    <row r="168" spans="1:22" s="76" customFormat="1" ht="12.95" customHeight="1">
      <c r="A168" s="75"/>
      <c r="C168" s="83"/>
      <c r="D168" s="83"/>
      <c r="E168" s="83"/>
      <c r="F168" s="83"/>
      <c r="G168" s="83"/>
      <c r="H168" s="83"/>
      <c r="I168" s="83"/>
      <c r="J168" s="83"/>
      <c r="K168" s="83"/>
      <c r="L168" s="83"/>
      <c r="M168" s="83"/>
      <c r="N168" s="83"/>
      <c r="O168" s="83"/>
      <c r="P168" s="83"/>
      <c r="Q168" s="83"/>
      <c r="R168" s="83"/>
      <c r="S168" s="83"/>
      <c r="U168" s="21"/>
      <c r="V168" s="21"/>
    </row>
    <row r="169" spans="1:22" s="76" customFormat="1" ht="12.95" customHeight="1">
      <c r="A169" s="75"/>
      <c r="C169" s="83"/>
      <c r="D169" s="83"/>
      <c r="E169" s="83"/>
      <c r="F169" s="83"/>
      <c r="G169" s="83"/>
      <c r="H169" s="83"/>
      <c r="I169" s="83"/>
      <c r="J169" s="83"/>
      <c r="K169" s="83"/>
      <c r="L169" s="83"/>
      <c r="M169" s="83"/>
      <c r="N169" s="83"/>
      <c r="O169" s="83"/>
      <c r="P169" s="83"/>
      <c r="Q169" s="83"/>
      <c r="R169" s="83"/>
      <c r="S169" s="83"/>
      <c r="U169" s="21"/>
      <c r="V169" s="21"/>
    </row>
    <row r="170" spans="1:22" s="76" customFormat="1" ht="12.95" customHeight="1">
      <c r="A170" s="75"/>
      <c r="C170" s="83"/>
      <c r="D170" s="83"/>
      <c r="E170" s="83"/>
      <c r="F170" s="83"/>
      <c r="G170" s="83"/>
      <c r="H170" s="83"/>
      <c r="I170" s="83"/>
      <c r="J170" s="83"/>
      <c r="K170" s="83"/>
      <c r="L170" s="83"/>
      <c r="M170" s="83"/>
      <c r="N170" s="83"/>
      <c r="O170" s="83"/>
      <c r="P170" s="83"/>
      <c r="Q170" s="83"/>
      <c r="R170" s="83"/>
      <c r="S170" s="83"/>
      <c r="U170" s="21"/>
      <c r="V170" s="21"/>
    </row>
    <row r="171" spans="1:22" s="76" customFormat="1" ht="12.95" customHeight="1">
      <c r="A171" s="75"/>
      <c r="C171" s="83"/>
      <c r="D171" s="83"/>
      <c r="E171" s="83"/>
      <c r="F171" s="83"/>
      <c r="G171" s="83"/>
      <c r="H171" s="83"/>
      <c r="I171" s="83"/>
      <c r="J171" s="83"/>
      <c r="K171" s="83"/>
      <c r="L171" s="83"/>
      <c r="M171" s="83"/>
      <c r="N171" s="83"/>
      <c r="O171" s="83"/>
      <c r="P171" s="83"/>
      <c r="Q171" s="83"/>
      <c r="R171" s="83"/>
      <c r="S171" s="83"/>
      <c r="U171" s="21"/>
      <c r="V171" s="21"/>
    </row>
    <row r="172" spans="1:22" s="76" customFormat="1" ht="12.95" customHeight="1">
      <c r="A172" s="75"/>
      <c r="C172" s="83"/>
      <c r="D172" s="83"/>
      <c r="E172" s="83"/>
      <c r="F172" s="83"/>
      <c r="G172" s="83"/>
      <c r="H172" s="83"/>
      <c r="I172" s="83"/>
      <c r="J172" s="83"/>
      <c r="K172" s="83"/>
      <c r="L172" s="83"/>
      <c r="M172" s="83"/>
      <c r="N172" s="83"/>
      <c r="O172" s="83"/>
      <c r="P172" s="83"/>
      <c r="Q172" s="83"/>
      <c r="R172" s="83"/>
      <c r="S172" s="83"/>
      <c r="U172" s="21"/>
      <c r="V172" s="21"/>
    </row>
    <row r="173" spans="1:22" s="76" customFormat="1" ht="12.95" customHeight="1">
      <c r="A173" s="75"/>
      <c r="C173" s="83"/>
      <c r="D173" s="83"/>
      <c r="E173" s="83"/>
      <c r="F173" s="83"/>
      <c r="G173" s="83"/>
      <c r="H173" s="83"/>
      <c r="I173" s="83"/>
      <c r="J173" s="83"/>
      <c r="K173" s="83"/>
      <c r="L173" s="83"/>
      <c r="M173" s="83"/>
      <c r="N173" s="83"/>
      <c r="O173" s="83"/>
      <c r="P173" s="83"/>
      <c r="Q173" s="83"/>
      <c r="R173" s="83"/>
      <c r="S173" s="83"/>
      <c r="U173" s="21"/>
      <c r="V173" s="21"/>
    </row>
    <row r="174" spans="1:22" s="76" customFormat="1" ht="12.95" customHeight="1">
      <c r="A174" s="75"/>
      <c r="C174" s="83"/>
      <c r="D174" s="83"/>
      <c r="E174" s="83"/>
      <c r="F174" s="83"/>
      <c r="G174" s="83"/>
      <c r="H174" s="83"/>
      <c r="I174" s="83"/>
      <c r="J174" s="83"/>
      <c r="K174" s="83"/>
      <c r="L174" s="83"/>
      <c r="M174" s="83"/>
      <c r="N174" s="83"/>
      <c r="O174" s="83"/>
      <c r="P174" s="83"/>
      <c r="Q174" s="83"/>
      <c r="R174" s="83"/>
      <c r="S174" s="83"/>
      <c r="U174" s="21"/>
      <c r="V174" s="21"/>
    </row>
    <row r="175" spans="1:22" s="76" customFormat="1" ht="12.95" customHeight="1">
      <c r="A175" s="75"/>
      <c r="C175" s="83"/>
      <c r="D175" s="83"/>
      <c r="E175" s="83"/>
      <c r="F175" s="83"/>
      <c r="G175" s="83"/>
      <c r="H175" s="83"/>
      <c r="I175" s="83"/>
      <c r="J175" s="83"/>
      <c r="K175" s="83"/>
      <c r="L175" s="83"/>
      <c r="M175" s="83"/>
      <c r="N175" s="83"/>
      <c r="O175" s="83"/>
      <c r="P175" s="83"/>
      <c r="Q175" s="83"/>
      <c r="R175" s="83"/>
      <c r="S175" s="83"/>
      <c r="U175" s="21"/>
      <c r="V175" s="21"/>
    </row>
    <row r="176" spans="1:22" s="76" customFormat="1" ht="12.95" customHeight="1">
      <c r="A176" s="75"/>
      <c r="C176" s="83"/>
      <c r="D176" s="83"/>
      <c r="E176" s="83"/>
      <c r="F176" s="83"/>
      <c r="G176" s="83"/>
      <c r="H176" s="83"/>
      <c r="I176" s="83"/>
      <c r="J176" s="83"/>
      <c r="K176" s="83"/>
      <c r="L176" s="83"/>
      <c r="M176" s="83"/>
      <c r="N176" s="83"/>
      <c r="O176" s="83"/>
      <c r="P176" s="83"/>
      <c r="Q176" s="83"/>
      <c r="R176" s="83"/>
      <c r="S176" s="83"/>
      <c r="U176" s="21"/>
      <c r="V176" s="21"/>
    </row>
    <row r="177" spans="1:22" s="76" customFormat="1" ht="12.95" customHeight="1">
      <c r="A177" s="75"/>
      <c r="C177" s="83"/>
      <c r="D177" s="83"/>
      <c r="E177" s="83"/>
      <c r="F177" s="83"/>
      <c r="G177" s="83"/>
      <c r="H177" s="83"/>
      <c r="I177" s="83"/>
      <c r="J177" s="83"/>
      <c r="K177" s="83"/>
      <c r="L177" s="83"/>
      <c r="M177" s="83"/>
      <c r="N177" s="83"/>
      <c r="O177" s="83"/>
      <c r="P177" s="83"/>
      <c r="Q177" s="83"/>
      <c r="R177" s="83"/>
      <c r="S177" s="83"/>
      <c r="U177" s="21"/>
      <c r="V177" s="21"/>
    </row>
    <row r="178" spans="1:22" s="76" customFormat="1" ht="12.95" customHeight="1">
      <c r="A178" s="75"/>
      <c r="C178" s="83"/>
      <c r="D178" s="83"/>
      <c r="E178" s="83"/>
      <c r="F178" s="83"/>
      <c r="G178" s="83"/>
      <c r="H178" s="83"/>
      <c r="I178" s="83"/>
      <c r="J178" s="83"/>
      <c r="K178" s="83"/>
      <c r="L178" s="83"/>
      <c r="M178" s="83"/>
      <c r="N178" s="83"/>
      <c r="O178" s="83"/>
      <c r="P178" s="83"/>
      <c r="Q178" s="83"/>
      <c r="R178" s="83"/>
      <c r="S178" s="83"/>
      <c r="U178" s="21"/>
      <c r="V178" s="21"/>
    </row>
    <row r="179" spans="1:22" s="76" customFormat="1" ht="12.95" customHeight="1">
      <c r="A179" s="75"/>
      <c r="C179" s="83"/>
      <c r="D179" s="83"/>
      <c r="E179" s="83"/>
      <c r="F179" s="83"/>
      <c r="G179" s="83"/>
      <c r="H179" s="83"/>
      <c r="I179" s="83"/>
      <c r="J179" s="83"/>
      <c r="K179" s="83"/>
      <c r="L179" s="83"/>
      <c r="M179" s="83"/>
      <c r="N179" s="83"/>
      <c r="O179" s="83"/>
      <c r="P179" s="83"/>
      <c r="Q179" s="83"/>
      <c r="R179" s="83"/>
      <c r="S179" s="83"/>
      <c r="U179" s="21"/>
      <c r="V179" s="21"/>
    </row>
    <row r="180" spans="1:22" s="76" customFormat="1" ht="12.95" customHeight="1">
      <c r="A180" s="75"/>
      <c r="C180" s="83"/>
      <c r="D180" s="83"/>
      <c r="E180" s="83"/>
      <c r="F180" s="83"/>
      <c r="G180" s="83"/>
      <c r="H180" s="83"/>
      <c r="I180" s="83"/>
      <c r="J180" s="83"/>
      <c r="K180" s="83"/>
      <c r="L180" s="83"/>
      <c r="M180" s="83"/>
      <c r="N180" s="83"/>
      <c r="O180" s="83"/>
      <c r="P180" s="83"/>
      <c r="Q180" s="83"/>
      <c r="R180" s="83"/>
      <c r="S180" s="83"/>
      <c r="U180" s="21"/>
      <c r="V180" s="21"/>
    </row>
    <row r="181" spans="1:22" s="76" customFormat="1" ht="12.95" customHeight="1">
      <c r="A181" s="75"/>
      <c r="C181" s="83"/>
      <c r="D181" s="83"/>
      <c r="E181" s="83"/>
      <c r="F181" s="83"/>
      <c r="G181" s="83"/>
      <c r="H181" s="83"/>
      <c r="I181" s="83"/>
      <c r="J181" s="83"/>
      <c r="K181" s="83"/>
      <c r="L181" s="83"/>
      <c r="M181" s="83"/>
      <c r="N181" s="83"/>
      <c r="O181" s="83"/>
      <c r="P181" s="83"/>
      <c r="Q181" s="83"/>
      <c r="R181" s="83"/>
      <c r="S181" s="83"/>
      <c r="U181" s="21"/>
      <c r="V181" s="21"/>
    </row>
    <row r="182" spans="1:22" s="76" customFormat="1" ht="12.95" customHeight="1">
      <c r="A182" s="75"/>
      <c r="C182" s="83"/>
      <c r="D182" s="83"/>
      <c r="E182" s="83"/>
      <c r="F182" s="83"/>
      <c r="G182" s="83"/>
      <c r="H182" s="83"/>
      <c r="I182" s="83"/>
      <c r="J182" s="83"/>
      <c r="K182" s="83"/>
      <c r="L182" s="83"/>
      <c r="M182" s="83"/>
      <c r="N182" s="83"/>
      <c r="O182" s="83"/>
      <c r="P182" s="83"/>
      <c r="Q182" s="83"/>
      <c r="R182" s="83"/>
      <c r="S182" s="83"/>
      <c r="U182" s="21"/>
      <c r="V182" s="21"/>
    </row>
    <row r="183" spans="1:22" s="76" customFormat="1" ht="12.95" customHeight="1">
      <c r="A183" s="75"/>
      <c r="C183" s="83"/>
      <c r="D183" s="83"/>
      <c r="E183" s="83"/>
      <c r="F183" s="83"/>
      <c r="G183" s="83"/>
      <c r="H183" s="83"/>
      <c r="I183" s="83"/>
      <c r="J183" s="83"/>
      <c r="K183" s="83"/>
      <c r="L183" s="83"/>
      <c r="M183" s="83"/>
      <c r="N183" s="83"/>
      <c r="O183" s="83"/>
      <c r="P183" s="83"/>
      <c r="Q183" s="83"/>
      <c r="R183" s="83"/>
      <c r="S183" s="83"/>
      <c r="U183" s="21"/>
      <c r="V183" s="21"/>
    </row>
    <row r="184" spans="1:22" s="76" customFormat="1" ht="12.95" customHeight="1">
      <c r="A184" s="75"/>
      <c r="C184" s="83"/>
      <c r="D184" s="83"/>
      <c r="E184" s="83"/>
      <c r="F184" s="83"/>
      <c r="G184" s="83"/>
      <c r="H184" s="83"/>
      <c r="I184" s="83"/>
      <c r="J184" s="83"/>
      <c r="K184" s="83"/>
      <c r="L184" s="83"/>
      <c r="M184" s="83"/>
      <c r="N184" s="83"/>
      <c r="O184" s="83"/>
      <c r="P184" s="83"/>
      <c r="Q184" s="83"/>
      <c r="R184" s="83"/>
      <c r="S184" s="83"/>
      <c r="U184" s="21"/>
      <c r="V184" s="21"/>
    </row>
    <row r="185" spans="1:22" s="76" customFormat="1" ht="12.95" customHeight="1">
      <c r="A185" s="75"/>
      <c r="C185" s="83"/>
      <c r="D185" s="83"/>
      <c r="E185" s="83"/>
      <c r="F185" s="83"/>
      <c r="G185" s="83"/>
      <c r="H185" s="83"/>
      <c r="I185" s="83"/>
      <c r="J185" s="83"/>
      <c r="K185" s="83"/>
      <c r="L185" s="83"/>
      <c r="M185" s="83"/>
      <c r="N185" s="83"/>
      <c r="O185" s="83"/>
      <c r="P185" s="83"/>
      <c r="Q185" s="83"/>
      <c r="R185" s="83"/>
      <c r="S185" s="83"/>
      <c r="U185" s="21"/>
      <c r="V185" s="21"/>
    </row>
    <row r="186" spans="1:22" s="76" customFormat="1" ht="12.95" customHeight="1">
      <c r="A186" s="75"/>
      <c r="C186" s="83"/>
      <c r="D186" s="83"/>
      <c r="E186" s="83"/>
      <c r="F186" s="83"/>
      <c r="G186" s="83"/>
      <c r="H186" s="83"/>
      <c r="I186" s="83"/>
      <c r="J186" s="83"/>
      <c r="K186" s="83"/>
      <c r="L186" s="83"/>
      <c r="M186" s="83"/>
      <c r="N186" s="83"/>
      <c r="O186" s="83"/>
      <c r="P186" s="83"/>
      <c r="Q186" s="83"/>
      <c r="R186" s="83"/>
      <c r="S186" s="83"/>
      <c r="U186" s="21"/>
      <c r="V186" s="21"/>
    </row>
    <row r="187" spans="1:22" s="76" customFormat="1" ht="12.95" customHeight="1">
      <c r="A187" s="75"/>
      <c r="C187" s="83"/>
      <c r="D187" s="83"/>
      <c r="E187" s="83"/>
      <c r="F187" s="83"/>
      <c r="G187" s="83"/>
      <c r="H187" s="83"/>
      <c r="I187" s="83"/>
      <c r="J187" s="83"/>
      <c r="K187" s="83"/>
      <c r="L187" s="83"/>
      <c r="M187" s="83"/>
      <c r="N187" s="83"/>
      <c r="O187" s="83"/>
      <c r="P187" s="83"/>
      <c r="Q187" s="83"/>
      <c r="R187" s="83"/>
      <c r="S187" s="83"/>
      <c r="U187" s="21"/>
      <c r="V187" s="21"/>
    </row>
    <row r="188" spans="1:22" s="76" customFormat="1" ht="12.95" customHeight="1">
      <c r="A188" s="75"/>
      <c r="C188" s="83"/>
      <c r="D188" s="83"/>
      <c r="E188" s="83"/>
      <c r="F188" s="83"/>
      <c r="G188" s="83"/>
      <c r="H188" s="83"/>
      <c r="I188" s="83"/>
      <c r="J188" s="83"/>
      <c r="K188" s="83"/>
      <c r="L188" s="83"/>
      <c r="M188" s="83"/>
      <c r="N188" s="83"/>
      <c r="O188" s="83"/>
      <c r="P188" s="83"/>
      <c r="Q188" s="83"/>
      <c r="R188" s="83"/>
      <c r="S188" s="83"/>
      <c r="U188" s="21"/>
      <c r="V188" s="21"/>
    </row>
    <row r="189" spans="1:22" s="76" customFormat="1" ht="12.95" customHeight="1">
      <c r="A189" s="75"/>
      <c r="C189" s="83"/>
      <c r="D189" s="83"/>
      <c r="E189" s="83"/>
      <c r="F189" s="83"/>
      <c r="G189" s="83"/>
      <c r="H189" s="83"/>
      <c r="I189" s="83"/>
      <c r="J189" s="83"/>
      <c r="K189" s="83"/>
      <c r="L189" s="83"/>
      <c r="M189" s="83"/>
      <c r="N189" s="83"/>
      <c r="O189" s="83"/>
      <c r="P189" s="83"/>
      <c r="Q189" s="83"/>
      <c r="R189" s="83"/>
      <c r="S189" s="83"/>
      <c r="U189" s="21"/>
      <c r="V189" s="21"/>
    </row>
    <row r="190" spans="1:22" s="76" customFormat="1" ht="12.95" customHeight="1">
      <c r="A190" s="75"/>
      <c r="C190" s="83"/>
      <c r="D190" s="83"/>
      <c r="E190" s="83"/>
      <c r="F190" s="83"/>
      <c r="G190" s="83"/>
      <c r="H190" s="83"/>
      <c r="I190" s="83"/>
      <c r="J190" s="83"/>
      <c r="K190" s="83"/>
      <c r="L190" s="83"/>
      <c r="M190" s="83"/>
      <c r="N190" s="83"/>
      <c r="O190" s="83"/>
      <c r="P190" s="83"/>
      <c r="Q190" s="83"/>
      <c r="R190" s="83"/>
      <c r="S190" s="83"/>
      <c r="U190" s="21"/>
      <c r="V190" s="21"/>
    </row>
    <row r="191" spans="1:22" s="76" customFormat="1" ht="12.95" customHeight="1">
      <c r="A191" s="75"/>
      <c r="C191" s="83"/>
      <c r="D191" s="83"/>
      <c r="E191" s="83"/>
      <c r="F191" s="83"/>
      <c r="G191" s="83"/>
      <c r="H191" s="83"/>
      <c r="I191" s="83"/>
      <c r="J191" s="83"/>
      <c r="K191" s="83"/>
      <c r="L191" s="83"/>
      <c r="M191" s="83"/>
      <c r="N191" s="83"/>
      <c r="O191" s="83"/>
      <c r="P191" s="83"/>
      <c r="Q191" s="83"/>
      <c r="R191" s="83"/>
      <c r="S191" s="83"/>
      <c r="U191" s="21"/>
      <c r="V191" s="21"/>
    </row>
    <row r="192" spans="1:22" s="76" customFormat="1" ht="12.95" customHeight="1">
      <c r="A192" s="75"/>
      <c r="C192" s="83"/>
      <c r="D192" s="83"/>
      <c r="E192" s="83"/>
      <c r="F192" s="83"/>
      <c r="G192" s="83"/>
      <c r="H192" s="83"/>
      <c r="I192" s="83"/>
      <c r="J192" s="83"/>
      <c r="K192" s="83"/>
      <c r="L192" s="83"/>
      <c r="M192" s="83"/>
      <c r="N192" s="83"/>
      <c r="O192" s="83"/>
      <c r="P192" s="83"/>
      <c r="Q192" s="83"/>
      <c r="R192" s="83"/>
      <c r="S192" s="83"/>
      <c r="U192" s="21"/>
      <c r="V192" s="21"/>
    </row>
    <row r="193" spans="1:22" s="76" customFormat="1" ht="12.95" customHeight="1">
      <c r="A193" s="75"/>
      <c r="C193" s="83"/>
      <c r="D193" s="83"/>
      <c r="E193" s="83"/>
      <c r="F193" s="83"/>
      <c r="G193" s="83"/>
      <c r="H193" s="83"/>
      <c r="I193" s="83"/>
      <c r="J193" s="83"/>
      <c r="K193" s="83"/>
      <c r="L193" s="83"/>
      <c r="M193" s="83"/>
      <c r="N193" s="83"/>
      <c r="O193" s="83"/>
      <c r="P193" s="83"/>
      <c r="Q193" s="83"/>
      <c r="R193" s="83"/>
      <c r="S193" s="83"/>
      <c r="U193" s="21"/>
      <c r="V193" s="21"/>
    </row>
    <row r="194" spans="1:22" s="76" customFormat="1" ht="12.95" customHeight="1">
      <c r="A194" s="75"/>
      <c r="C194" s="83"/>
      <c r="D194" s="83"/>
      <c r="E194" s="83"/>
      <c r="F194" s="83"/>
      <c r="G194" s="83"/>
      <c r="H194" s="83"/>
      <c r="I194" s="83"/>
      <c r="J194" s="83"/>
      <c r="K194" s="83"/>
      <c r="L194" s="83"/>
      <c r="M194" s="83"/>
      <c r="N194" s="83"/>
      <c r="O194" s="83"/>
      <c r="P194" s="83"/>
      <c r="Q194" s="83"/>
      <c r="R194" s="83"/>
      <c r="S194" s="83"/>
      <c r="U194" s="21"/>
      <c r="V194" s="21"/>
    </row>
    <row r="195" spans="1:22" s="76" customFormat="1" ht="12.95" customHeight="1">
      <c r="A195" s="75"/>
      <c r="C195" s="83"/>
      <c r="D195" s="83"/>
      <c r="E195" s="83"/>
      <c r="F195" s="83"/>
      <c r="G195" s="83"/>
      <c r="H195" s="83"/>
      <c r="I195" s="83"/>
      <c r="J195" s="83"/>
      <c r="K195" s="83"/>
      <c r="L195" s="83"/>
      <c r="M195" s="83"/>
      <c r="N195" s="83"/>
      <c r="O195" s="83"/>
      <c r="P195" s="83"/>
      <c r="Q195" s="83"/>
      <c r="R195" s="83"/>
      <c r="S195" s="83"/>
      <c r="U195" s="21"/>
      <c r="V195" s="21"/>
    </row>
    <row r="196" spans="1:22" s="76" customFormat="1" ht="12.95" customHeight="1">
      <c r="A196" s="75"/>
      <c r="C196" s="83"/>
      <c r="D196" s="83"/>
      <c r="E196" s="83"/>
      <c r="F196" s="83"/>
      <c r="G196" s="83"/>
      <c r="H196" s="83"/>
      <c r="I196" s="83"/>
      <c r="J196" s="83"/>
      <c r="K196" s="83"/>
      <c r="L196" s="83"/>
      <c r="M196" s="83"/>
      <c r="N196" s="83"/>
      <c r="O196" s="83"/>
      <c r="P196" s="83"/>
      <c r="Q196" s="83"/>
      <c r="R196" s="83"/>
      <c r="S196" s="83"/>
      <c r="U196" s="21"/>
      <c r="V196" s="21"/>
    </row>
    <row r="197" spans="1:22" s="76" customFormat="1" ht="12.95" customHeight="1">
      <c r="A197" s="75"/>
      <c r="C197" s="83"/>
      <c r="D197" s="83"/>
      <c r="E197" s="83"/>
      <c r="F197" s="83"/>
      <c r="G197" s="83"/>
      <c r="H197" s="83"/>
      <c r="I197" s="83"/>
      <c r="J197" s="83"/>
      <c r="K197" s="83"/>
      <c r="L197" s="83"/>
      <c r="M197" s="83"/>
      <c r="N197" s="83"/>
      <c r="O197" s="83"/>
      <c r="P197" s="83"/>
      <c r="Q197" s="83"/>
      <c r="R197" s="83"/>
      <c r="S197" s="83"/>
      <c r="U197" s="21"/>
      <c r="V197" s="21"/>
    </row>
    <row r="198" spans="1:22" s="76" customFormat="1" ht="12.95" customHeight="1">
      <c r="A198" s="75"/>
      <c r="C198" s="83"/>
      <c r="D198" s="83"/>
      <c r="E198" s="83"/>
      <c r="F198" s="83"/>
      <c r="G198" s="83"/>
      <c r="H198" s="83"/>
      <c r="I198" s="83"/>
      <c r="J198" s="83"/>
      <c r="K198" s="83"/>
      <c r="L198" s="83"/>
      <c r="M198" s="83"/>
      <c r="N198" s="83"/>
      <c r="O198" s="83"/>
      <c r="P198" s="83"/>
      <c r="Q198" s="83"/>
      <c r="R198" s="83"/>
      <c r="S198" s="83"/>
      <c r="U198" s="21"/>
      <c r="V198" s="21"/>
    </row>
    <row r="199" spans="1:22" s="76" customFormat="1" ht="12.95" customHeight="1">
      <c r="A199" s="75"/>
      <c r="C199" s="83"/>
      <c r="D199" s="83"/>
      <c r="E199" s="83"/>
      <c r="F199" s="83"/>
      <c r="G199" s="83"/>
      <c r="H199" s="83"/>
      <c r="I199" s="83"/>
      <c r="J199" s="83"/>
      <c r="K199" s="83"/>
      <c r="L199" s="83"/>
      <c r="M199" s="83"/>
      <c r="N199" s="83"/>
      <c r="O199" s="83"/>
      <c r="P199" s="83"/>
      <c r="Q199" s="83"/>
      <c r="R199" s="83"/>
      <c r="S199" s="83"/>
      <c r="U199" s="21"/>
      <c r="V199" s="21"/>
    </row>
    <row r="200" spans="1:22" s="76" customFormat="1" ht="12.95" customHeight="1">
      <c r="A200" s="75"/>
      <c r="C200" s="83"/>
      <c r="D200" s="83"/>
      <c r="E200" s="83"/>
      <c r="F200" s="83"/>
      <c r="G200" s="83"/>
      <c r="H200" s="83"/>
      <c r="I200" s="83"/>
      <c r="J200" s="83"/>
      <c r="K200" s="83"/>
      <c r="L200" s="83"/>
      <c r="M200" s="83"/>
      <c r="N200" s="83"/>
      <c r="O200" s="83"/>
      <c r="P200" s="83"/>
      <c r="Q200" s="83"/>
      <c r="R200" s="83"/>
      <c r="S200" s="83"/>
      <c r="U200" s="21"/>
      <c r="V200" s="21"/>
    </row>
  </sheetData>
  <mergeCells count="6">
    <mergeCell ref="A1:B1"/>
    <mergeCell ref="C45:C47"/>
    <mergeCell ref="D45:D47"/>
    <mergeCell ref="E45:E47"/>
    <mergeCell ref="F45:F47"/>
    <mergeCell ref="A9:B9"/>
  </mergeCells>
  <hyperlinks>
    <hyperlink ref="A1" location="'Περιεχόμενα-Contents'!A1" display="Περιεχόμενα - Contents" xr:uid="{00000000-0004-0000-0900-000000000000}"/>
  </hyperlinks>
  <printOptions horizontalCentered="1"/>
  <pageMargins left="0.27559055118110237" right="0.27559055118110237" top="1.0236220472440944" bottom="0.39370078740157483" header="0.39370078740157483" footer="0.19685039370078741"/>
  <pageSetup paperSize="9" scale="58" fitToHeight="0" orientation="landscape" r:id="rId1"/>
  <headerFooter>
    <oddHeader>&amp;R&amp;"Arial,Έντονα"ΣΥΝΟΠΤΙΚΟΙ ΠΙΝΑΚΕΣ ΥΠΗΡΕΣΙΩΝ ΚΑΙ ΜΕΤΑΦΟΡΩΝ 2008-2023
SERVICES AND TRANSPORT SUMMARY TABLES 2008-2023
ΙΔΙΩΤΙΚΟΣ ΤΟΜΕΑΣ - PRIVATE SECTOR</oddHeader>
    <firstHeader>&amp;L&amp;"Arial,Έντονα"ΣΥΝΟΠΤΙΚΟΙ ΠΙΝΑΚΕΣ ΥΠΗΡΕΣΙΩΝ ΚΑΙ ΜΕΤΑΦΟΡΩΝ 2008-2020
- ΙΔΙΩΤΙΚΟΣ ΤΟΜΕΑΣ&amp;"Arial,Κανονικά"
&amp;R&amp;"Arial,Έντονα"SUMMARY TABLES 2008-2020
- PRIVATE SECTOR</firstHeader>
    <firstFooter>&amp;L(συνεχίζεται)&amp;C- &amp;P -&amp;R(continued)</firstFooter>
  </headerFooter>
  <ignoredErrors>
    <ignoredError sqref="C9:O9"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AA200"/>
  <sheetViews>
    <sheetView zoomScaleNormal="100" workbookViewId="0">
      <pane xSplit="2" ySplit="9" topLeftCell="C10" activePane="bottomRight" state="frozen"/>
      <selection activeCell="C10" sqref="C10"/>
      <selection pane="topRight" activeCell="C10" sqref="C10"/>
      <selection pane="bottomLeft" activeCell="C10" sqref="C10"/>
      <selection pane="bottomRight" activeCell="A2" sqref="A2"/>
    </sheetView>
  </sheetViews>
  <sheetFormatPr defaultRowHeight="12.95" customHeight="1"/>
  <cols>
    <col min="1" max="1" width="3.7109375" style="75" customWidth="1"/>
    <col min="2" max="2" width="37" style="76" customWidth="1"/>
    <col min="3" max="3" width="10.5703125" style="74" customWidth="1"/>
    <col min="4" max="8" width="9.85546875" style="74" customWidth="1"/>
    <col min="9" max="12" width="9.42578125" style="74" customWidth="1"/>
    <col min="13" max="18" width="11.42578125" style="74" customWidth="1"/>
    <col min="19" max="19" width="3.7109375" style="74" customWidth="1"/>
    <col min="20" max="20" width="35.5703125" style="76" customWidth="1"/>
    <col min="21" max="16384" width="9.140625" style="21"/>
  </cols>
  <sheetData>
    <row r="1" spans="1:27" s="49" customFormat="1" ht="12.95" customHeight="1">
      <c r="A1" s="172" t="s">
        <v>228</v>
      </c>
      <c r="B1" s="172"/>
      <c r="C1" s="84"/>
      <c r="D1" s="84"/>
      <c r="E1" s="84"/>
      <c r="F1" s="84"/>
      <c r="G1" s="84"/>
      <c r="H1" s="84"/>
      <c r="I1" s="84"/>
      <c r="J1" s="84"/>
      <c r="K1" s="84"/>
      <c r="S1" s="50"/>
      <c r="T1" s="117" t="s">
        <v>455</v>
      </c>
    </row>
    <row r="2" spans="1:27" s="49" customFormat="1" ht="12.95" customHeight="1">
      <c r="A2" s="51"/>
      <c r="B2" s="67"/>
      <c r="C2" s="84"/>
      <c r="D2" s="84"/>
      <c r="E2" s="84"/>
      <c r="F2" s="84"/>
      <c r="G2" s="84"/>
      <c r="H2" s="84"/>
      <c r="I2" s="84"/>
      <c r="J2" s="84"/>
      <c r="K2" s="84"/>
      <c r="S2" s="50"/>
      <c r="T2" s="117" t="s">
        <v>456</v>
      </c>
    </row>
    <row r="3" spans="1:27" s="49" customFormat="1" ht="12.95" customHeight="1">
      <c r="A3" s="51"/>
      <c r="B3" s="67"/>
      <c r="C3" s="84"/>
      <c r="D3" s="84"/>
      <c r="E3" s="84"/>
      <c r="F3" s="84"/>
      <c r="G3" s="84"/>
      <c r="H3" s="84"/>
      <c r="I3" s="84"/>
      <c r="J3" s="84"/>
      <c r="K3" s="84"/>
      <c r="L3" s="84"/>
      <c r="M3" s="84"/>
      <c r="N3" s="84"/>
      <c r="O3" s="84"/>
      <c r="P3" s="84"/>
      <c r="Q3" s="84"/>
      <c r="R3" s="84"/>
      <c r="T3" s="117" t="s">
        <v>373</v>
      </c>
    </row>
    <row r="4" spans="1:27" s="49" customFormat="1" ht="12.95" customHeight="1">
      <c r="A4" s="51"/>
      <c r="B4" s="67"/>
      <c r="C4" s="84"/>
      <c r="D4" s="84"/>
      <c r="E4" s="84"/>
      <c r="F4" s="84"/>
      <c r="G4" s="84"/>
      <c r="H4" s="84"/>
      <c r="I4" s="84"/>
      <c r="J4" s="84"/>
      <c r="K4" s="84"/>
      <c r="L4" s="84"/>
      <c r="M4" s="84"/>
      <c r="N4" s="84"/>
      <c r="O4" s="84"/>
      <c r="P4" s="84"/>
      <c r="Q4" s="84"/>
      <c r="R4" s="84"/>
      <c r="S4" s="50"/>
      <c r="T4" s="67"/>
    </row>
    <row r="5" spans="1:27" s="70" customFormat="1" ht="15" customHeight="1">
      <c r="A5" s="137" t="s">
        <v>415</v>
      </c>
    </row>
    <row r="6" spans="1:27" s="70" customFormat="1" ht="15" customHeight="1" thickBot="1">
      <c r="A6" s="138" t="s">
        <v>416</v>
      </c>
      <c r="B6" s="72"/>
      <c r="C6" s="72"/>
      <c r="D6" s="72"/>
      <c r="E6" s="72"/>
      <c r="F6" s="72"/>
      <c r="G6" s="72"/>
      <c r="H6" s="72"/>
      <c r="I6" s="72"/>
      <c r="J6" s="72"/>
      <c r="K6" s="72"/>
      <c r="L6" s="72"/>
      <c r="M6" s="72"/>
      <c r="N6" s="72"/>
      <c r="O6" s="72"/>
      <c r="P6" s="72"/>
      <c r="Q6" s="72"/>
      <c r="R6" s="72"/>
      <c r="S6" s="73"/>
      <c r="T6" s="72"/>
    </row>
    <row r="7" spans="1:27" s="70" customFormat="1" ht="8.25" customHeight="1" thickTop="1">
      <c r="A7" s="71"/>
      <c r="B7" s="71"/>
      <c r="C7" s="85"/>
      <c r="D7" s="85"/>
      <c r="E7" s="85"/>
      <c r="F7" s="85"/>
      <c r="G7" s="85"/>
      <c r="H7" s="85"/>
      <c r="I7" s="85"/>
      <c r="J7" s="85"/>
      <c r="K7" s="85"/>
      <c r="L7" s="85"/>
      <c r="M7" s="85"/>
      <c r="N7" s="85"/>
      <c r="O7" s="85"/>
      <c r="P7" s="85"/>
      <c r="Q7" s="85"/>
      <c r="R7" s="85"/>
      <c r="S7" s="85"/>
      <c r="T7" s="71"/>
    </row>
    <row r="8" spans="1:27" s="49" customFormat="1" ht="12.75">
      <c r="A8" s="51"/>
      <c r="B8" s="67"/>
      <c r="C8" s="86"/>
      <c r="D8" s="86"/>
      <c r="E8" s="86"/>
      <c r="F8" s="86"/>
      <c r="G8" s="86"/>
      <c r="H8" s="86"/>
      <c r="I8" s="86"/>
      <c r="J8" s="86"/>
      <c r="K8" s="86"/>
      <c r="L8" s="86"/>
      <c r="M8" s="86"/>
      <c r="N8" s="86"/>
      <c r="O8" s="86"/>
      <c r="P8" s="86"/>
      <c r="Q8" s="86"/>
      <c r="R8" s="86"/>
      <c r="S8" s="86"/>
      <c r="T8" s="86" t="s">
        <v>0</v>
      </c>
    </row>
    <row r="9" spans="1:27" s="49" customFormat="1" ht="39.950000000000003" customHeight="1">
      <c r="A9" s="175" t="s">
        <v>386</v>
      </c>
      <c r="B9" s="176"/>
      <c r="C9" s="105" t="s">
        <v>1</v>
      </c>
      <c r="D9" s="104">
        <v>2009</v>
      </c>
      <c r="E9" s="105" t="s">
        <v>2</v>
      </c>
      <c r="F9" s="105" t="s">
        <v>3</v>
      </c>
      <c r="G9" s="105" t="s">
        <v>4</v>
      </c>
      <c r="H9" s="105" t="s">
        <v>5</v>
      </c>
      <c r="I9" s="105" t="s">
        <v>6</v>
      </c>
      <c r="J9" s="105" t="s">
        <v>112</v>
      </c>
      <c r="K9" s="105" t="s">
        <v>324</v>
      </c>
      <c r="L9" s="105" t="s">
        <v>331</v>
      </c>
      <c r="M9" s="153" t="s">
        <v>368</v>
      </c>
      <c r="N9" s="153" t="s">
        <v>391</v>
      </c>
      <c r="O9" s="153" t="s">
        <v>436</v>
      </c>
      <c r="P9" s="153" t="s">
        <v>442</v>
      </c>
      <c r="Q9" s="153" t="s">
        <v>448</v>
      </c>
      <c r="R9" s="153" t="s">
        <v>453</v>
      </c>
      <c r="S9" s="150"/>
      <c r="T9" s="116" t="s">
        <v>387</v>
      </c>
    </row>
    <row r="10" spans="1:27" s="87" customFormat="1" ht="15" customHeight="1">
      <c r="A10" s="146" t="s">
        <v>7</v>
      </c>
      <c r="B10" s="103" t="s">
        <v>101</v>
      </c>
      <c r="C10" s="92">
        <v>1844170</v>
      </c>
      <c r="D10" s="88">
        <v>1751556</v>
      </c>
      <c r="E10" s="88">
        <v>1815710</v>
      </c>
      <c r="F10" s="88">
        <v>1920248</v>
      </c>
      <c r="G10" s="88">
        <v>1954951</v>
      </c>
      <c r="H10" s="88">
        <v>1823291</v>
      </c>
      <c r="I10" s="88">
        <v>1878747</v>
      </c>
      <c r="J10" s="88">
        <v>1937695</v>
      </c>
      <c r="K10" s="88">
        <v>2167851</v>
      </c>
      <c r="L10" s="88">
        <v>2363897</v>
      </c>
      <c r="M10" s="89">
        <v>2520887</v>
      </c>
      <c r="N10" s="89">
        <v>2616631</v>
      </c>
      <c r="O10" s="89">
        <v>1206199</v>
      </c>
      <c r="P10" s="89">
        <v>2109921</v>
      </c>
      <c r="Q10" s="89">
        <v>3054419</v>
      </c>
      <c r="R10" s="89">
        <v>3681968</v>
      </c>
      <c r="S10" s="146" t="s">
        <v>7</v>
      </c>
      <c r="T10" s="103" t="s">
        <v>100</v>
      </c>
    </row>
    <row r="11" spans="1:27" s="87" customFormat="1" ht="20.100000000000001" customHeight="1">
      <c r="A11" s="143" t="s">
        <v>8</v>
      </c>
      <c r="B11" s="95" t="s">
        <v>9</v>
      </c>
      <c r="C11" s="88">
        <f t="shared" ref="C11:I11" si="0">SUM(C12:C28)</f>
        <v>674065</v>
      </c>
      <c r="D11" s="88">
        <f t="shared" si="0"/>
        <v>650292</v>
      </c>
      <c r="E11" s="88">
        <f>SUM(E12:E28)</f>
        <v>684961</v>
      </c>
      <c r="F11" s="88">
        <f t="shared" si="0"/>
        <v>720439</v>
      </c>
      <c r="G11" s="88">
        <f>SUM(G12:G28)</f>
        <v>727364</v>
      </c>
      <c r="H11" s="88">
        <f t="shared" si="0"/>
        <v>665287</v>
      </c>
      <c r="I11" s="88">
        <f t="shared" si="0"/>
        <v>701818</v>
      </c>
      <c r="J11" s="88">
        <f t="shared" ref="J11:N11" si="1">SUM(J12:J28)</f>
        <v>720097</v>
      </c>
      <c r="K11" s="88">
        <f t="shared" si="1"/>
        <v>810516</v>
      </c>
      <c r="L11" s="88">
        <f t="shared" si="1"/>
        <v>915585</v>
      </c>
      <c r="M11" s="89">
        <f t="shared" si="1"/>
        <v>983788</v>
      </c>
      <c r="N11" s="89">
        <f t="shared" si="1"/>
        <v>1038327</v>
      </c>
      <c r="O11" s="89">
        <f t="shared" ref="O11" si="2">SUM(O12:O28)</f>
        <v>613445</v>
      </c>
      <c r="P11" s="89">
        <f t="shared" ref="P11" si="3">SUM(P12:P28)</f>
        <v>918029</v>
      </c>
      <c r="Q11" s="89">
        <f t="shared" ref="Q11" si="4">SUM(Q12:Q28)</f>
        <v>1347851</v>
      </c>
      <c r="R11" s="89">
        <f t="shared" ref="R11" si="5">SUM(R12:R28)</f>
        <v>1576255</v>
      </c>
      <c r="S11" s="143" t="s">
        <v>8</v>
      </c>
      <c r="T11" s="95" t="s">
        <v>10</v>
      </c>
    </row>
    <row r="12" spans="1:27" s="49" customFormat="1" ht="12.95" customHeight="1">
      <c r="A12" s="142"/>
      <c r="B12" s="96" t="s">
        <v>12</v>
      </c>
      <c r="C12" s="59">
        <v>426059</v>
      </c>
      <c r="D12" s="90">
        <v>414612</v>
      </c>
      <c r="E12" s="90">
        <v>435022</v>
      </c>
      <c r="F12" s="90">
        <v>450277</v>
      </c>
      <c r="G12" s="90">
        <v>443623</v>
      </c>
      <c r="H12" s="90">
        <v>402329</v>
      </c>
      <c r="I12" s="90">
        <v>426594</v>
      </c>
      <c r="J12" s="90">
        <v>448617</v>
      </c>
      <c r="K12" s="90">
        <v>510782</v>
      </c>
      <c r="L12" s="90">
        <v>572633</v>
      </c>
      <c r="M12" s="91">
        <v>603263</v>
      </c>
      <c r="N12" s="91">
        <v>632517</v>
      </c>
      <c r="O12" s="91">
        <v>366901</v>
      </c>
      <c r="P12" s="91">
        <v>534125</v>
      </c>
      <c r="Q12" s="91">
        <v>796746</v>
      </c>
      <c r="R12" s="91">
        <v>951968</v>
      </c>
      <c r="S12" s="142"/>
      <c r="T12" s="96" t="s">
        <v>13</v>
      </c>
      <c r="U12" s="57"/>
      <c r="V12" s="57"/>
      <c r="W12" s="57"/>
      <c r="X12" s="57"/>
      <c r="Y12" s="57"/>
      <c r="Z12" s="57"/>
      <c r="AA12" s="57"/>
    </row>
    <row r="13" spans="1:27" s="49" customFormat="1" ht="12.95" customHeight="1">
      <c r="A13" s="142"/>
      <c r="B13" s="96" t="s">
        <v>14</v>
      </c>
      <c r="C13" s="59">
        <v>7520</v>
      </c>
      <c r="D13" s="90">
        <v>7155</v>
      </c>
      <c r="E13" s="90">
        <v>6640</v>
      </c>
      <c r="F13" s="90">
        <v>7423</v>
      </c>
      <c r="G13" s="90">
        <v>7312</v>
      </c>
      <c r="H13" s="90">
        <v>5034</v>
      </c>
      <c r="I13" s="90">
        <v>6229</v>
      </c>
      <c r="J13" s="90">
        <v>8140</v>
      </c>
      <c r="K13" s="90">
        <v>6027</v>
      </c>
      <c r="L13" s="90">
        <v>6422</v>
      </c>
      <c r="M13" s="91">
        <v>7431</v>
      </c>
      <c r="N13" s="91">
        <v>9096</v>
      </c>
      <c r="O13" s="91">
        <v>8576</v>
      </c>
      <c r="P13" s="91">
        <v>15811</v>
      </c>
      <c r="Q13" s="91">
        <v>19523</v>
      </c>
      <c r="R13" s="91">
        <v>24190</v>
      </c>
      <c r="S13" s="142"/>
      <c r="T13" s="96" t="s">
        <v>15</v>
      </c>
    </row>
    <row r="14" spans="1:27" s="49" customFormat="1" ht="12.95" customHeight="1">
      <c r="A14" s="142"/>
      <c r="B14" s="96" t="s">
        <v>16</v>
      </c>
      <c r="C14" s="59">
        <v>22962</v>
      </c>
      <c r="D14" s="90">
        <v>19965</v>
      </c>
      <c r="E14" s="90">
        <v>21118</v>
      </c>
      <c r="F14" s="90">
        <v>24581</v>
      </c>
      <c r="G14" s="90">
        <v>25049</v>
      </c>
      <c r="H14" s="90">
        <v>21968</v>
      </c>
      <c r="I14" s="90">
        <v>20715</v>
      </c>
      <c r="J14" s="90">
        <v>18180</v>
      </c>
      <c r="K14" s="90">
        <v>17214</v>
      </c>
      <c r="L14" s="90">
        <v>21559</v>
      </c>
      <c r="M14" s="91">
        <v>23137</v>
      </c>
      <c r="N14" s="91">
        <v>23310</v>
      </c>
      <c r="O14" s="91">
        <v>12831</v>
      </c>
      <c r="P14" s="91">
        <v>18548</v>
      </c>
      <c r="Q14" s="91">
        <v>31112</v>
      </c>
      <c r="R14" s="91">
        <v>33474</v>
      </c>
      <c r="S14" s="142"/>
      <c r="T14" s="96" t="s">
        <v>17</v>
      </c>
    </row>
    <row r="15" spans="1:27" s="49" customFormat="1" ht="12.95" customHeight="1">
      <c r="A15" s="142"/>
      <c r="B15" s="96" t="s">
        <v>18</v>
      </c>
      <c r="C15" s="59">
        <v>79868</v>
      </c>
      <c r="D15" s="90">
        <v>68838</v>
      </c>
      <c r="E15" s="90">
        <v>83072</v>
      </c>
      <c r="F15" s="90">
        <v>91297</v>
      </c>
      <c r="G15" s="90">
        <v>107629</v>
      </c>
      <c r="H15" s="90">
        <v>92110</v>
      </c>
      <c r="I15" s="90">
        <v>86571</v>
      </c>
      <c r="J15" s="90">
        <v>69932</v>
      </c>
      <c r="K15" s="90">
        <v>67997</v>
      </c>
      <c r="L15" s="90">
        <v>80427</v>
      </c>
      <c r="M15" s="91">
        <v>94124</v>
      </c>
      <c r="N15" s="91">
        <v>99148</v>
      </c>
      <c r="O15" s="91">
        <v>54043</v>
      </c>
      <c r="P15" s="91">
        <v>82081</v>
      </c>
      <c r="Q15" s="91">
        <v>150347</v>
      </c>
      <c r="R15" s="91">
        <v>155753</v>
      </c>
      <c r="S15" s="142"/>
      <c r="T15" s="96" t="s">
        <v>19</v>
      </c>
    </row>
    <row r="16" spans="1:27" s="49" customFormat="1" ht="12.95" customHeight="1">
      <c r="A16" s="142"/>
      <c r="B16" s="96" t="s">
        <v>20</v>
      </c>
      <c r="C16" s="59">
        <v>11477</v>
      </c>
      <c r="D16" s="90">
        <v>10328</v>
      </c>
      <c r="E16" s="90">
        <v>10719</v>
      </c>
      <c r="F16" s="90">
        <v>11828</v>
      </c>
      <c r="G16" s="90">
        <v>12174</v>
      </c>
      <c r="H16" s="90">
        <v>11928</v>
      </c>
      <c r="I16" s="90">
        <v>12310</v>
      </c>
      <c r="J16" s="90">
        <v>12524</v>
      </c>
      <c r="K16" s="90">
        <v>13668</v>
      </c>
      <c r="L16" s="90">
        <v>15403</v>
      </c>
      <c r="M16" s="91">
        <v>17132</v>
      </c>
      <c r="N16" s="91">
        <v>17816</v>
      </c>
      <c r="O16" s="91">
        <v>9809</v>
      </c>
      <c r="P16" s="91">
        <v>13675</v>
      </c>
      <c r="Q16" s="91">
        <v>16264</v>
      </c>
      <c r="R16" s="91">
        <v>18901</v>
      </c>
      <c r="S16" s="142"/>
      <c r="T16" s="96" t="s">
        <v>21</v>
      </c>
    </row>
    <row r="17" spans="1:21" s="70" customFormat="1" ht="12.95" customHeight="1">
      <c r="A17" s="143"/>
      <c r="B17" s="96" t="s">
        <v>22</v>
      </c>
      <c r="C17" s="92"/>
      <c r="D17" s="90"/>
      <c r="E17" s="90"/>
      <c r="F17" s="90"/>
      <c r="G17" s="90"/>
      <c r="H17" s="90"/>
      <c r="I17" s="90"/>
      <c r="J17" s="90"/>
      <c r="K17" s="90"/>
      <c r="L17" s="90"/>
      <c r="M17" s="91"/>
      <c r="N17" s="91"/>
      <c r="O17" s="91"/>
      <c r="P17" s="91"/>
      <c r="Q17" s="91"/>
      <c r="R17" s="91"/>
      <c r="S17" s="143"/>
      <c r="T17" s="96" t="s">
        <v>23</v>
      </c>
    </row>
    <row r="18" spans="1:21" s="49" customFormat="1" ht="12" customHeight="1">
      <c r="A18" s="142"/>
      <c r="B18" s="98" t="s">
        <v>24</v>
      </c>
      <c r="C18" s="59">
        <v>3547</v>
      </c>
      <c r="D18" s="90">
        <v>3565</v>
      </c>
      <c r="E18" s="90">
        <v>3649</v>
      </c>
      <c r="F18" s="90">
        <v>4807</v>
      </c>
      <c r="G18" s="90">
        <v>4714</v>
      </c>
      <c r="H18" s="90">
        <v>4504</v>
      </c>
      <c r="I18" s="90">
        <v>4772</v>
      </c>
      <c r="J18" s="90">
        <v>4755</v>
      </c>
      <c r="K18" s="90">
        <v>5997</v>
      </c>
      <c r="L18" s="90">
        <v>6153</v>
      </c>
      <c r="M18" s="91">
        <v>6409</v>
      </c>
      <c r="N18" s="91">
        <v>6251</v>
      </c>
      <c r="O18" s="91">
        <v>5303</v>
      </c>
      <c r="P18" s="91">
        <v>6207</v>
      </c>
      <c r="Q18" s="91">
        <v>7800</v>
      </c>
      <c r="R18" s="91">
        <v>8099</v>
      </c>
      <c r="S18" s="142"/>
      <c r="T18" s="98" t="s">
        <v>25</v>
      </c>
    </row>
    <row r="19" spans="1:21" s="49" customFormat="1" ht="12" customHeight="1">
      <c r="A19" s="142"/>
      <c r="B19" s="98" t="s">
        <v>26</v>
      </c>
      <c r="C19" s="59">
        <v>1733</v>
      </c>
      <c r="D19" s="90">
        <v>1693</v>
      </c>
      <c r="E19" s="90">
        <v>1702</v>
      </c>
      <c r="F19" s="90">
        <v>1782</v>
      </c>
      <c r="G19" s="90">
        <v>2027</v>
      </c>
      <c r="H19" s="90">
        <v>1944</v>
      </c>
      <c r="I19" s="90">
        <v>2468</v>
      </c>
      <c r="J19" s="90">
        <v>2796</v>
      </c>
      <c r="K19" s="90">
        <v>3185</v>
      </c>
      <c r="L19" s="90">
        <v>3472</v>
      </c>
      <c r="M19" s="91">
        <v>3160</v>
      </c>
      <c r="N19" s="91">
        <v>3474</v>
      </c>
      <c r="O19" s="91">
        <v>3185</v>
      </c>
      <c r="P19" s="91">
        <v>2854</v>
      </c>
      <c r="Q19" s="91">
        <v>3311</v>
      </c>
      <c r="R19" s="91">
        <v>3425</v>
      </c>
      <c r="S19" s="142"/>
      <c r="T19" s="98" t="s">
        <v>27</v>
      </c>
    </row>
    <row r="20" spans="1:21" s="70" customFormat="1" ht="12" customHeight="1">
      <c r="A20" s="143"/>
      <c r="B20" s="98" t="s">
        <v>28</v>
      </c>
      <c r="C20" s="93">
        <v>854</v>
      </c>
      <c r="D20" s="90">
        <v>806</v>
      </c>
      <c r="E20" s="90">
        <v>777</v>
      </c>
      <c r="F20" s="90">
        <v>902</v>
      </c>
      <c r="G20" s="90">
        <v>878</v>
      </c>
      <c r="H20" s="90">
        <v>723</v>
      </c>
      <c r="I20" s="90">
        <v>341</v>
      </c>
      <c r="J20" s="90">
        <v>376</v>
      </c>
      <c r="K20" s="90">
        <v>338</v>
      </c>
      <c r="L20" s="90">
        <v>622</v>
      </c>
      <c r="M20" s="91">
        <v>622</v>
      </c>
      <c r="N20" s="91">
        <v>852</v>
      </c>
      <c r="O20" s="91">
        <v>439</v>
      </c>
      <c r="P20" s="91">
        <v>838</v>
      </c>
      <c r="Q20" s="91">
        <v>2566</v>
      </c>
      <c r="R20" s="91">
        <v>1324</v>
      </c>
      <c r="S20" s="143"/>
      <c r="T20" s="98" t="s">
        <v>29</v>
      </c>
    </row>
    <row r="21" spans="1:21" s="70" customFormat="1" ht="12.95" customHeight="1">
      <c r="A21" s="143"/>
      <c r="B21" s="96" t="s">
        <v>30</v>
      </c>
      <c r="C21" s="93">
        <v>36112</v>
      </c>
      <c r="D21" s="90">
        <v>39459</v>
      </c>
      <c r="E21" s="90">
        <v>38945</v>
      </c>
      <c r="F21" s="90">
        <v>43562</v>
      </c>
      <c r="G21" s="90">
        <v>39775</v>
      </c>
      <c r="H21" s="90">
        <v>41700</v>
      </c>
      <c r="I21" s="90">
        <v>57494</v>
      </c>
      <c r="J21" s="90">
        <v>61538</v>
      </c>
      <c r="K21" s="90">
        <v>72840</v>
      </c>
      <c r="L21" s="90">
        <v>81646</v>
      </c>
      <c r="M21" s="91">
        <v>95634</v>
      </c>
      <c r="N21" s="91">
        <v>104642</v>
      </c>
      <c r="O21" s="91">
        <v>53336</v>
      </c>
      <c r="P21" s="91">
        <v>116087</v>
      </c>
      <c r="Q21" s="91">
        <v>165535</v>
      </c>
      <c r="R21" s="91">
        <v>203720</v>
      </c>
      <c r="S21" s="143"/>
      <c r="T21" s="96" t="s">
        <v>31</v>
      </c>
    </row>
    <row r="22" spans="1:21" s="49" customFormat="1" ht="12.95" customHeight="1">
      <c r="A22" s="142"/>
      <c r="B22" s="96" t="s">
        <v>358</v>
      </c>
      <c r="C22" s="59"/>
      <c r="D22" s="90"/>
      <c r="E22" s="90"/>
      <c r="F22" s="90"/>
      <c r="G22" s="90"/>
      <c r="H22" s="90"/>
      <c r="I22" s="90"/>
      <c r="J22" s="90"/>
      <c r="K22" s="90"/>
      <c r="L22" s="90"/>
      <c r="M22" s="91"/>
      <c r="N22" s="91"/>
      <c r="O22" s="91"/>
      <c r="P22" s="91"/>
      <c r="Q22" s="91"/>
      <c r="R22" s="91"/>
      <c r="S22" s="142"/>
      <c r="T22" s="96" t="s">
        <v>32</v>
      </c>
    </row>
    <row r="23" spans="1:21" s="49" customFormat="1" ht="11.1" customHeight="1">
      <c r="A23" s="142"/>
      <c r="B23" s="96" t="s">
        <v>359</v>
      </c>
      <c r="C23" s="93">
        <v>20067</v>
      </c>
      <c r="D23" s="90">
        <v>20585</v>
      </c>
      <c r="E23" s="90">
        <v>19462</v>
      </c>
      <c r="F23" s="90">
        <v>20499</v>
      </c>
      <c r="G23" s="90">
        <v>20042</v>
      </c>
      <c r="H23" s="90">
        <v>20265</v>
      </c>
      <c r="I23" s="90">
        <v>21499</v>
      </c>
      <c r="J23" s="90">
        <v>22434</v>
      </c>
      <c r="K23" s="90">
        <v>28062</v>
      </c>
      <c r="L23" s="90">
        <v>33180</v>
      </c>
      <c r="M23" s="91">
        <v>30882</v>
      </c>
      <c r="N23" s="91">
        <v>37716</v>
      </c>
      <c r="O23" s="91">
        <v>29220</v>
      </c>
      <c r="P23" s="91">
        <v>33611</v>
      </c>
      <c r="Q23" s="91">
        <v>38403</v>
      </c>
      <c r="R23" s="91">
        <v>39973</v>
      </c>
      <c r="S23" s="142"/>
      <c r="T23" s="96" t="s">
        <v>333</v>
      </c>
      <c r="U23" s="57"/>
    </row>
    <row r="24" spans="1:21" s="49" customFormat="1" ht="12.95" customHeight="1">
      <c r="A24" s="142"/>
      <c r="B24" s="96" t="s">
        <v>33</v>
      </c>
      <c r="C24" s="59">
        <v>18318</v>
      </c>
      <c r="D24" s="90">
        <v>17095</v>
      </c>
      <c r="E24" s="90">
        <v>18405</v>
      </c>
      <c r="F24" s="90">
        <v>19525</v>
      </c>
      <c r="G24" s="90">
        <v>19420</v>
      </c>
      <c r="H24" s="90">
        <v>17710</v>
      </c>
      <c r="I24" s="90">
        <v>18219</v>
      </c>
      <c r="J24" s="90">
        <v>21684</v>
      </c>
      <c r="K24" s="90">
        <v>26864</v>
      </c>
      <c r="L24" s="90">
        <v>30435</v>
      </c>
      <c r="M24" s="91">
        <v>34185</v>
      </c>
      <c r="N24" s="91">
        <v>33274</v>
      </c>
      <c r="O24" s="91">
        <v>25725</v>
      </c>
      <c r="P24" s="91">
        <v>33668</v>
      </c>
      <c r="Q24" s="91">
        <v>40901</v>
      </c>
      <c r="R24" s="91">
        <v>48872</v>
      </c>
      <c r="S24" s="142"/>
      <c r="T24" s="96" t="s">
        <v>34</v>
      </c>
    </row>
    <row r="25" spans="1:21" s="49" customFormat="1" ht="12.95" customHeight="1">
      <c r="A25" s="142"/>
      <c r="B25" s="96" t="s">
        <v>35</v>
      </c>
      <c r="C25" s="59">
        <v>6263</v>
      </c>
      <c r="D25" s="90">
        <v>5907</v>
      </c>
      <c r="E25" s="90">
        <v>5648</v>
      </c>
      <c r="F25" s="90">
        <v>5785</v>
      </c>
      <c r="G25" s="90">
        <v>5672</v>
      </c>
      <c r="H25" s="90">
        <v>5437</v>
      </c>
      <c r="I25" s="90">
        <v>5262</v>
      </c>
      <c r="J25" s="90">
        <v>5477</v>
      </c>
      <c r="K25" s="90">
        <v>5537</v>
      </c>
      <c r="L25" s="90">
        <v>6254</v>
      </c>
      <c r="M25" s="91">
        <v>6556</v>
      </c>
      <c r="N25" s="91">
        <v>6764</v>
      </c>
      <c r="O25" s="91">
        <v>3556</v>
      </c>
      <c r="P25" s="91">
        <v>4760</v>
      </c>
      <c r="Q25" s="91">
        <v>6300</v>
      </c>
      <c r="R25" s="91">
        <v>7555</v>
      </c>
      <c r="S25" s="142"/>
      <c r="T25" s="96" t="s">
        <v>36</v>
      </c>
    </row>
    <row r="26" spans="1:21" s="49" customFormat="1" ht="12.95" customHeight="1">
      <c r="A26" s="142"/>
      <c r="B26" s="96" t="s">
        <v>37</v>
      </c>
      <c r="C26" s="59">
        <v>8808</v>
      </c>
      <c r="D26" s="90">
        <v>8780</v>
      </c>
      <c r="E26" s="90">
        <v>9341</v>
      </c>
      <c r="F26" s="90">
        <v>9381</v>
      </c>
      <c r="G26" s="90">
        <v>9390</v>
      </c>
      <c r="H26" s="90">
        <v>10047</v>
      </c>
      <c r="I26" s="90">
        <v>10465</v>
      </c>
      <c r="J26" s="90">
        <v>10847</v>
      </c>
      <c r="K26" s="90">
        <v>12145</v>
      </c>
      <c r="L26" s="90">
        <v>11766</v>
      </c>
      <c r="M26" s="91">
        <v>12850</v>
      </c>
      <c r="N26" s="91">
        <v>13742</v>
      </c>
      <c r="O26" s="91">
        <v>10013</v>
      </c>
      <c r="P26" s="91">
        <v>12323</v>
      </c>
      <c r="Q26" s="91">
        <v>12326</v>
      </c>
      <c r="R26" s="91">
        <v>12805</v>
      </c>
      <c r="S26" s="142"/>
      <c r="T26" s="96" t="s">
        <v>38</v>
      </c>
      <c r="U26" s="57"/>
    </row>
    <row r="27" spans="1:21" s="70" customFormat="1" ht="12.95" customHeight="1">
      <c r="A27" s="143"/>
      <c r="B27" s="96" t="s">
        <v>39</v>
      </c>
      <c r="C27" s="93">
        <v>7653</v>
      </c>
      <c r="D27" s="90">
        <v>7727</v>
      </c>
      <c r="E27" s="90">
        <v>7622</v>
      </c>
      <c r="F27" s="90">
        <v>7882</v>
      </c>
      <c r="G27" s="90">
        <v>7106</v>
      </c>
      <c r="H27" s="90">
        <v>6638</v>
      </c>
      <c r="I27" s="90">
        <v>7067</v>
      </c>
      <c r="J27" s="90">
        <v>9031</v>
      </c>
      <c r="K27" s="90">
        <v>11587</v>
      </c>
      <c r="L27" s="90">
        <v>13021</v>
      </c>
      <c r="M27" s="91">
        <v>13494</v>
      </c>
      <c r="N27" s="91">
        <v>12150</v>
      </c>
      <c r="O27" s="91">
        <v>7087</v>
      </c>
      <c r="P27" s="91">
        <v>10054</v>
      </c>
      <c r="Q27" s="91">
        <v>15149</v>
      </c>
      <c r="R27" s="91">
        <v>17364</v>
      </c>
      <c r="S27" s="143"/>
      <c r="T27" s="96" t="s">
        <v>40</v>
      </c>
    </row>
    <row r="28" spans="1:21" s="49" customFormat="1" ht="12.95" customHeight="1">
      <c r="A28" s="142"/>
      <c r="B28" s="96" t="s">
        <v>41</v>
      </c>
      <c r="C28" s="93">
        <v>22824</v>
      </c>
      <c r="D28" s="90">
        <v>23777</v>
      </c>
      <c r="E28" s="90">
        <v>22839</v>
      </c>
      <c r="F28" s="90">
        <v>20908</v>
      </c>
      <c r="G28" s="90">
        <v>22553</v>
      </c>
      <c r="H28" s="90">
        <v>22950</v>
      </c>
      <c r="I28" s="90">
        <v>21812</v>
      </c>
      <c r="J28" s="90">
        <v>23766</v>
      </c>
      <c r="K28" s="90">
        <v>28273</v>
      </c>
      <c r="L28" s="90">
        <v>32592</v>
      </c>
      <c r="M28" s="91">
        <v>34909</v>
      </c>
      <c r="N28" s="91">
        <v>37575</v>
      </c>
      <c r="O28" s="91">
        <v>23421</v>
      </c>
      <c r="P28" s="91">
        <v>33387</v>
      </c>
      <c r="Q28" s="91">
        <v>41568</v>
      </c>
      <c r="R28" s="91">
        <v>48832</v>
      </c>
      <c r="S28" s="142"/>
      <c r="T28" s="96" t="s">
        <v>42</v>
      </c>
    </row>
    <row r="29" spans="1:21" s="87" customFormat="1" ht="20.100000000000001" customHeight="1">
      <c r="A29" s="143" t="s">
        <v>43</v>
      </c>
      <c r="B29" s="95" t="s">
        <v>44</v>
      </c>
      <c r="C29" s="88">
        <f>SUM(C30:C48)</f>
        <v>86809</v>
      </c>
      <c r="D29" s="88">
        <f t="shared" ref="D29:M29" si="6">SUM(D30:D48)</f>
        <v>87770</v>
      </c>
      <c r="E29" s="88">
        <f t="shared" si="6"/>
        <v>87597</v>
      </c>
      <c r="F29" s="88">
        <f t="shared" si="6"/>
        <v>88532</v>
      </c>
      <c r="G29" s="88">
        <f t="shared" si="6"/>
        <v>88123</v>
      </c>
      <c r="H29" s="88">
        <f t="shared" si="6"/>
        <v>85922</v>
      </c>
      <c r="I29" s="88">
        <f t="shared" si="6"/>
        <v>92317</v>
      </c>
      <c r="J29" s="88">
        <f t="shared" si="6"/>
        <v>95058</v>
      </c>
      <c r="K29" s="88">
        <f t="shared" si="6"/>
        <v>102387</v>
      </c>
      <c r="L29" s="88">
        <f t="shared" si="6"/>
        <v>113799</v>
      </c>
      <c r="M29" s="89">
        <f t="shared" si="6"/>
        <v>123784</v>
      </c>
      <c r="N29" s="89">
        <f>SUM(N30:N48)</f>
        <v>128342</v>
      </c>
      <c r="O29" s="89">
        <f>SUM(O30:O48)</f>
        <v>95920</v>
      </c>
      <c r="P29" s="89">
        <f t="shared" ref="P29" si="7">SUM(P30:P48)</f>
        <v>116047</v>
      </c>
      <c r="Q29" s="89">
        <f t="shared" ref="Q29" si="8">SUM(Q30:Q48)</f>
        <v>161042</v>
      </c>
      <c r="R29" s="89">
        <f t="shared" ref="R29" si="9">SUM(R30:R48)</f>
        <v>183816</v>
      </c>
      <c r="S29" s="143" t="s">
        <v>43</v>
      </c>
      <c r="T29" s="95" t="s">
        <v>45</v>
      </c>
    </row>
    <row r="30" spans="1:21" s="49" customFormat="1" ht="12.95" customHeight="1">
      <c r="A30" s="142"/>
      <c r="B30" s="96" t="s">
        <v>46</v>
      </c>
      <c r="C30" s="93">
        <v>7505</v>
      </c>
      <c r="D30" s="90">
        <v>7138</v>
      </c>
      <c r="E30" s="90">
        <v>7981</v>
      </c>
      <c r="F30" s="90">
        <v>8233</v>
      </c>
      <c r="G30" s="90">
        <v>7692</v>
      </c>
      <c r="H30" s="90">
        <v>7426</v>
      </c>
      <c r="I30" s="90">
        <v>7968</v>
      </c>
      <c r="J30" s="90">
        <v>8747</v>
      </c>
      <c r="K30" s="90">
        <v>10187</v>
      </c>
      <c r="L30" s="90">
        <v>10521</v>
      </c>
      <c r="M30" s="91">
        <v>10590</v>
      </c>
      <c r="N30" s="91">
        <v>10864</v>
      </c>
      <c r="O30" s="91">
        <v>10395</v>
      </c>
      <c r="P30" s="91">
        <v>10211</v>
      </c>
      <c r="Q30" s="91">
        <v>10985</v>
      </c>
      <c r="R30" s="91">
        <v>11309</v>
      </c>
      <c r="S30" s="151"/>
      <c r="T30" s="96" t="s">
        <v>287</v>
      </c>
    </row>
    <row r="31" spans="1:21" s="49" customFormat="1" ht="12.95" customHeight="1">
      <c r="A31" s="142"/>
      <c r="B31" s="96" t="s">
        <v>47</v>
      </c>
      <c r="C31" s="93">
        <v>20790</v>
      </c>
      <c r="D31" s="90">
        <v>21372</v>
      </c>
      <c r="E31" s="90">
        <v>20400</v>
      </c>
      <c r="F31" s="90">
        <v>18891</v>
      </c>
      <c r="G31" s="90">
        <v>20483</v>
      </c>
      <c r="H31" s="90">
        <v>20522</v>
      </c>
      <c r="I31" s="90">
        <v>25475</v>
      </c>
      <c r="J31" s="90">
        <v>24024</v>
      </c>
      <c r="K31" s="90">
        <v>25652</v>
      </c>
      <c r="L31" s="90">
        <v>28157</v>
      </c>
      <c r="M31" s="91">
        <v>30844</v>
      </c>
      <c r="N31" s="91">
        <v>31634</v>
      </c>
      <c r="O31" s="91">
        <v>19367</v>
      </c>
      <c r="P31" s="91">
        <v>24877</v>
      </c>
      <c r="Q31" s="91">
        <v>35965</v>
      </c>
      <c r="R31" s="91">
        <v>44098</v>
      </c>
      <c r="S31" s="151"/>
      <c r="T31" s="96" t="s">
        <v>48</v>
      </c>
    </row>
    <row r="32" spans="1:21" s="49" customFormat="1" ht="12.95" customHeight="1">
      <c r="A32" s="142"/>
      <c r="B32" s="96" t="s">
        <v>49</v>
      </c>
      <c r="C32" s="93">
        <v>1619</v>
      </c>
      <c r="D32" s="90">
        <v>1497</v>
      </c>
      <c r="E32" s="90">
        <v>1617</v>
      </c>
      <c r="F32" s="90">
        <v>1739</v>
      </c>
      <c r="G32" s="90">
        <v>1628</v>
      </c>
      <c r="H32" s="90">
        <v>1523</v>
      </c>
      <c r="I32" s="90">
        <v>1873</v>
      </c>
      <c r="J32" s="90">
        <v>2087</v>
      </c>
      <c r="K32" s="90">
        <v>2153</v>
      </c>
      <c r="L32" s="90">
        <v>2328</v>
      </c>
      <c r="M32" s="91">
        <v>3264</v>
      </c>
      <c r="N32" s="91">
        <v>3627</v>
      </c>
      <c r="O32" s="91">
        <v>2555</v>
      </c>
      <c r="P32" s="91">
        <v>2396</v>
      </c>
      <c r="Q32" s="91">
        <v>3394</v>
      </c>
      <c r="R32" s="91">
        <v>3036</v>
      </c>
      <c r="S32" s="151"/>
      <c r="T32" s="96" t="s">
        <v>50</v>
      </c>
    </row>
    <row r="33" spans="1:20" s="49" customFormat="1" ht="12.95" customHeight="1">
      <c r="A33" s="142"/>
      <c r="B33" s="96" t="s">
        <v>51</v>
      </c>
      <c r="C33" s="93">
        <v>8228</v>
      </c>
      <c r="D33" s="90">
        <v>9199</v>
      </c>
      <c r="E33" s="90">
        <v>9243</v>
      </c>
      <c r="F33" s="90">
        <v>9506</v>
      </c>
      <c r="G33" s="90">
        <v>8688</v>
      </c>
      <c r="H33" s="90">
        <v>8169</v>
      </c>
      <c r="I33" s="90">
        <v>8371</v>
      </c>
      <c r="J33" s="90">
        <v>9060</v>
      </c>
      <c r="K33" s="90">
        <v>9314</v>
      </c>
      <c r="L33" s="90">
        <v>10551</v>
      </c>
      <c r="M33" s="91">
        <v>10549</v>
      </c>
      <c r="N33" s="91">
        <v>11538</v>
      </c>
      <c r="O33" s="91">
        <v>10681</v>
      </c>
      <c r="P33" s="91">
        <v>11734</v>
      </c>
      <c r="Q33" s="91">
        <v>12785</v>
      </c>
      <c r="R33" s="91">
        <v>14624</v>
      </c>
      <c r="S33" s="151"/>
      <c r="T33" s="96" t="s">
        <v>334</v>
      </c>
    </row>
    <row r="34" spans="1:20" s="49" customFormat="1" ht="12.95" customHeight="1">
      <c r="A34" s="142"/>
      <c r="B34" s="96" t="s">
        <v>52</v>
      </c>
      <c r="C34" s="59">
        <v>3396</v>
      </c>
      <c r="D34" s="90">
        <v>2025</v>
      </c>
      <c r="E34" s="90">
        <v>1741</v>
      </c>
      <c r="F34" s="90">
        <v>2182</v>
      </c>
      <c r="G34" s="90">
        <v>3407</v>
      </c>
      <c r="H34" s="90">
        <v>3871</v>
      </c>
      <c r="I34" s="90">
        <v>4775</v>
      </c>
      <c r="J34" s="90">
        <v>5792</v>
      </c>
      <c r="K34" s="90">
        <v>5765</v>
      </c>
      <c r="L34" s="90">
        <v>5987</v>
      </c>
      <c r="M34" s="91">
        <v>7825</v>
      </c>
      <c r="N34" s="91">
        <v>8410</v>
      </c>
      <c r="O34" s="91">
        <v>6521</v>
      </c>
      <c r="P34" s="91">
        <v>9649</v>
      </c>
      <c r="Q34" s="91">
        <v>13169</v>
      </c>
      <c r="R34" s="91">
        <v>12865</v>
      </c>
      <c r="S34" s="151"/>
      <c r="T34" s="96" t="s">
        <v>53</v>
      </c>
    </row>
    <row r="35" spans="1:20" s="70" customFormat="1" ht="15" customHeight="1">
      <c r="A35" s="143"/>
      <c r="B35" s="96" t="s">
        <v>54</v>
      </c>
      <c r="C35" s="58"/>
      <c r="D35" s="90"/>
      <c r="E35" s="90"/>
      <c r="F35" s="90"/>
      <c r="G35" s="90"/>
      <c r="M35" s="154"/>
      <c r="N35" s="154"/>
      <c r="O35" s="154"/>
      <c r="P35" s="154"/>
      <c r="Q35" s="154"/>
      <c r="R35" s="154"/>
      <c r="S35" s="97"/>
      <c r="T35" s="96" t="s">
        <v>55</v>
      </c>
    </row>
    <row r="36" spans="1:20" s="49" customFormat="1" ht="12" customHeight="1">
      <c r="A36" s="142"/>
      <c r="B36" s="98" t="s">
        <v>56</v>
      </c>
      <c r="C36" s="93">
        <v>5940</v>
      </c>
      <c r="D36" s="90">
        <v>7062</v>
      </c>
      <c r="E36" s="90">
        <v>7606</v>
      </c>
      <c r="F36" s="90">
        <v>7481</v>
      </c>
      <c r="G36" s="90">
        <v>7142</v>
      </c>
      <c r="H36" s="90">
        <v>7017</v>
      </c>
      <c r="I36" s="90">
        <v>6520</v>
      </c>
      <c r="J36" s="90">
        <v>6652</v>
      </c>
      <c r="K36" s="90">
        <v>6799</v>
      </c>
      <c r="L36" s="90">
        <v>6415</v>
      </c>
      <c r="M36" s="91">
        <v>7032</v>
      </c>
      <c r="N36" s="91">
        <v>7222</v>
      </c>
      <c r="O36" s="91">
        <v>8114</v>
      </c>
      <c r="P36" s="91">
        <v>8111</v>
      </c>
      <c r="Q36" s="91">
        <v>9421</v>
      </c>
      <c r="R36" s="91">
        <v>9848</v>
      </c>
      <c r="S36" s="151"/>
      <c r="T36" s="98" t="s">
        <v>57</v>
      </c>
    </row>
    <row r="37" spans="1:20" s="49" customFormat="1" ht="12" customHeight="1">
      <c r="A37" s="142"/>
      <c r="B37" s="98" t="s">
        <v>58</v>
      </c>
      <c r="C37" s="59">
        <v>693</v>
      </c>
      <c r="D37" s="90">
        <v>722</v>
      </c>
      <c r="E37" s="90">
        <v>672</v>
      </c>
      <c r="F37" s="90">
        <v>769</v>
      </c>
      <c r="G37" s="90">
        <v>726</v>
      </c>
      <c r="H37" s="90">
        <v>809</v>
      </c>
      <c r="I37" s="90">
        <v>733</v>
      </c>
      <c r="J37" s="90">
        <v>737</v>
      </c>
      <c r="K37" s="90">
        <v>857</v>
      </c>
      <c r="L37" s="90">
        <v>922</v>
      </c>
      <c r="M37" s="91">
        <v>911</v>
      </c>
      <c r="N37" s="91">
        <v>914</v>
      </c>
      <c r="O37" s="91">
        <v>850</v>
      </c>
      <c r="P37" s="91">
        <v>1010</v>
      </c>
      <c r="Q37" s="91">
        <v>1327</v>
      </c>
      <c r="R37" s="91">
        <v>1340</v>
      </c>
      <c r="S37" s="151"/>
      <c r="T37" s="98" t="s">
        <v>59</v>
      </c>
    </row>
    <row r="38" spans="1:20" s="49" customFormat="1" ht="12" customHeight="1">
      <c r="A38" s="142"/>
      <c r="B38" s="98" t="s">
        <v>60</v>
      </c>
      <c r="C38" s="59">
        <v>29</v>
      </c>
      <c r="D38" s="90">
        <v>31</v>
      </c>
      <c r="E38" s="90">
        <v>18</v>
      </c>
      <c r="F38" s="90">
        <v>53</v>
      </c>
      <c r="G38" s="90">
        <v>44</v>
      </c>
      <c r="H38" s="90">
        <v>32</v>
      </c>
      <c r="I38" s="90">
        <v>46</v>
      </c>
      <c r="J38" s="90">
        <v>39</v>
      </c>
      <c r="K38" s="90">
        <v>18</v>
      </c>
      <c r="L38" s="90">
        <v>72</v>
      </c>
      <c r="M38" s="91">
        <v>19</v>
      </c>
      <c r="N38" s="91">
        <v>32</v>
      </c>
      <c r="O38" s="91">
        <v>156</v>
      </c>
      <c r="P38" s="91">
        <v>83</v>
      </c>
      <c r="Q38" s="91">
        <v>195</v>
      </c>
      <c r="R38" s="91">
        <v>209</v>
      </c>
      <c r="S38" s="151"/>
      <c r="T38" s="98" t="s">
        <v>61</v>
      </c>
    </row>
    <row r="39" spans="1:20" s="49" customFormat="1" ht="12" customHeight="1">
      <c r="A39" s="142"/>
      <c r="B39" s="98" t="s">
        <v>62</v>
      </c>
      <c r="C39" s="93">
        <v>1757</v>
      </c>
      <c r="D39" s="90">
        <v>1066</v>
      </c>
      <c r="E39" s="90">
        <v>1207</v>
      </c>
      <c r="F39" s="90">
        <v>1388</v>
      </c>
      <c r="G39" s="90">
        <v>1532</v>
      </c>
      <c r="H39" s="90">
        <v>1941</v>
      </c>
      <c r="I39" s="90">
        <v>2128</v>
      </c>
      <c r="J39" s="90">
        <v>1759</v>
      </c>
      <c r="K39" s="90">
        <v>2193</v>
      </c>
      <c r="L39" s="90">
        <v>2718</v>
      </c>
      <c r="M39" s="91">
        <v>3402</v>
      </c>
      <c r="N39" s="91">
        <v>3101</v>
      </c>
      <c r="O39" s="91">
        <v>3571</v>
      </c>
      <c r="P39" s="91">
        <v>3729</v>
      </c>
      <c r="Q39" s="91">
        <v>4135</v>
      </c>
      <c r="R39" s="91">
        <v>4750</v>
      </c>
      <c r="S39" s="151"/>
      <c r="T39" s="98" t="s">
        <v>63</v>
      </c>
    </row>
    <row r="40" spans="1:20" s="49" customFormat="1" ht="12.95" customHeight="1">
      <c r="A40" s="142"/>
      <c r="B40" s="96" t="s">
        <v>64</v>
      </c>
      <c r="C40" s="93">
        <v>150</v>
      </c>
      <c r="D40" s="90">
        <v>13</v>
      </c>
      <c r="E40" s="90">
        <v>36</v>
      </c>
      <c r="F40" s="90">
        <v>129</v>
      </c>
      <c r="G40" s="90">
        <v>25</v>
      </c>
      <c r="H40" s="90">
        <v>0</v>
      </c>
      <c r="I40" s="90">
        <v>226</v>
      </c>
      <c r="J40" s="90">
        <v>289</v>
      </c>
      <c r="K40" s="90">
        <v>372</v>
      </c>
      <c r="L40" s="90">
        <v>285</v>
      </c>
      <c r="M40" s="91">
        <v>154</v>
      </c>
      <c r="N40" s="91">
        <v>100</v>
      </c>
      <c r="O40" s="91">
        <v>49</v>
      </c>
      <c r="P40" s="91">
        <v>86</v>
      </c>
      <c r="Q40" s="91">
        <v>134</v>
      </c>
      <c r="R40" s="91">
        <v>144</v>
      </c>
      <c r="S40" s="151"/>
      <c r="T40" s="96" t="s">
        <v>65</v>
      </c>
    </row>
    <row r="41" spans="1:20" s="70" customFormat="1" ht="12.95" customHeight="1">
      <c r="A41" s="143"/>
      <c r="B41" s="96" t="s">
        <v>66</v>
      </c>
      <c r="C41" s="93">
        <v>6595</v>
      </c>
      <c r="D41" s="90">
        <v>5521</v>
      </c>
      <c r="E41" s="90">
        <v>5753</v>
      </c>
      <c r="F41" s="90">
        <v>6333</v>
      </c>
      <c r="G41" s="90">
        <v>5801</v>
      </c>
      <c r="H41" s="90">
        <v>6565</v>
      </c>
      <c r="I41" s="90">
        <v>5648</v>
      </c>
      <c r="J41" s="90">
        <v>5675</v>
      </c>
      <c r="K41" s="90">
        <v>6152</v>
      </c>
      <c r="L41" s="90">
        <v>7970</v>
      </c>
      <c r="M41" s="91">
        <v>7999</v>
      </c>
      <c r="N41" s="91">
        <v>8038</v>
      </c>
      <c r="O41" s="91">
        <v>4159</v>
      </c>
      <c r="P41" s="91">
        <v>6393</v>
      </c>
      <c r="Q41" s="91">
        <v>10417</v>
      </c>
      <c r="R41" s="91">
        <v>13866</v>
      </c>
      <c r="S41" s="151"/>
      <c r="T41" s="96" t="s">
        <v>67</v>
      </c>
    </row>
    <row r="42" spans="1:20" s="70" customFormat="1" ht="12.95" customHeight="1">
      <c r="A42" s="143"/>
      <c r="B42" s="96" t="s">
        <v>68</v>
      </c>
      <c r="C42" s="59">
        <v>4016</v>
      </c>
      <c r="D42" s="90">
        <v>3104</v>
      </c>
      <c r="E42" s="90">
        <v>3250</v>
      </c>
      <c r="F42" s="90">
        <v>3607</v>
      </c>
      <c r="G42" s="90">
        <v>3553</v>
      </c>
      <c r="H42" s="90">
        <v>3817</v>
      </c>
      <c r="I42" s="90">
        <v>3961</v>
      </c>
      <c r="J42" s="90">
        <v>3834</v>
      </c>
      <c r="K42" s="90">
        <v>3658</v>
      </c>
      <c r="L42" s="90">
        <v>4369</v>
      </c>
      <c r="M42" s="91">
        <v>4529</v>
      </c>
      <c r="N42" s="91">
        <v>4664</v>
      </c>
      <c r="O42" s="91">
        <v>2083</v>
      </c>
      <c r="P42" s="91">
        <v>2141</v>
      </c>
      <c r="Q42" s="91">
        <v>5246</v>
      </c>
      <c r="R42" s="91">
        <v>6694</v>
      </c>
      <c r="S42" s="151"/>
      <c r="T42" s="96" t="s">
        <v>69</v>
      </c>
    </row>
    <row r="43" spans="1:20" s="70" customFormat="1" ht="12.95" customHeight="1">
      <c r="A43" s="143"/>
      <c r="B43" s="96" t="s">
        <v>70</v>
      </c>
      <c r="C43" s="59">
        <v>758</v>
      </c>
      <c r="D43" s="90">
        <v>840</v>
      </c>
      <c r="E43" s="90">
        <v>568</v>
      </c>
      <c r="F43" s="90">
        <v>772</v>
      </c>
      <c r="G43" s="90">
        <v>706</v>
      </c>
      <c r="H43" s="90">
        <v>629</v>
      </c>
      <c r="I43" s="90">
        <v>612</v>
      </c>
      <c r="J43" s="90">
        <v>615</v>
      </c>
      <c r="K43" s="90">
        <v>917</v>
      </c>
      <c r="L43" s="90">
        <v>1329</v>
      </c>
      <c r="M43" s="91">
        <v>1135</v>
      </c>
      <c r="N43" s="91">
        <v>1594</v>
      </c>
      <c r="O43" s="91">
        <v>954</v>
      </c>
      <c r="P43" s="91">
        <v>1078</v>
      </c>
      <c r="Q43" s="91">
        <v>1631</v>
      </c>
      <c r="R43" s="91">
        <v>1899</v>
      </c>
      <c r="S43" s="151"/>
      <c r="T43" s="96" t="s">
        <v>71</v>
      </c>
    </row>
    <row r="44" spans="1:20" s="70" customFormat="1" ht="12.95" customHeight="1">
      <c r="A44" s="143"/>
      <c r="B44" s="96" t="s">
        <v>72</v>
      </c>
      <c r="C44" s="93">
        <v>10144</v>
      </c>
      <c r="D44" s="90">
        <v>11140</v>
      </c>
      <c r="E44" s="90">
        <v>10940</v>
      </c>
      <c r="F44" s="90">
        <v>9785</v>
      </c>
      <c r="G44" s="90">
        <v>9353</v>
      </c>
      <c r="H44" s="90">
        <v>8854</v>
      </c>
      <c r="I44" s="90">
        <v>8190</v>
      </c>
      <c r="J44" s="90">
        <v>7981</v>
      </c>
      <c r="K44" s="90">
        <v>8489</v>
      </c>
      <c r="L44" s="90">
        <v>9908</v>
      </c>
      <c r="M44" s="91">
        <v>12222</v>
      </c>
      <c r="N44" s="91">
        <v>10998</v>
      </c>
      <c r="O44" s="91">
        <v>7577</v>
      </c>
      <c r="P44" s="91">
        <v>10806</v>
      </c>
      <c r="Q44" s="91">
        <v>17594</v>
      </c>
      <c r="R44" s="91">
        <v>21165</v>
      </c>
      <c r="S44" s="151"/>
      <c r="T44" s="96" t="s">
        <v>73</v>
      </c>
    </row>
    <row r="45" spans="1:20" s="49" customFormat="1" ht="12.95" customHeight="1">
      <c r="A45" s="142"/>
      <c r="B45" s="96" t="s">
        <v>74</v>
      </c>
      <c r="C45" s="59">
        <v>1466</v>
      </c>
      <c r="D45" s="90">
        <v>1429</v>
      </c>
      <c r="E45" s="90">
        <v>1437</v>
      </c>
      <c r="F45" s="90">
        <v>1316</v>
      </c>
      <c r="G45" s="90">
        <v>1398</v>
      </c>
      <c r="H45" s="90">
        <v>1225</v>
      </c>
      <c r="I45" s="90">
        <v>1349</v>
      </c>
      <c r="J45" s="90">
        <v>1449</v>
      </c>
      <c r="K45" s="90">
        <v>1543</v>
      </c>
      <c r="L45" s="90">
        <v>1510</v>
      </c>
      <c r="M45" s="91">
        <v>2001</v>
      </c>
      <c r="N45" s="91">
        <v>1846</v>
      </c>
      <c r="O45" s="91">
        <v>1708</v>
      </c>
      <c r="P45" s="91">
        <v>2292</v>
      </c>
      <c r="Q45" s="91">
        <v>3063</v>
      </c>
      <c r="R45" s="91">
        <v>3099</v>
      </c>
      <c r="S45" s="151"/>
      <c r="T45" s="96" t="s">
        <v>75</v>
      </c>
    </row>
    <row r="46" spans="1:20" s="49" customFormat="1" ht="12.95" customHeight="1">
      <c r="A46" s="142"/>
      <c r="B46" s="96" t="s">
        <v>76</v>
      </c>
      <c r="C46" s="51"/>
      <c r="D46" s="51"/>
      <c r="E46" s="51"/>
      <c r="F46" s="51"/>
      <c r="G46" s="51"/>
      <c r="H46" s="90"/>
      <c r="I46" s="90"/>
      <c r="J46" s="90"/>
      <c r="K46" s="90"/>
      <c r="L46" s="90"/>
      <c r="M46" s="91"/>
      <c r="N46" s="91"/>
      <c r="O46" s="91"/>
      <c r="P46" s="91"/>
      <c r="Q46" s="91"/>
      <c r="R46" s="91"/>
      <c r="S46" s="151"/>
      <c r="T46" s="99"/>
    </row>
    <row r="47" spans="1:20" s="49" customFormat="1" ht="11.1" customHeight="1">
      <c r="A47" s="142"/>
      <c r="B47" s="96" t="s">
        <v>77</v>
      </c>
      <c r="C47" s="59">
        <v>9348</v>
      </c>
      <c r="D47" s="90">
        <v>9433</v>
      </c>
      <c r="E47" s="90">
        <v>10045</v>
      </c>
      <c r="F47" s="90">
        <v>11384</v>
      </c>
      <c r="G47" s="90">
        <v>10458</v>
      </c>
      <c r="H47" s="90">
        <v>8830</v>
      </c>
      <c r="I47" s="90">
        <v>10938</v>
      </c>
      <c r="J47" s="90">
        <v>11851</v>
      </c>
      <c r="K47" s="90">
        <v>12383</v>
      </c>
      <c r="L47" s="90">
        <v>14571</v>
      </c>
      <c r="M47" s="91">
        <v>15075</v>
      </c>
      <c r="N47" s="91">
        <v>14887</v>
      </c>
      <c r="O47" s="91">
        <v>10502</v>
      </c>
      <c r="P47" s="91">
        <v>13218</v>
      </c>
      <c r="Q47" s="91">
        <v>17833</v>
      </c>
      <c r="R47" s="91">
        <v>21185</v>
      </c>
      <c r="S47" s="152"/>
      <c r="T47" s="96" t="s">
        <v>78</v>
      </c>
    </row>
    <row r="48" spans="1:20" s="49" customFormat="1" ht="12.95" customHeight="1">
      <c r="A48" s="142"/>
      <c r="B48" s="96" t="s">
        <v>79</v>
      </c>
      <c r="C48" s="59">
        <v>4375</v>
      </c>
      <c r="D48" s="90">
        <v>6178</v>
      </c>
      <c r="E48" s="90">
        <v>5083</v>
      </c>
      <c r="F48" s="90">
        <v>4964</v>
      </c>
      <c r="G48" s="90">
        <v>5487</v>
      </c>
      <c r="H48" s="90">
        <v>4692</v>
      </c>
      <c r="I48" s="90">
        <v>3504</v>
      </c>
      <c r="J48" s="90">
        <v>4467</v>
      </c>
      <c r="K48" s="90">
        <v>5935</v>
      </c>
      <c r="L48" s="90">
        <v>6186</v>
      </c>
      <c r="M48" s="91">
        <v>6233</v>
      </c>
      <c r="N48" s="91">
        <v>8873</v>
      </c>
      <c r="O48" s="91">
        <v>6678</v>
      </c>
      <c r="P48" s="91">
        <v>8233</v>
      </c>
      <c r="Q48" s="91">
        <v>13748</v>
      </c>
      <c r="R48" s="91">
        <v>13685</v>
      </c>
      <c r="S48" s="151"/>
      <c r="T48" s="96" t="s">
        <v>80</v>
      </c>
    </row>
    <row r="49" spans="1:27" s="87" customFormat="1" ht="20.100000000000001" customHeight="1">
      <c r="A49" s="143" t="s">
        <v>81</v>
      </c>
      <c r="B49" s="95" t="s">
        <v>445</v>
      </c>
      <c r="C49" s="88">
        <f t="shared" ref="C49:L49" si="10">SUM(C50:C52)</f>
        <v>104179</v>
      </c>
      <c r="D49" s="88">
        <f t="shared" si="10"/>
        <v>103323</v>
      </c>
      <c r="E49" s="88">
        <f t="shared" si="10"/>
        <v>115346</v>
      </c>
      <c r="F49" s="88">
        <f t="shared" si="10"/>
        <v>106857</v>
      </c>
      <c r="G49" s="88">
        <f t="shared" si="10"/>
        <v>93501</v>
      </c>
      <c r="H49" s="88">
        <f t="shared" si="10"/>
        <v>91061</v>
      </c>
      <c r="I49" s="88">
        <f t="shared" si="10"/>
        <v>90683</v>
      </c>
      <c r="J49" s="88">
        <f t="shared" si="10"/>
        <v>98563</v>
      </c>
      <c r="K49" s="88">
        <f t="shared" si="10"/>
        <v>111038</v>
      </c>
      <c r="L49" s="88">
        <f t="shared" si="10"/>
        <v>121886</v>
      </c>
      <c r="M49" s="89">
        <f t="shared" ref="M49:R49" si="11">SUM(M50:M52)</f>
        <v>132970</v>
      </c>
      <c r="N49" s="89">
        <f t="shared" si="11"/>
        <v>133722</v>
      </c>
      <c r="O49" s="89">
        <f t="shared" si="11"/>
        <v>115912</v>
      </c>
      <c r="P49" s="89">
        <f t="shared" si="11"/>
        <v>132055</v>
      </c>
      <c r="Q49" s="89">
        <f t="shared" si="11"/>
        <v>148464</v>
      </c>
      <c r="R49" s="89">
        <f t="shared" si="11"/>
        <v>184985</v>
      </c>
      <c r="S49" s="143" t="s">
        <v>81</v>
      </c>
      <c r="T49" s="95" t="s">
        <v>446</v>
      </c>
    </row>
    <row r="50" spans="1:27" s="70" customFormat="1" ht="12.95" customHeight="1">
      <c r="A50" s="143"/>
      <c r="B50" s="96" t="s">
        <v>335</v>
      </c>
      <c r="C50" s="59">
        <v>103434</v>
      </c>
      <c r="D50" s="90">
        <v>102478</v>
      </c>
      <c r="E50" s="90">
        <v>114975</v>
      </c>
      <c r="F50" s="90">
        <v>105068</v>
      </c>
      <c r="G50" s="90">
        <v>92905</v>
      </c>
      <c r="H50" s="90">
        <v>90072</v>
      </c>
      <c r="I50" s="90">
        <v>89873</v>
      </c>
      <c r="J50" s="90">
        <v>97716</v>
      </c>
      <c r="K50" s="90">
        <v>109909</v>
      </c>
      <c r="L50" s="90">
        <v>120814</v>
      </c>
      <c r="M50" s="91">
        <v>131677</v>
      </c>
      <c r="N50" s="91">
        <v>130336</v>
      </c>
      <c r="O50" s="91">
        <v>114280</v>
      </c>
      <c r="P50" s="91">
        <v>130532</v>
      </c>
      <c r="Q50" s="91">
        <v>145678</v>
      </c>
      <c r="R50" s="91">
        <v>182220</v>
      </c>
      <c r="S50" s="143"/>
      <c r="T50" s="96" t="s">
        <v>336</v>
      </c>
    </row>
    <row r="51" spans="1:27" s="70" customFormat="1" ht="12.95" customHeight="1">
      <c r="A51" s="143"/>
      <c r="B51" s="96" t="s">
        <v>82</v>
      </c>
      <c r="C51" s="59">
        <v>745</v>
      </c>
      <c r="D51" s="90">
        <v>845</v>
      </c>
      <c r="E51" s="90">
        <v>371</v>
      </c>
      <c r="F51" s="90">
        <v>1789</v>
      </c>
      <c r="G51" s="90">
        <v>596</v>
      </c>
      <c r="H51" s="90">
        <v>989</v>
      </c>
      <c r="I51" s="90">
        <v>810</v>
      </c>
      <c r="J51" s="90">
        <v>847</v>
      </c>
      <c r="K51" s="90">
        <v>1129</v>
      </c>
      <c r="L51" s="90">
        <v>1072</v>
      </c>
      <c r="M51" s="91">
        <v>1231</v>
      </c>
      <c r="N51" s="91">
        <v>1076</v>
      </c>
      <c r="O51" s="91">
        <v>1103</v>
      </c>
      <c r="P51" s="91">
        <v>1305</v>
      </c>
      <c r="Q51" s="91">
        <v>1957</v>
      </c>
      <c r="R51" s="91">
        <v>2280</v>
      </c>
      <c r="S51" s="143"/>
      <c r="T51" s="96" t="s">
        <v>83</v>
      </c>
    </row>
    <row r="52" spans="1:27" s="70" customFormat="1" ht="12.95" customHeight="1">
      <c r="A52" s="143"/>
      <c r="B52" s="96" t="s">
        <v>371</v>
      </c>
      <c r="C52" s="93" t="s">
        <v>388</v>
      </c>
      <c r="D52" s="90" t="s">
        <v>388</v>
      </c>
      <c r="E52" s="90" t="s">
        <v>388</v>
      </c>
      <c r="F52" s="90" t="s">
        <v>388</v>
      </c>
      <c r="G52" s="90" t="s">
        <v>388</v>
      </c>
      <c r="H52" s="90" t="s">
        <v>388</v>
      </c>
      <c r="I52" s="90" t="s">
        <v>388</v>
      </c>
      <c r="J52" s="90" t="s">
        <v>388</v>
      </c>
      <c r="K52" s="90" t="s">
        <v>388</v>
      </c>
      <c r="L52" s="90" t="s">
        <v>388</v>
      </c>
      <c r="M52" s="91">
        <v>62</v>
      </c>
      <c r="N52" s="91">
        <v>2310</v>
      </c>
      <c r="O52" s="91">
        <v>529</v>
      </c>
      <c r="P52" s="91">
        <v>218</v>
      </c>
      <c r="Q52" s="91">
        <v>829</v>
      </c>
      <c r="R52" s="91">
        <v>485</v>
      </c>
      <c r="S52" s="143"/>
      <c r="T52" s="96" t="s">
        <v>372</v>
      </c>
    </row>
    <row r="53" spans="1:27" s="87" customFormat="1" ht="19.5" customHeight="1">
      <c r="A53" s="143" t="s">
        <v>84</v>
      </c>
      <c r="B53" s="95" t="s">
        <v>267</v>
      </c>
      <c r="C53" s="58">
        <f t="shared" ref="C53:M53" si="12">(C10-C11-C29-C49)</f>
        <v>979117</v>
      </c>
      <c r="D53" s="58">
        <f t="shared" si="12"/>
        <v>910171</v>
      </c>
      <c r="E53" s="58">
        <f t="shared" si="12"/>
        <v>927806</v>
      </c>
      <c r="F53" s="58">
        <f t="shared" si="12"/>
        <v>1004420</v>
      </c>
      <c r="G53" s="58">
        <f t="shared" si="12"/>
        <v>1045963</v>
      </c>
      <c r="H53" s="58">
        <f t="shared" si="12"/>
        <v>981021</v>
      </c>
      <c r="I53" s="58">
        <f t="shared" si="12"/>
        <v>993929</v>
      </c>
      <c r="J53" s="58">
        <f t="shared" si="12"/>
        <v>1023977</v>
      </c>
      <c r="K53" s="58">
        <f t="shared" si="12"/>
        <v>1143910</v>
      </c>
      <c r="L53" s="58">
        <f t="shared" si="12"/>
        <v>1212627</v>
      </c>
      <c r="M53" s="110">
        <f t="shared" si="12"/>
        <v>1280345</v>
      </c>
      <c r="N53" s="110">
        <f>(N10-N11-N29-N49)</f>
        <v>1316240</v>
      </c>
      <c r="O53" s="110">
        <f>(O10-O11-O29-O49)</f>
        <v>380922</v>
      </c>
      <c r="P53" s="110">
        <f t="shared" ref="P53:R53" si="13">(P10-P11-P29-P49)</f>
        <v>943790</v>
      </c>
      <c r="Q53" s="110">
        <f t="shared" si="13"/>
        <v>1397062</v>
      </c>
      <c r="R53" s="110">
        <f t="shared" si="13"/>
        <v>1736912</v>
      </c>
      <c r="S53" s="143" t="s">
        <v>84</v>
      </c>
      <c r="T53" s="95" t="s">
        <v>268</v>
      </c>
      <c r="U53" s="94"/>
      <c r="V53" s="94"/>
      <c r="W53" s="94"/>
      <c r="X53" s="94"/>
      <c r="Y53" s="94"/>
      <c r="Z53" s="94"/>
      <c r="AA53" s="94"/>
    </row>
    <row r="54" spans="1:27" s="87" customFormat="1" ht="20.100000000000001" customHeight="1">
      <c r="A54" s="143" t="s">
        <v>85</v>
      </c>
      <c r="B54" s="95" t="s">
        <v>86</v>
      </c>
      <c r="C54" s="88">
        <v>14261</v>
      </c>
      <c r="D54" s="88">
        <v>8357</v>
      </c>
      <c r="E54" s="88">
        <v>7390</v>
      </c>
      <c r="F54" s="88">
        <v>12481</v>
      </c>
      <c r="G54" s="88">
        <v>16446</v>
      </c>
      <c r="H54" s="88">
        <v>20333</v>
      </c>
      <c r="I54" s="88">
        <v>16492</v>
      </c>
      <c r="J54" s="88">
        <v>17322</v>
      </c>
      <c r="K54" s="88">
        <v>15419</v>
      </c>
      <c r="L54" s="88">
        <v>13552</v>
      </c>
      <c r="M54" s="89">
        <v>11712</v>
      </c>
      <c r="N54" s="89">
        <v>10812</v>
      </c>
      <c r="O54" s="89">
        <v>8667</v>
      </c>
      <c r="P54" s="89">
        <v>9482</v>
      </c>
      <c r="Q54" s="89">
        <v>12889</v>
      </c>
      <c r="R54" s="89">
        <v>12488</v>
      </c>
      <c r="S54" s="143" t="s">
        <v>85</v>
      </c>
      <c r="T54" s="95" t="s">
        <v>87</v>
      </c>
    </row>
    <row r="55" spans="1:27" s="87" customFormat="1" ht="20.100000000000001" customHeight="1">
      <c r="A55" s="143" t="s">
        <v>88</v>
      </c>
      <c r="B55" s="95" t="s">
        <v>249</v>
      </c>
      <c r="C55" s="58"/>
      <c r="D55" s="88"/>
      <c r="E55" s="88"/>
      <c r="F55" s="88"/>
      <c r="G55" s="88"/>
      <c r="H55" s="88"/>
      <c r="I55" s="88"/>
      <c r="J55" s="88"/>
      <c r="K55" s="88"/>
      <c r="L55" s="88"/>
      <c r="M55" s="89"/>
      <c r="N55" s="89"/>
      <c r="O55" s="89"/>
      <c r="P55" s="89"/>
      <c r="Q55" s="89"/>
      <c r="R55" s="89"/>
      <c r="S55" s="143" t="s">
        <v>88</v>
      </c>
      <c r="T55" s="95" t="s">
        <v>251</v>
      </c>
      <c r="U55" s="94"/>
      <c r="V55" s="94"/>
      <c r="W55" s="94"/>
      <c r="X55" s="94"/>
      <c r="Y55" s="94"/>
      <c r="Z55" s="94"/>
      <c r="AA55" s="94"/>
    </row>
    <row r="56" spans="1:27" s="87" customFormat="1" ht="12.95" customHeight="1">
      <c r="A56" s="144"/>
      <c r="B56" s="100" t="s">
        <v>248</v>
      </c>
      <c r="C56" s="58">
        <f t="shared" ref="C56:I56" si="14">C53-C54</f>
        <v>964856</v>
      </c>
      <c r="D56" s="58">
        <f t="shared" si="14"/>
        <v>901814</v>
      </c>
      <c r="E56" s="58">
        <f t="shared" si="14"/>
        <v>920416</v>
      </c>
      <c r="F56" s="58">
        <f t="shared" si="14"/>
        <v>991939</v>
      </c>
      <c r="G56" s="58">
        <f>G53-G54</f>
        <v>1029517</v>
      </c>
      <c r="H56" s="58">
        <f t="shared" si="14"/>
        <v>960688</v>
      </c>
      <c r="I56" s="58">
        <f t="shared" si="14"/>
        <v>977437</v>
      </c>
      <c r="J56" s="58">
        <f t="shared" ref="J56:N56" si="15">J53-J54</f>
        <v>1006655</v>
      </c>
      <c r="K56" s="58">
        <f t="shared" si="15"/>
        <v>1128491</v>
      </c>
      <c r="L56" s="58">
        <f t="shared" si="15"/>
        <v>1199075</v>
      </c>
      <c r="M56" s="110">
        <f t="shared" si="15"/>
        <v>1268633</v>
      </c>
      <c r="N56" s="110">
        <f t="shared" si="15"/>
        <v>1305428</v>
      </c>
      <c r="O56" s="110">
        <f t="shared" ref="O56:R56" si="16">O53-O54</f>
        <v>372255</v>
      </c>
      <c r="P56" s="110">
        <f t="shared" si="16"/>
        <v>934308</v>
      </c>
      <c r="Q56" s="110">
        <f t="shared" si="16"/>
        <v>1384173</v>
      </c>
      <c r="R56" s="110">
        <f t="shared" si="16"/>
        <v>1724424</v>
      </c>
      <c r="S56" s="144"/>
      <c r="T56" s="100" t="s">
        <v>250</v>
      </c>
    </row>
    <row r="57" spans="1:27" s="87" customFormat="1" ht="19.5" customHeight="1">
      <c r="A57" s="143" t="s">
        <v>89</v>
      </c>
      <c r="B57" s="95" t="s">
        <v>90</v>
      </c>
      <c r="C57" s="88">
        <v>578655</v>
      </c>
      <c r="D57" s="88">
        <v>581963</v>
      </c>
      <c r="E57" s="88">
        <v>597556</v>
      </c>
      <c r="F57" s="88">
        <v>578963</v>
      </c>
      <c r="G57" s="88">
        <v>566292</v>
      </c>
      <c r="H57" s="88">
        <v>516844</v>
      </c>
      <c r="I57" s="88">
        <v>519935</v>
      </c>
      <c r="J57" s="88">
        <v>526999</v>
      </c>
      <c r="K57" s="88">
        <v>583518</v>
      </c>
      <c r="L57" s="88">
        <v>635969</v>
      </c>
      <c r="M57" s="89">
        <v>705803</v>
      </c>
      <c r="N57" s="89">
        <v>770577</v>
      </c>
      <c r="O57" s="89">
        <v>445609</v>
      </c>
      <c r="P57" s="89">
        <v>594982</v>
      </c>
      <c r="Q57" s="89">
        <v>883738</v>
      </c>
      <c r="R57" s="89">
        <v>1025478</v>
      </c>
      <c r="S57" s="143" t="s">
        <v>89</v>
      </c>
      <c r="T57" s="95" t="s">
        <v>91</v>
      </c>
    </row>
    <row r="58" spans="1:27" s="87" customFormat="1" ht="19.5" customHeight="1">
      <c r="A58" s="143" t="s">
        <v>92</v>
      </c>
      <c r="B58" s="95" t="s">
        <v>93</v>
      </c>
      <c r="C58" s="88">
        <v>103351</v>
      </c>
      <c r="D58" s="88">
        <v>111843</v>
      </c>
      <c r="E58" s="88">
        <v>115338</v>
      </c>
      <c r="F58" s="88">
        <v>106953</v>
      </c>
      <c r="G58" s="88">
        <v>116520</v>
      </c>
      <c r="H58" s="88">
        <v>126832</v>
      </c>
      <c r="I58" s="88">
        <v>137719</v>
      </c>
      <c r="J58" s="88">
        <v>130207</v>
      </c>
      <c r="K58" s="88">
        <v>147161</v>
      </c>
      <c r="L58" s="88">
        <v>155910</v>
      </c>
      <c r="M58" s="89">
        <v>164613</v>
      </c>
      <c r="N58" s="89">
        <v>172644</v>
      </c>
      <c r="O58" s="89">
        <v>188852</v>
      </c>
      <c r="P58" s="89">
        <v>194173</v>
      </c>
      <c r="Q58" s="89">
        <v>201655</v>
      </c>
      <c r="R58" s="89">
        <v>212418</v>
      </c>
      <c r="S58" s="143" t="s">
        <v>92</v>
      </c>
      <c r="T58" s="95" t="s">
        <v>94</v>
      </c>
      <c r="U58" s="94"/>
      <c r="V58" s="94"/>
    </row>
    <row r="59" spans="1:27" s="87" customFormat="1" ht="20.100000000000001" customHeight="1">
      <c r="A59" s="143" t="s">
        <v>95</v>
      </c>
      <c r="B59" s="95" t="s">
        <v>96</v>
      </c>
      <c r="C59" s="88">
        <f t="shared" ref="C59:I59" si="17">C56-C57-C58</f>
        <v>282850</v>
      </c>
      <c r="D59" s="88">
        <f t="shared" si="17"/>
        <v>208008</v>
      </c>
      <c r="E59" s="88">
        <f t="shared" si="17"/>
        <v>207522</v>
      </c>
      <c r="F59" s="88">
        <f t="shared" si="17"/>
        <v>306023</v>
      </c>
      <c r="G59" s="88">
        <f t="shared" si="17"/>
        <v>346705</v>
      </c>
      <c r="H59" s="88">
        <f t="shared" si="17"/>
        <v>317012</v>
      </c>
      <c r="I59" s="88">
        <f t="shared" si="17"/>
        <v>319783</v>
      </c>
      <c r="J59" s="88">
        <f t="shared" ref="J59:N59" si="18">J56-J57-J58</f>
        <v>349449</v>
      </c>
      <c r="K59" s="88">
        <f t="shared" si="18"/>
        <v>397812</v>
      </c>
      <c r="L59" s="88">
        <f t="shared" si="18"/>
        <v>407196</v>
      </c>
      <c r="M59" s="89">
        <f t="shared" si="18"/>
        <v>398217</v>
      </c>
      <c r="N59" s="89">
        <f t="shared" si="18"/>
        <v>362207</v>
      </c>
      <c r="O59" s="89">
        <f t="shared" ref="O59:R59" si="19">O56-O57-O58</f>
        <v>-262206</v>
      </c>
      <c r="P59" s="89">
        <f t="shared" si="19"/>
        <v>145153</v>
      </c>
      <c r="Q59" s="89">
        <f t="shared" si="19"/>
        <v>298780</v>
      </c>
      <c r="R59" s="89">
        <f t="shared" si="19"/>
        <v>486528</v>
      </c>
      <c r="S59" s="143" t="s">
        <v>95</v>
      </c>
      <c r="T59" s="95" t="s">
        <v>97</v>
      </c>
    </row>
    <row r="60" spans="1:27" s="32" customFormat="1" ht="21" customHeight="1">
      <c r="A60" s="143" t="s">
        <v>98</v>
      </c>
      <c r="B60" s="95" t="s">
        <v>447</v>
      </c>
      <c r="C60" s="88">
        <v>75295</v>
      </c>
      <c r="D60" s="88">
        <v>79654</v>
      </c>
      <c r="E60" s="88">
        <v>89100</v>
      </c>
      <c r="F60" s="88">
        <v>82582</v>
      </c>
      <c r="G60" s="88">
        <v>82005</v>
      </c>
      <c r="H60" s="88">
        <v>97894</v>
      </c>
      <c r="I60" s="88">
        <v>97055</v>
      </c>
      <c r="J60" s="88">
        <v>80133</v>
      </c>
      <c r="K60" s="88">
        <v>67940</v>
      </c>
      <c r="L60" s="88">
        <v>63745</v>
      </c>
      <c r="M60" s="89">
        <v>62927</v>
      </c>
      <c r="N60" s="89">
        <v>59957</v>
      </c>
      <c r="O60" s="89">
        <v>63219</v>
      </c>
      <c r="P60" s="89">
        <v>71179</v>
      </c>
      <c r="Q60" s="89">
        <v>86380</v>
      </c>
      <c r="R60" s="89">
        <v>102940</v>
      </c>
      <c r="S60" s="143" t="s">
        <v>98</v>
      </c>
      <c r="T60" s="95" t="s">
        <v>99</v>
      </c>
    </row>
    <row r="61" spans="1:27" s="87" customFormat="1" ht="4.5" customHeight="1">
      <c r="A61" s="145"/>
      <c r="B61" s="102"/>
      <c r="C61" s="108"/>
      <c r="D61" s="108"/>
      <c r="E61" s="108"/>
      <c r="F61" s="108"/>
      <c r="G61" s="108"/>
      <c r="H61" s="108"/>
      <c r="I61" s="108"/>
      <c r="J61" s="108"/>
      <c r="K61" s="108"/>
      <c r="L61" s="108"/>
      <c r="M61" s="155"/>
      <c r="N61" s="155"/>
      <c r="O61" s="155"/>
      <c r="P61" s="155"/>
      <c r="Q61" s="155"/>
      <c r="R61" s="155"/>
      <c r="S61" s="101"/>
      <c r="T61" s="102"/>
    </row>
    <row r="62" spans="1:27" ht="11.25" customHeight="1" thickBot="1">
      <c r="A62" s="77"/>
      <c r="B62" s="78"/>
      <c r="C62" s="79"/>
      <c r="D62" s="79"/>
      <c r="E62" s="79"/>
      <c r="F62" s="79"/>
      <c r="G62" s="79"/>
      <c r="H62" s="79"/>
      <c r="I62" s="79"/>
      <c r="J62" s="79"/>
      <c r="K62" s="79"/>
      <c r="L62" s="79"/>
      <c r="M62" s="79"/>
      <c r="N62" s="79"/>
      <c r="O62" s="79"/>
      <c r="P62" s="79"/>
      <c r="Q62" s="79"/>
      <c r="R62" s="79"/>
      <c r="S62" s="79"/>
      <c r="T62" s="78"/>
    </row>
    <row r="63" spans="1:27" ht="13.5" customHeight="1" thickTop="1">
      <c r="A63" s="47" t="str">
        <f>'Περιεχόμενα-Contents'!B28</f>
        <v>(Τελευταία Ενημέρωση/Last update 29/12/2025)</v>
      </c>
      <c r="B63" s="80"/>
      <c r="C63" s="81"/>
      <c r="D63" s="81"/>
      <c r="E63" s="81"/>
      <c r="F63" s="81"/>
      <c r="G63" s="81"/>
      <c r="H63" s="81"/>
      <c r="I63" s="81"/>
      <c r="J63" s="81"/>
      <c r="K63" s="81"/>
      <c r="L63" s="81"/>
      <c r="M63" s="81"/>
      <c r="N63" s="81"/>
      <c r="O63" s="81"/>
      <c r="P63" s="81"/>
      <c r="Q63" s="81"/>
      <c r="R63" s="81"/>
      <c r="S63" s="81"/>
      <c r="T63" s="80"/>
    </row>
    <row r="64" spans="1:27" ht="13.5" customHeight="1">
      <c r="A64" s="42" t="str">
        <f>'Περιεχόμενα-Contents'!B29</f>
        <v>COPYRIGHT ©: 2025 ΚΥΠΡΙΑΚΗ ΔΗΜΟΚΡΑΤΙΑ, ΣΤΑΤΙΣΤΙΚΗ ΥΠΗΡΕΣΙΑ/REPUBLIC OF CYPRUS, STATISTICAL SERVICE</v>
      </c>
      <c r="B64" s="78"/>
      <c r="C64" s="79"/>
      <c r="D64" s="79"/>
      <c r="E64" s="79"/>
      <c r="F64" s="79"/>
      <c r="G64" s="79"/>
      <c r="H64" s="79"/>
      <c r="I64" s="79"/>
      <c r="J64" s="79"/>
      <c r="K64" s="79"/>
      <c r="L64" s="79"/>
      <c r="M64" s="79"/>
      <c r="N64" s="79"/>
      <c r="O64" s="79"/>
      <c r="P64" s="79"/>
      <c r="Q64" s="79"/>
      <c r="R64" s="79"/>
      <c r="S64" s="79"/>
      <c r="T64" s="78"/>
    </row>
    <row r="65" spans="1:22" ht="12.95" customHeight="1">
      <c r="A65" s="82"/>
      <c r="B65" s="78"/>
      <c r="C65" s="79"/>
      <c r="D65" s="79"/>
      <c r="E65" s="79"/>
      <c r="F65" s="79"/>
      <c r="G65" s="79"/>
      <c r="H65" s="79"/>
      <c r="I65" s="79"/>
      <c r="J65" s="79"/>
      <c r="K65" s="79"/>
      <c r="L65" s="79"/>
      <c r="M65" s="79"/>
      <c r="N65" s="79"/>
      <c r="O65" s="79"/>
      <c r="P65" s="79"/>
      <c r="Q65" s="79"/>
      <c r="R65" s="79"/>
      <c r="S65" s="79"/>
      <c r="T65" s="78"/>
    </row>
    <row r="66" spans="1:22" ht="12.95" customHeight="1">
      <c r="A66" s="82"/>
      <c r="B66" s="78"/>
      <c r="C66" s="79"/>
      <c r="D66" s="79"/>
      <c r="E66" s="79"/>
      <c r="F66" s="79"/>
      <c r="G66" s="79"/>
      <c r="H66" s="79"/>
      <c r="I66" s="79"/>
      <c r="J66" s="79"/>
      <c r="K66" s="79"/>
      <c r="L66" s="79"/>
      <c r="M66" s="79"/>
      <c r="N66" s="79"/>
      <c r="O66" s="79"/>
      <c r="P66" s="79"/>
      <c r="Q66" s="79"/>
      <c r="R66" s="79"/>
      <c r="S66" s="79"/>
      <c r="T66" s="78"/>
    </row>
    <row r="67" spans="1:22" ht="12.95" customHeight="1">
      <c r="A67" s="82"/>
      <c r="B67" s="78"/>
      <c r="C67" s="79"/>
      <c r="D67" s="79"/>
      <c r="E67" s="79"/>
      <c r="F67" s="79"/>
      <c r="G67" s="79"/>
      <c r="H67" s="79"/>
      <c r="I67" s="79"/>
      <c r="J67" s="79"/>
      <c r="K67" s="79"/>
      <c r="L67" s="79"/>
      <c r="M67" s="79"/>
      <c r="N67" s="79"/>
      <c r="O67" s="79"/>
      <c r="P67" s="79"/>
      <c r="Q67" s="79"/>
      <c r="R67" s="79"/>
      <c r="S67" s="79"/>
      <c r="T67" s="78"/>
    </row>
    <row r="68" spans="1:22" ht="12.95" customHeight="1">
      <c r="A68" s="82"/>
      <c r="B68" s="78"/>
      <c r="C68" s="79"/>
      <c r="D68" s="79"/>
      <c r="E68" s="79"/>
      <c r="F68" s="79"/>
      <c r="G68" s="79"/>
      <c r="H68" s="79"/>
      <c r="I68" s="79"/>
      <c r="J68" s="79"/>
      <c r="K68" s="79"/>
      <c r="L68" s="79"/>
      <c r="M68" s="79"/>
      <c r="N68" s="79"/>
      <c r="O68" s="79"/>
      <c r="P68" s="79"/>
      <c r="Q68" s="79"/>
      <c r="R68" s="79"/>
      <c r="S68" s="79"/>
      <c r="T68" s="78"/>
    </row>
    <row r="69" spans="1:22" ht="12.95" customHeight="1">
      <c r="A69" s="82"/>
      <c r="B69" s="78"/>
      <c r="C69" s="79"/>
      <c r="D69" s="79"/>
      <c r="E69" s="79"/>
      <c r="F69" s="79"/>
      <c r="G69" s="79"/>
      <c r="H69" s="79"/>
      <c r="I69" s="79"/>
      <c r="J69" s="79"/>
      <c r="K69" s="79"/>
      <c r="L69" s="79"/>
      <c r="M69" s="79"/>
      <c r="N69" s="79"/>
      <c r="O69" s="79"/>
      <c r="P69" s="79"/>
      <c r="Q69" s="79"/>
      <c r="R69" s="79"/>
      <c r="S69" s="79"/>
      <c r="T69" s="78"/>
    </row>
    <row r="70" spans="1:22" s="54" customFormat="1" ht="12.95" customHeight="1">
      <c r="A70" s="82"/>
      <c r="B70" s="78"/>
      <c r="C70" s="79"/>
      <c r="D70" s="79"/>
      <c r="E70" s="79"/>
      <c r="F70" s="79"/>
      <c r="G70" s="79"/>
      <c r="H70" s="79"/>
      <c r="I70" s="79"/>
      <c r="J70" s="79"/>
      <c r="K70" s="79"/>
      <c r="L70" s="79"/>
      <c r="M70" s="79"/>
      <c r="N70" s="79"/>
      <c r="O70" s="79"/>
      <c r="P70" s="79"/>
      <c r="Q70" s="79"/>
      <c r="R70" s="79"/>
      <c r="S70" s="79"/>
      <c r="T70" s="78"/>
      <c r="U70" s="21"/>
      <c r="V70" s="21"/>
    </row>
    <row r="71" spans="1:22" s="54" customFormat="1" ht="12.95" customHeight="1">
      <c r="A71" s="82"/>
      <c r="B71" s="78"/>
      <c r="C71" s="79"/>
      <c r="D71" s="79"/>
      <c r="E71" s="79"/>
      <c r="F71" s="79"/>
      <c r="G71" s="79"/>
      <c r="H71" s="79"/>
      <c r="I71" s="79"/>
      <c r="J71" s="79"/>
      <c r="K71" s="79"/>
      <c r="L71" s="79"/>
      <c r="M71" s="79"/>
      <c r="N71" s="79"/>
      <c r="O71" s="79"/>
      <c r="P71" s="79"/>
      <c r="Q71" s="79"/>
      <c r="R71" s="79"/>
      <c r="S71" s="79"/>
      <c r="T71" s="78"/>
      <c r="U71" s="21"/>
      <c r="V71" s="21"/>
    </row>
    <row r="72" spans="1:22" s="54" customFormat="1" ht="12.95" customHeight="1">
      <c r="A72" s="82"/>
      <c r="B72" s="78"/>
      <c r="C72" s="79"/>
      <c r="D72" s="79"/>
      <c r="E72" s="79"/>
      <c r="F72" s="79"/>
      <c r="G72" s="79"/>
      <c r="H72" s="79"/>
      <c r="I72" s="79"/>
      <c r="J72" s="79"/>
      <c r="K72" s="79"/>
      <c r="L72" s="79"/>
      <c r="M72" s="79"/>
      <c r="N72" s="79"/>
      <c r="O72" s="79"/>
      <c r="P72" s="79"/>
      <c r="Q72" s="79"/>
      <c r="R72" s="79"/>
      <c r="S72" s="79"/>
      <c r="T72" s="78"/>
      <c r="U72" s="21"/>
      <c r="V72" s="21"/>
    </row>
    <row r="73" spans="1:22" s="54" customFormat="1" ht="12.95" customHeight="1">
      <c r="A73" s="82"/>
      <c r="B73" s="78"/>
      <c r="C73" s="79"/>
      <c r="D73" s="79"/>
      <c r="E73" s="79"/>
      <c r="F73" s="79"/>
      <c r="G73" s="79"/>
      <c r="H73" s="79"/>
      <c r="I73" s="79"/>
      <c r="J73" s="79"/>
      <c r="K73" s="79"/>
      <c r="L73" s="79"/>
      <c r="M73" s="79"/>
      <c r="N73" s="79"/>
      <c r="O73" s="79"/>
      <c r="P73" s="79"/>
      <c r="Q73" s="79"/>
      <c r="R73" s="79"/>
      <c r="S73" s="79"/>
      <c r="T73" s="78"/>
      <c r="U73" s="21"/>
      <c r="V73" s="21"/>
    </row>
    <row r="74" spans="1:22" s="54" customFormat="1" ht="12.95" customHeight="1">
      <c r="A74" s="82"/>
      <c r="B74" s="78"/>
      <c r="C74" s="79"/>
      <c r="D74" s="79"/>
      <c r="E74" s="79"/>
      <c r="F74" s="79"/>
      <c r="G74" s="79"/>
      <c r="H74" s="79"/>
      <c r="I74" s="79"/>
      <c r="J74" s="79"/>
      <c r="K74" s="79"/>
      <c r="L74" s="79"/>
      <c r="M74" s="79"/>
      <c r="N74" s="79"/>
      <c r="O74" s="79"/>
      <c r="P74" s="79"/>
      <c r="Q74" s="79"/>
      <c r="R74" s="79"/>
      <c r="S74" s="79"/>
      <c r="T74" s="78"/>
      <c r="U74" s="21"/>
      <c r="V74" s="21"/>
    </row>
    <row r="75" spans="1:22" s="54" customFormat="1" ht="12.95" customHeight="1">
      <c r="A75" s="82"/>
      <c r="B75" s="78"/>
      <c r="C75" s="79"/>
      <c r="D75" s="79"/>
      <c r="E75" s="79"/>
      <c r="F75" s="79"/>
      <c r="G75" s="79"/>
      <c r="H75" s="79"/>
      <c r="I75" s="79"/>
      <c r="J75" s="79"/>
      <c r="K75" s="79"/>
      <c r="L75" s="79"/>
      <c r="M75" s="79"/>
      <c r="N75" s="79"/>
      <c r="O75" s="79"/>
      <c r="P75" s="79"/>
      <c r="Q75" s="79"/>
      <c r="R75" s="79"/>
      <c r="S75" s="79"/>
      <c r="T75" s="78"/>
      <c r="U75" s="21"/>
      <c r="V75" s="21"/>
    </row>
    <row r="76" spans="1:22" s="54" customFormat="1" ht="12.95" customHeight="1">
      <c r="A76" s="82"/>
      <c r="B76" s="78"/>
      <c r="C76" s="79"/>
      <c r="D76" s="79"/>
      <c r="E76" s="79"/>
      <c r="F76" s="79"/>
      <c r="G76" s="79"/>
      <c r="H76" s="79"/>
      <c r="I76" s="79"/>
      <c r="J76" s="79"/>
      <c r="K76" s="79"/>
      <c r="L76" s="79"/>
      <c r="M76" s="79"/>
      <c r="N76" s="79"/>
      <c r="O76" s="79"/>
      <c r="P76" s="79"/>
      <c r="Q76" s="79"/>
      <c r="R76" s="79"/>
      <c r="S76" s="79"/>
      <c r="T76" s="78"/>
      <c r="U76" s="21"/>
      <c r="V76" s="21"/>
    </row>
    <row r="77" spans="1:22" s="54" customFormat="1" ht="12.95" customHeight="1">
      <c r="A77" s="82"/>
      <c r="B77" s="78"/>
      <c r="C77" s="79"/>
      <c r="D77" s="79"/>
      <c r="E77" s="79"/>
      <c r="F77" s="79"/>
      <c r="G77" s="79"/>
      <c r="H77" s="79"/>
      <c r="I77" s="79"/>
      <c r="J77" s="79"/>
      <c r="K77" s="79"/>
      <c r="L77" s="79"/>
      <c r="M77" s="79"/>
      <c r="N77" s="79"/>
      <c r="O77" s="79"/>
      <c r="P77" s="79"/>
      <c r="Q77" s="79"/>
      <c r="R77" s="79"/>
      <c r="S77" s="79"/>
      <c r="T77" s="78"/>
      <c r="U77" s="21"/>
      <c r="V77" s="21"/>
    </row>
    <row r="78" spans="1:22" s="54" customFormat="1" ht="12.95" customHeight="1">
      <c r="A78" s="82"/>
      <c r="B78" s="78"/>
      <c r="C78" s="79"/>
      <c r="D78" s="79"/>
      <c r="E78" s="79"/>
      <c r="F78" s="79"/>
      <c r="G78" s="79"/>
      <c r="H78" s="79"/>
      <c r="I78" s="79"/>
      <c r="J78" s="79"/>
      <c r="K78" s="79"/>
      <c r="L78" s="79"/>
      <c r="M78" s="79"/>
      <c r="N78" s="79"/>
      <c r="O78" s="79"/>
      <c r="P78" s="79"/>
      <c r="Q78" s="79"/>
      <c r="R78" s="79"/>
      <c r="S78" s="79"/>
      <c r="T78" s="78"/>
      <c r="U78" s="21"/>
      <c r="V78" s="21"/>
    </row>
    <row r="79" spans="1:22" s="54" customFormat="1" ht="12.95" customHeight="1">
      <c r="A79" s="82"/>
      <c r="B79" s="78"/>
      <c r="C79" s="79"/>
      <c r="D79" s="79"/>
      <c r="E79" s="79"/>
      <c r="F79" s="79"/>
      <c r="G79" s="79"/>
      <c r="H79" s="79"/>
      <c r="I79" s="79"/>
      <c r="J79" s="79"/>
      <c r="K79" s="79"/>
      <c r="L79" s="79"/>
      <c r="M79" s="79"/>
      <c r="N79" s="79"/>
      <c r="O79" s="79"/>
      <c r="P79" s="79"/>
      <c r="Q79" s="79"/>
      <c r="R79" s="79"/>
      <c r="S79" s="79"/>
      <c r="T79" s="78"/>
      <c r="U79" s="21"/>
      <c r="V79" s="21"/>
    </row>
    <row r="80" spans="1:22" s="54" customFormat="1" ht="12.95" customHeight="1">
      <c r="A80" s="82"/>
      <c r="B80" s="78"/>
      <c r="C80" s="79"/>
      <c r="D80" s="79"/>
      <c r="E80" s="79"/>
      <c r="F80" s="79"/>
      <c r="G80" s="79"/>
      <c r="H80" s="79"/>
      <c r="I80" s="79"/>
      <c r="J80" s="79"/>
      <c r="K80" s="79"/>
      <c r="L80" s="79"/>
      <c r="M80" s="79"/>
      <c r="N80" s="79"/>
      <c r="O80" s="79"/>
      <c r="P80" s="79"/>
      <c r="Q80" s="79"/>
      <c r="R80" s="79"/>
      <c r="S80" s="79"/>
      <c r="T80" s="78"/>
      <c r="U80" s="21"/>
      <c r="V80" s="21"/>
    </row>
    <row r="81" spans="1:22" s="54" customFormat="1" ht="12.95" customHeight="1">
      <c r="A81" s="82"/>
      <c r="B81" s="78"/>
      <c r="C81" s="79"/>
      <c r="D81" s="79"/>
      <c r="E81" s="79"/>
      <c r="F81" s="79"/>
      <c r="G81" s="79"/>
      <c r="H81" s="79"/>
      <c r="I81" s="79"/>
      <c r="J81" s="79"/>
      <c r="K81" s="79"/>
      <c r="L81" s="79"/>
      <c r="M81" s="79"/>
      <c r="N81" s="79"/>
      <c r="O81" s="79"/>
      <c r="P81" s="79"/>
      <c r="Q81" s="79"/>
      <c r="R81" s="79"/>
      <c r="S81" s="79"/>
      <c r="T81" s="78"/>
      <c r="U81" s="21"/>
      <c r="V81" s="21"/>
    </row>
    <row r="82" spans="1:22" s="54" customFormat="1" ht="12.95" customHeight="1">
      <c r="A82" s="82"/>
      <c r="B82" s="78"/>
      <c r="C82" s="79"/>
      <c r="D82" s="79"/>
      <c r="E82" s="79"/>
      <c r="F82" s="79"/>
      <c r="G82" s="79"/>
      <c r="H82" s="79"/>
      <c r="I82" s="79"/>
      <c r="J82" s="79"/>
      <c r="K82" s="79"/>
      <c r="L82" s="79"/>
      <c r="M82" s="79"/>
      <c r="N82" s="79"/>
      <c r="O82" s="79"/>
      <c r="P82" s="79"/>
      <c r="Q82" s="79"/>
      <c r="R82" s="79"/>
      <c r="S82" s="79"/>
      <c r="T82" s="78"/>
      <c r="U82" s="21"/>
      <c r="V82" s="21"/>
    </row>
    <row r="83" spans="1:22" s="54" customFormat="1" ht="12.95" customHeight="1">
      <c r="A83" s="82"/>
      <c r="B83" s="78"/>
      <c r="C83" s="79"/>
      <c r="D83" s="79"/>
      <c r="E83" s="79"/>
      <c r="F83" s="79"/>
      <c r="G83" s="79"/>
      <c r="H83" s="79"/>
      <c r="I83" s="79"/>
      <c r="J83" s="79"/>
      <c r="K83" s="79"/>
      <c r="L83" s="79"/>
      <c r="M83" s="79"/>
      <c r="N83" s="79"/>
      <c r="O83" s="79"/>
      <c r="P83" s="79"/>
      <c r="Q83" s="79"/>
      <c r="R83" s="79"/>
      <c r="S83" s="79"/>
      <c r="T83" s="78"/>
      <c r="U83" s="21"/>
      <c r="V83" s="21"/>
    </row>
    <row r="84" spans="1:22" s="54" customFormat="1" ht="12.95" customHeight="1">
      <c r="A84" s="82"/>
      <c r="B84" s="78"/>
      <c r="C84" s="79"/>
      <c r="D84" s="79"/>
      <c r="E84" s="79"/>
      <c r="F84" s="79"/>
      <c r="G84" s="79"/>
      <c r="H84" s="79"/>
      <c r="I84" s="79"/>
      <c r="J84" s="79"/>
      <c r="K84" s="79"/>
      <c r="L84" s="79"/>
      <c r="M84" s="79"/>
      <c r="N84" s="79"/>
      <c r="O84" s="79"/>
      <c r="P84" s="79"/>
      <c r="Q84" s="79"/>
      <c r="R84" s="79"/>
      <c r="S84" s="79"/>
      <c r="T84" s="78"/>
      <c r="U84" s="21"/>
      <c r="V84" s="21"/>
    </row>
    <row r="85" spans="1:22" s="54" customFormat="1" ht="12.95" customHeight="1">
      <c r="A85" s="82"/>
      <c r="B85" s="78"/>
      <c r="C85" s="79"/>
      <c r="D85" s="79"/>
      <c r="E85" s="79"/>
      <c r="F85" s="79"/>
      <c r="G85" s="79"/>
      <c r="H85" s="79"/>
      <c r="I85" s="79"/>
      <c r="J85" s="79"/>
      <c r="K85" s="79"/>
      <c r="L85" s="79"/>
      <c r="M85" s="79"/>
      <c r="N85" s="79"/>
      <c r="O85" s="79"/>
      <c r="P85" s="79"/>
      <c r="Q85" s="79"/>
      <c r="R85" s="79"/>
      <c r="S85" s="79"/>
      <c r="T85" s="78"/>
      <c r="U85" s="21"/>
      <c r="V85" s="21"/>
    </row>
    <row r="86" spans="1:22" s="54" customFormat="1" ht="12.95" customHeight="1">
      <c r="A86" s="82"/>
      <c r="B86" s="78"/>
      <c r="C86" s="79"/>
      <c r="D86" s="79"/>
      <c r="E86" s="79"/>
      <c r="F86" s="79"/>
      <c r="G86" s="79"/>
      <c r="H86" s="79"/>
      <c r="I86" s="79"/>
      <c r="J86" s="79"/>
      <c r="K86" s="79"/>
      <c r="L86" s="79"/>
      <c r="M86" s="79"/>
      <c r="N86" s="79"/>
      <c r="O86" s="79"/>
      <c r="P86" s="79"/>
      <c r="Q86" s="79"/>
      <c r="R86" s="79"/>
      <c r="S86" s="79"/>
      <c r="T86" s="78"/>
      <c r="U86" s="21"/>
      <c r="V86" s="21"/>
    </row>
    <row r="87" spans="1:22" s="54" customFormat="1" ht="12.95" customHeight="1">
      <c r="A87" s="82"/>
      <c r="B87" s="78"/>
      <c r="C87" s="79"/>
      <c r="D87" s="79"/>
      <c r="E87" s="79"/>
      <c r="F87" s="79"/>
      <c r="G87" s="79"/>
      <c r="H87" s="79"/>
      <c r="I87" s="79"/>
      <c r="J87" s="79"/>
      <c r="K87" s="79"/>
      <c r="L87" s="79"/>
      <c r="M87" s="79"/>
      <c r="N87" s="79"/>
      <c r="O87" s="79"/>
      <c r="P87" s="79"/>
      <c r="Q87" s="79"/>
      <c r="R87" s="79"/>
      <c r="S87" s="79"/>
      <c r="T87" s="78"/>
      <c r="U87" s="21"/>
      <c r="V87" s="21"/>
    </row>
    <row r="88" spans="1:22" s="54" customFormat="1" ht="12.95" customHeight="1">
      <c r="A88" s="82"/>
      <c r="B88" s="78"/>
      <c r="C88" s="79"/>
      <c r="D88" s="79"/>
      <c r="E88" s="79"/>
      <c r="F88" s="79"/>
      <c r="G88" s="79"/>
      <c r="H88" s="79"/>
      <c r="I88" s="79"/>
      <c r="J88" s="79"/>
      <c r="K88" s="79"/>
      <c r="L88" s="79"/>
      <c r="M88" s="79"/>
      <c r="N88" s="79"/>
      <c r="O88" s="79"/>
      <c r="P88" s="79"/>
      <c r="Q88" s="79"/>
      <c r="R88" s="79"/>
      <c r="S88" s="79"/>
      <c r="T88" s="78"/>
      <c r="U88" s="21"/>
      <c r="V88" s="21"/>
    </row>
    <row r="89" spans="1:22" s="54" customFormat="1" ht="12.95" customHeight="1">
      <c r="A89" s="82"/>
      <c r="B89" s="78"/>
      <c r="C89" s="79"/>
      <c r="D89" s="79"/>
      <c r="E89" s="79"/>
      <c r="F89" s="79"/>
      <c r="G89" s="79"/>
      <c r="H89" s="79"/>
      <c r="I89" s="79"/>
      <c r="J89" s="79"/>
      <c r="K89" s="79"/>
      <c r="L89" s="79"/>
      <c r="M89" s="79"/>
      <c r="N89" s="79"/>
      <c r="O89" s="79"/>
      <c r="P89" s="79"/>
      <c r="Q89" s="79"/>
      <c r="R89" s="79"/>
      <c r="S89" s="79"/>
      <c r="T89" s="78"/>
      <c r="U89" s="21"/>
      <c r="V89" s="21"/>
    </row>
    <row r="90" spans="1:22" s="54" customFormat="1" ht="12.95" customHeight="1">
      <c r="A90" s="82"/>
      <c r="B90" s="78"/>
      <c r="C90" s="79"/>
      <c r="D90" s="79"/>
      <c r="E90" s="79"/>
      <c r="F90" s="79"/>
      <c r="G90" s="79"/>
      <c r="H90" s="79"/>
      <c r="I90" s="79"/>
      <c r="J90" s="79"/>
      <c r="K90" s="79"/>
      <c r="L90" s="79"/>
      <c r="M90" s="79"/>
      <c r="N90" s="79"/>
      <c r="O90" s="79"/>
      <c r="P90" s="79"/>
      <c r="Q90" s="79"/>
      <c r="R90" s="79"/>
      <c r="S90" s="79"/>
      <c r="T90" s="78"/>
      <c r="U90" s="21"/>
      <c r="V90" s="21"/>
    </row>
    <row r="91" spans="1:22" s="54" customFormat="1" ht="12.95" customHeight="1">
      <c r="A91" s="82"/>
      <c r="B91" s="78"/>
      <c r="C91" s="79"/>
      <c r="D91" s="79"/>
      <c r="E91" s="79"/>
      <c r="F91" s="79"/>
      <c r="G91" s="79"/>
      <c r="H91" s="79"/>
      <c r="I91" s="79"/>
      <c r="J91" s="79"/>
      <c r="K91" s="79"/>
      <c r="L91" s="79"/>
      <c r="M91" s="79"/>
      <c r="N91" s="79"/>
      <c r="O91" s="79"/>
      <c r="P91" s="79"/>
      <c r="Q91" s="79"/>
      <c r="R91" s="79"/>
      <c r="S91" s="79"/>
      <c r="T91" s="78"/>
      <c r="U91" s="21"/>
      <c r="V91" s="21"/>
    </row>
    <row r="92" spans="1:22" s="54" customFormat="1" ht="12.95" customHeight="1">
      <c r="A92" s="82"/>
      <c r="B92" s="78"/>
      <c r="C92" s="79"/>
      <c r="D92" s="79"/>
      <c r="E92" s="79"/>
      <c r="F92" s="79"/>
      <c r="G92" s="79"/>
      <c r="H92" s="79"/>
      <c r="I92" s="79"/>
      <c r="J92" s="79"/>
      <c r="K92" s="79"/>
      <c r="L92" s="79"/>
      <c r="M92" s="79"/>
      <c r="N92" s="79"/>
      <c r="O92" s="79"/>
      <c r="P92" s="79"/>
      <c r="Q92" s="79"/>
      <c r="R92" s="79"/>
      <c r="S92" s="79"/>
      <c r="T92" s="78"/>
      <c r="U92" s="21"/>
      <c r="V92" s="21"/>
    </row>
    <row r="93" spans="1:22" s="54" customFormat="1" ht="12.95" customHeight="1">
      <c r="A93" s="82"/>
      <c r="B93" s="78"/>
      <c r="C93" s="79"/>
      <c r="D93" s="79"/>
      <c r="E93" s="79"/>
      <c r="F93" s="79"/>
      <c r="G93" s="79"/>
      <c r="H93" s="79"/>
      <c r="I93" s="79"/>
      <c r="J93" s="79"/>
      <c r="K93" s="79"/>
      <c r="L93" s="79"/>
      <c r="M93" s="79"/>
      <c r="N93" s="79"/>
      <c r="O93" s="79"/>
      <c r="P93" s="79"/>
      <c r="Q93" s="79"/>
      <c r="R93" s="79"/>
      <c r="S93" s="79"/>
      <c r="T93" s="78"/>
      <c r="U93" s="21"/>
      <c r="V93" s="21"/>
    </row>
    <row r="94" spans="1:22" s="54" customFormat="1" ht="12.95" customHeight="1">
      <c r="A94" s="82"/>
      <c r="B94" s="78"/>
      <c r="C94" s="79"/>
      <c r="D94" s="79"/>
      <c r="E94" s="79"/>
      <c r="F94" s="79"/>
      <c r="G94" s="79"/>
      <c r="H94" s="79"/>
      <c r="I94" s="79"/>
      <c r="J94" s="79"/>
      <c r="K94" s="79"/>
      <c r="L94" s="79"/>
      <c r="M94" s="79"/>
      <c r="N94" s="79"/>
      <c r="O94" s="79"/>
      <c r="P94" s="79"/>
      <c r="Q94" s="79"/>
      <c r="R94" s="79"/>
      <c r="S94" s="79"/>
      <c r="T94" s="78"/>
      <c r="U94" s="21"/>
      <c r="V94" s="21"/>
    </row>
    <row r="95" spans="1:22" s="54" customFormat="1" ht="12.95" customHeight="1">
      <c r="A95" s="82"/>
      <c r="B95" s="78"/>
      <c r="C95" s="79"/>
      <c r="D95" s="79"/>
      <c r="E95" s="79"/>
      <c r="F95" s="79"/>
      <c r="G95" s="79"/>
      <c r="H95" s="79"/>
      <c r="I95" s="79"/>
      <c r="J95" s="79"/>
      <c r="K95" s="79"/>
      <c r="L95" s="79"/>
      <c r="M95" s="79"/>
      <c r="N95" s="79"/>
      <c r="O95" s="79"/>
      <c r="P95" s="79"/>
      <c r="Q95" s="79"/>
      <c r="R95" s="79"/>
      <c r="S95" s="79"/>
      <c r="T95" s="78"/>
      <c r="U95" s="21"/>
      <c r="V95" s="21"/>
    </row>
    <row r="96" spans="1:22" s="54" customFormat="1" ht="12.95" customHeight="1">
      <c r="A96" s="82"/>
      <c r="B96" s="78"/>
      <c r="C96" s="79"/>
      <c r="D96" s="79"/>
      <c r="E96" s="79"/>
      <c r="F96" s="79"/>
      <c r="G96" s="79"/>
      <c r="H96" s="79"/>
      <c r="I96" s="79"/>
      <c r="J96" s="79"/>
      <c r="K96" s="79"/>
      <c r="L96" s="79"/>
      <c r="M96" s="79"/>
      <c r="N96" s="79"/>
      <c r="O96" s="79"/>
      <c r="P96" s="79"/>
      <c r="Q96" s="79"/>
      <c r="R96" s="79"/>
      <c r="S96" s="79"/>
      <c r="T96" s="78"/>
      <c r="U96" s="21"/>
      <c r="V96" s="21"/>
    </row>
    <row r="97" spans="1:22" s="54" customFormat="1" ht="12.95" customHeight="1">
      <c r="A97" s="82"/>
      <c r="B97" s="78"/>
      <c r="C97" s="79"/>
      <c r="D97" s="79"/>
      <c r="E97" s="79"/>
      <c r="F97" s="79"/>
      <c r="G97" s="79"/>
      <c r="H97" s="79"/>
      <c r="I97" s="79"/>
      <c r="J97" s="79"/>
      <c r="K97" s="79"/>
      <c r="L97" s="79"/>
      <c r="M97" s="79"/>
      <c r="N97" s="79"/>
      <c r="O97" s="79"/>
      <c r="P97" s="79"/>
      <c r="Q97" s="79"/>
      <c r="R97" s="79"/>
      <c r="S97" s="79"/>
      <c r="T97" s="78"/>
      <c r="U97" s="21"/>
      <c r="V97" s="21"/>
    </row>
    <row r="98" spans="1:22" s="54" customFormat="1" ht="12.95" customHeight="1">
      <c r="A98" s="82"/>
      <c r="B98" s="78"/>
      <c r="C98" s="79"/>
      <c r="D98" s="79"/>
      <c r="E98" s="79"/>
      <c r="F98" s="79"/>
      <c r="G98" s="79"/>
      <c r="H98" s="79"/>
      <c r="I98" s="79"/>
      <c r="J98" s="79"/>
      <c r="K98" s="79"/>
      <c r="L98" s="79"/>
      <c r="M98" s="79"/>
      <c r="N98" s="79"/>
      <c r="O98" s="79"/>
      <c r="P98" s="79"/>
      <c r="Q98" s="79"/>
      <c r="R98" s="79"/>
      <c r="S98" s="79"/>
      <c r="T98" s="78"/>
      <c r="U98" s="21"/>
      <c r="V98" s="21"/>
    </row>
    <row r="99" spans="1:22" s="54" customFormat="1" ht="12.95" customHeight="1">
      <c r="A99" s="75"/>
      <c r="B99" s="76"/>
      <c r="C99" s="83"/>
      <c r="D99" s="83"/>
      <c r="E99" s="83"/>
      <c r="F99" s="83"/>
      <c r="G99" s="83"/>
      <c r="H99" s="83"/>
      <c r="I99" s="83"/>
      <c r="J99" s="83"/>
      <c r="K99" s="83"/>
      <c r="L99" s="83"/>
      <c r="M99" s="83"/>
      <c r="N99" s="83"/>
      <c r="O99" s="83"/>
      <c r="P99" s="83"/>
      <c r="Q99" s="83"/>
      <c r="R99" s="83"/>
      <c r="S99" s="83"/>
      <c r="T99" s="76"/>
      <c r="U99" s="21"/>
      <c r="V99" s="21"/>
    </row>
    <row r="100" spans="1:22" s="54" customFormat="1" ht="12.95" customHeight="1">
      <c r="A100" s="75"/>
      <c r="B100" s="76"/>
      <c r="C100" s="83"/>
      <c r="D100" s="83"/>
      <c r="E100" s="83"/>
      <c r="F100" s="83"/>
      <c r="G100" s="83"/>
      <c r="H100" s="83"/>
      <c r="I100" s="83"/>
      <c r="J100" s="83"/>
      <c r="K100" s="83"/>
      <c r="L100" s="83"/>
      <c r="M100" s="83"/>
      <c r="N100" s="83"/>
      <c r="O100" s="83"/>
      <c r="P100" s="83"/>
      <c r="Q100" s="83"/>
      <c r="R100" s="83"/>
      <c r="S100" s="83"/>
      <c r="T100" s="76"/>
      <c r="U100" s="21"/>
      <c r="V100" s="21"/>
    </row>
    <row r="101" spans="1:22" s="54" customFormat="1" ht="12.95" customHeight="1">
      <c r="A101" s="75"/>
      <c r="B101" s="76"/>
      <c r="C101" s="83"/>
      <c r="D101" s="83"/>
      <c r="E101" s="83"/>
      <c r="F101" s="83"/>
      <c r="G101" s="83"/>
      <c r="H101" s="83"/>
      <c r="I101" s="83"/>
      <c r="J101" s="83"/>
      <c r="K101" s="83"/>
      <c r="L101" s="83"/>
      <c r="M101" s="83"/>
      <c r="N101" s="83"/>
      <c r="O101" s="83"/>
      <c r="P101" s="83"/>
      <c r="Q101" s="83"/>
      <c r="R101" s="83"/>
      <c r="S101" s="83"/>
      <c r="T101" s="76"/>
      <c r="U101" s="21"/>
      <c r="V101" s="21"/>
    </row>
    <row r="102" spans="1:22" s="76" customFormat="1" ht="12.95" customHeight="1">
      <c r="A102" s="75"/>
      <c r="C102" s="83"/>
      <c r="D102" s="83"/>
      <c r="E102" s="83"/>
      <c r="F102" s="83"/>
      <c r="G102" s="83"/>
      <c r="H102" s="83"/>
      <c r="I102" s="83"/>
      <c r="J102" s="83"/>
      <c r="K102" s="83"/>
      <c r="L102" s="83"/>
      <c r="M102" s="83"/>
      <c r="N102" s="83"/>
      <c r="O102" s="83"/>
      <c r="P102" s="83"/>
      <c r="Q102" s="83"/>
      <c r="R102" s="83"/>
      <c r="S102" s="83"/>
      <c r="U102" s="21"/>
      <c r="V102" s="21"/>
    </row>
    <row r="103" spans="1:22" s="76" customFormat="1" ht="12.95" customHeight="1">
      <c r="A103" s="75"/>
      <c r="C103" s="83"/>
      <c r="D103" s="83"/>
      <c r="E103" s="83"/>
      <c r="F103" s="83"/>
      <c r="G103" s="83"/>
      <c r="H103" s="83"/>
      <c r="I103" s="83"/>
      <c r="J103" s="83"/>
      <c r="K103" s="83"/>
      <c r="L103" s="83"/>
      <c r="M103" s="83"/>
      <c r="N103" s="83"/>
      <c r="O103" s="83"/>
      <c r="P103" s="83"/>
      <c r="Q103" s="83"/>
      <c r="R103" s="83"/>
      <c r="S103" s="83"/>
      <c r="U103" s="21"/>
      <c r="V103" s="21"/>
    </row>
    <row r="104" spans="1:22" s="76" customFormat="1" ht="12.95" customHeight="1">
      <c r="A104" s="75"/>
      <c r="C104" s="83"/>
      <c r="D104" s="83"/>
      <c r="E104" s="83"/>
      <c r="F104" s="83"/>
      <c r="G104" s="83"/>
      <c r="H104" s="83"/>
      <c r="I104" s="83"/>
      <c r="J104" s="83"/>
      <c r="K104" s="83"/>
      <c r="L104" s="83"/>
      <c r="M104" s="83"/>
      <c r="N104" s="83"/>
      <c r="O104" s="83"/>
      <c r="P104" s="83"/>
      <c r="Q104" s="83"/>
      <c r="R104" s="83"/>
      <c r="S104" s="83"/>
      <c r="U104" s="21"/>
      <c r="V104" s="21"/>
    </row>
    <row r="105" spans="1:22" s="76" customFormat="1" ht="12.95" customHeight="1">
      <c r="A105" s="75"/>
      <c r="C105" s="83"/>
      <c r="D105" s="83"/>
      <c r="E105" s="83"/>
      <c r="F105" s="83"/>
      <c r="G105" s="83"/>
      <c r="H105" s="83"/>
      <c r="I105" s="83"/>
      <c r="J105" s="83"/>
      <c r="K105" s="83"/>
      <c r="L105" s="83"/>
      <c r="M105" s="83"/>
      <c r="N105" s="83"/>
      <c r="O105" s="83"/>
      <c r="P105" s="83"/>
      <c r="Q105" s="83"/>
      <c r="R105" s="83"/>
      <c r="S105" s="83"/>
      <c r="U105" s="21"/>
      <c r="V105" s="21"/>
    </row>
    <row r="106" spans="1:22" s="76" customFormat="1" ht="12.95" customHeight="1">
      <c r="A106" s="75"/>
      <c r="C106" s="83"/>
      <c r="D106" s="83"/>
      <c r="E106" s="83"/>
      <c r="F106" s="83"/>
      <c r="G106" s="83"/>
      <c r="H106" s="83"/>
      <c r="I106" s="83"/>
      <c r="J106" s="83"/>
      <c r="K106" s="83"/>
      <c r="L106" s="83"/>
      <c r="M106" s="83"/>
      <c r="N106" s="83"/>
      <c r="O106" s="83"/>
      <c r="P106" s="83"/>
      <c r="Q106" s="83"/>
      <c r="R106" s="83"/>
      <c r="S106" s="83"/>
      <c r="U106" s="21"/>
      <c r="V106" s="21"/>
    </row>
    <row r="107" spans="1:22" s="76" customFormat="1" ht="12.95" customHeight="1">
      <c r="A107" s="75"/>
      <c r="C107" s="83"/>
      <c r="D107" s="83"/>
      <c r="E107" s="83"/>
      <c r="F107" s="83"/>
      <c r="G107" s="83"/>
      <c r="H107" s="83"/>
      <c r="I107" s="83"/>
      <c r="J107" s="83"/>
      <c r="K107" s="83"/>
      <c r="L107" s="83"/>
      <c r="M107" s="83"/>
      <c r="N107" s="83"/>
      <c r="O107" s="83"/>
      <c r="P107" s="83"/>
      <c r="Q107" s="83"/>
      <c r="R107" s="83"/>
      <c r="S107" s="83"/>
      <c r="U107" s="21"/>
      <c r="V107" s="21"/>
    </row>
    <row r="108" spans="1:22" s="76" customFormat="1" ht="12.95" customHeight="1">
      <c r="A108" s="75"/>
      <c r="C108" s="83"/>
      <c r="D108" s="83"/>
      <c r="E108" s="83"/>
      <c r="F108" s="83"/>
      <c r="G108" s="83"/>
      <c r="H108" s="83"/>
      <c r="I108" s="83"/>
      <c r="J108" s="83"/>
      <c r="K108" s="83"/>
      <c r="L108" s="83"/>
      <c r="M108" s="83"/>
      <c r="N108" s="83"/>
      <c r="O108" s="83"/>
      <c r="P108" s="83"/>
      <c r="Q108" s="83"/>
      <c r="R108" s="83"/>
      <c r="S108" s="83"/>
      <c r="U108" s="21"/>
      <c r="V108" s="21"/>
    </row>
    <row r="109" spans="1:22" s="76" customFormat="1" ht="12.95" customHeight="1">
      <c r="A109" s="75"/>
      <c r="C109" s="83"/>
      <c r="D109" s="83"/>
      <c r="E109" s="83"/>
      <c r="F109" s="83"/>
      <c r="G109" s="83"/>
      <c r="H109" s="83"/>
      <c r="I109" s="83"/>
      <c r="J109" s="83"/>
      <c r="K109" s="83"/>
      <c r="L109" s="83"/>
      <c r="M109" s="83"/>
      <c r="N109" s="83"/>
      <c r="O109" s="83"/>
      <c r="P109" s="83"/>
      <c r="Q109" s="83"/>
      <c r="R109" s="83"/>
      <c r="S109" s="83"/>
      <c r="U109" s="21"/>
      <c r="V109" s="21"/>
    </row>
    <row r="110" spans="1:22" s="76" customFormat="1" ht="12.95" customHeight="1">
      <c r="A110" s="75"/>
      <c r="C110" s="83"/>
      <c r="D110" s="83"/>
      <c r="E110" s="83"/>
      <c r="F110" s="83"/>
      <c r="G110" s="83"/>
      <c r="H110" s="83"/>
      <c r="I110" s="83"/>
      <c r="J110" s="83"/>
      <c r="K110" s="83"/>
      <c r="L110" s="83"/>
      <c r="M110" s="83"/>
      <c r="N110" s="83"/>
      <c r="O110" s="83"/>
      <c r="P110" s="83"/>
      <c r="Q110" s="83"/>
      <c r="R110" s="83"/>
      <c r="S110" s="83"/>
      <c r="U110" s="21"/>
      <c r="V110" s="21"/>
    </row>
    <row r="111" spans="1:22" s="76" customFormat="1" ht="12.95" customHeight="1">
      <c r="A111" s="75"/>
      <c r="C111" s="83"/>
      <c r="D111" s="83"/>
      <c r="E111" s="83"/>
      <c r="F111" s="83"/>
      <c r="G111" s="83"/>
      <c r="H111" s="83"/>
      <c r="I111" s="83"/>
      <c r="J111" s="83"/>
      <c r="K111" s="83"/>
      <c r="L111" s="83"/>
      <c r="M111" s="83"/>
      <c r="N111" s="83"/>
      <c r="O111" s="83"/>
      <c r="P111" s="83"/>
      <c r="Q111" s="83"/>
      <c r="R111" s="83"/>
      <c r="S111" s="83"/>
      <c r="U111" s="21"/>
      <c r="V111" s="21"/>
    </row>
    <row r="112" spans="1:22" s="76" customFormat="1" ht="12.95" customHeight="1">
      <c r="A112" s="75"/>
      <c r="C112" s="83"/>
      <c r="D112" s="83"/>
      <c r="E112" s="83"/>
      <c r="F112" s="83"/>
      <c r="G112" s="83"/>
      <c r="H112" s="83"/>
      <c r="I112" s="83"/>
      <c r="J112" s="83"/>
      <c r="K112" s="83"/>
      <c r="L112" s="83"/>
      <c r="M112" s="83"/>
      <c r="N112" s="83"/>
      <c r="O112" s="83"/>
      <c r="P112" s="83"/>
      <c r="Q112" s="83"/>
      <c r="R112" s="83"/>
      <c r="S112" s="83"/>
      <c r="U112" s="21"/>
      <c r="V112" s="21"/>
    </row>
    <row r="113" spans="1:22" s="76" customFormat="1" ht="12.95" customHeight="1">
      <c r="A113" s="75"/>
      <c r="C113" s="83"/>
      <c r="D113" s="83"/>
      <c r="E113" s="83"/>
      <c r="F113" s="83"/>
      <c r="G113" s="83"/>
      <c r="H113" s="83"/>
      <c r="I113" s="83"/>
      <c r="J113" s="83"/>
      <c r="K113" s="83"/>
      <c r="L113" s="83"/>
      <c r="M113" s="83"/>
      <c r="N113" s="83"/>
      <c r="O113" s="83"/>
      <c r="P113" s="83"/>
      <c r="Q113" s="83"/>
      <c r="R113" s="83"/>
      <c r="S113" s="83"/>
      <c r="U113" s="21"/>
      <c r="V113" s="21"/>
    </row>
    <row r="114" spans="1:22" s="76" customFormat="1" ht="12.95" customHeight="1">
      <c r="A114" s="75"/>
      <c r="C114" s="83"/>
      <c r="D114" s="83"/>
      <c r="E114" s="83"/>
      <c r="F114" s="83"/>
      <c r="G114" s="83"/>
      <c r="H114" s="83"/>
      <c r="I114" s="83"/>
      <c r="J114" s="83"/>
      <c r="K114" s="83"/>
      <c r="L114" s="83"/>
      <c r="M114" s="83"/>
      <c r="N114" s="83"/>
      <c r="O114" s="83"/>
      <c r="P114" s="83"/>
      <c r="Q114" s="83"/>
      <c r="R114" s="83"/>
      <c r="S114" s="83"/>
      <c r="U114" s="21"/>
      <c r="V114" s="21"/>
    </row>
    <row r="115" spans="1:22" s="76" customFormat="1" ht="12.95" customHeight="1">
      <c r="A115" s="75"/>
      <c r="C115" s="83"/>
      <c r="D115" s="83"/>
      <c r="E115" s="83"/>
      <c r="F115" s="83"/>
      <c r="G115" s="83"/>
      <c r="H115" s="83"/>
      <c r="I115" s="83"/>
      <c r="J115" s="83"/>
      <c r="K115" s="83"/>
      <c r="L115" s="83"/>
      <c r="M115" s="83"/>
      <c r="N115" s="83"/>
      <c r="O115" s="83"/>
      <c r="P115" s="83"/>
      <c r="Q115" s="83"/>
      <c r="R115" s="83"/>
      <c r="S115" s="83"/>
      <c r="U115" s="21"/>
      <c r="V115" s="21"/>
    </row>
    <row r="116" spans="1:22" s="76" customFormat="1" ht="12.95" customHeight="1">
      <c r="A116" s="75"/>
      <c r="C116" s="83"/>
      <c r="D116" s="83"/>
      <c r="E116" s="83"/>
      <c r="F116" s="83"/>
      <c r="G116" s="83"/>
      <c r="H116" s="83"/>
      <c r="I116" s="83"/>
      <c r="J116" s="83"/>
      <c r="K116" s="83"/>
      <c r="L116" s="83"/>
      <c r="M116" s="83"/>
      <c r="N116" s="83"/>
      <c r="O116" s="83"/>
      <c r="P116" s="83"/>
      <c r="Q116" s="83"/>
      <c r="R116" s="83"/>
      <c r="S116" s="83"/>
      <c r="U116" s="21"/>
      <c r="V116" s="21"/>
    </row>
    <row r="117" spans="1:22" s="76" customFormat="1" ht="12.95" customHeight="1">
      <c r="A117" s="75"/>
      <c r="C117" s="83"/>
      <c r="D117" s="83"/>
      <c r="E117" s="83"/>
      <c r="F117" s="83"/>
      <c r="G117" s="83"/>
      <c r="H117" s="83"/>
      <c r="I117" s="83"/>
      <c r="J117" s="83"/>
      <c r="K117" s="83"/>
      <c r="L117" s="83"/>
      <c r="M117" s="83"/>
      <c r="N117" s="83"/>
      <c r="O117" s="83"/>
      <c r="P117" s="83"/>
      <c r="Q117" s="83"/>
      <c r="R117" s="83"/>
      <c r="S117" s="83"/>
      <c r="U117" s="21"/>
      <c r="V117" s="21"/>
    </row>
    <row r="118" spans="1:22" s="76" customFormat="1" ht="12.95" customHeight="1">
      <c r="A118" s="75"/>
      <c r="C118" s="83"/>
      <c r="D118" s="83"/>
      <c r="E118" s="83"/>
      <c r="F118" s="83"/>
      <c r="G118" s="83"/>
      <c r="H118" s="83"/>
      <c r="I118" s="83"/>
      <c r="J118" s="83"/>
      <c r="K118" s="83"/>
      <c r="L118" s="83"/>
      <c r="M118" s="83"/>
      <c r="N118" s="83"/>
      <c r="O118" s="83"/>
      <c r="P118" s="83"/>
      <c r="Q118" s="83"/>
      <c r="R118" s="83"/>
      <c r="S118" s="83"/>
      <c r="U118" s="21"/>
      <c r="V118" s="21"/>
    </row>
    <row r="119" spans="1:22" s="76" customFormat="1" ht="12.95" customHeight="1">
      <c r="A119" s="75"/>
      <c r="C119" s="83"/>
      <c r="D119" s="83"/>
      <c r="E119" s="83"/>
      <c r="F119" s="83"/>
      <c r="G119" s="83"/>
      <c r="H119" s="83"/>
      <c r="I119" s="83"/>
      <c r="J119" s="83"/>
      <c r="K119" s="83"/>
      <c r="L119" s="83"/>
      <c r="M119" s="83"/>
      <c r="N119" s="83"/>
      <c r="O119" s="83"/>
      <c r="P119" s="83"/>
      <c r="Q119" s="83"/>
      <c r="R119" s="83"/>
      <c r="S119" s="83"/>
      <c r="U119" s="21"/>
      <c r="V119" s="21"/>
    </row>
    <row r="120" spans="1:22" s="76" customFormat="1" ht="12.95" customHeight="1">
      <c r="A120" s="75"/>
      <c r="C120" s="83"/>
      <c r="D120" s="83"/>
      <c r="E120" s="83"/>
      <c r="F120" s="83"/>
      <c r="G120" s="83"/>
      <c r="H120" s="83"/>
      <c r="I120" s="83"/>
      <c r="J120" s="83"/>
      <c r="K120" s="83"/>
      <c r="L120" s="83"/>
      <c r="M120" s="83"/>
      <c r="N120" s="83"/>
      <c r="O120" s="83"/>
      <c r="P120" s="83"/>
      <c r="Q120" s="83"/>
      <c r="R120" s="83"/>
      <c r="S120" s="83"/>
      <c r="U120" s="21"/>
      <c r="V120" s="21"/>
    </row>
    <row r="121" spans="1:22" s="76" customFormat="1" ht="12.95" customHeight="1">
      <c r="A121" s="75"/>
      <c r="C121" s="83"/>
      <c r="D121" s="83"/>
      <c r="E121" s="83"/>
      <c r="F121" s="83"/>
      <c r="G121" s="83"/>
      <c r="H121" s="83"/>
      <c r="I121" s="83"/>
      <c r="J121" s="83"/>
      <c r="K121" s="83"/>
      <c r="L121" s="83"/>
      <c r="M121" s="83"/>
      <c r="N121" s="83"/>
      <c r="O121" s="83"/>
      <c r="P121" s="83"/>
      <c r="Q121" s="83"/>
      <c r="R121" s="83"/>
      <c r="S121" s="83"/>
      <c r="U121" s="21"/>
      <c r="V121" s="21"/>
    </row>
    <row r="122" spans="1:22" s="76" customFormat="1" ht="12.95" customHeight="1">
      <c r="A122" s="75"/>
      <c r="C122" s="83"/>
      <c r="D122" s="83"/>
      <c r="E122" s="83"/>
      <c r="F122" s="83"/>
      <c r="G122" s="83"/>
      <c r="H122" s="83"/>
      <c r="I122" s="83"/>
      <c r="J122" s="83"/>
      <c r="K122" s="83"/>
      <c r="L122" s="83"/>
      <c r="M122" s="83"/>
      <c r="N122" s="83"/>
      <c r="O122" s="83"/>
      <c r="P122" s="83"/>
      <c r="Q122" s="83"/>
      <c r="R122" s="83"/>
      <c r="S122" s="83"/>
      <c r="U122" s="21"/>
      <c r="V122" s="21"/>
    </row>
    <row r="123" spans="1:22" s="76" customFormat="1" ht="12.95" customHeight="1">
      <c r="A123" s="75"/>
      <c r="C123" s="83"/>
      <c r="D123" s="83"/>
      <c r="E123" s="83"/>
      <c r="F123" s="83"/>
      <c r="G123" s="83"/>
      <c r="H123" s="83"/>
      <c r="I123" s="83"/>
      <c r="J123" s="83"/>
      <c r="K123" s="83"/>
      <c r="L123" s="83"/>
      <c r="M123" s="83"/>
      <c r="N123" s="83"/>
      <c r="O123" s="83"/>
      <c r="P123" s="83"/>
      <c r="Q123" s="83"/>
      <c r="R123" s="83"/>
      <c r="S123" s="83"/>
      <c r="U123" s="21"/>
      <c r="V123" s="21"/>
    </row>
    <row r="124" spans="1:22" s="76" customFormat="1" ht="12.95" customHeight="1">
      <c r="A124" s="75"/>
      <c r="C124" s="83"/>
      <c r="D124" s="83"/>
      <c r="E124" s="83"/>
      <c r="F124" s="83"/>
      <c r="G124" s="83"/>
      <c r="H124" s="83"/>
      <c r="I124" s="83"/>
      <c r="J124" s="83"/>
      <c r="K124" s="83"/>
      <c r="L124" s="83"/>
      <c r="M124" s="83"/>
      <c r="N124" s="83"/>
      <c r="O124" s="83"/>
      <c r="P124" s="83"/>
      <c r="Q124" s="83"/>
      <c r="R124" s="83"/>
      <c r="S124" s="83"/>
      <c r="U124" s="21"/>
      <c r="V124" s="21"/>
    </row>
    <row r="125" spans="1:22" s="76" customFormat="1" ht="12.95" customHeight="1">
      <c r="A125" s="75"/>
      <c r="C125" s="83"/>
      <c r="D125" s="83"/>
      <c r="E125" s="83"/>
      <c r="F125" s="83"/>
      <c r="G125" s="83"/>
      <c r="H125" s="83"/>
      <c r="I125" s="83"/>
      <c r="J125" s="83"/>
      <c r="K125" s="83"/>
      <c r="L125" s="83"/>
      <c r="M125" s="83"/>
      <c r="N125" s="83"/>
      <c r="O125" s="83"/>
      <c r="P125" s="83"/>
      <c r="Q125" s="83"/>
      <c r="R125" s="83"/>
      <c r="S125" s="83"/>
      <c r="U125" s="21"/>
      <c r="V125" s="21"/>
    </row>
    <row r="126" spans="1:22" s="76" customFormat="1" ht="12.95" customHeight="1">
      <c r="A126" s="75"/>
      <c r="C126" s="83"/>
      <c r="D126" s="83"/>
      <c r="E126" s="83"/>
      <c r="F126" s="83"/>
      <c r="G126" s="83"/>
      <c r="H126" s="83"/>
      <c r="I126" s="83"/>
      <c r="J126" s="83"/>
      <c r="K126" s="83"/>
      <c r="L126" s="83"/>
      <c r="M126" s="83"/>
      <c r="N126" s="83"/>
      <c r="O126" s="83"/>
      <c r="P126" s="83"/>
      <c r="Q126" s="83"/>
      <c r="R126" s="83"/>
      <c r="S126" s="83"/>
      <c r="U126" s="21"/>
      <c r="V126" s="21"/>
    </row>
    <row r="127" spans="1:22" s="76" customFormat="1" ht="12.95" customHeight="1">
      <c r="A127" s="75"/>
      <c r="C127" s="83"/>
      <c r="D127" s="83"/>
      <c r="E127" s="83"/>
      <c r="F127" s="83"/>
      <c r="G127" s="83"/>
      <c r="H127" s="83"/>
      <c r="I127" s="83"/>
      <c r="J127" s="83"/>
      <c r="K127" s="83"/>
      <c r="L127" s="83"/>
      <c r="M127" s="83"/>
      <c r="N127" s="83"/>
      <c r="O127" s="83"/>
      <c r="P127" s="83"/>
      <c r="Q127" s="83"/>
      <c r="R127" s="83"/>
      <c r="S127" s="83"/>
      <c r="U127" s="21"/>
      <c r="V127" s="21"/>
    </row>
    <row r="128" spans="1:22" s="76" customFormat="1" ht="12.95" customHeight="1">
      <c r="A128" s="75"/>
      <c r="C128" s="83"/>
      <c r="D128" s="83"/>
      <c r="E128" s="83"/>
      <c r="F128" s="83"/>
      <c r="G128" s="83"/>
      <c r="H128" s="83"/>
      <c r="I128" s="83"/>
      <c r="J128" s="83"/>
      <c r="K128" s="83"/>
      <c r="L128" s="83"/>
      <c r="M128" s="83"/>
      <c r="N128" s="83"/>
      <c r="O128" s="83"/>
      <c r="P128" s="83"/>
      <c r="Q128" s="83"/>
      <c r="R128" s="83"/>
      <c r="S128" s="83"/>
      <c r="U128" s="21"/>
      <c r="V128" s="21"/>
    </row>
    <row r="129" spans="1:22" s="76" customFormat="1" ht="12.95" customHeight="1">
      <c r="A129" s="75"/>
      <c r="C129" s="83"/>
      <c r="D129" s="83"/>
      <c r="E129" s="83"/>
      <c r="F129" s="83"/>
      <c r="G129" s="83"/>
      <c r="H129" s="83"/>
      <c r="I129" s="83"/>
      <c r="J129" s="83"/>
      <c r="K129" s="83"/>
      <c r="L129" s="83"/>
      <c r="M129" s="83"/>
      <c r="N129" s="83"/>
      <c r="O129" s="83"/>
      <c r="P129" s="83"/>
      <c r="Q129" s="83"/>
      <c r="R129" s="83"/>
      <c r="S129" s="83"/>
      <c r="U129" s="21"/>
      <c r="V129" s="21"/>
    </row>
    <row r="130" spans="1:22" s="76" customFormat="1" ht="12.95" customHeight="1">
      <c r="A130" s="75"/>
      <c r="C130" s="83"/>
      <c r="D130" s="83"/>
      <c r="E130" s="83"/>
      <c r="F130" s="83"/>
      <c r="G130" s="83"/>
      <c r="H130" s="83"/>
      <c r="I130" s="83"/>
      <c r="J130" s="83"/>
      <c r="K130" s="83"/>
      <c r="L130" s="83"/>
      <c r="M130" s="83"/>
      <c r="N130" s="83"/>
      <c r="O130" s="83"/>
      <c r="P130" s="83"/>
      <c r="Q130" s="83"/>
      <c r="R130" s="83"/>
      <c r="S130" s="83"/>
      <c r="U130" s="21"/>
      <c r="V130" s="21"/>
    </row>
    <row r="131" spans="1:22" s="76" customFormat="1" ht="12.95" customHeight="1">
      <c r="A131" s="75"/>
      <c r="C131" s="83"/>
      <c r="D131" s="83"/>
      <c r="E131" s="83"/>
      <c r="F131" s="83"/>
      <c r="G131" s="83"/>
      <c r="H131" s="83"/>
      <c r="I131" s="83"/>
      <c r="J131" s="83"/>
      <c r="K131" s="83"/>
      <c r="L131" s="83"/>
      <c r="M131" s="83"/>
      <c r="N131" s="83"/>
      <c r="O131" s="83"/>
      <c r="P131" s="83"/>
      <c r="Q131" s="83"/>
      <c r="R131" s="83"/>
      <c r="S131" s="83"/>
      <c r="U131" s="21"/>
      <c r="V131" s="21"/>
    </row>
    <row r="132" spans="1:22" s="76" customFormat="1" ht="12.95" customHeight="1">
      <c r="A132" s="75"/>
      <c r="C132" s="83"/>
      <c r="D132" s="83"/>
      <c r="E132" s="83"/>
      <c r="F132" s="83"/>
      <c r="G132" s="83"/>
      <c r="H132" s="83"/>
      <c r="I132" s="83"/>
      <c r="J132" s="83"/>
      <c r="K132" s="83"/>
      <c r="L132" s="83"/>
      <c r="M132" s="83"/>
      <c r="N132" s="83"/>
      <c r="O132" s="83"/>
      <c r="P132" s="83"/>
      <c r="Q132" s="83"/>
      <c r="R132" s="83"/>
      <c r="S132" s="83"/>
      <c r="U132" s="21"/>
      <c r="V132" s="21"/>
    </row>
    <row r="133" spans="1:22" s="76" customFormat="1" ht="12.95" customHeight="1">
      <c r="A133" s="75"/>
      <c r="C133" s="83"/>
      <c r="D133" s="83"/>
      <c r="E133" s="83"/>
      <c r="F133" s="83"/>
      <c r="G133" s="83"/>
      <c r="H133" s="83"/>
      <c r="I133" s="83"/>
      <c r="J133" s="83"/>
      <c r="K133" s="83"/>
      <c r="L133" s="83"/>
      <c r="M133" s="83"/>
      <c r="N133" s="83"/>
      <c r="O133" s="83"/>
      <c r="P133" s="83"/>
      <c r="Q133" s="83"/>
      <c r="R133" s="83"/>
      <c r="S133" s="83"/>
      <c r="U133" s="21"/>
      <c r="V133" s="21"/>
    </row>
    <row r="134" spans="1:22" s="76" customFormat="1" ht="12.95" customHeight="1">
      <c r="A134" s="75"/>
      <c r="C134" s="83"/>
      <c r="D134" s="83"/>
      <c r="E134" s="83"/>
      <c r="F134" s="83"/>
      <c r="G134" s="83"/>
      <c r="H134" s="83"/>
      <c r="I134" s="83"/>
      <c r="J134" s="83"/>
      <c r="K134" s="83"/>
      <c r="L134" s="83"/>
      <c r="M134" s="83"/>
      <c r="N134" s="83"/>
      <c r="O134" s="83"/>
      <c r="P134" s="83"/>
      <c r="Q134" s="83"/>
      <c r="R134" s="83"/>
      <c r="S134" s="83"/>
      <c r="U134" s="21"/>
      <c r="V134" s="21"/>
    </row>
    <row r="135" spans="1:22" s="76" customFormat="1" ht="12.95" customHeight="1">
      <c r="A135" s="75"/>
      <c r="C135" s="83"/>
      <c r="D135" s="83"/>
      <c r="E135" s="83"/>
      <c r="F135" s="83"/>
      <c r="G135" s="83"/>
      <c r="H135" s="83"/>
      <c r="I135" s="83"/>
      <c r="J135" s="83"/>
      <c r="K135" s="83"/>
      <c r="L135" s="83"/>
      <c r="M135" s="83"/>
      <c r="N135" s="83"/>
      <c r="O135" s="83"/>
      <c r="P135" s="83"/>
      <c r="Q135" s="83"/>
      <c r="R135" s="83"/>
      <c r="S135" s="83"/>
      <c r="U135" s="21"/>
      <c r="V135" s="21"/>
    </row>
    <row r="136" spans="1:22" s="76" customFormat="1" ht="12.95" customHeight="1">
      <c r="A136" s="75"/>
      <c r="C136" s="83"/>
      <c r="D136" s="83"/>
      <c r="E136" s="83"/>
      <c r="F136" s="83"/>
      <c r="G136" s="83"/>
      <c r="H136" s="83"/>
      <c r="I136" s="83"/>
      <c r="J136" s="83"/>
      <c r="K136" s="83"/>
      <c r="L136" s="83"/>
      <c r="M136" s="83"/>
      <c r="N136" s="83"/>
      <c r="O136" s="83"/>
      <c r="P136" s="83"/>
      <c r="Q136" s="83"/>
      <c r="R136" s="83"/>
      <c r="S136" s="83"/>
      <c r="U136" s="21"/>
      <c r="V136" s="21"/>
    </row>
    <row r="137" spans="1:22" s="76" customFormat="1" ht="12.95" customHeight="1">
      <c r="A137" s="75"/>
      <c r="C137" s="83"/>
      <c r="D137" s="83"/>
      <c r="E137" s="83"/>
      <c r="F137" s="83"/>
      <c r="G137" s="83"/>
      <c r="H137" s="83"/>
      <c r="I137" s="83"/>
      <c r="J137" s="83"/>
      <c r="K137" s="83"/>
      <c r="L137" s="83"/>
      <c r="M137" s="83"/>
      <c r="N137" s="83"/>
      <c r="O137" s="83"/>
      <c r="P137" s="83"/>
      <c r="Q137" s="83"/>
      <c r="R137" s="83"/>
      <c r="S137" s="83"/>
      <c r="U137" s="21"/>
      <c r="V137" s="21"/>
    </row>
    <row r="138" spans="1:22" s="76" customFormat="1" ht="12.95" customHeight="1">
      <c r="A138" s="75"/>
      <c r="C138" s="83"/>
      <c r="D138" s="83"/>
      <c r="E138" s="83"/>
      <c r="F138" s="83"/>
      <c r="G138" s="83"/>
      <c r="H138" s="83"/>
      <c r="I138" s="83"/>
      <c r="J138" s="83"/>
      <c r="K138" s="83"/>
      <c r="L138" s="83"/>
      <c r="M138" s="83"/>
      <c r="N138" s="83"/>
      <c r="O138" s="83"/>
      <c r="P138" s="83"/>
      <c r="Q138" s="83"/>
      <c r="R138" s="83"/>
      <c r="S138" s="83"/>
      <c r="U138" s="21"/>
      <c r="V138" s="21"/>
    </row>
    <row r="139" spans="1:22" s="76" customFormat="1" ht="12.95" customHeight="1">
      <c r="A139" s="75"/>
      <c r="C139" s="83"/>
      <c r="D139" s="83"/>
      <c r="E139" s="83"/>
      <c r="F139" s="83"/>
      <c r="G139" s="83"/>
      <c r="H139" s="83"/>
      <c r="I139" s="83"/>
      <c r="J139" s="83"/>
      <c r="K139" s="83"/>
      <c r="L139" s="83"/>
      <c r="M139" s="83"/>
      <c r="N139" s="83"/>
      <c r="O139" s="83"/>
      <c r="P139" s="83"/>
      <c r="Q139" s="83"/>
      <c r="R139" s="83"/>
      <c r="S139" s="83"/>
      <c r="U139" s="21"/>
      <c r="V139" s="21"/>
    </row>
    <row r="140" spans="1:22" s="76" customFormat="1" ht="12.95" customHeight="1">
      <c r="A140" s="75"/>
      <c r="C140" s="83"/>
      <c r="D140" s="83"/>
      <c r="E140" s="83"/>
      <c r="F140" s="83"/>
      <c r="G140" s="83"/>
      <c r="H140" s="83"/>
      <c r="I140" s="83"/>
      <c r="J140" s="83"/>
      <c r="K140" s="83"/>
      <c r="L140" s="83"/>
      <c r="M140" s="83"/>
      <c r="N140" s="83"/>
      <c r="O140" s="83"/>
      <c r="P140" s="83"/>
      <c r="Q140" s="83"/>
      <c r="R140" s="83"/>
      <c r="S140" s="83"/>
      <c r="U140" s="21"/>
      <c r="V140" s="21"/>
    </row>
    <row r="141" spans="1:22" s="76" customFormat="1" ht="12.95" customHeight="1">
      <c r="A141" s="75"/>
      <c r="C141" s="83"/>
      <c r="D141" s="83"/>
      <c r="E141" s="83"/>
      <c r="F141" s="83"/>
      <c r="G141" s="83"/>
      <c r="H141" s="83"/>
      <c r="I141" s="83"/>
      <c r="J141" s="83"/>
      <c r="K141" s="83"/>
      <c r="L141" s="83"/>
      <c r="M141" s="83"/>
      <c r="N141" s="83"/>
      <c r="O141" s="83"/>
      <c r="P141" s="83"/>
      <c r="Q141" s="83"/>
      <c r="R141" s="83"/>
      <c r="S141" s="83"/>
      <c r="U141" s="21"/>
      <c r="V141" s="21"/>
    </row>
    <row r="142" spans="1:22" s="76" customFormat="1" ht="12.95" customHeight="1">
      <c r="A142" s="75"/>
      <c r="C142" s="83"/>
      <c r="D142" s="83"/>
      <c r="E142" s="83"/>
      <c r="F142" s="83"/>
      <c r="G142" s="83"/>
      <c r="H142" s="83"/>
      <c r="I142" s="83"/>
      <c r="J142" s="83"/>
      <c r="K142" s="83"/>
      <c r="L142" s="83"/>
      <c r="M142" s="83"/>
      <c r="N142" s="83"/>
      <c r="O142" s="83"/>
      <c r="P142" s="83"/>
      <c r="Q142" s="83"/>
      <c r="R142" s="83"/>
      <c r="S142" s="83"/>
      <c r="U142" s="21"/>
      <c r="V142" s="21"/>
    </row>
    <row r="143" spans="1:22" s="76" customFormat="1" ht="12.95" customHeight="1">
      <c r="A143" s="75"/>
      <c r="C143" s="83"/>
      <c r="D143" s="83"/>
      <c r="E143" s="83"/>
      <c r="F143" s="83"/>
      <c r="G143" s="83"/>
      <c r="H143" s="83"/>
      <c r="I143" s="83"/>
      <c r="J143" s="83"/>
      <c r="K143" s="83"/>
      <c r="L143" s="83"/>
      <c r="M143" s="83"/>
      <c r="N143" s="83"/>
      <c r="O143" s="83"/>
      <c r="P143" s="83"/>
      <c r="Q143" s="83"/>
      <c r="R143" s="83"/>
      <c r="S143" s="83"/>
      <c r="U143" s="21"/>
      <c r="V143" s="21"/>
    </row>
    <row r="144" spans="1:22" s="76" customFormat="1" ht="12.95" customHeight="1">
      <c r="A144" s="75"/>
      <c r="C144" s="83"/>
      <c r="D144" s="83"/>
      <c r="E144" s="83"/>
      <c r="F144" s="83"/>
      <c r="G144" s="83"/>
      <c r="H144" s="83"/>
      <c r="I144" s="83"/>
      <c r="J144" s="83"/>
      <c r="K144" s="83"/>
      <c r="L144" s="83"/>
      <c r="M144" s="83"/>
      <c r="N144" s="83"/>
      <c r="O144" s="83"/>
      <c r="P144" s="83"/>
      <c r="Q144" s="83"/>
      <c r="R144" s="83"/>
      <c r="S144" s="83"/>
      <c r="U144" s="21"/>
      <c r="V144" s="21"/>
    </row>
    <row r="145" spans="1:22" s="76" customFormat="1" ht="12.95" customHeight="1">
      <c r="A145" s="75"/>
      <c r="C145" s="83"/>
      <c r="D145" s="83"/>
      <c r="E145" s="83"/>
      <c r="F145" s="83"/>
      <c r="G145" s="83"/>
      <c r="H145" s="83"/>
      <c r="I145" s="83"/>
      <c r="J145" s="83"/>
      <c r="K145" s="83"/>
      <c r="L145" s="83"/>
      <c r="M145" s="83"/>
      <c r="N145" s="83"/>
      <c r="O145" s="83"/>
      <c r="P145" s="83"/>
      <c r="Q145" s="83"/>
      <c r="R145" s="83"/>
      <c r="S145" s="83"/>
      <c r="U145" s="21"/>
      <c r="V145" s="21"/>
    </row>
    <row r="146" spans="1:22" s="76" customFormat="1" ht="12.95" customHeight="1">
      <c r="A146" s="75"/>
      <c r="C146" s="83"/>
      <c r="D146" s="83"/>
      <c r="E146" s="83"/>
      <c r="F146" s="83"/>
      <c r="G146" s="83"/>
      <c r="H146" s="83"/>
      <c r="I146" s="83"/>
      <c r="J146" s="83"/>
      <c r="K146" s="83"/>
      <c r="L146" s="83"/>
      <c r="M146" s="83"/>
      <c r="N146" s="83"/>
      <c r="O146" s="83"/>
      <c r="P146" s="83"/>
      <c r="Q146" s="83"/>
      <c r="R146" s="83"/>
      <c r="S146" s="83"/>
      <c r="U146" s="21"/>
      <c r="V146" s="21"/>
    </row>
    <row r="147" spans="1:22" s="76" customFormat="1" ht="12.95" customHeight="1">
      <c r="A147" s="75"/>
      <c r="C147" s="83"/>
      <c r="D147" s="83"/>
      <c r="E147" s="83"/>
      <c r="F147" s="83"/>
      <c r="G147" s="83"/>
      <c r="H147" s="83"/>
      <c r="I147" s="83"/>
      <c r="J147" s="83"/>
      <c r="K147" s="83"/>
      <c r="L147" s="83"/>
      <c r="M147" s="83"/>
      <c r="N147" s="83"/>
      <c r="O147" s="83"/>
      <c r="P147" s="83"/>
      <c r="Q147" s="83"/>
      <c r="R147" s="83"/>
      <c r="S147" s="83"/>
      <c r="U147" s="21"/>
      <c r="V147" s="21"/>
    </row>
    <row r="148" spans="1:22" s="76" customFormat="1" ht="12.95" customHeight="1">
      <c r="A148" s="75"/>
      <c r="C148" s="83"/>
      <c r="D148" s="83"/>
      <c r="E148" s="83"/>
      <c r="F148" s="83"/>
      <c r="G148" s="83"/>
      <c r="H148" s="83"/>
      <c r="I148" s="83"/>
      <c r="J148" s="83"/>
      <c r="K148" s="83"/>
      <c r="L148" s="83"/>
      <c r="M148" s="83"/>
      <c r="N148" s="83"/>
      <c r="O148" s="83"/>
      <c r="P148" s="83"/>
      <c r="Q148" s="83"/>
      <c r="R148" s="83"/>
      <c r="S148" s="83"/>
      <c r="U148" s="21"/>
      <c r="V148" s="21"/>
    </row>
    <row r="149" spans="1:22" s="76" customFormat="1" ht="12.95" customHeight="1">
      <c r="A149" s="75"/>
      <c r="C149" s="83"/>
      <c r="D149" s="83"/>
      <c r="E149" s="83"/>
      <c r="F149" s="83"/>
      <c r="G149" s="83"/>
      <c r="H149" s="83"/>
      <c r="I149" s="83"/>
      <c r="J149" s="83"/>
      <c r="K149" s="83"/>
      <c r="L149" s="83"/>
      <c r="M149" s="83"/>
      <c r="N149" s="83"/>
      <c r="O149" s="83"/>
      <c r="P149" s="83"/>
      <c r="Q149" s="83"/>
      <c r="R149" s="83"/>
      <c r="S149" s="83"/>
      <c r="U149" s="21"/>
      <c r="V149" s="21"/>
    </row>
    <row r="150" spans="1:22" s="76" customFormat="1" ht="12.95" customHeight="1">
      <c r="A150" s="75"/>
      <c r="C150" s="83"/>
      <c r="D150" s="83"/>
      <c r="E150" s="83"/>
      <c r="F150" s="83"/>
      <c r="G150" s="83"/>
      <c r="H150" s="83"/>
      <c r="I150" s="83"/>
      <c r="J150" s="83"/>
      <c r="K150" s="83"/>
      <c r="L150" s="83"/>
      <c r="M150" s="83"/>
      <c r="N150" s="83"/>
      <c r="O150" s="83"/>
      <c r="P150" s="83"/>
      <c r="Q150" s="83"/>
      <c r="R150" s="83"/>
      <c r="S150" s="83"/>
      <c r="U150" s="21"/>
      <c r="V150" s="21"/>
    </row>
    <row r="151" spans="1:22" s="76" customFormat="1" ht="12.95" customHeight="1">
      <c r="A151" s="75"/>
      <c r="C151" s="83"/>
      <c r="D151" s="83"/>
      <c r="E151" s="83"/>
      <c r="F151" s="83"/>
      <c r="G151" s="83"/>
      <c r="H151" s="83"/>
      <c r="I151" s="83"/>
      <c r="J151" s="83"/>
      <c r="K151" s="83"/>
      <c r="L151" s="83"/>
      <c r="M151" s="83"/>
      <c r="N151" s="83"/>
      <c r="O151" s="83"/>
      <c r="P151" s="83"/>
      <c r="Q151" s="83"/>
      <c r="R151" s="83"/>
      <c r="S151" s="83"/>
      <c r="U151" s="21"/>
      <c r="V151" s="21"/>
    </row>
    <row r="152" spans="1:22" s="76" customFormat="1" ht="12.95" customHeight="1">
      <c r="A152" s="75"/>
      <c r="C152" s="83"/>
      <c r="D152" s="83"/>
      <c r="E152" s="83"/>
      <c r="F152" s="83"/>
      <c r="G152" s="83"/>
      <c r="H152" s="83"/>
      <c r="I152" s="83"/>
      <c r="J152" s="83"/>
      <c r="K152" s="83"/>
      <c r="L152" s="83"/>
      <c r="M152" s="83"/>
      <c r="N152" s="83"/>
      <c r="O152" s="83"/>
      <c r="P152" s="83"/>
      <c r="Q152" s="83"/>
      <c r="R152" s="83"/>
      <c r="S152" s="83"/>
      <c r="U152" s="21"/>
      <c r="V152" s="21"/>
    </row>
    <row r="153" spans="1:22" s="76" customFormat="1" ht="12.95" customHeight="1">
      <c r="A153" s="75"/>
      <c r="C153" s="83"/>
      <c r="D153" s="83"/>
      <c r="E153" s="83"/>
      <c r="F153" s="83"/>
      <c r="G153" s="83"/>
      <c r="H153" s="83"/>
      <c r="I153" s="83"/>
      <c r="J153" s="83"/>
      <c r="K153" s="83"/>
      <c r="L153" s="83"/>
      <c r="M153" s="83"/>
      <c r="N153" s="83"/>
      <c r="O153" s="83"/>
      <c r="P153" s="83"/>
      <c r="Q153" s="83"/>
      <c r="R153" s="83"/>
      <c r="S153" s="83"/>
      <c r="U153" s="21"/>
      <c r="V153" s="21"/>
    </row>
    <row r="154" spans="1:22" s="76" customFormat="1" ht="12.95" customHeight="1">
      <c r="A154" s="75"/>
      <c r="C154" s="83"/>
      <c r="D154" s="83"/>
      <c r="E154" s="83"/>
      <c r="F154" s="83"/>
      <c r="G154" s="83"/>
      <c r="H154" s="83"/>
      <c r="I154" s="83"/>
      <c r="J154" s="83"/>
      <c r="K154" s="83"/>
      <c r="L154" s="83"/>
      <c r="M154" s="83"/>
      <c r="N154" s="83"/>
      <c r="O154" s="83"/>
      <c r="P154" s="83"/>
      <c r="Q154" s="83"/>
      <c r="R154" s="83"/>
      <c r="S154" s="83"/>
      <c r="U154" s="21"/>
      <c r="V154" s="21"/>
    </row>
    <row r="155" spans="1:22" s="76" customFormat="1" ht="12.95" customHeight="1">
      <c r="A155" s="75"/>
      <c r="C155" s="83"/>
      <c r="D155" s="83"/>
      <c r="E155" s="83"/>
      <c r="F155" s="83"/>
      <c r="G155" s="83"/>
      <c r="H155" s="83"/>
      <c r="I155" s="83"/>
      <c r="J155" s="83"/>
      <c r="K155" s="83"/>
      <c r="L155" s="83"/>
      <c r="M155" s="83"/>
      <c r="N155" s="83"/>
      <c r="O155" s="83"/>
      <c r="P155" s="83"/>
      <c r="Q155" s="83"/>
      <c r="R155" s="83"/>
      <c r="S155" s="83"/>
      <c r="U155" s="21"/>
      <c r="V155" s="21"/>
    </row>
    <row r="156" spans="1:22" s="76" customFormat="1" ht="12.95" customHeight="1">
      <c r="A156" s="75"/>
      <c r="C156" s="83"/>
      <c r="D156" s="83"/>
      <c r="E156" s="83"/>
      <c r="F156" s="83"/>
      <c r="G156" s="83"/>
      <c r="H156" s="83"/>
      <c r="I156" s="83"/>
      <c r="J156" s="83"/>
      <c r="K156" s="83"/>
      <c r="L156" s="83"/>
      <c r="M156" s="83"/>
      <c r="N156" s="83"/>
      <c r="O156" s="83"/>
      <c r="P156" s="83"/>
      <c r="Q156" s="83"/>
      <c r="R156" s="83"/>
      <c r="S156" s="83"/>
      <c r="U156" s="21"/>
      <c r="V156" s="21"/>
    </row>
    <row r="157" spans="1:22" s="76" customFormat="1" ht="12.95" customHeight="1">
      <c r="A157" s="75"/>
      <c r="C157" s="83"/>
      <c r="D157" s="83"/>
      <c r="E157" s="83"/>
      <c r="F157" s="83"/>
      <c r="G157" s="83"/>
      <c r="H157" s="83"/>
      <c r="I157" s="83"/>
      <c r="J157" s="83"/>
      <c r="K157" s="83"/>
      <c r="L157" s="83"/>
      <c r="M157" s="83"/>
      <c r="N157" s="83"/>
      <c r="O157" s="83"/>
      <c r="P157" s="83"/>
      <c r="Q157" s="83"/>
      <c r="R157" s="83"/>
      <c r="S157" s="83"/>
      <c r="U157" s="21"/>
      <c r="V157" s="21"/>
    </row>
    <row r="158" spans="1:22" s="76" customFormat="1" ht="12.95" customHeight="1">
      <c r="A158" s="75"/>
      <c r="C158" s="83"/>
      <c r="D158" s="83"/>
      <c r="E158" s="83"/>
      <c r="F158" s="83"/>
      <c r="G158" s="83"/>
      <c r="H158" s="83"/>
      <c r="I158" s="83"/>
      <c r="J158" s="83"/>
      <c r="K158" s="83"/>
      <c r="L158" s="83"/>
      <c r="M158" s="83"/>
      <c r="N158" s="83"/>
      <c r="O158" s="83"/>
      <c r="P158" s="83"/>
      <c r="Q158" s="83"/>
      <c r="R158" s="83"/>
      <c r="S158" s="83"/>
      <c r="U158" s="21"/>
      <c r="V158" s="21"/>
    </row>
    <row r="159" spans="1:22" s="76" customFormat="1" ht="12.95" customHeight="1">
      <c r="A159" s="75"/>
      <c r="C159" s="83"/>
      <c r="D159" s="83"/>
      <c r="E159" s="83"/>
      <c r="F159" s="83"/>
      <c r="G159" s="83"/>
      <c r="H159" s="83"/>
      <c r="I159" s="83"/>
      <c r="J159" s="83"/>
      <c r="K159" s="83"/>
      <c r="L159" s="83"/>
      <c r="M159" s="83"/>
      <c r="N159" s="83"/>
      <c r="O159" s="83"/>
      <c r="P159" s="83"/>
      <c r="Q159" s="83"/>
      <c r="R159" s="83"/>
      <c r="S159" s="83"/>
      <c r="U159" s="21"/>
      <c r="V159" s="21"/>
    </row>
    <row r="160" spans="1:22" s="76" customFormat="1" ht="12.95" customHeight="1">
      <c r="A160" s="75"/>
      <c r="C160" s="83"/>
      <c r="D160" s="83"/>
      <c r="E160" s="83"/>
      <c r="F160" s="83"/>
      <c r="G160" s="83"/>
      <c r="H160" s="83"/>
      <c r="I160" s="83"/>
      <c r="J160" s="83"/>
      <c r="K160" s="83"/>
      <c r="L160" s="83"/>
      <c r="M160" s="83"/>
      <c r="N160" s="83"/>
      <c r="O160" s="83"/>
      <c r="P160" s="83"/>
      <c r="Q160" s="83"/>
      <c r="R160" s="83"/>
      <c r="S160" s="83"/>
      <c r="U160" s="21"/>
      <c r="V160" s="21"/>
    </row>
    <row r="161" spans="1:22" s="76" customFormat="1" ht="12.95" customHeight="1">
      <c r="A161" s="75"/>
      <c r="C161" s="83"/>
      <c r="D161" s="83"/>
      <c r="E161" s="83"/>
      <c r="F161" s="83"/>
      <c r="G161" s="83"/>
      <c r="H161" s="83"/>
      <c r="I161" s="83"/>
      <c r="J161" s="83"/>
      <c r="K161" s="83"/>
      <c r="L161" s="83"/>
      <c r="M161" s="83"/>
      <c r="N161" s="83"/>
      <c r="O161" s="83"/>
      <c r="P161" s="83"/>
      <c r="Q161" s="83"/>
      <c r="R161" s="83"/>
      <c r="S161" s="83"/>
      <c r="U161" s="21"/>
      <c r="V161" s="21"/>
    </row>
    <row r="162" spans="1:22" s="76" customFormat="1" ht="12.95" customHeight="1">
      <c r="A162" s="75"/>
      <c r="C162" s="83"/>
      <c r="D162" s="83"/>
      <c r="E162" s="83"/>
      <c r="F162" s="83"/>
      <c r="G162" s="83"/>
      <c r="H162" s="83"/>
      <c r="I162" s="83"/>
      <c r="J162" s="83"/>
      <c r="K162" s="83"/>
      <c r="L162" s="83"/>
      <c r="M162" s="83"/>
      <c r="N162" s="83"/>
      <c r="O162" s="83"/>
      <c r="P162" s="83"/>
      <c r="Q162" s="83"/>
      <c r="R162" s="83"/>
      <c r="S162" s="83"/>
      <c r="U162" s="21"/>
      <c r="V162" s="21"/>
    </row>
    <row r="163" spans="1:22" s="76" customFormat="1" ht="12.95" customHeight="1">
      <c r="A163" s="75"/>
      <c r="C163" s="83"/>
      <c r="D163" s="83"/>
      <c r="E163" s="83"/>
      <c r="F163" s="83"/>
      <c r="G163" s="83"/>
      <c r="H163" s="83"/>
      <c r="I163" s="83"/>
      <c r="J163" s="83"/>
      <c r="K163" s="83"/>
      <c r="L163" s="83"/>
      <c r="M163" s="83"/>
      <c r="N163" s="83"/>
      <c r="O163" s="83"/>
      <c r="P163" s="83"/>
      <c r="Q163" s="83"/>
      <c r="R163" s="83"/>
      <c r="S163" s="83"/>
      <c r="U163" s="21"/>
      <c r="V163" s="21"/>
    </row>
    <row r="164" spans="1:22" s="76" customFormat="1" ht="12.95" customHeight="1">
      <c r="A164" s="75"/>
      <c r="C164" s="83"/>
      <c r="D164" s="83"/>
      <c r="E164" s="83"/>
      <c r="F164" s="83"/>
      <c r="G164" s="83"/>
      <c r="H164" s="83"/>
      <c r="I164" s="83"/>
      <c r="J164" s="83"/>
      <c r="K164" s="83"/>
      <c r="L164" s="83"/>
      <c r="M164" s="83"/>
      <c r="N164" s="83"/>
      <c r="O164" s="83"/>
      <c r="P164" s="83"/>
      <c r="Q164" s="83"/>
      <c r="R164" s="83"/>
      <c r="S164" s="83"/>
      <c r="U164" s="21"/>
      <c r="V164" s="21"/>
    </row>
    <row r="165" spans="1:22" s="76" customFormat="1" ht="12.95" customHeight="1">
      <c r="A165" s="75"/>
      <c r="C165" s="83"/>
      <c r="D165" s="83"/>
      <c r="E165" s="83"/>
      <c r="F165" s="83"/>
      <c r="G165" s="83"/>
      <c r="H165" s="83"/>
      <c r="I165" s="83"/>
      <c r="J165" s="83"/>
      <c r="K165" s="83"/>
      <c r="L165" s="83"/>
      <c r="M165" s="83"/>
      <c r="N165" s="83"/>
      <c r="O165" s="83"/>
      <c r="P165" s="83"/>
      <c r="Q165" s="83"/>
      <c r="R165" s="83"/>
      <c r="S165" s="83"/>
      <c r="U165" s="21"/>
      <c r="V165" s="21"/>
    </row>
    <row r="166" spans="1:22" s="76" customFormat="1" ht="12.95" customHeight="1">
      <c r="A166" s="75"/>
      <c r="C166" s="83"/>
      <c r="D166" s="83"/>
      <c r="E166" s="83"/>
      <c r="F166" s="83"/>
      <c r="G166" s="83"/>
      <c r="H166" s="83"/>
      <c r="I166" s="83"/>
      <c r="J166" s="83"/>
      <c r="K166" s="83"/>
      <c r="L166" s="83"/>
      <c r="M166" s="83"/>
      <c r="N166" s="83"/>
      <c r="O166" s="83"/>
      <c r="P166" s="83"/>
      <c r="Q166" s="83"/>
      <c r="R166" s="83"/>
      <c r="S166" s="83"/>
      <c r="U166" s="21"/>
      <c r="V166" s="21"/>
    </row>
    <row r="167" spans="1:22" s="76" customFormat="1" ht="12.95" customHeight="1">
      <c r="A167" s="75"/>
      <c r="C167" s="83"/>
      <c r="D167" s="83"/>
      <c r="E167" s="83"/>
      <c r="F167" s="83"/>
      <c r="G167" s="83"/>
      <c r="H167" s="83"/>
      <c r="I167" s="83"/>
      <c r="J167" s="83"/>
      <c r="K167" s="83"/>
      <c r="L167" s="83"/>
      <c r="M167" s="83"/>
      <c r="N167" s="83"/>
      <c r="O167" s="83"/>
      <c r="P167" s="83"/>
      <c r="Q167" s="83"/>
      <c r="R167" s="83"/>
      <c r="S167" s="83"/>
      <c r="U167" s="21"/>
      <c r="V167" s="21"/>
    </row>
    <row r="168" spans="1:22" s="76" customFormat="1" ht="12.95" customHeight="1">
      <c r="A168" s="75"/>
      <c r="C168" s="83"/>
      <c r="D168" s="83"/>
      <c r="E168" s="83"/>
      <c r="F168" s="83"/>
      <c r="G168" s="83"/>
      <c r="H168" s="83"/>
      <c r="I168" s="83"/>
      <c r="J168" s="83"/>
      <c r="K168" s="83"/>
      <c r="L168" s="83"/>
      <c r="M168" s="83"/>
      <c r="N168" s="83"/>
      <c r="O168" s="83"/>
      <c r="P168" s="83"/>
      <c r="Q168" s="83"/>
      <c r="R168" s="83"/>
      <c r="S168" s="83"/>
      <c r="U168" s="21"/>
      <c r="V168" s="21"/>
    </row>
    <row r="169" spans="1:22" s="76" customFormat="1" ht="12.95" customHeight="1">
      <c r="A169" s="75"/>
      <c r="C169" s="83"/>
      <c r="D169" s="83"/>
      <c r="E169" s="83"/>
      <c r="F169" s="83"/>
      <c r="G169" s="83"/>
      <c r="H169" s="83"/>
      <c r="I169" s="83"/>
      <c r="J169" s="83"/>
      <c r="K169" s="83"/>
      <c r="L169" s="83"/>
      <c r="M169" s="83"/>
      <c r="N169" s="83"/>
      <c r="O169" s="83"/>
      <c r="P169" s="83"/>
      <c r="Q169" s="83"/>
      <c r="R169" s="83"/>
      <c r="S169" s="83"/>
      <c r="U169" s="21"/>
      <c r="V169" s="21"/>
    </row>
    <row r="170" spans="1:22" s="76" customFormat="1" ht="12.95" customHeight="1">
      <c r="A170" s="75"/>
      <c r="C170" s="83"/>
      <c r="D170" s="83"/>
      <c r="E170" s="83"/>
      <c r="F170" s="83"/>
      <c r="G170" s="83"/>
      <c r="H170" s="83"/>
      <c r="I170" s="83"/>
      <c r="J170" s="83"/>
      <c r="K170" s="83"/>
      <c r="L170" s="83"/>
      <c r="M170" s="83"/>
      <c r="N170" s="83"/>
      <c r="O170" s="83"/>
      <c r="P170" s="83"/>
      <c r="Q170" s="83"/>
      <c r="R170" s="83"/>
      <c r="S170" s="83"/>
      <c r="U170" s="21"/>
      <c r="V170" s="21"/>
    </row>
    <row r="171" spans="1:22" s="76" customFormat="1" ht="12.95" customHeight="1">
      <c r="A171" s="75"/>
      <c r="C171" s="83"/>
      <c r="D171" s="83"/>
      <c r="E171" s="83"/>
      <c r="F171" s="83"/>
      <c r="G171" s="83"/>
      <c r="H171" s="83"/>
      <c r="I171" s="83"/>
      <c r="J171" s="83"/>
      <c r="K171" s="83"/>
      <c r="L171" s="83"/>
      <c r="M171" s="83"/>
      <c r="N171" s="83"/>
      <c r="O171" s="83"/>
      <c r="P171" s="83"/>
      <c r="Q171" s="83"/>
      <c r="R171" s="83"/>
      <c r="S171" s="83"/>
      <c r="U171" s="21"/>
      <c r="V171" s="21"/>
    </row>
    <row r="172" spans="1:22" s="76" customFormat="1" ht="12.95" customHeight="1">
      <c r="A172" s="75"/>
      <c r="C172" s="83"/>
      <c r="D172" s="83"/>
      <c r="E172" s="83"/>
      <c r="F172" s="83"/>
      <c r="G172" s="83"/>
      <c r="H172" s="83"/>
      <c r="I172" s="83"/>
      <c r="J172" s="83"/>
      <c r="K172" s="83"/>
      <c r="L172" s="83"/>
      <c r="M172" s="83"/>
      <c r="N172" s="83"/>
      <c r="O172" s="83"/>
      <c r="P172" s="83"/>
      <c r="Q172" s="83"/>
      <c r="R172" s="83"/>
      <c r="S172" s="83"/>
      <c r="U172" s="21"/>
      <c r="V172" s="21"/>
    </row>
    <row r="173" spans="1:22" s="76" customFormat="1" ht="12.95" customHeight="1">
      <c r="A173" s="75"/>
      <c r="C173" s="83"/>
      <c r="D173" s="83"/>
      <c r="E173" s="83"/>
      <c r="F173" s="83"/>
      <c r="G173" s="83"/>
      <c r="H173" s="83"/>
      <c r="I173" s="83"/>
      <c r="J173" s="83"/>
      <c r="K173" s="83"/>
      <c r="L173" s="83"/>
      <c r="M173" s="83"/>
      <c r="N173" s="83"/>
      <c r="O173" s="83"/>
      <c r="P173" s="83"/>
      <c r="Q173" s="83"/>
      <c r="R173" s="83"/>
      <c r="S173" s="83"/>
      <c r="U173" s="21"/>
      <c r="V173" s="21"/>
    </row>
    <row r="174" spans="1:22" s="76" customFormat="1" ht="12.95" customHeight="1">
      <c r="A174" s="75"/>
      <c r="C174" s="83"/>
      <c r="D174" s="83"/>
      <c r="E174" s="83"/>
      <c r="F174" s="83"/>
      <c r="G174" s="83"/>
      <c r="H174" s="83"/>
      <c r="I174" s="83"/>
      <c r="J174" s="83"/>
      <c r="K174" s="83"/>
      <c r="L174" s="83"/>
      <c r="M174" s="83"/>
      <c r="N174" s="83"/>
      <c r="O174" s="83"/>
      <c r="P174" s="83"/>
      <c r="Q174" s="83"/>
      <c r="R174" s="83"/>
      <c r="S174" s="83"/>
      <c r="U174" s="21"/>
      <c r="V174" s="21"/>
    </row>
    <row r="175" spans="1:22" s="76" customFormat="1" ht="12.95" customHeight="1">
      <c r="A175" s="75"/>
      <c r="C175" s="83"/>
      <c r="D175" s="83"/>
      <c r="E175" s="83"/>
      <c r="F175" s="83"/>
      <c r="G175" s="83"/>
      <c r="H175" s="83"/>
      <c r="I175" s="83"/>
      <c r="J175" s="83"/>
      <c r="K175" s="83"/>
      <c r="L175" s="83"/>
      <c r="M175" s="83"/>
      <c r="N175" s="83"/>
      <c r="O175" s="83"/>
      <c r="P175" s="83"/>
      <c r="Q175" s="83"/>
      <c r="R175" s="83"/>
      <c r="S175" s="83"/>
      <c r="U175" s="21"/>
      <c r="V175" s="21"/>
    </row>
    <row r="176" spans="1:22" s="76" customFormat="1" ht="12.95" customHeight="1">
      <c r="A176" s="75"/>
      <c r="C176" s="83"/>
      <c r="D176" s="83"/>
      <c r="E176" s="83"/>
      <c r="F176" s="83"/>
      <c r="G176" s="83"/>
      <c r="H176" s="83"/>
      <c r="I176" s="83"/>
      <c r="J176" s="83"/>
      <c r="K176" s="83"/>
      <c r="L176" s="83"/>
      <c r="M176" s="83"/>
      <c r="N176" s="83"/>
      <c r="O176" s="83"/>
      <c r="P176" s="83"/>
      <c r="Q176" s="83"/>
      <c r="R176" s="83"/>
      <c r="S176" s="83"/>
      <c r="U176" s="21"/>
      <c r="V176" s="21"/>
    </row>
    <row r="177" spans="1:22" s="76" customFormat="1" ht="12.95" customHeight="1">
      <c r="A177" s="75"/>
      <c r="C177" s="83"/>
      <c r="D177" s="83"/>
      <c r="E177" s="83"/>
      <c r="F177" s="83"/>
      <c r="G177" s="83"/>
      <c r="H177" s="83"/>
      <c r="I177" s="83"/>
      <c r="J177" s="83"/>
      <c r="K177" s="83"/>
      <c r="L177" s="83"/>
      <c r="M177" s="83"/>
      <c r="N177" s="83"/>
      <c r="O177" s="83"/>
      <c r="P177" s="83"/>
      <c r="Q177" s="83"/>
      <c r="R177" s="83"/>
      <c r="S177" s="83"/>
      <c r="U177" s="21"/>
      <c r="V177" s="21"/>
    </row>
    <row r="178" spans="1:22" s="76" customFormat="1" ht="12.95" customHeight="1">
      <c r="A178" s="75"/>
      <c r="C178" s="83"/>
      <c r="D178" s="83"/>
      <c r="E178" s="83"/>
      <c r="F178" s="83"/>
      <c r="G178" s="83"/>
      <c r="H178" s="83"/>
      <c r="I178" s="83"/>
      <c r="J178" s="83"/>
      <c r="K178" s="83"/>
      <c r="L178" s="83"/>
      <c r="M178" s="83"/>
      <c r="N178" s="83"/>
      <c r="O178" s="83"/>
      <c r="P178" s="83"/>
      <c r="Q178" s="83"/>
      <c r="R178" s="83"/>
      <c r="S178" s="83"/>
      <c r="U178" s="21"/>
      <c r="V178" s="21"/>
    </row>
    <row r="179" spans="1:22" s="76" customFormat="1" ht="12.95" customHeight="1">
      <c r="A179" s="75"/>
      <c r="C179" s="83"/>
      <c r="D179" s="83"/>
      <c r="E179" s="83"/>
      <c r="F179" s="83"/>
      <c r="G179" s="83"/>
      <c r="H179" s="83"/>
      <c r="I179" s="83"/>
      <c r="J179" s="83"/>
      <c r="K179" s="83"/>
      <c r="L179" s="83"/>
      <c r="M179" s="83"/>
      <c r="N179" s="83"/>
      <c r="O179" s="83"/>
      <c r="P179" s="83"/>
      <c r="Q179" s="83"/>
      <c r="R179" s="83"/>
      <c r="S179" s="83"/>
      <c r="U179" s="21"/>
      <c r="V179" s="21"/>
    </row>
    <row r="180" spans="1:22" s="76" customFormat="1" ht="12.95" customHeight="1">
      <c r="A180" s="75"/>
      <c r="C180" s="83"/>
      <c r="D180" s="83"/>
      <c r="E180" s="83"/>
      <c r="F180" s="83"/>
      <c r="G180" s="83"/>
      <c r="H180" s="83"/>
      <c r="I180" s="83"/>
      <c r="J180" s="83"/>
      <c r="K180" s="83"/>
      <c r="L180" s="83"/>
      <c r="M180" s="83"/>
      <c r="N180" s="83"/>
      <c r="O180" s="83"/>
      <c r="P180" s="83"/>
      <c r="Q180" s="83"/>
      <c r="R180" s="83"/>
      <c r="S180" s="83"/>
      <c r="U180" s="21"/>
      <c r="V180" s="21"/>
    </row>
    <row r="181" spans="1:22" s="76" customFormat="1" ht="12.95" customHeight="1">
      <c r="A181" s="75"/>
      <c r="C181" s="83"/>
      <c r="D181" s="83"/>
      <c r="E181" s="83"/>
      <c r="F181" s="83"/>
      <c r="G181" s="83"/>
      <c r="H181" s="83"/>
      <c r="I181" s="83"/>
      <c r="J181" s="83"/>
      <c r="K181" s="83"/>
      <c r="L181" s="83"/>
      <c r="M181" s="83"/>
      <c r="N181" s="83"/>
      <c r="O181" s="83"/>
      <c r="P181" s="83"/>
      <c r="Q181" s="83"/>
      <c r="R181" s="83"/>
      <c r="S181" s="83"/>
      <c r="U181" s="21"/>
      <c r="V181" s="21"/>
    </row>
    <row r="182" spans="1:22" s="76" customFormat="1" ht="12.95" customHeight="1">
      <c r="A182" s="75"/>
      <c r="C182" s="83"/>
      <c r="D182" s="83"/>
      <c r="E182" s="83"/>
      <c r="F182" s="83"/>
      <c r="G182" s="83"/>
      <c r="H182" s="83"/>
      <c r="I182" s="83"/>
      <c r="J182" s="83"/>
      <c r="K182" s="83"/>
      <c r="L182" s="83"/>
      <c r="M182" s="83"/>
      <c r="N182" s="83"/>
      <c r="O182" s="83"/>
      <c r="P182" s="83"/>
      <c r="Q182" s="83"/>
      <c r="R182" s="83"/>
      <c r="S182" s="83"/>
      <c r="U182" s="21"/>
      <c r="V182" s="21"/>
    </row>
    <row r="183" spans="1:22" s="76" customFormat="1" ht="12.95" customHeight="1">
      <c r="A183" s="75"/>
      <c r="C183" s="83"/>
      <c r="D183" s="83"/>
      <c r="E183" s="83"/>
      <c r="F183" s="83"/>
      <c r="G183" s="83"/>
      <c r="H183" s="83"/>
      <c r="I183" s="83"/>
      <c r="J183" s="83"/>
      <c r="K183" s="83"/>
      <c r="L183" s="83"/>
      <c r="M183" s="83"/>
      <c r="N183" s="83"/>
      <c r="O183" s="83"/>
      <c r="P183" s="83"/>
      <c r="Q183" s="83"/>
      <c r="R183" s="83"/>
      <c r="S183" s="83"/>
      <c r="U183" s="21"/>
      <c r="V183" s="21"/>
    </row>
    <row r="184" spans="1:22" s="76" customFormat="1" ht="12.95" customHeight="1">
      <c r="A184" s="75"/>
      <c r="C184" s="83"/>
      <c r="D184" s="83"/>
      <c r="E184" s="83"/>
      <c r="F184" s="83"/>
      <c r="G184" s="83"/>
      <c r="H184" s="83"/>
      <c r="I184" s="83"/>
      <c r="J184" s="83"/>
      <c r="K184" s="83"/>
      <c r="L184" s="83"/>
      <c r="M184" s="83"/>
      <c r="N184" s="83"/>
      <c r="O184" s="83"/>
      <c r="P184" s="83"/>
      <c r="Q184" s="83"/>
      <c r="R184" s="83"/>
      <c r="S184" s="83"/>
      <c r="U184" s="21"/>
      <c r="V184" s="21"/>
    </row>
    <row r="185" spans="1:22" s="76" customFormat="1" ht="12.95" customHeight="1">
      <c r="A185" s="75"/>
      <c r="C185" s="83"/>
      <c r="D185" s="83"/>
      <c r="E185" s="83"/>
      <c r="F185" s="83"/>
      <c r="G185" s="83"/>
      <c r="H185" s="83"/>
      <c r="I185" s="83"/>
      <c r="J185" s="83"/>
      <c r="K185" s="83"/>
      <c r="L185" s="83"/>
      <c r="M185" s="83"/>
      <c r="N185" s="83"/>
      <c r="O185" s="83"/>
      <c r="P185" s="83"/>
      <c r="Q185" s="83"/>
      <c r="R185" s="83"/>
      <c r="S185" s="83"/>
      <c r="U185" s="21"/>
      <c r="V185" s="21"/>
    </row>
    <row r="186" spans="1:22" s="76" customFormat="1" ht="12.95" customHeight="1">
      <c r="A186" s="75"/>
      <c r="C186" s="83"/>
      <c r="D186" s="83"/>
      <c r="E186" s="83"/>
      <c r="F186" s="83"/>
      <c r="G186" s="83"/>
      <c r="H186" s="83"/>
      <c r="I186" s="83"/>
      <c r="J186" s="83"/>
      <c r="K186" s="83"/>
      <c r="L186" s="83"/>
      <c r="M186" s="83"/>
      <c r="N186" s="83"/>
      <c r="O186" s="83"/>
      <c r="P186" s="83"/>
      <c r="Q186" s="83"/>
      <c r="R186" s="83"/>
      <c r="S186" s="83"/>
      <c r="U186" s="21"/>
      <c r="V186" s="21"/>
    </row>
    <row r="187" spans="1:22" s="76" customFormat="1" ht="12.95" customHeight="1">
      <c r="A187" s="75"/>
      <c r="C187" s="83"/>
      <c r="D187" s="83"/>
      <c r="E187" s="83"/>
      <c r="F187" s="83"/>
      <c r="G187" s="83"/>
      <c r="H187" s="83"/>
      <c r="I187" s="83"/>
      <c r="J187" s="83"/>
      <c r="K187" s="83"/>
      <c r="L187" s="83"/>
      <c r="M187" s="83"/>
      <c r="N187" s="83"/>
      <c r="O187" s="83"/>
      <c r="P187" s="83"/>
      <c r="Q187" s="83"/>
      <c r="R187" s="83"/>
      <c r="S187" s="83"/>
      <c r="U187" s="21"/>
      <c r="V187" s="21"/>
    </row>
    <row r="188" spans="1:22" s="76" customFormat="1" ht="12.95" customHeight="1">
      <c r="A188" s="75"/>
      <c r="C188" s="83"/>
      <c r="D188" s="83"/>
      <c r="E188" s="83"/>
      <c r="F188" s="83"/>
      <c r="G188" s="83"/>
      <c r="H188" s="83"/>
      <c r="I188" s="83"/>
      <c r="J188" s="83"/>
      <c r="K188" s="83"/>
      <c r="L188" s="83"/>
      <c r="M188" s="83"/>
      <c r="N188" s="83"/>
      <c r="O188" s="83"/>
      <c r="P188" s="83"/>
      <c r="Q188" s="83"/>
      <c r="R188" s="83"/>
      <c r="S188" s="83"/>
      <c r="U188" s="21"/>
      <c r="V188" s="21"/>
    </row>
    <row r="189" spans="1:22" s="76" customFormat="1" ht="12.95" customHeight="1">
      <c r="A189" s="75"/>
      <c r="C189" s="83"/>
      <c r="D189" s="83"/>
      <c r="E189" s="83"/>
      <c r="F189" s="83"/>
      <c r="G189" s="83"/>
      <c r="H189" s="83"/>
      <c r="I189" s="83"/>
      <c r="J189" s="83"/>
      <c r="K189" s="83"/>
      <c r="L189" s="83"/>
      <c r="M189" s="83"/>
      <c r="N189" s="83"/>
      <c r="O189" s="83"/>
      <c r="P189" s="83"/>
      <c r="Q189" s="83"/>
      <c r="R189" s="83"/>
      <c r="S189" s="83"/>
      <c r="U189" s="21"/>
      <c r="V189" s="21"/>
    </row>
    <row r="190" spans="1:22" s="76" customFormat="1" ht="12.95" customHeight="1">
      <c r="A190" s="75"/>
      <c r="C190" s="83"/>
      <c r="D190" s="83"/>
      <c r="E190" s="83"/>
      <c r="F190" s="83"/>
      <c r="G190" s="83"/>
      <c r="H190" s="83"/>
      <c r="I190" s="83"/>
      <c r="J190" s="83"/>
      <c r="K190" s="83"/>
      <c r="L190" s="83"/>
      <c r="M190" s="83"/>
      <c r="N190" s="83"/>
      <c r="O190" s="83"/>
      <c r="P190" s="83"/>
      <c r="Q190" s="83"/>
      <c r="R190" s="83"/>
      <c r="S190" s="83"/>
      <c r="U190" s="21"/>
      <c r="V190" s="21"/>
    </row>
    <row r="191" spans="1:22" s="76" customFormat="1" ht="12.95" customHeight="1">
      <c r="A191" s="75"/>
      <c r="C191" s="83"/>
      <c r="D191" s="83"/>
      <c r="E191" s="83"/>
      <c r="F191" s="83"/>
      <c r="G191" s="83"/>
      <c r="H191" s="83"/>
      <c r="I191" s="83"/>
      <c r="J191" s="83"/>
      <c r="K191" s="83"/>
      <c r="L191" s="83"/>
      <c r="M191" s="83"/>
      <c r="N191" s="83"/>
      <c r="O191" s="83"/>
      <c r="P191" s="83"/>
      <c r="Q191" s="83"/>
      <c r="R191" s="83"/>
      <c r="S191" s="83"/>
      <c r="U191" s="21"/>
      <c r="V191" s="21"/>
    </row>
    <row r="192" spans="1:22" s="76" customFormat="1" ht="12.95" customHeight="1">
      <c r="A192" s="75"/>
      <c r="C192" s="83"/>
      <c r="D192" s="83"/>
      <c r="E192" s="83"/>
      <c r="F192" s="83"/>
      <c r="G192" s="83"/>
      <c r="H192" s="83"/>
      <c r="I192" s="83"/>
      <c r="J192" s="83"/>
      <c r="K192" s="83"/>
      <c r="L192" s="83"/>
      <c r="M192" s="83"/>
      <c r="N192" s="83"/>
      <c r="O192" s="83"/>
      <c r="P192" s="83"/>
      <c r="Q192" s="83"/>
      <c r="R192" s="83"/>
      <c r="S192" s="83"/>
      <c r="U192" s="21"/>
      <c r="V192" s="21"/>
    </row>
    <row r="193" spans="1:22" s="76" customFormat="1" ht="12.95" customHeight="1">
      <c r="A193" s="75"/>
      <c r="C193" s="83"/>
      <c r="D193" s="83"/>
      <c r="E193" s="83"/>
      <c r="F193" s="83"/>
      <c r="G193" s="83"/>
      <c r="H193" s="83"/>
      <c r="I193" s="83"/>
      <c r="J193" s="83"/>
      <c r="K193" s="83"/>
      <c r="L193" s="83"/>
      <c r="M193" s="83"/>
      <c r="N193" s="83"/>
      <c r="O193" s="83"/>
      <c r="P193" s="83"/>
      <c r="Q193" s="83"/>
      <c r="R193" s="83"/>
      <c r="S193" s="83"/>
      <c r="U193" s="21"/>
      <c r="V193" s="21"/>
    </row>
    <row r="194" spans="1:22" s="76" customFormat="1" ht="12.95" customHeight="1">
      <c r="A194" s="75"/>
      <c r="C194" s="83"/>
      <c r="D194" s="83"/>
      <c r="E194" s="83"/>
      <c r="F194" s="83"/>
      <c r="G194" s="83"/>
      <c r="H194" s="83"/>
      <c r="I194" s="83"/>
      <c r="J194" s="83"/>
      <c r="K194" s="83"/>
      <c r="L194" s="83"/>
      <c r="M194" s="83"/>
      <c r="N194" s="83"/>
      <c r="O194" s="83"/>
      <c r="P194" s="83"/>
      <c r="Q194" s="83"/>
      <c r="R194" s="83"/>
      <c r="S194" s="83"/>
      <c r="U194" s="21"/>
      <c r="V194" s="21"/>
    </row>
    <row r="195" spans="1:22" s="76" customFormat="1" ht="12.95" customHeight="1">
      <c r="A195" s="75"/>
      <c r="C195" s="83"/>
      <c r="D195" s="83"/>
      <c r="E195" s="83"/>
      <c r="F195" s="83"/>
      <c r="G195" s="83"/>
      <c r="H195" s="83"/>
      <c r="I195" s="83"/>
      <c r="J195" s="83"/>
      <c r="K195" s="83"/>
      <c r="L195" s="83"/>
      <c r="M195" s="83"/>
      <c r="N195" s="83"/>
      <c r="O195" s="83"/>
      <c r="P195" s="83"/>
      <c r="Q195" s="83"/>
      <c r="R195" s="83"/>
      <c r="S195" s="83"/>
      <c r="U195" s="21"/>
      <c r="V195" s="21"/>
    </row>
    <row r="196" spans="1:22" s="76" customFormat="1" ht="12.95" customHeight="1">
      <c r="A196" s="75"/>
      <c r="C196" s="83"/>
      <c r="D196" s="83"/>
      <c r="E196" s="83"/>
      <c r="F196" s="83"/>
      <c r="G196" s="83"/>
      <c r="H196" s="83"/>
      <c r="I196" s="83"/>
      <c r="J196" s="83"/>
      <c r="K196" s="83"/>
      <c r="L196" s="83"/>
      <c r="M196" s="83"/>
      <c r="N196" s="83"/>
      <c r="O196" s="83"/>
      <c r="P196" s="83"/>
      <c r="Q196" s="83"/>
      <c r="R196" s="83"/>
      <c r="S196" s="83"/>
      <c r="U196" s="21"/>
      <c r="V196" s="21"/>
    </row>
    <row r="197" spans="1:22" s="76" customFormat="1" ht="12.95" customHeight="1">
      <c r="A197" s="75"/>
      <c r="C197" s="83"/>
      <c r="D197" s="83"/>
      <c r="E197" s="83"/>
      <c r="F197" s="83"/>
      <c r="G197" s="83"/>
      <c r="H197" s="83"/>
      <c r="I197" s="83"/>
      <c r="J197" s="83"/>
      <c r="K197" s="83"/>
      <c r="L197" s="83"/>
      <c r="M197" s="83"/>
      <c r="N197" s="83"/>
      <c r="O197" s="83"/>
      <c r="P197" s="83"/>
      <c r="Q197" s="83"/>
      <c r="R197" s="83"/>
      <c r="S197" s="83"/>
      <c r="U197" s="21"/>
      <c r="V197" s="21"/>
    </row>
    <row r="198" spans="1:22" s="76" customFormat="1" ht="12.95" customHeight="1">
      <c r="A198" s="75"/>
      <c r="C198" s="83"/>
      <c r="D198" s="83"/>
      <c r="E198" s="83"/>
      <c r="F198" s="83"/>
      <c r="G198" s="83"/>
      <c r="H198" s="83"/>
      <c r="I198" s="83"/>
      <c r="J198" s="83"/>
      <c r="K198" s="83"/>
      <c r="L198" s="83"/>
      <c r="M198" s="83"/>
      <c r="N198" s="83"/>
      <c r="O198" s="83"/>
      <c r="P198" s="83"/>
      <c r="Q198" s="83"/>
      <c r="R198" s="83"/>
      <c r="S198" s="83"/>
      <c r="U198" s="21"/>
      <c r="V198" s="21"/>
    </row>
    <row r="199" spans="1:22" s="76" customFormat="1" ht="12.95" customHeight="1">
      <c r="A199" s="75"/>
      <c r="C199" s="83"/>
      <c r="D199" s="83"/>
      <c r="E199" s="83"/>
      <c r="F199" s="83"/>
      <c r="G199" s="83"/>
      <c r="H199" s="83"/>
      <c r="I199" s="83"/>
      <c r="J199" s="83"/>
      <c r="K199" s="83"/>
      <c r="L199" s="83"/>
      <c r="M199" s="83"/>
      <c r="N199" s="83"/>
      <c r="O199" s="83"/>
      <c r="P199" s="83"/>
      <c r="Q199" s="83"/>
      <c r="R199" s="83"/>
      <c r="S199" s="83"/>
      <c r="U199" s="21"/>
      <c r="V199" s="21"/>
    </row>
    <row r="200" spans="1:22" s="76" customFormat="1" ht="12.95" customHeight="1">
      <c r="A200" s="75"/>
      <c r="C200" s="83"/>
      <c r="D200" s="83"/>
      <c r="E200" s="83"/>
      <c r="F200" s="83"/>
      <c r="G200" s="83"/>
      <c r="H200" s="83"/>
      <c r="I200" s="83"/>
      <c r="J200" s="83"/>
      <c r="K200" s="83"/>
      <c r="L200" s="83"/>
      <c r="M200" s="83"/>
      <c r="N200" s="83"/>
      <c r="O200" s="83"/>
      <c r="P200" s="83"/>
      <c r="Q200" s="83"/>
      <c r="R200" s="83"/>
      <c r="S200" s="83"/>
      <c r="U200" s="21"/>
      <c r="V200" s="21"/>
    </row>
  </sheetData>
  <mergeCells count="2">
    <mergeCell ref="A1:B1"/>
    <mergeCell ref="A9:B9"/>
  </mergeCells>
  <hyperlinks>
    <hyperlink ref="A1" location="'Περιεχόμενα-Contents'!A1" display="Περιεχόμενα - Contents" xr:uid="{00000000-0004-0000-0A00-000000000000}"/>
  </hyperlinks>
  <printOptions horizontalCentered="1"/>
  <pageMargins left="0.27559055118110237" right="0.27559055118110237" top="1.0236220472440944" bottom="0.39370078740157483" header="0.39370078740157483" footer="0.19685039370078741"/>
  <pageSetup paperSize="9" scale="58" fitToHeight="0" orientation="landscape" r:id="rId1"/>
  <headerFooter>
    <oddHeader>&amp;R&amp;"Arial,Έντονα"ΣΥΝΟΠΤΙΚΟΙ ΠΙΝΑΚΕΣ ΥΠΗΡΕΣΙΩΝ ΚΑΙ ΜΕΤΑΦΟΡΩΝ 2008-2023
SERVICES AND TRANSPORT SUMMARY TABLES 2008-2023
ΙΔΙΩΤΙΚΟΣ ΤΟΜΕΑΣ - PRIVATE SECTOR</oddHeader>
    <firstHeader>&amp;L&amp;"Arial,Έντονα"ΣΥΝΟΠΤΙΚΟΙ ΠΙΝΑΚΕΣ ΥΠΗΡΕΣΙΩΝ ΚΑΙ ΜΕΤΑΦΟΡΩΝ 2008-2020
- ΙΔΙΩΤΙΚΟΣ ΤΟΜΕΑΣ&amp;"Arial,Κανονικά"
&amp;R&amp;"Arial,Έντονα"SUMMARY TABLES 2008-2020
- PRIVATE SECTOR</firstHeader>
    <firstFooter>&amp;L(συνεχίζεται)&amp;C- &amp;P -&amp;R(continued)</firstFooter>
  </headerFooter>
  <ignoredErrors>
    <ignoredError sqref="C9:N9 O9:P9"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AA200"/>
  <sheetViews>
    <sheetView zoomScaleNormal="100" workbookViewId="0">
      <pane xSplit="2" ySplit="9" topLeftCell="C10" activePane="bottomRight" state="frozen"/>
      <selection activeCell="C10" sqref="C10"/>
      <selection pane="topRight" activeCell="C10" sqref="C10"/>
      <selection pane="bottomLeft" activeCell="C10" sqref="C10"/>
      <selection pane="bottomRight" activeCell="A2" sqref="A2"/>
    </sheetView>
  </sheetViews>
  <sheetFormatPr defaultRowHeight="12.95" customHeight="1"/>
  <cols>
    <col min="1" max="1" width="3.7109375" style="75" customWidth="1"/>
    <col min="2" max="2" width="37" style="76" customWidth="1"/>
    <col min="3" max="3" width="10.5703125" style="74" customWidth="1"/>
    <col min="4" max="8" width="9.85546875" style="74" customWidth="1"/>
    <col min="9" max="12" width="9.42578125" style="74" customWidth="1"/>
    <col min="13" max="16" width="11.42578125" style="74" customWidth="1"/>
    <col min="17" max="17" width="12.7109375" style="74" customWidth="1"/>
    <col min="18" max="18" width="12.28515625" style="74" customWidth="1"/>
    <col min="19" max="19" width="3.7109375" style="74" customWidth="1"/>
    <col min="20" max="20" width="35.5703125" style="76" customWidth="1"/>
    <col min="21" max="16384" width="9.140625" style="21"/>
  </cols>
  <sheetData>
    <row r="1" spans="1:27" s="49" customFormat="1" ht="12.95" customHeight="1">
      <c r="A1" s="172" t="s">
        <v>228</v>
      </c>
      <c r="B1" s="172"/>
      <c r="C1" s="84"/>
      <c r="D1" s="84"/>
      <c r="E1" s="84"/>
      <c r="F1" s="84"/>
      <c r="G1" s="84"/>
      <c r="H1" s="84"/>
      <c r="I1" s="84"/>
      <c r="J1" s="84"/>
      <c r="K1" s="84"/>
      <c r="S1" s="50"/>
      <c r="T1" s="117" t="s">
        <v>455</v>
      </c>
    </row>
    <row r="2" spans="1:27" s="49" customFormat="1" ht="12.95" customHeight="1">
      <c r="A2" s="51"/>
      <c r="B2" s="67"/>
      <c r="C2" s="84"/>
      <c r="D2" s="84"/>
      <c r="E2" s="84"/>
      <c r="F2" s="84"/>
      <c r="G2" s="84"/>
      <c r="H2" s="84"/>
      <c r="I2" s="84"/>
      <c r="J2" s="84"/>
      <c r="K2" s="84"/>
      <c r="S2" s="50"/>
      <c r="T2" s="117" t="s">
        <v>456</v>
      </c>
    </row>
    <row r="3" spans="1:27" s="49" customFormat="1" ht="12.95" customHeight="1">
      <c r="A3" s="51"/>
      <c r="B3" s="67"/>
      <c r="C3" s="84"/>
      <c r="D3" s="84"/>
      <c r="E3" s="84"/>
      <c r="F3" s="84"/>
      <c r="G3" s="84"/>
      <c r="H3" s="84"/>
      <c r="I3" s="84"/>
      <c r="J3" s="84"/>
      <c r="K3" s="84"/>
      <c r="L3" s="84"/>
      <c r="M3" s="84"/>
      <c r="N3" s="84"/>
      <c r="O3" s="84"/>
      <c r="P3" s="84"/>
      <c r="Q3" s="84"/>
      <c r="R3" s="84"/>
      <c r="T3" s="117" t="s">
        <v>373</v>
      </c>
    </row>
    <row r="4" spans="1:27" s="49" customFormat="1" ht="12.95" customHeight="1">
      <c r="A4" s="51"/>
      <c r="B4" s="67"/>
      <c r="C4" s="84"/>
      <c r="D4" s="84"/>
      <c r="E4" s="84"/>
      <c r="F4" s="84"/>
      <c r="G4" s="84"/>
      <c r="H4" s="84"/>
      <c r="I4" s="84"/>
      <c r="J4" s="84"/>
      <c r="K4" s="84"/>
      <c r="L4" s="84"/>
      <c r="M4" s="84"/>
      <c r="N4" s="84"/>
      <c r="O4" s="84"/>
      <c r="P4" s="84"/>
      <c r="Q4" s="84"/>
      <c r="R4" s="84"/>
      <c r="S4" s="50"/>
      <c r="T4" s="67"/>
    </row>
    <row r="5" spans="1:27" s="70" customFormat="1" ht="15" customHeight="1">
      <c r="A5" s="137" t="s">
        <v>417</v>
      </c>
    </row>
    <row r="6" spans="1:27" s="70" customFormat="1" ht="15" customHeight="1" thickBot="1">
      <c r="A6" s="138" t="s">
        <v>418</v>
      </c>
      <c r="B6" s="72"/>
      <c r="C6" s="72"/>
      <c r="D6" s="72"/>
      <c r="E6" s="72"/>
      <c r="F6" s="72"/>
      <c r="G6" s="72"/>
      <c r="H6" s="72"/>
      <c r="I6" s="72"/>
      <c r="J6" s="72"/>
      <c r="K6" s="72"/>
      <c r="L6" s="72"/>
      <c r="M6" s="72"/>
      <c r="N6" s="72"/>
      <c r="O6" s="72"/>
      <c r="P6" s="72"/>
      <c r="Q6" s="72"/>
      <c r="R6" s="72"/>
      <c r="S6" s="73"/>
      <c r="T6" s="72"/>
    </row>
    <row r="7" spans="1:27" s="70" customFormat="1" ht="8.25" customHeight="1" thickTop="1">
      <c r="A7" s="71"/>
      <c r="B7" s="71"/>
      <c r="C7" s="85"/>
      <c r="D7" s="85"/>
      <c r="E7" s="85"/>
      <c r="F7" s="85"/>
      <c r="G7" s="85"/>
      <c r="H7" s="85"/>
      <c r="I7" s="85"/>
      <c r="J7" s="85"/>
      <c r="K7" s="85"/>
      <c r="L7" s="85"/>
      <c r="M7" s="85"/>
      <c r="N7" s="85"/>
      <c r="O7" s="85"/>
      <c r="P7" s="85"/>
      <c r="Q7" s="85"/>
      <c r="R7" s="85"/>
      <c r="S7" s="85"/>
      <c r="T7" s="71"/>
    </row>
    <row r="8" spans="1:27" s="49" customFormat="1" ht="12.75">
      <c r="A8" s="51"/>
      <c r="B8" s="67"/>
      <c r="C8" s="86"/>
      <c r="D8" s="86"/>
      <c r="E8" s="86"/>
      <c r="F8" s="86"/>
      <c r="G8" s="86"/>
      <c r="H8" s="86"/>
      <c r="I8" s="86"/>
      <c r="J8" s="86"/>
      <c r="K8" s="86"/>
      <c r="L8" s="86"/>
      <c r="M8" s="86"/>
      <c r="N8" s="86"/>
      <c r="O8" s="86"/>
      <c r="P8" s="86"/>
      <c r="Q8" s="86"/>
      <c r="R8" s="86"/>
      <c r="S8" s="86"/>
      <c r="T8" s="86" t="s">
        <v>0</v>
      </c>
    </row>
    <row r="9" spans="1:27" s="49" customFormat="1" ht="39.950000000000003" customHeight="1">
      <c r="A9" s="175" t="s">
        <v>386</v>
      </c>
      <c r="B9" s="176"/>
      <c r="C9" s="105" t="s">
        <v>1</v>
      </c>
      <c r="D9" s="104">
        <v>2009</v>
      </c>
      <c r="E9" s="105" t="s">
        <v>2</v>
      </c>
      <c r="F9" s="105" t="s">
        <v>3</v>
      </c>
      <c r="G9" s="105" t="s">
        <v>4</v>
      </c>
      <c r="H9" s="105" t="s">
        <v>5</v>
      </c>
      <c r="I9" s="105" t="s">
        <v>6</v>
      </c>
      <c r="J9" s="105" t="s">
        <v>112</v>
      </c>
      <c r="K9" s="105" t="s">
        <v>324</v>
      </c>
      <c r="L9" s="105" t="s">
        <v>331</v>
      </c>
      <c r="M9" s="153" t="s">
        <v>368</v>
      </c>
      <c r="N9" s="153" t="s">
        <v>391</v>
      </c>
      <c r="O9" s="153" t="s">
        <v>436</v>
      </c>
      <c r="P9" s="153" t="s">
        <v>442</v>
      </c>
      <c r="Q9" s="153" t="s">
        <v>448</v>
      </c>
      <c r="R9" s="153" t="s">
        <v>453</v>
      </c>
      <c r="S9" s="150"/>
      <c r="T9" s="116" t="s">
        <v>387</v>
      </c>
    </row>
    <row r="10" spans="1:27" s="87" customFormat="1" ht="15" customHeight="1">
      <c r="A10" s="146" t="s">
        <v>7</v>
      </c>
      <c r="B10" s="103" t="s">
        <v>101</v>
      </c>
      <c r="C10" s="92">
        <v>1387035</v>
      </c>
      <c r="D10" s="88">
        <v>1351348</v>
      </c>
      <c r="E10" s="88">
        <v>1469733</v>
      </c>
      <c r="F10" s="88">
        <v>1560308</v>
      </c>
      <c r="G10" s="88">
        <v>1762900</v>
      </c>
      <c r="H10" s="88">
        <v>2044049</v>
      </c>
      <c r="I10" s="88">
        <v>2062548</v>
      </c>
      <c r="J10" s="88">
        <v>2332588</v>
      </c>
      <c r="K10" s="88">
        <v>2796615</v>
      </c>
      <c r="L10" s="88">
        <v>3244885</v>
      </c>
      <c r="M10" s="89">
        <v>3529024</v>
      </c>
      <c r="N10" s="89">
        <v>4652616</v>
      </c>
      <c r="O10" s="89">
        <v>5543053</v>
      </c>
      <c r="P10" s="89">
        <v>7471908</v>
      </c>
      <c r="Q10" s="89">
        <v>10278003</v>
      </c>
      <c r="R10" s="89">
        <v>12064554</v>
      </c>
      <c r="S10" s="146" t="s">
        <v>7</v>
      </c>
      <c r="T10" s="103" t="s">
        <v>100</v>
      </c>
    </row>
    <row r="11" spans="1:27" s="87" customFormat="1" ht="20.100000000000001" customHeight="1">
      <c r="A11" s="143" t="s">
        <v>8</v>
      </c>
      <c r="B11" s="95" t="s">
        <v>9</v>
      </c>
      <c r="C11" s="88">
        <f t="shared" ref="C11:I11" si="0">SUM(C12:C28)</f>
        <v>684854</v>
      </c>
      <c r="D11" s="88">
        <f t="shared" si="0"/>
        <v>656662</v>
      </c>
      <c r="E11" s="88">
        <f>SUM(E12:E28)</f>
        <v>698035</v>
      </c>
      <c r="F11" s="88">
        <f t="shared" si="0"/>
        <v>777686</v>
      </c>
      <c r="G11" s="88">
        <f>SUM(G12:G28)</f>
        <v>967918</v>
      </c>
      <c r="H11" s="88">
        <f t="shared" si="0"/>
        <v>1133136</v>
      </c>
      <c r="I11" s="88">
        <f t="shared" si="0"/>
        <v>1069268</v>
      </c>
      <c r="J11" s="88">
        <f t="shared" ref="J11:O11" si="1">SUM(J12:J28)</f>
        <v>1308301</v>
      </c>
      <c r="K11" s="88">
        <f t="shared" si="1"/>
        <v>1535785</v>
      </c>
      <c r="L11" s="88">
        <f t="shared" si="1"/>
        <v>1804628</v>
      </c>
      <c r="M11" s="89">
        <f t="shared" si="1"/>
        <v>1962243</v>
      </c>
      <c r="N11" s="89">
        <f t="shared" si="1"/>
        <v>2799752</v>
      </c>
      <c r="O11" s="89">
        <f t="shared" si="1"/>
        <v>3134353</v>
      </c>
      <c r="P11" s="89">
        <f t="shared" ref="P11" si="2">SUM(P12:P28)</f>
        <v>4232075</v>
      </c>
      <c r="Q11" s="89">
        <f t="shared" ref="Q11" si="3">SUM(Q12:Q28)</f>
        <v>5749529</v>
      </c>
      <c r="R11" s="89">
        <f t="shared" ref="R11" si="4">SUM(R12:R28)</f>
        <v>6947125</v>
      </c>
      <c r="S11" s="143" t="s">
        <v>8</v>
      </c>
      <c r="T11" s="95" t="s">
        <v>10</v>
      </c>
    </row>
    <row r="12" spans="1:27" s="49" customFormat="1" ht="12.95" customHeight="1">
      <c r="A12" s="142"/>
      <c r="B12" s="96" t="s">
        <v>12</v>
      </c>
      <c r="C12" s="59">
        <f>45930+2301</f>
        <v>48231</v>
      </c>
      <c r="D12" s="90">
        <v>44965</v>
      </c>
      <c r="E12" s="90">
        <v>50725</v>
      </c>
      <c r="F12" s="90">
        <v>56029</v>
      </c>
      <c r="G12" s="90">
        <v>51874</v>
      </c>
      <c r="H12" s="90">
        <v>33475</v>
      </c>
      <c r="I12" s="90">
        <v>54832</v>
      </c>
      <c r="J12" s="90">
        <v>31592</v>
      </c>
      <c r="K12" s="90">
        <v>33790</v>
      </c>
      <c r="L12" s="90">
        <v>34557</v>
      </c>
      <c r="M12" s="91">
        <v>35696</v>
      </c>
      <c r="N12" s="91">
        <v>41817</v>
      </c>
      <c r="O12" s="91">
        <v>49994</v>
      </c>
      <c r="P12" s="91">
        <v>57622</v>
      </c>
      <c r="Q12" s="91">
        <v>70008</v>
      </c>
      <c r="R12" s="91">
        <v>84003</v>
      </c>
      <c r="S12" s="142"/>
      <c r="T12" s="96" t="s">
        <v>13</v>
      </c>
      <c r="U12" s="57"/>
      <c r="V12" s="57"/>
      <c r="W12" s="57"/>
      <c r="X12" s="57"/>
      <c r="Y12" s="57"/>
      <c r="Z12" s="57"/>
      <c r="AA12" s="57"/>
    </row>
    <row r="13" spans="1:27" s="49" customFormat="1" ht="12.95" customHeight="1">
      <c r="A13" s="142"/>
      <c r="B13" s="96" t="s">
        <v>14</v>
      </c>
      <c r="C13" s="59">
        <v>219</v>
      </c>
      <c r="D13" s="90">
        <v>74</v>
      </c>
      <c r="E13" s="90">
        <v>91</v>
      </c>
      <c r="F13" s="90">
        <v>109</v>
      </c>
      <c r="G13" s="90">
        <v>115</v>
      </c>
      <c r="H13" s="90">
        <v>62</v>
      </c>
      <c r="I13" s="90">
        <v>62</v>
      </c>
      <c r="J13" s="90">
        <v>63</v>
      </c>
      <c r="K13" s="90">
        <v>84</v>
      </c>
      <c r="L13" s="90">
        <v>74</v>
      </c>
      <c r="M13" s="91">
        <v>115</v>
      </c>
      <c r="N13" s="91">
        <v>33</v>
      </c>
      <c r="O13" s="91">
        <v>11</v>
      </c>
      <c r="P13" s="91">
        <v>7</v>
      </c>
      <c r="Q13" s="91">
        <v>12</v>
      </c>
      <c r="R13" s="91">
        <v>36</v>
      </c>
      <c r="S13" s="142"/>
      <c r="T13" s="96" t="s">
        <v>15</v>
      </c>
    </row>
    <row r="14" spans="1:27" s="49" customFormat="1" ht="12.95" customHeight="1">
      <c r="A14" s="142"/>
      <c r="B14" s="96" t="s">
        <v>16</v>
      </c>
      <c r="C14" s="59">
        <v>49</v>
      </c>
      <c r="D14" s="90">
        <v>51</v>
      </c>
      <c r="E14" s="90">
        <v>1340</v>
      </c>
      <c r="F14" s="90">
        <v>1341</v>
      </c>
      <c r="G14" s="90">
        <v>2061</v>
      </c>
      <c r="H14" s="90">
        <v>1522</v>
      </c>
      <c r="I14" s="90">
        <v>1243</v>
      </c>
      <c r="J14" s="90">
        <v>1254</v>
      </c>
      <c r="K14" s="90">
        <v>799</v>
      </c>
      <c r="L14" s="90">
        <v>1035</v>
      </c>
      <c r="M14" s="91">
        <v>195</v>
      </c>
      <c r="N14" s="91">
        <v>204</v>
      </c>
      <c r="O14" s="91">
        <v>177</v>
      </c>
      <c r="P14" s="91">
        <v>231</v>
      </c>
      <c r="Q14" s="91">
        <v>349</v>
      </c>
      <c r="R14" s="91">
        <v>598</v>
      </c>
      <c r="S14" s="142"/>
      <c r="T14" s="96" t="s">
        <v>17</v>
      </c>
    </row>
    <row r="15" spans="1:27" s="49" customFormat="1" ht="12.95" customHeight="1">
      <c r="A15" s="142"/>
      <c r="B15" s="96" t="s">
        <v>18</v>
      </c>
      <c r="C15" s="59">
        <v>21657</v>
      </c>
      <c r="D15" s="90">
        <v>18079</v>
      </c>
      <c r="E15" s="90">
        <v>23088</v>
      </c>
      <c r="F15" s="90">
        <v>25452</v>
      </c>
      <c r="G15" s="90">
        <v>29692</v>
      </c>
      <c r="H15" s="90">
        <v>24234</v>
      </c>
      <c r="I15" s="90">
        <v>21746</v>
      </c>
      <c r="J15" s="90">
        <v>18320</v>
      </c>
      <c r="K15" s="90">
        <v>14898</v>
      </c>
      <c r="L15" s="90">
        <v>17004</v>
      </c>
      <c r="M15" s="91">
        <v>19924</v>
      </c>
      <c r="N15" s="91">
        <v>22577</v>
      </c>
      <c r="O15" s="91">
        <v>17924</v>
      </c>
      <c r="P15" s="91">
        <v>22001</v>
      </c>
      <c r="Q15" s="91">
        <v>35146</v>
      </c>
      <c r="R15" s="91">
        <v>38227</v>
      </c>
      <c r="S15" s="142"/>
      <c r="T15" s="96" t="s">
        <v>19</v>
      </c>
    </row>
    <row r="16" spans="1:27" s="49" customFormat="1" ht="12.95" customHeight="1">
      <c r="A16" s="142"/>
      <c r="B16" s="96" t="s">
        <v>20</v>
      </c>
      <c r="C16" s="59">
        <v>186</v>
      </c>
      <c r="D16" s="90">
        <v>746</v>
      </c>
      <c r="E16" s="90">
        <v>244</v>
      </c>
      <c r="F16" s="90">
        <v>340</v>
      </c>
      <c r="G16" s="90">
        <v>277</v>
      </c>
      <c r="H16" s="90">
        <v>291</v>
      </c>
      <c r="I16" s="90">
        <v>299</v>
      </c>
      <c r="J16" s="90">
        <v>298</v>
      </c>
      <c r="K16" s="90">
        <v>311</v>
      </c>
      <c r="L16" s="90">
        <v>484</v>
      </c>
      <c r="M16" s="91">
        <v>843</v>
      </c>
      <c r="N16" s="91">
        <v>602</v>
      </c>
      <c r="O16" s="91">
        <v>497</v>
      </c>
      <c r="P16" s="91">
        <v>500</v>
      </c>
      <c r="Q16" s="91">
        <v>640</v>
      </c>
      <c r="R16" s="91">
        <v>617</v>
      </c>
      <c r="S16" s="142"/>
      <c r="T16" s="96" t="s">
        <v>21</v>
      </c>
    </row>
    <row r="17" spans="1:21" s="70" customFormat="1" ht="12.95" customHeight="1">
      <c r="A17" s="143"/>
      <c r="B17" s="96" t="s">
        <v>22</v>
      </c>
      <c r="C17" s="92"/>
      <c r="D17" s="90"/>
      <c r="E17" s="90"/>
      <c r="F17" s="90"/>
      <c r="G17" s="90"/>
      <c r="H17" s="90"/>
      <c r="I17" s="90"/>
      <c r="J17" s="90"/>
      <c r="K17" s="90"/>
      <c r="L17" s="90"/>
      <c r="M17" s="91"/>
      <c r="N17" s="91"/>
      <c r="O17" s="91"/>
      <c r="P17" s="91"/>
      <c r="Q17" s="91"/>
      <c r="R17" s="91"/>
      <c r="S17" s="143"/>
      <c r="T17" s="96" t="s">
        <v>23</v>
      </c>
    </row>
    <row r="18" spans="1:21" s="49" customFormat="1" ht="12" customHeight="1">
      <c r="A18" s="142"/>
      <c r="B18" s="98" t="s">
        <v>24</v>
      </c>
      <c r="C18" s="59">
        <v>1905</v>
      </c>
      <c r="D18" s="90">
        <v>1984</v>
      </c>
      <c r="E18" s="90">
        <v>2256</v>
      </c>
      <c r="F18" s="90">
        <v>2412</v>
      </c>
      <c r="G18" s="90">
        <v>2894</v>
      </c>
      <c r="H18" s="90">
        <v>2728</v>
      </c>
      <c r="I18" s="90">
        <v>2866</v>
      </c>
      <c r="J18" s="90">
        <v>2503</v>
      </c>
      <c r="K18" s="90">
        <v>2693</v>
      </c>
      <c r="L18" s="90">
        <v>2960</v>
      </c>
      <c r="M18" s="91">
        <v>3559</v>
      </c>
      <c r="N18" s="91">
        <v>3261</v>
      </c>
      <c r="O18" s="91">
        <v>2645</v>
      </c>
      <c r="P18" s="91">
        <v>3479</v>
      </c>
      <c r="Q18" s="91">
        <v>4511</v>
      </c>
      <c r="R18" s="91">
        <v>5589</v>
      </c>
      <c r="S18" s="142"/>
      <c r="T18" s="98" t="s">
        <v>25</v>
      </c>
    </row>
    <row r="19" spans="1:21" s="49" customFormat="1" ht="12" customHeight="1">
      <c r="A19" s="142"/>
      <c r="B19" s="98" t="s">
        <v>26</v>
      </c>
      <c r="C19" s="59">
        <v>581</v>
      </c>
      <c r="D19" s="90">
        <v>1136</v>
      </c>
      <c r="E19" s="90">
        <v>1237</v>
      </c>
      <c r="F19" s="90">
        <v>1176</v>
      </c>
      <c r="G19" s="90">
        <v>1165</v>
      </c>
      <c r="H19" s="90">
        <v>1239</v>
      </c>
      <c r="I19" s="90">
        <v>1515</v>
      </c>
      <c r="J19" s="90">
        <v>1372</v>
      </c>
      <c r="K19" s="90">
        <v>1343</v>
      </c>
      <c r="L19" s="90">
        <v>1437</v>
      </c>
      <c r="M19" s="91">
        <v>1495</v>
      </c>
      <c r="N19" s="91">
        <v>1673</v>
      </c>
      <c r="O19" s="91">
        <v>1626</v>
      </c>
      <c r="P19" s="91">
        <v>1511</v>
      </c>
      <c r="Q19" s="91">
        <v>1944</v>
      </c>
      <c r="R19" s="91">
        <v>2499</v>
      </c>
      <c r="S19" s="142"/>
      <c r="T19" s="98" t="s">
        <v>27</v>
      </c>
    </row>
    <row r="20" spans="1:21" s="70" customFormat="1" ht="12" customHeight="1">
      <c r="A20" s="143"/>
      <c r="B20" s="98" t="s">
        <v>28</v>
      </c>
      <c r="C20" s="93">
        <v>707</v>
      </c>
      <c r="D20" s="90">
        <v>801</v>
      </c>
      <c r="E20" s="90">
        <v>987</v>
      </c>
      <c r="F20" s="90">
        <v>1820</v>
      </c>
      <c r="G20" s="90">
        <v>531</v>
      </c>
      <c r="H20" s="90">
        <v>400</v>
      </c>
      <c r="I20" s="90">
        <v>340</v>
      </c>
      <c r="J20" s="90">
        <v>442</v>
      </c>
      <c r="K20" s="90">
        <v>775</v>
      </c>
      <c r="L20" s="90">
        <v>403</v>
      </c>
      <c r="M20" s="91">
        <v>357</v>
      </c>
      <c r="N20" s="91">
        <v>478</v>
      </c>
      <c r="O20" s="91">
        <v>428</v>
      </c>
      <c r="P20" s="91">
        <v>651</v>
      </c>
      <c r="Q20" s="91">
        <v>1186</v>
      </c>
      <c r="R20" s="91">
        <v>970</v>
      </c>
      <c r="S20" s="143"/>
      <c r="T20" s="98" t="s">
        <v>29</v>
      </c>
    </row>
    <row r="21" spans="1:21" s="70" customFormat="1" ht="12.95" customHeight="1">
      <c r="A21" s="143"/>
      <c r="B21" s="96" t="s">
        <v>30</v>
      </c>
      <c r="C21" s="93">
        <v>569952</v>
      </c>
      <c r="D21" s="90">
        <v>546948</v>
      </c>
      <c r="E21" s="90">
        <v>578804</v>
      </c>
      <c r="F21" s="90">
        <v>643076</v>
      </c>
      <c r="G21" s="90">
        <v>831431</v>
      </c>
      <c r="H21" s="90">
        <v>1028103</v>
      </c>
      <c r="I21" s="90">
        <v>942041</v>
      </c>
      <c r="J21" s="90">
        <v>1190599</v>
      </c>
      <c r="K21" s="90">
        <v>1426605</v>
      </c>
      <c r="L21" s="90">
        <v>1684486</v>
      </c>
      <c r="M21" s="91">
        <v>1834622</v>
      </c>
      <c r="N21" s="91">
        <v>2672730</v>
      </c>
      <c r="O21" s="91">
        <v>2999019</v>
      </c>
      <c r="P21" s="91">
        <v>4069908</v>
      </c>
      <c r="Q21" s="91">
        <v>5530965</v>
      </c>
      <c r="R21" s="91">
        <v>6690578</v>
      </c>
      <c r="S21" s="143"/>
      <c r="T21" s="96" t="s">
        <v>31</v>
      </c>
    </row>
    <row r="22" spans="1:21" s="49" customFormat="1" ht="12.95" customHeight="1">
      <c r="A22" s="142"/>
      <c r="B22" s="96" t="s">
        <v>358</v>
      </c>
      <c r="C22" s="59"/>
      <c r="D22" s="90"/>
      <c r="E22" s="90"/>
      <c r="F22" s="90"/>
      <c r="G22" s="90"/>
      <c r="H22" s="90"/>
      <c r="I22" s="90"/>
      <c r="J22" s="90"/>
      <c r="K22" s="90"/>
      <c r="L22" s="90"/>
      <c r="M22" s="91"/>
      <c r="N22" s="91"/>
      <c r="O22" s="91"/>
      <c r="P22" s="91"/>
      <c r="Q22" s="91"/>
      <c r="R22" s="91"/>
      <c r="S22" s="142"/>
      <c r="T22" s="96" t="s">
        <v>32</v>
      </c>
    </row>
    <row r="23" spans="1:21" s="49" customFormat="1" ht="11.1" customHeight="1">
      <c r="A23" s="142"/>
      <c r="B23" s="96" t="s">
        <v>359</v>
      </c>
      <c r="C23" s="93">
        <v>9651</v>
      </c>
      <c r="D23" s="90">
        <v>29490</v>
      </c>
      <c r="E23" s="90">
        <v>26367</v>
      </c>
      <c r="F23" s="90">
        <v>36111</v>
      </c>
      <c r="G23" s="90">
        <v>35368</v>
      </c>
      <c r="H23" s="90">
        <v>31744</v>
      </c>
      <c r="I23" s="90">
        <v>34565</v>
      </c>
      <c r="J23" s="90">
        <v>39301</v>
      </c>
      <c r="K23" s="90">
        <v>43545</v>
      </c>
      <c r="L23" s="90">
        <v>48668</v>
      </c>
      <c r="M23" s="91">
        <v>52032</v>
      </c>
      <c r="N23" s="91">
        <v>42289</v>
      </c>
      <c r="O23" s="91">
        <v>44073</v>
      </c>
      <c r="P23" s="91">
        <v>51741</v>
      </c>
      <c r="Q23" s="91">
        <v>70615</v>
      </c>
      <c r="R23" s="91">
        <v>90407</v>
      </c>
      <c r="S23" s="142"/>
      <c r="T23" s="96" t="s">
        <v>333</v>
      </c>
      <c r="U23" s="57"/>
    </row>
    <row r="24" spans="1:21" s="49" customFormat="1" ht="12.95" customHeight="1">
      <c r="A24" s="142"/>
      <c r="B24" s="96" t="s">
        <v>33</v>
      </c>
      <c r="C24" s="59">
        <v>24390</v>
      </c>
      <c r="D24" s="90">
        <v>5225</v>
      </c>
      <c r="E24" s="90">
        <v>6344</v>
      </c>
      <c r="F24" s="90">
        <v>1561</v>
      </c>
      <c r="G24" s="90">
        <v>3560</v>
      </c>
      <c r="H24" s="90">
        <v>2056</v>
      </c>
      <c r="I24" s="90">
        <v>2755</v>
      </c>
      <c r="J24" s="90">
        <v>5912</v>
      </c>
      <c r="K24" s="90">
        <v>2697</v>
      </c>
      <c r="L24" s="90">
        <v>2060</v>
      </c>
      <c r="M24" s="91">
        <v>3380</v>
      </c>
      <c r="N24" s="91">
        <v>4061</v>
      </c>
      <c r="O24" s="91">
        <v>4078</v>
      </c>
      <c r="P24" s="91">
        <v>3192</v>
      </c>
      <c r="Q24" s="91">
        <v>5402</v>
      </c>
      <c r="R24" s="91">
        <v>8817</v>
      </c>
      <c r="S24" s="142"/>
      <c r="T24" s="96" t="s">
        <v>34</v>
      </c>
    </row>
    <row r="25" spans="1:21" s="49" customFormat="1" ht="12.95" customHeight="1">
      <c r="A25" s="142"/>
      <c r="B25" s="96" t="s">
        <v>35</v>
      </c>
      <c r="C25" s="59">
        <v>3656</v>
      </c>
      <c r="D25" s="90">
        <v>3679</v>
      </c>
      <c r="E25" s="90">
        <v>3440</v>
      </c>
      <c r="F25" s="90">
        <v>4291</v>
      </c>
      <c r="G25" s="90">
        <v>3694</v>
      </c>
      <c r="H25" s="90">
        <v>3127</v>
      </c>
      <c r="I25" s="90">
        <v>2565</v>
      </c>
      <c r="J25" s="90">
        <v>12657</v>
      </c>
      <c r="K25" s="90">
        <v>2592</v>
      </c>
      <c r="L25" s="90">
        <v>2524</v>
      </c>
      <c r="M25" s="91">
        <v>2485</v>
      </c>
      <c r="N25" s="91">
        <v>2545</v>
      </c>
      <c r="O25" s="91">
        <v>2022</v>
      </c>
      <c r="P25" s="91">
        <v>2585</v>
      </c>
      <c r="Q25" s="91">
        <v>2959</v>
      </c>
      <c r="R25" s="91">
        <v>3400</v>
      </c>
      <c r="S25" s="142"/>
      <c r="T25" s="96" t="s">
        <v>36</v>
      </c>
    </row>
    <row r="26" spans="1:21" s="49" customFormat="1" ht="12.95" customHeight="1">
      <c r="A26" s="142"/>
      <c r="B26" s="96" t="s">
        <v>37</v>
      </c>
      <c r="C26" s="59">
        <v>455</v>
      </c>
      <c r="D26" s="90">
        <v>502</v>
      </c>
      <c r="E26" s="90">
        <v>561</v>
      </c>
      <c r="F26" s="90">
        <v>597</v>
      </c>
      <c r="G26" s="90">
        <v>499</v>
      </c>
      <c r="H26" s="90">
        <v>628</v>
      </c>
      <c r="I26" s="90">
        <v>823</v>
      </c>
      <c r="J26" s="90">
        <v>832</v>
      </c>
      <c r="K26" s="90">
        <v>653</v>
      </c>
      <c r="L26" s="90">
        <v>775</v>
      </c>
      <c r="M26" s="91">
        <v>865</v>
      </c>
      <c r="N26" s="91">
        <v>684</v>
      </c>
      <c r="O26" s="91">
        <v>1150</v>
      </c>
      <c r="P26" s="91">
        <v>1236</v>
      </c>
      <c r="Q26" s="91">
        <v>1515</v>
      </c>
      <c r="R26" s="91">
        <v>1304</v>
      </c>
      <c r="S26" s="142"/>
      <c r="T26" s="96" t="s">
        <v>38</v>
      </c>
      <c r="U26" s="57"/>
    </row>
    <row r="27" spans="1:21" s="70" customFormat="1" ht="12.95" customHeight="1">
      <c r="A27" s="143"/>
      <c r="B27" s="96" t="s">
        <v>39</v>
      </c>
      <c r="C27" s="93">
        <v>165</v>
      </c>
      <c r="D27" s="90">
        <v>106</v>
      </c>
      <c r="E27" s="90">
        <v>198</v>
      </c>
      <c r="F27" s="90">
        <v>65</v>
      </c>
      <c r="G27" s="90">
        <v>369</v>
      </c>
      <c r="H27" s="90">
        <v>78</v>
      </c>
      <c r="I27" s="90">
        <v>33</v>
      </c>
      <c r="J27" s="90">
        <v>108</v>
      </c>
      <c r="K27" s="90">
        <v>177</v>
      </c>
      <c r="L27" s="90">
        <v>179</v>
      </c>
      <c r="M27" s="91">
        <v>174</v>
      </c>
      <c r="N27" s="91">
        <v>270</v>
      </c>
      <c r="O27" s="91">
        <v>425</v>
      </c>
      <c r="P27" s="91">
        <v>766</v>
      </c>
      <c r="Q27" s="91">
        <v>1185</v>
      </c>
      <c r="R27" s="91">
        <v>1162</v>
      </c>
      <c r="S27" s="143"/>
      <c r="T27" s="96" t="s">
        <v>40</v>
      </c>
    </row>
    <row r="28" spans="1:21" s="49" customFormat="1" ht="12.95" customHeight="1">
      <c r="A28" s="142"/>
      <c r="B28" s="96" t="s">
        <v>41</v>
      </c>
      <c r="C28" s="93">
        <v>3050</v>
      </c>
      <c r="D28" s="90">
        <v>2876</v>
      </c>
      <c r="E28" s="90">
        <v>2353</v>
      </c>
      <c r="F28" s="90">
        <v>3306</v>
      </c>
      <c r="G28" s="90">
        <v>4388</v>
      </c>
      <c r="H28" s="90">
        <v>3449</v>
      </c>
      <c r="I28" s="90">
        <v>3583</v>
      </c>
      <c r="J28" s="90">
        <v>3048</v>
      </c>
      <c r="K28" s="90">
        <v>4823</v>
      </c>
      <c r="L28" s="90">
        <v>7982</v>
      </c>
      <c r="M28" s="91">
        <v>6501</v>
      </c>
      <c r="N28" s="91">
        <v>6528</v>
      </c>
      <c r="O28" s="91">
        <v>10284</v>
      </c>
      <c r="P28" s="91">
        <v>16645</v>
      </c>
      <c r="Q28" s="91">
        <v>23092</v>
      </c>
      <c r="R28" s="91">
        <v>18918</v>
      </c>
      <c r="S28" s="142"/>
      <c r="T28" s="96" t="s">
        <v>42</v>
      </c>
    </row>
    <row r="29" spans="1:21" s="87" customFormat="1" ht="20.100000000000001" customHeight="1">
      <c r="A29" s="143" t="s">
        <v>43</v>
      </c>
      <c r="B29" s="95" t="s">
        <v>44</v>
      </c>
      <c r="C29" s="88">
        <f t="shared" ref="C29:I29" si="5">SUM(C30:C48)</f>
        <v>81633</v>
      </c>
      <c r="D29" s="88">
        <f t="shared" si="5"/>
        <v>75576</v>
      </c>
      <c r="E29" s="88">
        <f t="shared" si="5"/>
        <v>92123</v>
      </c>
      <c r="F29" s="88">
        <f t="shared" si="5"/>
        <v>100927</v>
      </c>
      <c r="G29" s="88">
        <f t="shared" si="5"/>
        <v>114565</v>
      </c>
      <c r="H29" s="88">
        <f t="shared" si="5"/>
        <v>156623</v>
      </c>
      <c r="I29" s="88">
        <f t="shared" si="5"/>
        <v>182167</v>
      </c>
      <c r="J29" s="88">
        <f t="shared" ref="J29:O29" si="6">SUM(J30:J48)</f>
        <v>206850</v>
      </c>
      <c r="K29" s="88">
        <f t="shared" si="6"/>
        <v>268092</v>
      </c>
      <c r="L29" s="88">
        <f t="shared" si="6"/>
        <v>305759</v>
      </c>
      <c r="M29" s="89">
        <f t="shared" si="6"/>
        <v>357697</v>
      </c>
      <c r="N29" s="89">
        <f t="shared" si="6"/>
        <v>435879</v>
      </c>
      <c r="O29" s="89">
        <f t="shared" si="6"/>
        <v>729845</v>
      </c>
      <c r="P29" s="89">
        <f t="shared" ref="P29" si="7">SUM(P30:P48)</f>
        <v>1196302</v>
      </c>
      <c r="Q29" s="89">
        <f t="shared" ref="Q29" si="8">SUM(Q30:Q48)</f>
        <v>1661713</v>
      </c>
      <c r="R29" s="89">
        <f t="shared" ref="R29" si="9">SUM(R30:R48)</f>
        <v>1719279</v>
      </c>
      <c r="S29" s="143" t="s">
        <v>43</v>
      </c>
      <c r="T29" s="95" t="s">
        <v>45</v>
      </c>
    </row>
    <row r="30" spans="1:21" s="49" customFormat="1" ht="12.95" customHeight="1">
      <c r="A30" s="142"/>
      <c r="B30" s="96" t="s">
        <v>46</v>
      </c>
      <c r="C30" s="93">
        <v>7639</v>
      </c>
      <c r="D30" s="90">
        <v>6637</v>
      </c>
      <c r="E30" s="90">
        <v>7823</v>
      </c>
      <c r="F30" s="90">
        <v>7872</v>
      </c>
      <c r="G30" s="90">
        <v>7348</v>
      </c>
      <c r="H30" s="90">
        <v>7045</v>
      </c>
      <c r="I30" s="90">
        <v>8346</v>
      </c>
      <c r="J30" s="90">
        <v>9841</v>
      </c>
      <c r="K30" s="90">
        <v>9151</v>
      </c>
      <c r="L30" s="90">
        <v>8429</v>
      </c>
      <c r="M30" s="91">
        <v>8704</v>
      </c>
      <c r="N30" s="91">
        <v>9080</v>
      </c>
      <c r="O30" s="91">
        <v>9136</v>
      </c>
      <c r="P30" s="91">
        <v>10398</v>
      </c>
      <c r="Q30" s="91">
        <v>10985</v>
      </c>
      <c r="R30" s="91">
        <v>13481</v>
      </c>
      <c r="S30" s="151"/>
      <c r="T30" s="96" t="s">
        <v>287</v>
      </c>
    </row>
    <row r="31" spans="1:21" s="49" customFormat="1" ht="12.95" customHeight="1">
      <c r="A31" s="142"/>
      <c r="B31" s="96" t="s">
        <v>47</v>
      </c>
      <c r="C31" s="93">
        <v>20789</v>
      </c>
      <c r="D31" s="90">
        <v>19950</v>
      </c>
      <c r="E31" s="90">
        <v>24153</v>
      </c>
      <c r="F31" s="90">
        <v>29520</v>
      </c>
      <c r="G31" s="90">
        <v>44551</v>
      </c>
      <c r="H31" s="90">
        <v>77858</v>
      </c>
      <c r="I31" s="90">
        <v>77110</v>
      </c>
      <c r="J31" s="90">
        <v>89841</v>
      </c>
      <c r="K31" s="90">
        <v>106713</v>
      </c>
      <c r="L31" s="90">
        <v>141075</v>
      </c>
      <c r="M31" s="91">
        <v>128979</v>
      </c>
      <c r="N31" s="91">
        <v>233524</v>
      </c>
      <c r="O31" s="91">
        <v>524078</v>
      </c>
      <c r="P31" s="91">
        <v>929097</v>
      </c>
      <c r="Q31" s="91">
        <v>1197881</v>
      </c>
      <c r="R31" s="91">
        <v>1207026</v>
      </c>
      <c r="S31" s="151"/>
      <c r="T31" s="96" t="s">
        <v>48</v>
      </c>
    </row>
    <row r="32" spans="1:21" s="49" customFormat="1" ht="12.95" customHeight="1">
      <c r="A32" s="142"/>
      <c r="B32" s="96" t="s">
        <v>49</v>
      </c>
      <c r="C32" s="93">
        <v>3380</v>
      </c>
      <c r="D32" s="90">
        <v>3547</v>
      </c>
      <c r="E32" s="90">
        <v>1755</v>
      </c>
      <c r="F32" s="90">
        <v>2237</v>
      </c>
      <c r="G32" s="90">
        <v>2776</v>
      </c>
      <c r="H32" s="90">
        <v>3956</v>
      </c>
      <c r="I32" s="90">
        <v>4772</v>
      </c>
      <c r="J32" s="90">
        <v>6209</v>
      </c>
      <c r="K32" s="90">
        <v>6198</v>
      </c>
      <c r="L32" s="90">
        <v>6270</v>
      </c>
      <c r="M32" s="91">
        <v>75389</v>
      </c>
      <c r="N32" s="91">
        <v>11624</v>
      </c>
      <c r="O32" s="91">
        <v>18001</v>
      </c>
      <c r="P32" s="91">
        <v>14253</v>
      </c>
      <c r="Q32" s="91">
        <v>25072</v>
      </c>
      <c r="R32" s="91">
        <v>20074</v>
      </c>
      <c r="S32" s="151"/>
      <c r="T32" s="96" t="s">
        <v>50</v>
      </c>
    </row>
    <row r="33" spans="1:20" s="49" customFormat="1" ht="12.95" customHeight="1">
      <c r="A33" s="142"/>
      <c r="B33" s="96" t="s">
        <v>51</v>
      </c>
      <c r="C33" s="93">
        <v>1997</v>
      </c>
      <c r="D33" s="90">
        <v>2443</v>
      </c>
      <c r="E33" s="90">
        <v>3704</v>
      </c>
      <c r="F33" s="90">
        <v>2632</v>
      </c>
      <c r="G33" s="90">
        <v>3478</v>
      </c>
      <c r="H33" s="90">
        <v>4006</v>
      </c>
      <c r="I33" s="90">
        <v>3947</v>
      </c>
      <c r="J33" s="90">
        <v>4107</v>
      </c>
      <c r="K33" s="90">
        <v>4640</v>
      </c>
      <c r="L33" s="90">
        <v>5306</v>
      </c>
      <c r="M33" s="91">
        <v>6192</v>
      </c>
      <c r="N33" s="91">
        <v>7617</v>
      </c>
      <c r="O33" s="91">
        <v>7751</v>
      </c>
      <c r="P33" s="91">
        <v>10491</v>
      </c>
      <c r="Q33" s="91">
        <v>14106</v>
      </c>
      <c r="R33" s="91">
        <v>16207</v>
      </c>
      <c r="S33" s="151"/>
      <c r="T33" s="96" t="s">
        <v>334</v>
      </c>
    </row>
    <row r="34" spans="1:20" s="49" customFormat="1" ht="12.95" customHeight="1">
      <c r="A34" s="142"/>
      <c r="B34" s="96" t="s">
        <v>52</v>
      </c>
      <c r="C34" s="59">
        <v>7512</v>
      </c>
      <c r="D34" s="90">
        <v>7123</v>
      </c>
      <c r="E34" s="90">
        <v>7918</v>
      </c>
      <c r="F34" s="90">
        <v>9919</v>
      </c>
      <c r="G34" s="90">
        <v>8601</v>
      </c>
      <c r="H34" s="90">
        <v>10908</v>
      </c>
      <c r="I34" s="90">
        <v>23034</v>
      </c>
      <c r="J34" s="90">
        <v>25022</v>
      </c>
      <c r="K34" s="90">
        <v>44715</v>
      </c>
      <c r="L34" s="90">
        <v>37463</v>
      </c>
      <c r="M34" s="91">
        <v>39271</v>
      </c>
      <c r="N34" s="91">
        <v>36301</v>
      </c>
      <c r="O34" s="91">
        <v>38134</v>
      </c>
      <c r="P34" s="91">
        <v>66735</v>
      </c>
      <c r="Q34" s="91">
        <v>156843</v>
      </c>
      <c r="R34" s="91">
        <v>148967</v>
      </c>
      <c r="S34" s="151"/>
      <c r="T34" s="96" t="s">
        <v>53</v>
      </c>
    </row>
    <row r="35" spans="1:20" s="70" customFormat="1" ht="15" customHeight="1">
      <c r="A35" s="143"/>
      <c r="B35" s="96" t="s">
        <v>54</v>
      </c>
      <c r="C35" s="58"/>
      <c r="D35" s="90"/>
      <c r="E35" s="90"/>
      <c r="F35" s="90"/>
      <c r="G35" s="90"/>
      <c r="M35" s="154"/>
      <c r="N35" s="154"/>
      <c r="O35" s="154"/>
      <c r="P35" s="154"/>
      <c r="Q35" s="154"/>
      <c r="R35" s="154"/>
      <c r="S35" s="97"/>
      <c r="T35" s="96" t="s">
        <v>55</v>
      </c>
    </row>
    <row r="36" spans="1:20" s="49" customFormat="1" ht="12" customHeight="1">
      <c r="A36" s="142"/>
      <c r="B36" s="98" t="s">
        <v>56</v>
      </c>
      <c r="C36" s="93">
        <v>3469</v>
      </c>
      <c r="D36" s="90">
        <v>3107</v>
      </c>
      <c r="E36" s="90">
        <v>2983</v>
      </c>
      <c r="F36" s="90">
        <v>2794</v>
      </c>
      <c r="G36" s="90">
        <v>2551</v>
      </c>
      <c r="H36" s="90">
        <v>3064</v>
      </c>
      <c r="I36" s="90">
        <v>2760</v>
      </c>
      <c r="J36" s="90">
        <v>3082</v>
      </c>
      <c r="K36" s="90">
        <v>2214</v>
      </c>
      <c r="L36" s="90">
        <v>2909</v>
      </c>
      <c r="M36" s="91">
        <v>3197</v>
      </c>
      <c r="N36" s="91">
        <v>2946</v>
      </c>
      <c r="O36" s="91">
        <v>3605</v>
      </c>
      <c r="P36" s="91">
        <v>4680</v>
      </c>
      <c r="Q36" s="91">
        <v>5699</v>
      </c>
      <c r="R36" s="91">
        <v>6872</v>
      </c>
      <c r="S36" s="151"/>
      <c r="T36" s="98" t="s">
        <v>57</v>
      </c>
    </row>
    <row r="37" spans="1:20" s="49" customFormat="1" ht="12" customHeight="1">
      <c r="A37" s="142"/>
      <c r="B37" s="98" t="s">
        <v>58</v>
      </c>
      <c r="C37" s="59">
        <v>595</v>
      </c>
      <c r="D37" s="90">
        <v>565</v>
      </c>
      <c r="E37" s="90">
        <v>716</v>
      </c>
      <c r="F37" s="90">
        <v>649</v>
      </c>
      <c r="G37" s="90">
        <v>596</v>
      </c>
      <c r="H37" s="90">
        <v>534</v>
      </c>
      <c r="I37" s="90">
        <v>511</v>
      </c>
      <c r="J37" s="90">
        <v>446</v>
      </c>
      <c r="K37" s="90">
        <v>396</v>
      </c>
      <c r="L37" s="90">
        <v>412</v>
      </c>
      <c r="M37" s="91">
        <v>481</v>
      </c>
      <c r="N37" s="91">
        <v>543</v>
      </c>
      <c r="O37" s="91">
        <v>500</v>
      </c>
      <c r="P37" s="91">
        <v>653</v>
      </c>
      <c r="Q37" s="91">
        <v>820</v>
      </c>
      <c r="R37" s="91">
        <v>968</v>
      </c>
      <c r="S37" s="151"/>
      <c r="T37" s="98" t="s">
        <v>59</v>
      </c>
    </row>
    <row r="38" spans="1:20" s="49" customFormat="1" ht="12" customHeight="1">
      <c r="A38" s="142"/>
      <c r="B38" s="98" t="s">
        <v>60</v>
      </c>
      <c r="C38" s="59">
        <v>58</v>
      </c>
      <c r="D38" s="90">
        <v>66</v>
      </c>
      <c r="E38" s="90">
        <v>58</v>
      </c>
      <c r="F38" s="90">
        <v>94</v>
      </c>
      <c r="G38" s="90">
        <v>59</v>
      </c>
      <c r="H38" s="90">
        <v>14</v>
      </c>
      <c r="I38" s="90">
        <v>12</v>
      </c>
      <c r="J38" s="90">
        <v>14</v>
      </c>
      <c r="K38" s="90">
        <v>21</v>
      </c>
      <c r="L38" s="90">
        <v>13</v>
      </c>
      <c r="M38" s="91">
        <v>26</v>
      </c>
      <c r="N38" s="91">
        <v>152</v>
      </c>
      <c r="O38" s="91">
        <v>20</v>
      </c>
      <c r="P38" s="91">
        <v>28</v>
      </c>
      <c r="Q38" s="91">
        <v>236</v>
      </c>
      <c r="R38" s="91">
        <v>335</v>
      </c>
      <c r="S38" s="151"/>
      <c r="T38" s="98" t="s">
        <v>61</v>
      </c>
    </row>
    <row r="39" spans="1:20" s="49" customFormat="1" ht="12" customHeight="1">
      <c r="A39" s="142"/>
      <c r="B39" s="98" t="s">
        <v>62</v>
      </c>
      <c r="C39" s="93">
        <v>420</v>
      </c>
      <c r="D39" s="90">
        <v>616</v>
      </c>
      <c r="E39" s="90">
        <v>516</v>
      </c>
      <c r="F39" s="90">
        <v>824</v>
      </c>
      <c r="G39" s="90">
        <v>710</v>
      </c>
      <c r="H39" s="90">
        <v>957</v>
      </c>
      <c r="I39" s="90">
        <v>921</v>
      </c>
      <c r="J39" s="90">
        <v>1733</v>
      </c>
      <c r="K39" s="90">
        <v>1047</v>
      </c>
      <c r="L39" s="90">
        <v>1906</v>
      </c>
      <c r="M39" s="91">
        <v>1385</v>
      </c>
      <c r="N39" s="91">
        <v>1692</v>
      </c>
      <c r="O39" s="91">
        <v>1832</v>
      </c>
      <c r="P39" s="91">
        <v>2694</v>
      </c>
      <c r="Q39" s="91">
        <v>5183</v>
      </c>
      <c r="R39" s="91">
        <v>4164</v>
      </c>
      <c r="S39" s="151"/>
      <c r="T39" s="98" t="s">
        <v>63</v>
      </c>
    </row>
    <row r="40" spans="1:20" s="49" customFormat="1" ht="12.95" customHeight="1">
      <c r="A40" s="142"/>
      <c r="B40" s="96" t="s">
        <v>64</v>
      </c>
      <c r="C40" s="93">
        <v>51</v>
      </c>
      <c r="D40" s="90">
        <v>51</v>
      </c>
      <c r="E40" s="90">
        <v>240</v>
      </c>
      <c r="F40" s="90">
        <v>318</v>
      </c>
      <c r="G40" s="90">
        <v>56</v>
      </c>
      <c r="H40" s="90">
        <v>44</v>
      </c>
      <c r="I40" s="90">
        <v>35</v>
      </c>
      <c r="J40" s="90">
        <v>41</v>
      </c>
      <c r="K40" s="90">
        <v>69</v>
      </c>
      <c r="L40" s="90">
        <v>56</v>
      </c>
      <c r="M40" s="91">
        <v>123</v>
      </c>
      <c r="N40" s="91">
        <v>160</v>
      </c>
      <c r="O40" s="91">
        <v>42</v>
      </c>
      <c r="P40" s="91">
        <v>42</v>
      </c>
      <c r="Q40" s="91">
        <v>150</v>
      </c>
      <c r="R40" s="91">
        <v>105</v>
      </c>
      <c r="S40" s="151"/>
      <c r="T40" s="96" t="s">
        <v>65</v>
      </c>
    </row>
    <row r="41" spans="1:20" s="70" customFormat="1" ht="12.95" customHeight="1">
      <c r="A41" s="143"/>
      <c r="B41" s="96" t="s">
        <v>66</v>
      </c>
      <c r="C41" s="93">
        <v>4237</v>
      </c>
      <c r="D41" s="90">
        <v>3404</v>
      </c>
      <c r="E41" s="90">
        <v>2633</v>
      </c>
      <c r="F41" s="90">
        <v>4543</v>
      </c>
      <c r="G41" s="90">
        <v>4897</v>
      </c>
      <c r="H41" s="90">
        <v>5422</v>
      </c>
      <c r="I41" s="90">
        <v>3787</v>
      </c>
      <c r="J41" s="90">
        <v>4100</v>
      </c>
      <c r="K41" s="90">
        <v>3878</v>
      </c>
      <c r="L41" s="90">
        <v>4558</v>
      </c>
      <c r="M41" s="91">
        <v>5595</v>
      </c>
      <c r="N41" s="91">
        <v>8099</v>
      </c>
      <c r="O41" s="91">
        <v>4422</v>
      </c>
      <c r="P41" s="91">
        <v>8278</v>
      </c>
      <c r="Q41" s="91">
        <v>10417</v>
      </c>
      <c r="R41" s="91">
        <v>18404</v>
      </c>
      <c r="S41" s="151"/>
      <c r="T41" s="96" t="s">
        <v>67</v>
      </c>
    </row>
    <row r="42" spans="1:20" s="70" customFormat="1" ht="12.95" customHeight="1">
      <c r="A42" s="143"/>
      <c r="B42" s="96" t="s">
        <v>68</v>
      </c>
      <c r="C42" s="59">
        <v>11666</v>
      </c>
      <c r="D42" s="90">
        <v>9567</v>
      </c>
      <c r="E42" s="90">
        <v>16014</v>
      </c>
      <c r="F42" s="90">
        <v>11655</v>
      </c>
      <c r="G42" s="90">
        <v>13546</v>
      </c>
      <c r="H42" s="90">
        <v>16730</v>
      </c>
      <c r="I42" s="90">
        <v>18914</v>
      </c>
      <c r="J42" s="90">
        <v>20287</v>
      </c>
      <c r="K42" s="90">
        <v>20078</v>
      </c>
      <c r="L42" s="90">
        <v>22929</v>
      </c>
      <c r="M42" s="91">
        <v>20989</v>
      </c>
      <c r="N42" s="91">
        <v>22024</v>
      </c>
      <c r="O42" s="91">
        <v>10222</v>
      </c>
      <c r="P42" s="91">
        <v>15588</v>
      </c>
      <c r="Q42" s="91">
        <v>38191</v>
      </c>
      <c r="R42" s="91">
        <v>34916</v>
      </c>
      <c r="S42" s="151"/>
      <c r="T42" s="96" t="s">
        <v>69</v>
      </c>
    </row>
    <row r="43" spans="1:20" s="70" customFormat="1" ht="12.95" customHeight="1">
      <c r="A43" s="143"/>
      <c r="B43" s="96" t="s">
        <v>70</v>
      </c>
      <c r="C43" s="59">
        <v>2219</v>
      </c>
      <c r="D43" s="90">
        <v>2305</v>
      </c>
      <c r="E43" s="90">
        <v>1972</v>
      </c>
      <c r="F43" s="90">
        <v>1704</v>
      </c>
      <c r="G43" s="90">
        <v>1879</v>
      </c>
      <c r="H43" s="90">
        <v>1745</v>
      </c>
      <c r="I43" s="90">
        <v>3022</v>
      </c>
      <c r="J43" s="90">
        <v>3533</v>
      </c>
      <c r="K43" s="90">
        <v>3836</v>
      </c>
      <c r="L43" s="90">
        <v>3191</v>
      </c>
      <c r="M43" s="91">
        <v>3773</v>
      </c>
      <c r="N43" s="91">
        <v>3351</v>
      </c>
      <c r="O43" s="91">
        <v>2467</v>
      </c>
      <c r="P43" s="91">
        <v>3731</v>
      </c>
      <c r="Q43" s="91">
        <v>10774</v>
      </c>
      <c r="R43" s="91">
        <v>9319</v>
      </c>
      <c r="S43" s="151"/>
      <c r="T43" s="96" t="s">
        <v>71</v>
      </c>
    </row>
    <row r="44" spans="1:20" s="70" customFormat="1" ht="12.95" customHeight="1">
      <c r="A44" s="143"/>
      <c r="B44" s="96" t="s">
        <v>72</v>
      </c>
      <c r="C44" s="93">
        <v>3485</v>
      </c>
      <c r="D44" s="90">
        <v>2987</v>
      </c>
      <c r="E44" s="90">
        <v>2995</v>
      </c>
      <c r="F44" s="90">
        <v>4006</v>
      </c>
      <c r="G44" s="90">
        <v>3625</v>
      </c>
      <c r="H44" s="90">
        <v>4300</v>
      </c>
      <c r="I44" s="90">
        <v>3373</v>
      </c>
      <c r="J44" s="90">
        <v>3568</v>
      </c>
      <c r="K44" s="90">
        <v>4401</v>
      </c>
      <c r="L44" s="90">
        <v>4447</v>
      </c>
      <c r="M44" s="91">
        <v>7069</v>
      </c>
      <c r="N44" s="91">
        <v>10433</v>
      </c>
      <c r="O44" s="91">
        <v>11567</v>
      </c>
      <c r="P44" s="91">
        <v>15063</v>
      </c>
      <c r="Q44" s="91">
        <v>18975</v>
      </c>
      <c r="R44" s="91">
        <v>27523</v>
      </c>
      <c r="S44" s="151"/>
      <c r="T44" s="96" t="s">
        <v>73</v>
      </c>
    </row>
    <row r="45" spans="1:20" s="49" customFormat="1" ht="12.95" customHeight="1">
      <c r="A45" s="142"/>
      <c r="B45" s="96" t="s">
        <v>74</v>
      </c>
      <c r="C45" s="59">
        <v>917</v>
      </c>
      <c r="D45" s="90">
        <v>1006</v>
      </c>
      <c r="E45" s="90">
        <v>955</v>
      </c>
      <c r="F45" s="90">
        <v>990</v>
      </c>
      <c r="G45" s="90">
        <v>1631</v>
      </c>
      <c r="H45" s="90">
        <v>1633</v>
      </c>
      <c r="I45" s="90">
        <v>1278</v>
      </c>
      <c r="J45" s="90">
        <v>1360</v>
      </c>
      <c r="K45" s="90">
        <v>1357</v>
      </c>
      <c r="L45" s="90">
        <v>2287</v>
      </c>
      <c r="M45" s="91">
        <v>2431</v>
      </c>
      <c r="N45" s="91">
        <v>2614</v>
      </c>
      <c r="O45" s="91">
        <v>6036</v>
      </c>
      <c r="P45" s="91">
        <v>5738</v>
      </c>
      <c r="Q45" s="91">
        <v>17603</v>
      </c>
      <c r="R45" s="91">
        <v>12458</v>
      </c>
      <c r="S45" s="151"/>
      <c r="T45" s="96" t="s">
        <v>75</v>
      </c>
    </row>
    <row r="46" spans="1:20" s="49" customFormat="1" ht="12.95" customHeight="1">
      <c r="A46" s="142"/>
      <c r="B46" s="96" t="s">
        <v>76</v>
      </c>
      <c r="C46" s="51"/>
      <c r="D46" s="51"/>
      <c r="E46" s="51"/>
      <c r="F46" s="51"/>
      <c r="G46" s="51"/>
      <c r="H46" s="90"/>
      <c r="I46" s="90"/>
      <c r="J46" s="90"/>
      <c r="K46" s="90"/>
      <c r="L46" s="90"/>
      <c r="M46" s="91"/>
      <c r="N46" s="91"/>
      <c r="O46" s="91"/>
      <c r="P46" s="91"/>
      <c r="Q46" s="91"/>
      <c r="R46" s="91"/>
      <c r="S46" s="151"/>
      <c r="T46" s="99"/>
    </row>
    <row r="47" spans="1:20" s="49" customFormat="1" ht="11.1" customHeight="1">
      <c r="A47" s="142"/>
      <c r="B47" s="96" t="s">
        <v>77</v>
      </c>
      <c r="C47" s="59">
        <v>2160</v>
      </c>
      <c r="D47" s="90">
        <v>3108</v>
      </c>
      <c r="E47" s="90">
        <v>4661</v>
      </c>
      <c r="F47" s="90">
        <v>7501</v>
      </c>
      <c r="G47" s="90">
        <v>6243</v>
      </c>
      <c r="H47" s="90">
        <v>14680</v>
      </c>
      <c r="I47" s="59">
        <v>27789</v>
      </c>
      <c r="J47" s="59">
        <v>29601</v>
      </c>
      <c r="K47" s="59">
        <v>54871</v>
      </c>
      <c r="L47" s="59">
        <v>56427</v>
      </c>
      <c r="M47" s="91">
        <v>46835</v>
      </c>
      <c r="N47" s="91">
        <v>75146</v>
      </c>
      <c r="O47" s="91">
        <v>81423</v>
      </c>
      <c r="P47" s="91">
        <v>93514</v>
      </c>
      <c r="Q47" s="91">
        <v>123890</v>
      </c>
      <c r="R47" s="91">
        <v>174092</v>
      </c>
      <c r="S47" s="152"/>
      <c r="T47" s="96" t="s">
        <v>78</v>
      </c>
    </row>
    <row r="48" spans="1:20" s="49" customFormat="1" ht="12.95" customHeight="1">
      <c r="A48" s="142"/>
      <c r="B48" s="96" t="s">
        <v>79</v>
      </c>
      <c r="C48" s="59">
        <v>11039</v>
      </c>
      <c r="D48" s="90">
        <v>9094</v>
      </c>
      <c r="E48" s="90">
        <v>13027</v>
      </c>
      <c r="F48" s="90">
        <v>13669</v>
      </c>
      <c r="G48" s="90">
        <v>12018</v>
      </c>
      <c r="H48" s="90">
        <v>3727</v>
      </c>
      <c r="I48" s="90">
        <v>2556</v>
      </c>
      <c r="J48" s="90">
        <v>4065</v>
      </c>
      <c r="K48" s="90">
        <v>4507</v>
      </c>
      <c r="L48" s="90">
        <v>8081</v>
      </c>
      <c r="M48" s="91">
        <v>7258</v>
      </c>
      <c r="N48" s="91">
        <v>10573</v>
      </c>
      <c r="O48" s="91">
        <v>10609</v>
      </c>
      <c r="P48" s="91">
        <v>15319</v>
      </c>
      <c r="Q48" s="91">
        <v>24888</v>
      </c>
      <c r="R48" s="91">
        <v>24368</v>
      </c>
      <c r="S48" s="151"/>
      <c r="T48" s="96" t="s">
        <v>80</v>
      </c>
    </row>
    <row r="49" spans="1:27" s="87" customFormat="1" ht="20.100000000000001" customHeight="1">
      <c r="A49" s="143" t="s">
        <v>81</v>
      </c>
      <c r="B49" s="95" t="s">
        <v>445</v>
      </c>
      <c r="C49" s="88">
        <f t="shared" ref="C49:L49" si="10">SUM(C50:C52)</f>
        <v>17641</v>
      </c>
      <c r="D49" s="88">
        <f t="shared" si="10"/>
        <v>22481</v>
      </c>
      <c r="E49" s="88">
        <f t="shared" si="10"/>
        <v>25556</v>
      </c>
      <c r="F49" s="88">
        <f t="shared" si="10"/>
        <v>26107</v>
      </c>
      <c r="G49" s="88">
        <f t="shared" si="10"/>
        <v>23657</v>
      </c>
      <c r="H49" s="88">
        <f t="shared" si="10"/>
        <v>18933</v>
      </c>
      <c r="I49" s="88">
        <f t="shared" si="10"/>
        <v>19031</v>
      </c>
      <c r="J49" s="88">
        <f t="shared" si="10"/>
        <v>18429</v>
      </c>
      <c r="K49" s="88">
        <f t="shared" si="10"/>
        <v>19379</v>
      </c>
      <c r="L49" s="88">
        <f t="shared" si="10"/>
        <v>22546</v>
      </c>
      <c r="M49" s="89">
        <f t="shared" ref="M49:R49" si="11">SUM(M50:M52)</f>
        <v>25225</v>
      </c>
      <c r="N49" s="89">
        <f t="shared" si="11"/>
        <v>32160</v>
      </c>
      <c r="O49" s="89">
        <f t="shared" si="11"/>
        <v>33212</v>
      </c>
      <c r="P49" s="89">
        <f t="shared" si="11"/>
        <v>45675</v>
      </c>
      <c r="Q49" s="89">
        <f t="shared" si="11"/>
        <v>102479</v>
      </c>
      <c r="R49" s="89">
        <f t="shared" si="11"/>
        <v>120436</v>
      </c>
      <c r="S49" s="143" t="s">
        <v>81</v>
      </c>
      <c r="T49" s="95" t="s">
        <v>446</v>
      </c>
    </row>
    <row r="50" spans="1:27" s="70" customFormat="1" ht="12.95" customHeight="1">
      <c r="A50" s="143"/>
      <c r="B50" s="96" t="s">
        <v>335</v>
      </c>
      <c r="C50" s="93">
        <v>12992</v>
      </c>
      <c r="D50" s="90">
        <v>14941</v>
      </c>
      <c r="E50" s="90">
        <v>19789</v>
      </c>
      <c r="F50" s="90">
        <v>18590</v>
      </c>
      <c r="G50" s="90">
        <v>16743</v>
      </c>
      <c r="H50" s="90">
        <v>14957</v>
      </c>
      <c r="I50" s="90">
        <v>15508</v>
      </c>
      <c r="J50" s="90">
        <v>14940</v>
      </c>
      <c r="K50" s="90">
        <v>16440</v>
      </c>
      <c r="L50" s="90">
        <v>19600</v>
      </c>
      <c r="M50" s="91">
        <v>20822</v>
      </c>
      <c r="N50" s="91">
        <v>28000</v>
      </c>
      <c r="O50" s="91">
        <v>29684</v>
      </c>
      <c r="P50" s="91">
        <v>40174</v>
      </c>
      <c r="Q50" s="91">
        <v>59824</v>
      </c>
      <c r="R50" s="91">
        <v>78484</v>
      </c>
      <c r="S50" s="143"/>
      <c r="T50" s="96" t="s">
        <v>336</v>
      </c>
    </row>
    <row r="51" spans="1:27" s="70" customFormat="1" ht="12.95" customHeight="1">
      <c r="A51" s="143"/>
      <c r="B51" s="96" t="s">
        <v>82</v>
      </c>
      <c r="C51" s="93">
        <v>4649</v>
      </c>
      <c r="D51" s="90">
        <v>7540</v>
      </c>
      <c r="E51" s="90">
        <v>5767</v>
      </c>
      <c r="F51" s="90">
        <v>7517</v>
      </c>
      <c r="G51" s="90">
        <v>6914</v>
      </c>
      <c r="H51" s="90">
        <v>3976</v>
      </c>
      <c r="I51" s="90">
        <v>3523</v>
      </c>
      <c r="J51" s="90">
        <v>3489</v>
      </c>
      <c r="K51" s="90">
        <v>2939</v>
      </c>
      <c r="L51" s="90">
        <v>2946</v>
      </c>
      <c r="M51" s="91">
        <v>3529</v>
      </c>
      <c r="N51" s="91">
        <v>3514</v>
      </c>
      <c r="O51" s="91">
        <v>3329</v>
      </c>
      <c r="P51" s="91">
        <v>5298</v>
      </c>
      <c r="Q51" s="91">
        <v>42345</v>
      </c>
      <c r="R51" s="91">
        <v>41567</v>
      </c>
      <c r="S51" s="143"/>
      <c r="T51" s="96" t="s">
        <v>83</v>
      </c>
    </row>
    <row r="52" spans="1:27" s="70" customFormat="1" ht="12.95" customHeight="1">
      <c r="A52" s="143"/>
      <c r="B52" s="96" t="s">
        <v>371</v>
      </c>
      <c r="C52" s="93" t="s">
        <v>388</v>
      </c>
      <c r="D52" s="90" t="s">
        <v>388</v>
      </c>
      <c r="E52" s="90" t="s">
        <v>388</v>
      </c>
      <c r="F52" s="90" t="s">
        <v>388</v>
      </c>
      <c r="G52" s="90" t="s">
        <v>388</v>
      </c>
      <c r="H52" s="90" t="s">
        <v>388</v>
      </c>
      <c r="I52" s="90" t="s">
        <v>388</v>
      </c>
      <c r="J52" s="90" t="s">
        <v>388</v>
      </c>
      <c r="K52" s="90" t="s">
        <v>388</v>
      </c>
      <c r="L52" s="90" t="s">
        <v>388</v>
      </c>
      <c r="M52" s="91">
        <v>874</v>
      </c>
      <c r="N52" s="91">
        <v>646</v>
      </c>
      <c r="O52" s="91">
        <v>199</v>
      </c>
      <c r="P52" s="91">
        <v>203</v>
      </c>
      <c r="Q52" s="91">
        <v>310</v>
      </c>
      <c r="R52" s="91">
        <v>385</v>
      </c>
      <c r="S52" s="143"/>
      <c r="T52" s="96" t="s">
        <v>372</v>
      </c>
    </row>
    <row r="53" spans="1:27" s="87" customFormat="1" ht="19.5" customHeight="1">
      <c r="A53" s="143" t="s">
        <v>84</v>
      </c>
      <c r="B53" s="95" t="s">
        <v>267</v>
      </c>
      <c r="C53" s="58">
        <f t="shared" ref="C53:M53" si="12">(C10-C11-C29-C49)</f>
        <v>602907</v>
      </c>
      <c r="D53" s="58">
        <f t="shared" si="12"/>
        <v>596629</v>
      </c>
      <c r="E53" s="58">
        <f t="shared" si="12"/>
        <v>654019</v>
      </c>
      <c r="F53" s="58">
        <f t="shared" si="12"/>
        <v>655588</v>
      </c>
      <c r="G53" s="58">
        <f t="shared" si="12"/>
        <v>656760</v>
      </c>
      <c r="H53" s="58">
        <f t="shared" si="12"/>
        <v>735357</v>
      </c>
      <c r="I53" s="58">
        <f t="shared" si="12"/>
        <v>792082</v>
      </c>
      <c r="J53" s="58">
        <f t="shared" si="12"/>
        <v>799008</v>
      </c>
      <c r="K53" s="58">
        <f t="shared" si="12"/>
        <v>973359</v>
      </c>
      <c r="L53" s="58">
        <f t="shared" si="12"/>
        <v>1111952</v>
      </c>
      <c r="M53" s="110">
        <f t="shared" si="12"/>
        <v>1183859</v>
      </c>
      <c r="N53" s="110">
        <f>(N10-N11-N29-N49)</f>
        <v>1384825</v>
      </c>
      <c r="O53" s="110">
        <f>(O10-O11-O29-O49)</f>
        <v>1645643</v>
      </c>
      <c r="P53" s="110">
        <f t="shared" ref="P53:R53" si="13">(P10-P11-P29-P49)</f>
        <v>1997856</v>
      </c>
      <c r="Q53" s="110">
        <f t="shared" si="13"/>
        <v>2764282</v>
      </c>
      <c r="R53" s="110">
        <f t="shared" si="13"/>
        <v>3277714</v>
      </c>
      <c r="S53" s="143" t="s">
        <v>84</v>
      </c>
      <c r="T53" s="95" t="s">
        <v>268</v>
      </c>
      <c r="U53" s="94"/>
      <c r="V53" s="94"/>
      <c r="W53" s="94"/>
      <c r="X53" s="94"/>
      <c r="Y53" s="94"/>
      <c r="Z53" s="94"/>
      <c r="AA53" s="94"/>
    </row>
    <row r="54" spans="1:27" s="87" customFormat="1" ht="20.100000000000001" customHeight="1">
      <c r="A54" s="143" t="s">
        <v>85</v>
      </c>
      <c r="B54" s="95" t="s">
        <v>86</v>
      </c>
      <c r="C54" s="88">
        <v>1426</v>
      </c>
      <c r="D54" s="88">
        <v>1684</v>
      </c>
      <c r="E54" s="88">
        <v>1696</v>
      </c>
      <c r="F54" s="88">
        <v>2399</v>
      </c>
      <c r="G54" s="88">
        <v>2375</v>
      </c>
      <c r="H54" s="88">
        <v>2704</v>
      </c>
      <c r="I54" s="88">
        <v>4729</v>
      </c>
      <c r="J54" s="88">
        <v>5189</v>
      </c>
      <c r="K54" s="88">
        <v>5158</v>
      </c>
      <c r="L54" s="88">
        <v>5261</v>
      </c>
      <c r="M54" s="89">
        <v>5074</v>
      </c>
      <c r="N54" s="89">
        <v>4500</v>
      </c>
      <c r="O54" s="89">
        <v>3838</v>
      </c>
      <c r="P54" s="89">
        <v>4454</v>
      </c>
      <c r="Q54" s="89">
        <v>4927</v>
      </c>
      <c r="R54" s="89">
        <v>5399</v>
      </c>
      <c r="S54" s="143" t="s">
        <v>85</v>
      </c>
      <c r="T54" s="95" t="s">
        <v>87</v>
      </c>
    </row>
    <row r="55" spans="1:27" s="87" customFormat="1" ht="20.100000000000001" customHeight="1">
      <c r="A55" s="143" t="s">
        <v>88</v>
      </c>
      <c r="B55" s="95" t="s">
        <v>249</v>
      </c>
      <c r="C55" s="58"/>
      <c r="D55" s="88"/>
      <c r="E55" s="88"/>
      <c r="F55" s="88"/>
      <c r="G55" s="88"/>
      <c r="H55" s="88"/>
      <c r="I55" s="88"/>
      <c r="J55" s="88"/>
      <c r="K55" s="88"/>
      <c r="L55" s="88"/>
      <c r="M55" s="89"/>
      <c r="N55" s="89"/>
      <c r="O55" s="89"/>
      <c r="P55" s="89"/>
      <c r="Q55" s="89"/>
      <c r="R55" s="89"/>
      <c r="S55" s="143" t="s">
        <v>88</v>
      </c>
      <c r="T55" s="95" t="s">
        <v>251</v>
      </c>
      <c r="U55" s="94"/>
      <c r="V55" s="94"/>
      <c r="W55" s="94"/>
      <c r="X55" s="94"/>
      <c r="Y55" s="94"/>
      <c r="Z55" s="94"/>
      <c r="AA55" s="94"/>
    </row>
    <row r="56" spans="1:27" s="87" customFormat="1" ht="12.95" customHeight="1">
      <c r="A56" s="144"/>
      <c r="B56" s="100" t="s">
        <v>248</v>
      </c>
      <c r="C56" s="58">
        <f t="shared" ref="C56:I56" si="14">C53-C54</f>
        <v>601481</v>
      </c>
      <c r="D56" s="58">
        <f t="shared" si="14"/>
        <v>594945</v>
      </c>
      <c r="E56" s="58">
        <f t="shared" si="14"/>
        <v>652323</v>
      </c>
      <c r="F56" s="58">
        <f t="shared" si="14"/>
        <v>653189</v>
      </c>
      <c r="G56" s="58">
        <f>G53-G54</f>
        <v>654385</v>
      </c>
      <c r="H56" s="58">
        <f t="shared" si="14"/>
        <v>732653</v>
      </c>
      <c r="I56" s="58">
        <f t="shared" si="14"/>
        <v>787353</v>
      </c>
      <c r="J56" s="58">
        <f t="shared" ref="J56:R56" si="15">J53-J54</f>
        <v>793819</v>
      </c>
      <c r="K56" s="58">
        <f t="shared" si="15"/>
        <v>968201</v>
      </c>
      <c r="L56" s="58">
        <f t="shared" si="15"/>
        <v>1106691</v>
      </c>
      <c r="M56" s="110">
        <f t="shared" si="15"/>
        <v>1178785</v>
      </c>
      <c r="N56" s="110">
        <f t="shared" si="15"/>
        <v>1380325</v>
      </c>
      <c r="O56" s="110">
        <f t="shared" si="15"/>
        <v>1641805</v>
      </c>
      <c r="P56" s="110">
        <f t="shared" si="15"/>
        <v>1993402</v>
      </c>
      <c r="Q56" s="110">
        <f t="shared" si="15"/>
        <v>2759355</v>
      </c>
      <c r="R56" s="110">
        <f t="shared" si="15"/>
        <v>3272315</v>
      </c>
      <c r="S56" s="144"/>
      <c r="T56" s="100" t="s">
        <v>250</v>
      </c>
    </row>
    <row r="57" spans="1:27" s="87" customFormat="1" ht="19.5" customHeight="1">
      <c r="A57" s="143" t="s">
        <v>89</v>
      </c>
      <c r="B57" s="95" t="s">
        <v>90</v>
      </c>
      <c r="C57" s="88">
        <v>282745</v>
      </c>
      <c r="D57" s="88">
        <v>304728</v>
      </c>
      <c r="E57" s="88">
        <v>329168</v>
      </c>
      <c r="F57" s="88">
        <v>348220</v>
      </c>
      <c r="G57" s="88">
        <v>358795</v>
      </c>
      <c r="H57" s="88">
        <v>358287</v>
      </c>
      <c r="I57" s="88">
        <v>357804</v>
      </c>
      <c r="J57" s="88">
        <v>342266</v>
      </c>
      <c r="K57" s="88">
        <v>351199</v>
      </c>
      <c r="L57" s="88">
        <v>385521</v>
      </c>
      <c r="M57" s="89">
        <v>420450</v>
      </c>
      <c r="N57" s="89">
        <v>474679</v>
      </c>
      <c r="O57" s="89">
        <v>540987</v>
      </c>
      <c r="P57" s="89">
        <v>619238</v>
      </c>
      <c r="Q57" s="89">
        <v>904244</v>
      </c>
      <c r="R57" s="89">
        <v>1274670</v>
      </c>
      <c r="S57" s="143" t="s">
        <v>89</v>
      </c>
      <c r="T57" s="95" t="s">
        <v>91</v>
      </c>
    </row>
    <row r="58" spans="1:27" s="87" customFormat="1" ht="19.5" customHeight="1">
      <c r="A58" s="143" t="s">
        <v>92</v>
      </c>
      <c r="B58" s="95" t="s">
        <v>93</v>
      </c>
      <c r="C58" s="88">
        <v>113679</v>
      </c>
      <c r="D58" s="88">
        <v>124310</v>
      </c>
      <c r="E58" s="88">
        <v>126660</v>
      </c>
      <c r="F58" s="88">
        <v>120508</v>
      </c>
      <c r="G58" s="88">
        <v>123000</v>
      </c>
      <c r="H58" s="88">
        <v>132075</v>
      </c>
      <c r="I58" s="88">
        <v>140642</v>
      </c>
      <c r="J58" s="88">
        <v>165254</v>
      </c>
      <c r="K58" s="88">
        <v>334869</v>
      </c>
      <c r="L58" s="88">
        <v>340577</v>
      </c>
      <c r="M58" s="89">
        <v>319746</v>
      </c>
      <c r="N58" s="89">
        <v>320437</v>
      </c>
      <c r="O58" s="89">
        <v>321288</v>
      </c>
      <c r="P58" s="89">
        <v>379518</v>
      </c>
      <c r="Q58" s="89">
        <v>491662</v>
      </c>
      <c r="R58" s="89">
        <v>491267</v>
      </c>
      <c r="S58" s="143" t="s">
        <v>92</v>
      </c>
      <c r="T58" s="95" t="s">
        <v>94</v>
      </c>
      <c r="U58" s="94"/>
      <c r="V58" s="94"/>
    </row>
    <row r="59" spans="1:27" s="87" customFormat="1" ht="20.100000000000001" customHeight="1">
      <c r="A59" s="143" t="s">
        <v>95</v>
      </c>
      <c r="B59" s="95" t="s">
        <v>96</v>
      </c>
      <c r="C59" s="88">
        <f t="shared" ref="C59:I59" si="16">C56-C57-C58</f>
        <v>205057</v>
      </c>
      <c r="D59" s="88">
        <f t="shared" si="16"/>
        <v>165907</v>
      </c>
      <c r="E59" s="88">
        <f t="shared" si="16"/>
        <v>196495</v>
      </c>
      <c r="F59" s="88">
        <f t="shared" si="16"/>
        <v>184461</v>
      </c>
      <c r="G59" s="88">
        <f t="shared" si="16"/>
        <v>172590</v>
      </c>
      <c r="H59" s="88">
        <f t="shared" si="16"/>
        <v>242291</v>
      </c>
      <c r="I59" s="88">
        <f t="shared" si="16"/>
        <v>288907</v>
      </c>
      <c r="J59" s="88">
        <f t="shared" ref="J59:R59" si="17">J56-J57-J58</f>
        <v>286299</v>
      </c>
      <c r="K59" s="88">
        <f t="shared" si="17"/>
        <v>282133</v>
      </c>
      <c r="L59" s="88">
        <f t="shared" si="17"/>
        <v>380593</v>
      </c>
      <c r="M59" s="89">
        <f t="shared" si="17"/>
        <v>438589</v>
      </c>
      <c r="N59" s="89">
        <f t="shared" si="17"/>
        <v>585209</v>
      </c>
      <c r="O59" s="89">
        <f t="shared" si="17"/>
        <v>779530</v>
      </c>
      <c r="P59" s="89">
        <f t="shared" si="17"/>
        <v>994646</v>
      </c>
      <c r="Q59" s="89">
        <f t="shared" si="17"/>
        <v>1363449</v>
      </c>
      <c r="R59" s="89">
        <f t="shared" si="17"/>
        <v>1506378</v>
      </c>
      <c r="S59" s="143" t="s">
        <v>95</v>
      </c>
      <c r="T59" s="95" t="s">
        <v>97</v>
      </c>
    </row>
    <row r="60" spans="1:27" s="32" customFormat="1" ht="21" customHeight="1">
      <c r="A60" s="143" t="s">
        <v>98</v>
      </c>
      <c r="B60" s="95" t="s">
        <v>447</v>
      </c>
      <c r="C60" s="88">
        <v>11131</v>
      </c>
      <c r="D60" s="88">
        <v>10536</v>
      </c>
      <c r="E60" s="88">
        <v>12794</v>
      </c>
      <c r="F60" s="88">
        <v>16815</v>
      </c>
      <c r="G60" s="88">
        <v>18964</v>
      </c>
      <c r="H60" s="88">
        <v>18773</v>
      </c>
      <c r="I60" s="88">
        <v>20833</v>
      </c>
      <c r="J60" s="88">
        <v>22252</v>
      </c>
      <c r="K60" s="88">
        <v>21093</v>
      </c>
      <c r="L60" s="88">
        <v>29011</v>
      </c>
      <c r="M60" s="89">
        <v>34356</v>
      </c>
      <c r="N60" s="89">
        <v>46152</v>
      </c>
      <c r="O60" s="89">
        <v>59335</v>
      </c>
      <c r="P60" s="89">
        <v>66082</v>
      </c>
      <c r="Q60" s="89">
        <v>65082</v>
      </c>
      <c r="R60" s="89">
        <v>52645</v>
      </c>
      <c r="S60" s="143" t="s">
        <v>98</v>
      </c>
      <c r="T60" s="95" t="s">
        <v>99</v>
      </c>
    </row>
    <row r="61" spans="1:27" s="87" customFormat="1" ht="4.5" customHeight="1">
      <c r="A61" s="145"/>
      <c r="B61" s="102"/>
      <c r="C61" s="108"/>
      <c r="D61" s="108"/>
      <c r="E61" s="108"/>
      <c r="F61" s="108"/>
      <c r="G61" s="108"/>
      <c r="H61" s="108"/>
      <c r="I61" s="108"/>
      <c r="J61" s="108"/>
      <c r="K61" s="108"/>
      <c r="L61" s="108"/>
      <c r="M61" s="155"/>
      <c r="N61" s="155"/>
      <c r="O61" s="155"/>
      <c r="P61" s="155"/>
      <c r="Q61" s="155"/>
      <c r="R61" s="155"/>
      <c r="S61" s="101"/>
      <c r="T61" s="102"/>
    </row>
    <row r="62" spans="1:27" ht="11.25" customHeight="1" thickBot="1">
      <c r="A62" s="77"/>
      <c r="B62" s="78"/>
      <c r="C62" s="79"/>
      <c r="D62" s="79"/>
      <c r="E62" s="79"/>
      <c r="F62" s="79"/>
      <c r="G62" s="79"/>
      <c r="H62" s="79"/>
      <c r="I62" s="79"/>
      <c r="J62" s="79"/>
      <c r="K62" s="79"/>
      <c r="L62" s="79"/>
      <c r="M62" s="79"/>
      <c r="N62" s="79"/>
      <c r="O62" s="79"/>
      <c r="P62" s="79"/>
      <c r="Q62" s="79"/>
      <c r="R62" s="79"/>
      <c r="S62" s="79"/>
      <c r="T62" s="78"/>
    </row>
    <row r="63" spans="1:27" ht="13.5" customHeight="1" thickTop="1">
      <c r="A63" s="47" t="str">
        <f>'Περιεχόμενα-Contents'!B28</f>
        <v>(Τελευταία Ενημέρωση/Last update 29/12/2025)</v>
      </c>
      <c r="B63" s="80"/>
      <c r="C63" s="81"/>
      <c r="D63" s="81"/>
      <c r="E63" s="81"/>
      <c r="F63" s="81"/>
      <c r="G63" s="81"/>
      <c r="H63" s="81"/>
      <c r="I63" s="81"/>
      <c r="J63" s="81"/>
      <c r="K63" s="81"/>
      <c r="L63" s="81"/>
      <c r="M63" s="81"/>
      <c r="N63" s="81"/>
      <c r="O63" s="81"/>
      <c r="P63" s="81"/>
      <c r="Q63" s="81"/>
      <c r="R63" s="81"/>
      <c r="S63" s="81"/>
      <c r="T63" s="80"/>
    </row>
    <row r="64" spans="1:27" ht="13.5" customHeight="1">
      <c r="A64" s="42" t="str">
        <f>'Περιεχόμενα-Contents'!B29</f>
        <v>COPYRIGHT ©: 2025 ΚΥΠΡΙΑΚΗ ΔΗΜΟΚΡΑΤΙΑ, ΣΤΑΤΙΣΤΙΚΗ ΥΠΗΡΕΣΙΑ/REPUBLIC OF CYPRUS, STATISTICAL SERVICE</v>
      </c>
      <c r="B64" s="78"/>
      <c r="C64" s="79"/>
      <c r="D64" s="79"/>
      <c r="E64" s="79"/>
      <c r="F64" s="79"/>
      <c r="G64" s="79"/>
      <c r="H64" s="79"/>
      <c r="I64" s="79"/>
      <c r="J64" s="79"/>
      <c r="K64" s="79"/>
      <c r="L64" s="79"/>
      <c r="M64" s="79"/>
      <c r="N64" s="79"/>
      <c r="O64" s="79"/>
      <c r="P64" s="79"/>
      <c r="Q64" s="79"/>
      <c r="R64" s="79"/>
      <c r="S64" s="79"/>
      <c r="T64" s="78"/>
    </row>
    <row r="65" spans="1:22" ht="12.95" customHeight="1">
      <c r="A65" s="82"/>
      <c r="B65" s="78"/>
      <c r="C65" s="79"/>
      <c r="D65" s="79"/>
      <c r="E65" s="79"/>
      <c r="F65" s="79"/>
      <c r="G65" s="79"/>
      <c r="H65" s="79"/>
      <c r="I65" s="79"/>
      <c r="J65" s="79"/>
      <c r="K65" s="79"/>
      <c r="L65" s="79"/>
      <c r="M65" s="79"/>
      <c r="N65" s="79"/>
      <c r="O65" s="79"/>
      <c r="P65" s="79"/>
      <c r="Q65" s="79"/>
      <c r="R65" s="79"/>
      <c r="S65" s="79"/>
      <c r="T65" s="78"/>
    </row>
    <row r="66" spans="1:22" ht="12.95" customHeight="1">
      <c r="A66" s="82"/>
      <c r="B66" s="78"/>
      <c r="C66" s="79"/>
      <c r="D66" s="79"/>
      <c r="E66" s="79"/>
      <c r="F66" s="79"/>
      <c r="G66" s="79"/>
      <c r="H66" s="79"/>
      <c r="I66" s="79"/>
      <c r="J66" s="79"/>
      <c r="K66" s="79"/>
      <c r="L66" s="79"/>
      <c r="M66" s="79"/>
      <c r="N66" s="79"/>
      <c r="O66" s="79"/>
      <c r="P66" s="79"/>
      <c r="Q66" s="79"/>
      <c r="R66" s="79"/>
      <c r="S66" s="79"/>
      <c r="T66" s="78"/>
    </row>
    <row r="67" spans="1:22" ht="12.95" customHeight="1">
      <c r="A67" s="82"/>
      <c r="B67" s="78"/>
      <c r="C67" s="79"/>
      <c r="D67" s="79"/>
      <c r="E67" s="79"/>
      <c r="F67" s="79"/>
      <c r="G67" s="79"/>
      <c r="H67" s="79"/>
      <c r="I67" s="79"/>
      <c r="J67" s="79"/>
      <c r="K67" s="79"/>
      <c r="L67" s="79"/>
      <c r="M67" s="79"/>
      <c r="N67" s="79"/>
      <c r="O67" s="79"/>
      <c r="P67" s="79"/>
      <c r="Q67" s="79"/>
      <c r="R67" s="79"/>
      <c r="S67" s="79"/>
      <c r="T67" s="78"/>
    </row>
    <row r="68" spans="1:22" ht="12.95" customHeight="1">
      <c r="A68" s="82"/>
      <c r="B68" s="78"/>
      <c r="C68" s="79"/>
      <c r="D68" s="79"/>
      <c r="E68" s="79"/>
      <c r="F68" s="79"/>
      <c r="G68" s="79"/>
      <c r="H68" s="79"/>
      <c r="I68" s="79"/>
      <c r="J68" s="79"/>
      <c r="K68" s="79"/>
      <c r="L68" s="79"/>
      <c r="M68" s="79"/>
      <c r="N68" s="79"/>
      <c r="O68" s="79"/>
      <c r="P68" s="79"/>
      <c r="Q68" s="79"/>
      <c r="R68" s="79"/>
      <c r="S68" s="79"/>
      <c r="T68" s="78"/>
    </row>
    <row r="69" spans="1:22" ht="12.95" customHeight="1">
      <c r="A69" s="82"/>
      <c r="B69" s="78"/>
      <c r="C69" s="79"/>
      <c r="D69" s="79"/>
      <c r="E69" s="79"/>
      <c r="F69" s="79"/>
      <c r="G69" s="79"/>
      <c r="H69" s="79"/>
      <c r="I69" s="79"/>
      <c r="J69" s="79"/>
      <c r="K69" s="79"/>
      <c r="L69" s="79"/>
      <c r="M69" s="79"/>
      <c r="N69" s="79"/>
      <c r="O69" s="79"/>
      <c r="P69" s="79"/>
      <c r="Q69" s="79"/>
      <c r="R69" s="79"/>
      <c r="S69" s="79"/>
      <c r="T69" s="78"/>
    </row>
    <row r="70" spans="1:22" s="54" customFormat="1" ht="12.95" customHeight="1">
      <c r="A70" s="82"/>
      <c r="B70" s="78"/>
      <c r="C70" s="79"/>
      <c r="D70" s="79"/>
      <c r="E70" s="79"/>
      <c r="F70" s="79"/>
      <c r="G70" s="79"/>
      <c r="H70" s="79"/>
      <c r="I70" s="79"/>
      <c r="J70" s="79"/>
      <c r="K70" s="79"/>
      <c r="L70" s="79"/>
      <c r="M70" s="79"/>
      <c r="N70" s="79"/>
      <c r="O70" s="79"/>
      <c r="P70" s="79"/>
      <c r="Q70" s="79"/>
      <c r="R70" s="79"/>
      <c r="S70" s="79"/>
      <c r="T70" s="78"/>
      <c r="U70" s="21"/>
      <c r="V70" s="21"/>
    </row>
    <row r="71" spans="1:22" s="54" customFormat="1" ht="12.95" customHeight="1">
      <c r="A71" s="82"/>
      <c r="B71" s="78"/>
      <c r="C71" s="79"/>
      <c r="D71" s="79"/>
      <c r="E71" s="79"/>
      <c r="F71" s="79"/>
      <c r="G71" s="79"/>
      <c r="H71" s="79"/>
      <c r="I71" s="79"/>
      <c r="J71" s="79"/>
      <c r="K71" s="79"/>
      <c r="L71" s="79"/>
      <c r="M71" s="79"/>
      <c r="N71" s="79"/>
      <c r="O71" s="79"/>
      <c r="P71" s="79"/>
      <c r="Q71" s="79"/>
      <c r="R71" s="79"/>
      <c r="S71" s="79"/>
      <c r="T71" s="78"/>
      <c r="U71" s="21"/>
      <c r="V71" s="21"/>
    </row>
    <row r="72" spans="1:22" s="54" customFormat="1" ht="12.95" customHeight="1">
      <c r="A72" s="82"/>
      <c r="B72" s="78"/>
      <c r="C72" s="79"/>
      <c r="D72" s="79"/>
      <c r="E72" s="79"/>
      <c r="F72" s="79"/>
      <c r="G72" s="79"/>
      <c r="H72" s="79"/>
      <c r="I72" s="79"/>
      <c r="J72" s="79"/>
      <c r="K72" s="79"/>
      <c r="L72" s="79"/>
      <c r="M72" s="79"/>
      <c r="N72" s="79"/>
      <c r="O72" s="79"/>
      <c r="P72" s="79"/>
      <c r="Q72" s="79"/>
      <c r="R72" s="79"/>
      <c r="S72" s="79"/>
      <c r="T72" s="78"/>
      <c r="U72" s="21"/>
      <c r="V72" s="21"/>
    </row>
    <row r="73" spans="1:22" s="54" customFormat="1" ht="12.95" customHeight="1">
      <c r="A73" s="82"/>
      <c r="B73" s="78"/>
      <c r="C73" s="79"/>
      <c r="D73" s="79"/>
      <c r="E73" s="79"/>
      <c r="F73" s="79"/>
      <c r="G73" s="79"/>
      <c r="H73" s="79"/>
      <c r="I73" s="79"/>
      <c r="J73" s="79"/>
      <c r="K73" s="79"/>
      <c r="L73" s="79"/>
      <c r="M73" s="79"/>
      <c r="N73" s="79"/>
      <c r="O73" s="79"/>
      <c r="P73" s="79"/>
      <c r="Q73" s="79"/>
      <c r="R73" s="79"/>
      <c r="S73" s="79"/>
      <c r="T73" s="78"/>
      <c r="U73" s="21"/>
      <c r="V73" s="21"/>
    </row>
    <row r="74" spans="1:22" s="54" customFormat="1" ht="12.95" customHeight="1">
      <c r="A74" s="82"/>
      <c r="B74" s="78"/>
      <c r="C74" s="79"/>
      <c r="D74" s="79"/>
      <c r="E74" s="79"/>
      <c r="F74" s="79"/>
      <c r="G74" s="79"/>
      <c r="H74" s="79"/>
      <c r="I74" s="79"/>
      <c r="J74" s="79"/>
      <c r="K74" s="79"/>
      <c r="L74" s="79"/>
      <c r="M74" s="79"/>
      <c r="N74" s="79"/>
      <c r="O74" s="79"/>
      <c r="P74" s="79"/>
      <c r="Q74" s="79"/>
      <c r="R74" s="79"/>
      <c r="S74" s="79"/>
      <c r="T74" s="78"/>
      <c r="U74" s="21"/>
      <c r="V74" s="21"/>
    </row>
    <row r="75" spans="1:22" s="54" customFormat="1" ht="12.95" customHeight="1">
      <c r="A75" s="82"/>
      <c r="B75" s="78"/>
      <c r="C75" s="79"/>
      <c r="D75" s="79"/>
      <c r="E75" s="79"/>
      <c r="F75" s="79"/>
      <c r="G75" s="79"/>
      <c r="H75" s="79"/>
      <c r="I75" s="79"/>
      <c r="J75" s="79"/>
      <c r="K75" s="79"/>
      <c r="L75" s="79"/>
      <c r="M75" s="79"/>
      <c r="N75" s="79"/>
      <c r="O75" s="79"/>
      <c r="P75" s="79"/>
      <c r="Q75" s="79"/>
      <c r="R75" s="79"/>
      <c r="S75" s="79"/>
      <c r="T75" s="78"/>
      <c r="U75" s="21"/>
      <c r="V75" s="21"/>
    </row>
    <row r="76" spans="1:22" s="54" customFormat="1" ht="12.95" customHeight="1">
      <c r="A76" s="82"/>
      <c r="B76" s="78"/>
      <c r="C76" s="79"/>
      <c r="D76" s="79"/>
      <c r="E76" s="79"/>
      <c r="F76" s="79"/>
      <c r="G76" s="79"/>
      <c r="H76" s="79"/>
      <c r="I76" s="79"/>
      <c r="J76" s="79"/>
      <c r="K76" s="79"/>
      <c r="L76" s="79"/>
      <c r="M76" s="79"/>
      <c r="N76" s="79"/>
      <c r="O76" s="79"/>
      <c r="P76" s="79"/>
      <c r="Q76" s="79"/>
      <c r="R76" s="79"/>
      <c r="S76" s="79"/>
      <c r="T76" s="78"/>
      <c r="U76" s="21"/>
      <c r="V76" s="21"/>
    </row>
    <row r="77" spans="1:22" s="54" customFormat="1" ht="12.95" customHeight="1">
      <c r="A77" s="82"/>
      <c r="B77" s="78"/>
      <c r="C77" s="79"/>
      <c r="D77" s="79"/>
      <c r="E77" s="79"/>
      <c r="F77" s="79"/>
      <c r="G77" s="79"/>
      <c r="H77" s="79"/>
      <c r="I77" s="79"/>
      <c r="J77" s="79"/>
      <c r="K77" s="79"/>
      <c r="L77" s="79"/>
      <c r="M77" s="79"/>
      <c r="N77" s="79"/>
      <c r="O77" s="79"/>
      <c r="P77" s="79"/>
      <c r="Q77" s="79"/>
      <c r="R77" s="79"/>
      <c r="S77" s="79"/>
      <c r="T77" s="78"/>
      <c r="U77" s="21"/>
      <c r="V77" s="21"/>
    </row>
    <row r="78" spans="1:22" s="54" customFormat="1" ht="12.95" customHeight="1">
      <c r="A78" s="82"/>
      <c r="B78" s="78"/>
      <c r="C78" s="79"/>
      <c r="D78" s="79"/>
      <c r="E78" s="79"/>
      <c r="F78" s="79"/>
      <c r="G78" s="79"/>
      <c r="H78" s="79"/>
      <c r="I78" s="79"/>
      <c r="J78" s="79"/>
      <c r="K78" s="79"/>
      <c r="L78" s="79"/>
      <c r="M78" s="79"/>
      <c r="N78" s="79"/>
      <c r="O78" s="79"/>
      <c r="P78" s="79"/>
      <c r="Q78" s="79"/>
      <c r="R78" s="79"/>
      <c r="S78" s="79"/>
      <c r="T78" s="78"/>
      <c r="U78" s="21"/>
      <c r="V78" s="21"/>
    </row>
    <row r="79" spans="1:22" s="54" customFormat="1" ht="12.95" customHeight="1">
      <c r="A79" s="82"/>
      <c r="B79" s="78"/>
      <c r="C79" s="79"/>
      <c r="D79" s="79"/>
      <c r="E79" s="79"/>
      <c r="F79" s="79"/>
      <c r="G79" s="79"/>
      <c r="H79" s="79"/>
      <c r="I79" s="79"/>
      <c r="J79" s="79"/>
      <c r="K79" s="79"/>
      <c r="L79" s="79"/>
      <c r="M79" s="79"/>
      <c r="N79" s="79"/>
      <c r="O79" s="79"/>
      <c r="P79" s="79"/>
      <c r="Q79" s="79"/>
      <c r="R79" s="79"/>
      <c r="S79" s="79"/>
      <c r="T79" s="78"/>
      <c r="U79" s="21"/>
      <c r="V79" s="21"/>
    </row>
    <row r="80" spans="1:22" s="54" customFormat="1" ht="12.95" customHeight="1">
      <c r="A80" s="82"/>
      <c r="B80" s="78"/>
      <c r="C80" s="79"/>
      <c r="D80" s="79"/>
      <c r="E80" s="79"/>
      <c r="F80" s="79"/>
      <c r="G80" s="79"/>
      <c r="H80" s="79"/>
      <c r="I80" s="79"/>
      <c r="J80" s="79"/>
      <c r="K80" s="79"/>
      <c r="L80" s="79"/>
      <c r="M80" s="79"/>
      <c r="N80" s="79"/>
      <c r="O80" s="79"/>
      <c r="P80" s="79"/>
      <c r="Q80" s="79"/>
      <c r="R80" s="79"/>
      <c r="S80" s="79"/>
      <c r="T80" s="78"/>
      <c r="U80" s="21"/>
      <c r="V80" s="21"/>
    </row>
    <row r="81" spans="1:22" s="54" customFormat="1" ht="12.95" customHeight="1">
      <c r="A81" s="82"/>
      <c r="B81" s="78"/>
      <c r="C81" s="79"/>
      <c r="D81" s="79"/>
      <c r="E81" s="79"/>
      <c r="F81" s="79"/>
      <c r="G81" s="79"/>
      <c r="H81" s="79"/>
      <c r="I81" s="79"/>
      <c r="J81" s="79"/>
      <c r="K81" s="79"/>
      <c r="L81" s="79"/>
      <c r="M81" s="79"/>
      <c r="N81" s="79"/>
      <c r="O81" s="79"/>
      <c r="P81" s="79"/>
      <c r="Q81" s="79"/>
      <c r="R81" s="79"/>
      <c r="S81" s="79"/>
      <c r="T81" s="78"/>
      <c r="U81" s="21"/>
      <c r="V81" s="21"/>
    </row>
    <row r="82" spans="1:22" s="54" customFormat="1" ht="12.95" customHeight="1">
      <c r="A82" s="82"/>
      <c r="B82" s="78"/>
      <c r="C82" s="79"/>
      <c r="D82" s="79"/>
      <c r="E82" s="79"/>
      <c r="F82" s="79"/>
      <c r="G82" s="79"/>
      <c r="H82" s="79"/>
      <c r="I82" s="79"/>
      <c r="J82" s="79"/>
      <c r="K82" s="79"/>
      <c r="L82" s="79"/>
      <c r="M82" s="79"/>
      <c r="N82" s="79"/>
      <c r="O82" s="79"/>
      <c r="P82" s="79"/>
      <c r="Q82" s="79"/>
      <c r="R82" s="79"/>
      <c r="S82" s="79"/>
      <c r="T82" s="78"/>
      <c r="U82" s="21"/>
      <c r="V82" s="21"/>
    </row>
    <row r="83" spans="1:22" s="54" customFormat="1" ht="12.95" customHeight="1">
      <c r="A83" s="82"/>
      <c r="B83" s="78"/>
      <c r="C83" s="79"/>
      <c r="D83" s="79"/>
      <c r="E83" s="79"/>
      <c r="F83" s="79"/>
      <c r="G83" s="79"/>
      <c r="H83" s="79"/>
      <c r="I83" s="79"/>
      <c r="J83" s="79"/>
      <c r="K83" s="79"/>
      <c r="L83" s="79"/>
      <c r="M83" s="79"/>
      <c r="N83" s="79"/>
      <c r="O83" s="79"/>
      <c r="P83" s="79"/>
      <c r="Q83" s="79"/>
      <c r="R83" s="79"/>
      <c r="S83" s="79"/>
      <c r="T83" s="78"/>
      <c r="U83" s="21"/>
      <c r="V83" s="21"/>
    </row>
    <row r="84" spans="1:22" s="54" customFormat="1" ht="12.95" customHeight="1">
      <c r="A84" s="82"/>
      <c r="B84" s="78"/>
      <c r="C84" s="79"/>
      <c r="D84" s="79"/>
      <c r="E84" s="79"/>
      <c r="F84" s="79"/>
      <c r="G84" s="79"/>
      <c r="H84" s="79"/>
      <c r="I84" s="79"/>
      <c r="J84" s="79"/>
      <c r="K84" s="79"/>
      <c r="L84" s="79"/>
      <c r="M84" s="79"/>
      <c r="N84" s="79"/>
      <c r="O84" s="79"/>
      <c r="P84" s="79"/>
      <c r="Q84" s="79"/>
      <c r="R84" s="79"/>
      <c r="S84" s="79"/>
      <c r="T84" s="78"/>
      <c r="U84" s="21"/>
      <c r="V84" s="21"/>
    </row>
    <row r="85" spans="1:22" s="54" customFormat="1" ht="12.95" customHeight="1">
      <c r="A85" s="82"/>
      <c r="B85" s="78"/>
      <c r="C85" s="79"/>
      <c r="D85" s="79"/>
      <c r="E85" s="79"/>
      <c r="F85" s="79"/>
      <c r="G85" s="79"/>
      <c r="H85" s="79"/>
      <c r="I85" s="79"/>
      <c r="J85" s="79"/>
      <c r="K85" s="79"/>
      <c r="L85" s="79"/>
      <c r="M85" s="79"/>
      <c r="N85" s="79"/>
      <c r="O85" s="79"/>
      <c r="P85" s="79"/>
      <c r="Q85" s="79"/>
      <c r="R85" s="79"/>
      <c r="S85" s="79"/>
      <c r="T85" s="78"/>
      <c r="U85" s="21"/>
      <c r="V85" s="21"/>
    </row>
    <row r="86" spans="1:22" s="54" customFormat="1" ht="12.95" customHeight="1">
      <c r="A86" s="82"/>
      <c r="B86" s="78"/>
      <c r="C86" s="79"/>
      <c r="D86" s="79"/>
      <c r="E86" s="79"/>
      <c r="F86" s="79"/>
      <c r="G86" s="79"/>
      <c r="H86" s="79"/>
      <c r="I86" s="79"/>
      <c r="J86" s="79"/>
      <c r="K86" s="79"/>
      <c r="L86" s="79"/>
      <c r="M86" s="79"/>
      <c r="N86" s="79"/>
      <c r="O86" s="79"/>
      <c r="P86" s="79"/>
      <c r="Q86" s="79"/>
      <c r="R86" s="79"/>
      <c r="S86" s="79"/>
      <c r="T86" s="78"/>
      <c r="U86" s="21"/>
      <c r="V86" s="21"/>
    </row>
    <row r="87" spans="1:22" s="54" customFormat="1" ht="12.95" customHeight="1">
      <c r="A87" s="82"/>
      <c r="B87" s="78"/>
      <c r="C87" s="79"/>
      <c r="D87" s="79"/>
      <c r="E87" s="79"/>
      <c r="F87" s="79"/>
      <c r="G87" s="79"/>
      <c r="H87" s="79"/>
      <c r="I87" s="79"/>
      <c r="J87" s="79"/>
      <c r="K87" s="79"/>
      <c r="L87" s="79"/>
      <c r="M87" s="79"/>
      <c r="N87" s="79"/>
      <c r="O87" s="79"/>
      <c r="P87" s="79"/>
      <c r="Q87" s="79"/>
      <c r="R87" s="79"/>
      <c r="S87" s="79"/>
      <c r="T87" s="78"/>
      <c r="U87" s="21"/>
      <c r="V87" s="21"/>
    </row>
    <row r="88" spans="1:22" s="54" customFormat="1" ht="12.95" customHeight="1">
      <c r="A88" s="82"/>
      <c r="B88" s="78"/>
      <c r="C88" s="79"/>
      <c r="D88" s="79"/>
      <c r="E88" s="79"/>
      <c r="F88" s="79"/>
      <c r="G88" s="79"/>
      <c r="H88" s="79"/>
      <c r="I88" s="79"/>
      <c r="J88" s="79"/>
      <c r="K88" s="79"/>
      <c r="L88" s="79"/>
      <c r="M88" s="79"/>
      <c r="N88" s="79"/>
      <c r="O88" s="79"/>
      <c r="P88" s="79"/>
      <c r="Q88" s="79"/>
      <c r="R88" s="79"/>
      <c r="S88" s="79"/>
      <c r="T88" s="78"/>
      <c r="U88" s="21"/>
      <c r="V88" s="21"/>
    </row>
    <row r="89" spans="1:22" s="54" customFormat="1" ht="12.95" customHeight="1">
      <c r="A89" s="82"/>
      <c r="B89" s="78"/>
      <c r="C89" s="79"/>
      <c r="D89" s="79"/>
      <c r="E89" s="79"/>
      <c r="F89" s="79"/>
      <c r="G89" s="79"/>
      <c r="H89" s="79"/>
      <c r="I89" s="79"/>
      <c r="J89" s="79"/>
      <c r="K89" s="79"/>
      <c r="L89" s="79"/>
      <c r="M89" s="79"/>
      <c r="N89" s="79"/>
      <c r="O89" s="79"/>
      <c r="P89" s="79"/>
      <c r="Q89" s="79"/>
      <c r="R89" s="79"/>
      <c r="S89" s="79"/>
      <c r="T89" s="78"/>
      <c r="U89" s="21"/>
      <c r="V89" s="21"/>
    </row>
    <row r="90" spans="1:22" s="54" customFormat="1" ht="12.95" customHeight="1">
      <c r="A90" s="82"/>
      <c r="B90" s="78"/>
      <c r="C90" s="79"/>
      <c r="D90" s="79"/>
      <c r="E90" s="79"/>
      <c r="F90" s="79"/>
      <c r="G90" s="79"/>
      <c r="H90" s="79"/>
      <c r="I90" s="79"/>
      <c r="J90" s="79"/>
      <c r="K90" s="79"/>
      <c r="L90" s="79"/>
      <c r="M90" s="79"/>
      <c r="N90" s="79"/>
      <c r="O90" s="79"/>
      <c r="P90" s="79"/>
      <c r="Q90" s="79"/>
      <c r="R90" s="79"/>
      <c r="S90" s="79"/>
      <c r="T90" s="78"/>
      <c r="U90" s="21"/>
      <c r="V90" s="21"/>
    </row>
    <row r="91" spans="1:22" s="54" customFormat="1" ht="12.95" customHeight="1">
      <c r="A91" s="82"/>
      <c r="B91" s="78"/>
      <c r="C91" s="79"/>
      <c r="D91" s="79"/>
      <c r="E91" s="79"/>
      <c r="F91" s="79"/>
      <c r="G91" s="79"/>
      <c r="H91" s="79"/>
      <c r="I91" s="79"/>
      <c r="J91" s="79"/>
      <c r="K91" s="79"/>
      <c r="L91" s="79"/>
      <c r="M91" s="79"/>
      <c r="N91" s="79"/>
      <c r="O91" s="79"/>
      <c r="P91" s="79"/>
      <c r="Q91" s="79"/>
      <c r="R91" s="79"/>
      <c r="S91" s="79"/>
      <c r="T91" s="78"/>
      <c r="U91" s="21"/>
      <c r="V91" s="21"/>
    </row>
    <row r="92" spans="1:22" s="54" customFormat="1" ht="12.95" customHeight="1">
      <c r="A92" s="82"/>
      <c r="B92" s="78"/>
      <c r="C92" s="79"/>
      <c r="D92" s="79"/>
      <c r="E92" s="79"/>
      <c r="F92" s="79"/>
      <c r="G92" s="79"/>
      <c r="H92" s="79"/>
      <c r="I92" s="79"/>
      <c r="J92" s="79"/>
      <c r="K92" s="79"/>
      <c r="L92" s="79"/>
      <c r="M92" s="79"/>
      <c r="N92" s="79"/>
      <c r="O92" s="79"/>
      <c r="P92" s="79"/>
      <c r="Q92" s="79"/>
      <c r="R92" s="79"/>
      <c r="S92" s="79"/>
      <c r="T92" s="78"/>
      <c r="U92" s="21"/>
      <c r="V92" s="21"/>
    </row>
    <row r="93" spans="1:22" s="54" customFormat="1" ht="12.95" customHeight="1">
      <c r="A93" s="82"/>
      <c r="B93" s="78"/>
      <c r="C93" s="79"/>
      <c r="D93" s="79"/>
      <c r="E93" s="79"/>
      <c r="F93" s="79"/>
      <c r="G93" s="79"/>
      <c r="H93" s="79"/>
      <c r="I93" s="79"/>
      <c r="J93" s="79"/>
      <c r="K93" s="79"/>
      <c r="L93" s="79"/>
      <c r="M93" s="79"/>
      <c r="N93" s="79"/>
      <c r="O93" s="79"/>
      <c r="P93" s="79"/>
      <c r="Q93" s="79"/>
      <c r="R93" s="79"/>
      <c r="S93" s="79"/>
      <c r="T93" s="78"/>
      <c r="U93" s="21"/>
      <c r="V93" s="21"/>
    </row>
    <row r="94" spans="1:22" s="54" customFormat="1" ht="12.95" customHeight="1">
      <c r="A94" s="82"/>
      <c r="B94" s="78"/>
      <c r="C94" s="79"/>
      <c r="D94" s="79"/>
      <c r="E94" s="79"/>
      <c r="F94" s="79"/>
      <c r="G94" s="79"/>
      <c r="H94" s="79"/>
      <c r="I94" s="79"/>
      <c r="J94" s="79"/>
      <c r="K94" s="79"/>
      <c r="L94" s="79"/>
      <c r="M94" s="79"/>
      <c r="N94" s="79"/>
      <c r="O94" s="79"/>
      <c r="P94" s="79"/>
      <c r="Q94" s="79"/>
      <c r="R94" s="79"/>
      <c r="S94" s="79"/>
      <c r="T94" s="78"/>
      <c r="U94" s="21"/>
      <c r="V94" s="21"/>
    </row>
    <row r="95" spans="1:22" s="54" customFormat="1" ht="12.95" customHeight="1">
      <c r="A95" s="82"/>
      <c r="B95" s="78"/>
      <c r="C95" s="79"/>
      <c r="D95" s="79"/>
      <c r="E95" s="79"/>
      <c r="F95" s="79"/>
      <c r="G95" s="79"/>
      <c r="H95" s="79"/>
      <c r="I95" s="79"/>
      <c r="J95" s="79"/>
      <c r="K95" s="79"/>
      <c r="L95" s="79"/>
      <c r="M95" s="79"/>
      <c r="N95" s="79"/>
      <c r="O95" s="79"/>
      <c r="P95" s="79"/>
      <c r="Q95" s="79"/>
      <c r="R95" s="79"/>
      <c r="S95" s="79"/>
      <c r="T95" s="78"/>
      <c r="U95" s="21"/>
      <c r="V95" s="21"/>
    </row>
    <row r="96" spans="1:22" s="54" customFormat="1" ht="12.95" customHeight="1">
      <c r="A96" s="82"/>
      <c r="B96" s="78"/>
      <c r="C96" s="79"/>
      <c r="D96" s="79"/>
      <c r="E96" s="79"/>
      <c r="F96" s="79"/>
      <c r="G96" s="79"/>
      <c r="H96" s="79"/>
      <c r="I96" s="79"/>
      <c r="J96" s="79"/>
      <c r="K96" s="79"/>
      <c r="L96" s="79"/>
      <c r="M96" s="79"/>
      <c r="N96" s="79"/>
      <c r="O96" s="79"/>
      <c r="P96" s="79"/>
      <c r="Q96" s="79"/>
      <c r="R96" s="79"/>
      <c r="S96" s="79"/>
      <c r="T96" s="78"/>
      <c r="U96" s="21"/>
      <c r="V96" s="21"/>
    </row>
    <row r="97" spans="1:22" s="54" customFormat="1" ht="12.95" customHeight="1">
      <c r="A97" s="82"/>
      <c r="B97" s="78"/>
      <c r="C97" s="79"/>
      <c r="D97" s="79"/>
      <c r="E97" s="79"/>
      <c r="F97" s="79"/>
      <c r="G97" s="79"/>
      <c r="H97" s="79"/>
      <c r="I97" s="79"/>
      <c r="J97" s="79"/>
      <c r="K97" s="79"/>
      <c r="L97" s="79"/>
      <c r="M97" s="79"/>
      <c r="N97" s="79"/>
      <c r="O97" s="79"/>
      <c r="P97" s="79"/>
      <c r="Q97" s="79"/>
      <c r="R97" s="79"/>
      <c r="S97" s="79"/>
      <c r="T97" s="78"/>
      <c r="U97" s="21"/>
      <c r="V97" s="21"/>
    </row>
    <row r="98" spans="1:22" s="54" customFormat="1" ht="12.95" customHeight="1">
      <c r="A98" s="82"/>
      <c r="B98" s="78"/>
      <c r="C98" s="79"/>
      <c r="D98" s="79"/>
      <c r="E98" s="79"/>
      <c r="F98" s="79"/>
      <c r="G98" s="79"/>
      <c r="H98" s="79"/>
      <c r="I98" s="79"/>
      <c r="J98" s="79"/>
      <c r="K98" s="79"/>
      <c r="L98" s="79"/>
      <c r="M98" s="79"/>
      <c r="N98" s="79"/>
      <c r="O98" s="79"/>
      <c r="P98" s="79"/>
      <c r="Q98" s="79"/>
      <c r="R98" s="79"/>
      <c r="S98" s="79"/>
      <c r="T98" s="78"/>
      <c r="U98" s="21"/>
      <c r="V98" s="21"/>
    </row>
    <row r="99" spans="1:22" s="54" customFormat="1" ht="12.95" customHeight="1">
      <c r="A99" s="75"/>
      <c r="B99" s="76"/>
      <c r="C99" s="83"/>
      <c r="D99" s="83"/>
      <c r="E99" s="83"/>
      <c r="F99" s="83"/>
      <c r="G99" s="83"/>
      <c r="H99" s="83"/>
      <c r="I99" s="83"/>
      <c r="J99" s="83"/>
      <c r="K99" s="83"/>
      <c r="L99" s="83"/>
      <c r="M99" s="83"/>
      <c r="N99" s="83"/>
      <c r="O99" s="83"/>
      <c r="P99" s="83"/>
      <c r="Q99" s="83"/>
      <c r="R99" s="83"/>
      <c r="S99" s="83"/>
      <c r="T99" s="76"/>
      <c r="U99" s="21"/>
      <c r="V99" s="21"/>
    </row>
    <row r="100" spans="1:22" s="54" customFormat="1" ht="12.95" customHeight="1">
      <c r="A100" s="75"/>
      <c r="B100" s="76"/>
      <c r="C100" s="83"/>
      <c r="D100" s="83"/>
      <c r="E100" s="83"/>
      <c r="F100" s="83"/>
      <c r="G100" s="83"/>
      <c r="H100" s="83"/>
      <c r="I100" s="83"/>
      <c r="J100" s="83"/>
      <c r="K100" s="83"/>
      <c r="L100" s="83"/>
      <c r="M100" s="83"/>
      <c r="N100" s="83"/>
      <c r="O100" s="83"/>
      <c r="P100" s="83"/>
      <c r="Q100" s="83"/>
      <c r="R100" s="83"/>
      <c r="S100" s="83"/>
      <c r="T100" s="76"/>
      <c r="U100" s="21"/>
      <c r="V100" s="21"/>
    </row>
    <row r="101" spans="1:22" s="54" customFormat="1" ht="12.95" customHeight="1">
      <c r="A101" s="75"/>
      <c r="B101" s="76"/>
      <c r="C101" s="83"/>
      <c r="D101" s="83"/>
      <c r="E101" s="83"/>
      <c r="F101" s="83"/>
      <c r="G101" s="83"/>
      <c r="H101" s="83"/>
      <c r="I101" s="83"/>
      <c r="J101" s="83"/>
      <c r="K101" s="83"/>
      <c r="L101" s="83"/>
      <c r="M101" s="83"/>
      <c r="N101" s="83"/>
      <c r="O101" s="83"/>
      <c r="P101" s="83"/>
      <c r="Q101" s="83"/>
      <c r="R101" s="83"/>
      <c r="S101" s="83"/>
      <c r="T101" s="76"/>
      <c r="U101" s="21"/>
      <c r="V101" s="21"/>
    </row>
    <row r="102" spans="1:22" s="76" customFormat="1" ht="12.95" customHeight="1">
      <c r="A102" s="75"/>
      <c r="C102" s="83"/>
      <c r="D102" s="83"/>
      <c r="E102" s="83"/>
      <c r="F102" s="83"/>
      <c r="G102" s="83"/>
      <c r="H102" s="83"/>
      <c r="I102" s="83"/>
      <c r="J102" s="83"/>
      <c r="K102" s="83"/>
      <c r="L102" s="83"/>
      <c r="M102" s="83"/>
      <c r="N102" s="83"/>
      <c r="O102" s="83"/>
      <c r="P102" s="83"/>
      <c r="Q102" s="83"/>
      <c r="R102" s="83"/>
      <c r="S102" s="83"/>
      <c r="U102" s="21"/>
      <c r="V102" s="21"/>
    </row>
    <row r="103" spans="1:22" s="76" customFormat="1" ht="12.95" customHeight="1">
      <c r="A103" s="75"/>
      <c r="C103" s="83"/>
      <c r="D103" s="83"/>
      <c r="E103" s="83"/>
      <c r="F103" s="83"/>
      <c r="G103" s="83"/>
      <c r="H103" s="83"/>
      <c r="I103" s="83"/>
      <c r="J103" s="83"/>
      <c r="K103" s="83"/>
      <c r="L103" s="83"/>
      <c r="M103" s="83"/>
      <c r="N103" s="83"/>
      <c r="O103" s="83"/>
      <c r="P103" s="83"/>
      <c r="Q103" s="83"/>
      <c r="R103" s="83"/>
      <c r="S103" s="83"/>
      <c r="U103" s="21"/>
      <c r="V103" s="21"/>
    </row>
    <row r="104" spans="1:22" s="76" customFormat="1" ht="12.95" customHeight="1">
      <c r="A104" s="75"/>
      <c r="C104" s="83"/>
      <c r="D104" s="83"/>
      <c r="E104" s="83"/>
      <c r="F104" s="83"/>
      <c r="G104" s="83"/>
      <c r="H104" s="83"/>
      <c r="I104" s="83"/>
      <c r="J104" s="83"/>
      <c r="K104" s="83"/>
      <c r="L104" s="83"/>
      <c r="M104" s="83"/>
      <c r="N104" s="83"/>
      <c r="O104" s="83"/>
      <c r="P104" s="83"/>
      <c r="Q104" s="83"/>
      <c r="R104" s="83"/>
      <c r="S104" s="83"/>
      <c r="U104" s="21"/>
      <c r="V104" s="21"/>
    </row>
    <row r="105" spans="1:22" s="76" customFormat="1" ht="12.95" customHeight="1">
      <c r="A105" s="75"/>
      <c r="C105" s="83"/>
      <c r="D105" s="83"/>
      <c r="E105" s="83"/>
      <c r="F105" s="83"/>
      <c r="G105" s="83"/>
      <c r="H105" s="83"/>
      <c r="I105" s="83"/>
      <c r="J105" s="83"/>
      <c r="K105" s="83"/>
      <c r="L105" s="83"/>
      <c r="M105" s="83"/>
      <c r="N105" s="83"/>
      <c r="O105" s="83"/>
      <c r="P105" s="83"/>
      <c r="Q105" s="83"/>
      <c r="R105" s="83"/>
      <c r="S105" s="83"/>
      <c r="U105" s="21"/>
      <c r="V105" s="21"/>
    </row>
    <row r="106" spans="1:22" s="76" customFormat="1" ht="12.95" customHeight="1">
      <c r="A106" s="75"/>
      <c r="C106" s="83"/>
      <c r="D106" s="83"/>
      <c r="E106" s="83"/>
      <c r="F106" s="83"/>
      <c r="G106" s="83"/>
      <c r="H106" s="83"/>
      <c r="I106" s="83"/>
      <c r="J106" s="83"/>
      <c r="K106" s="83"/>
      <c r="L106" s="83"/>
      <c r="M106" s="83"/>
      <c r="N106" s="83"/>
      <c r="O106" s="83"/>
      <c r="P106" s="83"/>
      <c r="Q106" s="83"/>
      <c r="R106" s="83"/>
      <c r="S106" s="83"/>
      <c r="U106" s="21"/>
      <c r="V106" s="21"/>
    </row>
    <row r="107" spans="1:22" s="76" customFormat="1" ht="12.95" customHeight="1">
      <c r="A107" s="75"/>
      <c r="C107" s="83"/>
      <c r="D107" s="83"/>
      <c r="E107" s="83"/>
      <c r="F107" s="83"/>
      <c r="G107" s="83"/>
      <c r="H107" s="83"/>
      <c r="I107" s="83"/>
      <c r="J107" s="83"/>
      <c r="K107" s="83"/>
      <c r="L107" s="83"/>
      <c r="M107" s="83"/>
      <c r="N107" s="83"/>
      <c r="O107" s="83"/>
      <c r="P107" s="83"/>
      <c r="Q107" s="83"/>
      <c r="R107" s="83"/>
      <c r="S107" s="83"/>
      <c r="U107" s="21"/>
      <c r="V107" s="21"/>
    </row>
    <row r="108" spans="1:22" s="76" customFormat="1" ht="12.95" customHeight="1">
      <c r="A108" s="75"/>
      <c r="C108" s="83"/>
      <c r="D108" s="83"/>
      <c r="E108" s="83"/>
      <c r="F108" s="83"/>
      <c r="G108" s="83"/>
      <c r="H108" s="83"/>
      <c r="I108" s="83"/>
      <c r="J108" s="83"/>
      <c r="K108" s="83"/>
      <c r="L108" s="83"/>
      <c r="M108" s="83"/>
      <c r="N108" s="83"/>
      <c r="O108" s="83"/>
      <c r="P108" s="83"/>
      <c r="Q108" s="83"/>
      <c r="R108" s="83"/>
      <c r="S108" s="83"/>
      <c r="U108" s="21"/>
      <c r="V108" s="21"/>
    </row>
    <row r="109" spans="1:22" s="76" customFormat="1" ht="12.95" customHeight="1">
      <c r="A109" s="75"/>
      <c r="C109" s="83"/>
      <c r="D109" s="83"/>
      <c r="E109" s="83"/>
      <c r="F109" s="83"/>
      <c r="G109" s="83"/>
      <c r="H109" s="83"/>
      <c r="I109" s="83"/>
      <c r="J109" s="83"/>
      <c r="K109" s="83"/>
      <c r="L109" s="83"/>
      <c r="M109" s="83"/>
      <c r="N109" s="83"/>
      <c r="O109" s="83"/>
      <c r="P109" s="83"/>
      <c r="Q109" s="83"/>
      <c r="R109" s="83"/>
      <c r="S109" s="83"/>
      <c r="U109" s="21"/>
      <c r="V109" s="21"/>
    </row>
    <row r="110" spans="1:22" s="76" customFormat="1" ht="12.95" customHeight="1">
      <c r="A110" s="75"/>
      <c r="C110" s="83"/>
      <c r="D110" s="83"/>
      <c r="E110" s="83"/>
      <c r="F110" s="83"/>
      <c r="G110" s="83"/>
      <c r="H110" s="83"/>
      <c r="I110" s="83"/>
      <c r="J110" s="83"/>
      <c r="K110" s="83"/>
      <c r="L110" s="83"/>
      <c r="M110" s="83"/>
      <c r="N110" s="83"/>
      <c r="O110" s="83"/>
      <c r="P110" s="83"/>
      <c r="Q110" s="83"/>
      <c r="R110" s="83"/>
      <c r="S110" s="83"/>
      <c r="U110" s="21"/>
      <c r="V110" s="21"/>
    </row>
    <row r="111" spans="1:22" s="76" customFormat="1" ht="12.95" customHeight="1">
      <c r="A111" s="75"/>
      <c r="C111" s="83"/>
      <c r="D111" s="83"/>
      <c r="E111" s="83"/>
      <c r="F111" s="83"/>
      <c r="G111" s="83"/>
      <c r="H111" s="83"/>
      <c r="I111" s="83"/>
      <c r="J111" s="83"/>
      <c r="K111" s="83"/>
      <c r="L111" s="83"/>
      <c r="M111" s="83"/>
      <c r="N111" s="83"/>
      <c r="O111" s="83"/>
      <c r="P111" s="83"/>
      <c r="Q111" s="83"/>
      <c r="R111" s="83"/>
      <c r="S111" s="83"/>
      <c r="U111" s="21"/>
      <c r="V111" s="21"/>
    </row>
    <row r="112" spans="1:22" s="76" customFormat="1" ht="12.95" customHeight="1">
      <c r="A112" s="75"/>
      <c r="C112" s="83"/>
      <c r="D112" s="83"/>
      <c r="E112" s="83"/>
      <c r="F112" s="83"/>
      <c r="G112" s="83"/>
      <c r="H112" s="83"/>
      <c r="I112" s="83"/>
      <c r="J112" s="83"/>
      <c r="K112" s="83"/>
      <c r="L112" s="83"/>
      <c r="M112" s="83"/>
      <c r="N112" s="83"/>
      <c r="O112" s="83"/>
      <c r="P112" s="83"/>
      <c r="Q112" s="83"/>
      <c r="R112" s="83"/>
      <c r="S112" s="83"/>
      <c r="U112" s="21"/>
      <c r="V112" s="21"/>
    </row>
    <row r="113" spans="1:22" s="76" customFormat="1" ht="12.95" customHeight="1">
      <c r="A113" s="75"/>
      <c r="C113" s="83"/>
      <c r="D113" s="83"/>
      <c r="E113" s="83"/>
      <c r="F113" s="83"/>
      <c r="G113" s="83"/>
      <c r="H113" s="83"/>
      <c r="I113" s="83"/>
      <c r="J113" s="83"/>
      <c r="K113" s="83"/>
      <c r="L113" s="83"/>
      <c r="M113" s="83"/>
      <c r="N113" s="83"/>
      <c r="O113" s="83"/>
      <c r="P113" s="83"/>
      <c r="Q113" s="83"/>
      <c r="R113" s="83"/>
      <c r="S113" s="83"/>
      <c r="U113" s="21"/>
      <c r="V113" s="21"/>
    </row>
    <row r="114" spans="1:22" s="76" customFormat="1" ht="12.95" customHeight="1">
      <c r="A114" s="75"/>
      <c r="C114" s="83"/>
      <c r="D114" s="83"/>
      <c r="E114" s="83"/>
      <c r="F114" s="83"/>
      <c r="G114" s="83"/>
      <c r="H114" s="83"/>
      <c r="I114" s="83"/>
      <c r="J114" s="83"/>
      <c r="K114" s="83"/>
      <c r="L114" s="83"/>
      <c r="M114" s="83"/>
      <c r="N114" s="83"/>
      <c r="O114" s="83"/>
      <c r="P114" s="83"/>
      <c r="Q114" s="83"/>
      <c r="R114" s="83"/>
      <c r="S114" s="83"/>
      <c r="U114" s="21"/>
      <c r="V114" s="21"/>
    </row>
    <row r="115" spans="1:22" s="76" customFormat="1" ht="12.95" customHeight="1">
      <c r="A115" s="75"/>
      <c r="C115" s="83"/>
      <c r="D115" s="83"/>
      <c r="E115" s="83"/>
      <c r="F115" s="83"/>
      <c r="G115" s="83"/>
      <c r="H115" s="83"/>
      <c r="I115" s="83"/>
      <c r="J115" s="83"/>
      <c r="K115" s="83"/>
      <c r="L115" s="83"/>
      <c r="M115" s="83"/>
      <c r="N115" s="83"/>
      <c r="O115" s="83"/>
      <c r="P115" s="83"/>
      <c r="Q115" s="83"/>
      <c r="R115" s="83"/>
      <c r="S115" s="83"/>
      <c r="U115" s="21"/>
      <c r="V115" s="21"/>
    </row>
    <row r="116" spans="1:22" s="76" customFormat="1" ht="12.95" customHeight="1">
      <c r="A116" s="75"/>
      <c r="C116" s="83"/>
      <c r="D116" s="83"/>
      <c r="E116" s="83"/>
      <c r="F116" s="83"/>
      <c r="G116" s="83"/>
      <c r="H116" s="83"/>
      <c r="I116" s="83"/>
      <c r="J116" s="83"/>
      <c r="K116" s="83"/>
      <c r="L116" s="83"/>
      <c r="M116" s="83"/>
      <c r="N116" s="83"/>
      <c r="O116" s="83"/>
      <c r="P116" s="83"/>
      <c r="Q116" s="83"/>
      <c r="R116" s="83"/>
      <c r="S116" s="83"/>
      <c r="U116" s="21"/>
      <c r="V116" s="21"/>
    </row>
    <row r="117" spans="1:22" s="76" customFormat="1" ht="12.95" customHeight="1">
      <c r="A117" s="75"/>
      <c r="C117" s="83"/>
      <c r="D117" s="83"/>
      <c r="E117" s="83"/>
      <c r="F117" s="83"/>
      <c r="G117" s="83"/>
      <c r="H117" s="83"/>
      <c r="I117" s="83"/>
      <c r="J117" s="83"/>
      <c r="K117" s="83"/>
      <c r="L117" s="83"/>
      <c r="M117" s="83"/>
      <c r="N117" s="83"/>
      <c r="O117" s="83"/>
      <c r="P117" s="83"/>
      <c r="Q117" s="83"/>
      <c r="R117" s="83"/>
      <c r="S117" s="83"/>
      <c r="U117" s="21"/>
      <c r="V117" s="21"/>
    </row>
    <row r="118" spans="1:22" s="76" customFormat="1" ht="12.95" customHeight="1">
      <c r="A118" s="75"/>
      <c r="C118" s="83"/>
      <c r="D118" s="83"/>
      <c r="E118" s="83"/>
      <c r="F118" s="83"/>
      <c r="G118" s="83"/>
      <c r="H118" s="83"/>
      <c r="I118" s="83"/>
      <c r="J118" s="83"/>
      <c r="K118" s="83"/>
      <c r="L118" s="83"/>
      <c r="M118" s="83"/>
      <c r="N118" s="83"/>
      <c r="O118" s="83"/>
      <c r="P118" s="83"/>
      <c r="Q118" s="83"/>
      <c r="R118" s="83"/>
      <c r="S118" s="83"/>
      <c r="U118" s="21"/>
      <c r="V118" s="21"/>
    </row>
    <row r="119" spans="1:22" s="76" customFormat="1" ht="12.95" customHeight="1">
      <c r="A119" s="75"/>
      <c r="C119" s="83"/>
      <c r="D119" s="83"/>
      <c r="E119" s="83"/>
      <c r="F119" s="83"/>
      <c r="G119" s="83"/>
      <c r="H119" s="83"/>
      <c r="I119" s="83"/>
      <c r="J119" s="83"/>
      <c r="K119" s="83"/>
      <c r="L119" s="83"/>
      <c r="M119" s="83"/>
      <c r="N119" s="83"/>
      <c r="O119" s="83"/>
      <c r="P119" s="83"/>
      <c r="Q119" s="83"/>
      <c r="R119" s="83"/>
      <c r="S119" s="83"/>
      <c r="U119" s="21"/>
      <c r="V119" s="21"/>
    </row>
    <row r="120" spans="1:22" s="76" customFormat="1" ht="12.95" customHeight="1">
      <c r="A120" s="75"/>
      <c r="C120" s="83"/>
      <c r="D120" s="83"/>
      <c r="E120" s="83"/>
      <c r="F120" s="83"/>
      <c r="G120" s="83"/>
      <c r="H120" s="83"/>
      <c r="I120" s="83"/>
      <c r="J120" s="83"/>
      <c r="K120" s="83"/>
      <c r="L120" s="83"/>
      <c r="M120" s="83"/>
      <c r="N120" s="83"/>
      <c r="O120" s="83"/>
      <c r="P120" s="83"/>
      <c r="Q120" s="83"/>
      <c r="R120" s="83"/>
      <c r="S120" s="83"/>
      <c r="U120" s="21"/>
      <c r="V120" s="21"/>
    </row>
    <row r="121" spans="1:22" s="76" customFormat="1" ht="12.95" customHeight="1">
      <c r="A121" s="75"/>
      <c r="C121" s="83"/>
      <c r="D121" s="83"/>
      <c r="E121" s="83"/>
      <c r="F121" s="83"/>
      <c r="G121" s="83"/>
      <c r="H121" s="83"/>
      <c r="I121" s="83"/>
      <c r="J121" s="83"/>
      <c r="K121" s="83"/>
      <c r="L121" s="83"/>
      <c r="M121" s="83"/>
      <c r="N121" s="83"/>
      <c r="O121" s="83"/>
      <c r="P121" s="83"/>
      <c r="Q121" s="83"/>
      <c r="R121" s="83"/>
      <c r="S121" s="83"/>
      <c r="U121" s="21"/>
      <c r="V121" s="21"/>
    </row>
    <row r="122" spans="1:22" s="76" customFormat="1" ht="12.95" customHeight="1">
      <c r="A122" s="75"/>
      <c r="C122" s="83"/>
      <c r="D122" s="83"/>
      <c r="E122" s="83"/>
      <c r="F122" s="83"/>
      <c r="G122" s="83"/>
      <c r="H122" s="83"/>
      <c r="I122" s="83"/>
      <c r="J122" s="83"/>
      <c r="K122" s="83"/>
      <c r="L122" s="83"/>
      <c r="M122" s="83"/>
      <c r="N122" s="83"/>
      <c r="O122" s="83"/>
      <c r="P122" s="83"/>
      <c r="Q122" s="83"/>
      <c r="R122" s="83"/>
      <c r="S122" s="83"/>
      <c r="U122" s="21"/>
      <c r="V122" s="21"/>
    </row>
    <row r="123" spans="1:22" s="76" customFormat="1" ht="12.95" customHeight="1">
      <c r="A123" s="75"/>
      <c r="C123" s="83"/>
      <c r="D123" s="83"/>
      <c r="E123" s="83"/>
      <c r="F123" s="83"/>
      <c r="G123" s="83"/>
      <c r="H123" s="83"/>
      <c r="I123" s="83"/>
      <c r="J123" s="83"/>
      <c r="K123" s="83"/>
      <c r="L123" s="83"/>
      <c r="M123" s="83"/>
      <c r="N123" s="83"/>
      <c r="O123" s="83"/>
      <c r="P123" s="83"/>
      <c r="Q123" s="83"/>
      <c r="R123" s="83"/>
      <c r="S123" s="83"/>
      <c r="U123" s="21"/>
      <c r="V123" s="21"/>
    </row>
    <row r="124" spans="1:22" s="76" customFormat="1" ht="12.95" customHeight="1">
      <c r="A124" s="75"/>
      <c r="C124" s="83"/>
      <c r="D124" s="83"/>
      <c r="E124" s="83"/>
      <c r="F124" s="83"/>
      <c r="G124" s="83"/>
      <c r="H124" s="83"/>
      <c r="I124" s="83"/>
      <c r="J124" s="83"/>
      <c r="K124" s="83"/>
      <c r="L124" s="83"/>
      <c r="M124" s="83"/>
      <c r="N124" s="83"/>
      <c r="O124" s="83"/>
      <c r="P124" s="83"/>
      <c r="Q124" s="83"/>
      <c r="R124" s="83"/>
      <c r="S124" s="83"/>
      <c r="U124" s="21"/>
      <c r="V124" s="21"/>
    </row>
    <row r="125" spans="1:22" s="76" customFormat="1" ht="12.95" customHeight="1">
      <c r="A125" s="75"/>
      <c r="C125" s="83"/>
      <c r="D125" s="83"/>
      <c r="E125" s="83"/>
      <c r="F125" s="83"/>
      <c r="G125" s="83"/>
      <c r="H125" s="83"/>
      <c r="I125" s="83"/>
      <c r="J125" s="83"/>
      <c r="K125" s="83"/>
      <c r="L125" s="83"/>
      <c r="M125" s="83"/>
      <c r="N125" s="83"/>
      <c r="O125" s="83"/>
      <c r="P125" s="83"/>
      <c r="Q125" s="83"/>
      <c r="R125" s="83"/>
      <c r="S125" s="83"/>
      <c r="U125" s="21"/>
      <c r="V125" s="21"/>
    </row>
    <row r="126" spans="1:22" s="76" customFormat="1" ht="12.95" customHeight="1">
      <c r="A126" s="75"/>
      <c r="C126" s="83"/>
      <c r="D126" s="83"/>
      <c r="E126" s="83"/>
      <c r="F126" s="83"/>
      <c r="G126" s="83"/>
      <c r="H126" s="83"/>
      <c r="I126" s="83"/>
      <c r="J126" s="83"/>
      <c r="K126" s="83"/>
      <c r="L126" s="83"/>
      <c r="M126" s="83"/>
      <c r="N126" s="83"/>
      <c r="O126" s="83"/>
      <c r="P126" s="83"/>
      <c r="Q126" s="83"/>
      <c r="R126" s="83"/>
      <c r="S126" s="83"/>
      <c r="U126" s="21"/>
      <c r="V126" s="21"/>
    </row>
    <row r="127" spans="1:22" s="76" customFormat="1" ht="12.95" customHeight="1">
      <c r="A127" s="75"/>
      <c r="C127" s="83"/>
      <c r="D127" s="83"/>
      <c r="E127" s="83"/>
      <c r="F127" s="83"/>
      <c r="G127" s="83"/>
      <c r="H127" s="83"/>
      <c r="I127" s="83"/>
      <c r="J127" s="83"/>
      <c r="K127" s="83"/>
      <c r="L127" s="83"/>
      <c r="M127" s="83"/>
      <c r="N127" s="83"/>
      <c r="O127" s="83"/>
      <c r="P127" s="83"/>
      <c r="Q127" s="83"/>
      <c r="R127" s="83"/>
      <c r="S127" s="83"/>
      <c r="U127" s="21"/>
      <c r="V127" s="21"/>
    </row>
    <row r="128" spans="1:22" s="76" customFormat="1" ht="12.95" customHeight="1">
      <c r="A128" s="75"/>
      <c r="C128" s="83"/>
      <c r="D128" s="83"/>
      <c r="E128" s="83"/>
      <c r="F128" s="83"/>
      <c r="G128" s="83"/>
      <c r="H128" s="83"/>
      <c r="I128" s="83"/>
      <c r="J128" s="83"/>
      <c r="K128" s="83"/>
      <c r="L128" s="83"/>
      <c r="M128" s="83"/>
      <c r="N128" s="83"/>
      <c r="O128" s="83"/>
      <c r="P128" s="83"/>
      <c r="Q128" s="83"/>
      <c r="R128" s="83"/>
      <c r="S128" s="83"/>
      <c r="U128" s="21"/>
      <c r="V128" s="21"/>
    </row>
    <row r="129" spans="1:22" s="76" customFormat="1" ht="12.95" customHeight="1">
      <c r="A129" s="75"/>
      <c r="C129" s="83"/>
      <c r="D129" s="83"/>
      <c r="E129" s="83"/>
      <c r="F129" s="83"/>
      <c r="G129" s="83"/>
      <c r="H129" s="83"/>
      <c r="I129" s="83"/>
      <c r="J129" s="83"/>
      <c r="K129" s="83"/>
      <c r="L129" s="83"/>
      <c r="M129" s="83"/>
      <c r="N129" s="83"/>
      <c r="O129" s="83"/>
      <c r="P129" s="83"/>
      <c r="Q129" s="83"/>
      <c r="R129" s="83"/>
      <c r="S129" s="83"/>
      <c r="U129" s="21"/>
      <c r="V129" s="21"/>
    </row>
    <row r="130" spans="1:22" s="76" customFormat="1" ht="12.95" customHeight="1">
      <c r="A130" s="75"/>
      <c r="C130" s="83"/>
      <c r="D130" s="83"/>
      <c r="E130" s="83"/>
      <c r="F130" s="83"/>
      <c r="G130" s="83"/>
      <c r="H130" s="83"/>
      <c r="I130" s="83"/>
      <c r="J130" s="83"/>
      <c r="K130" s="83"/>
      <c r="L130" s="83"/>
      <c r="M130" s="83"/>
      <c r="N130" s="83"/>
      <c r="O130" s="83"/>
      <c r="P130" s="83"/>
      <c r="Q130" s="83"/>
      <c r="R130" s="83"/>
      <c r="S130" s="83"/>
      <c r="U130" s="21"/>
      <c r="V130" s="21"/>
    </row>
    <row r="131" spans="1:22" s="76" customFormat="1" ht="12.95" customHeight="1">
      <c r="A131" s="75"/>
      <c r="C131" s="83"/>
      <c r="D131" s="83"/>
      <c r="E131" s="83"/>
      <c r="F131" s="83"/>
      <c r="G131" s="83"/>
      <c r="H131" s="83"/>
      <c r="I131" s="83"/>
      <c r="J131" s="83"/>
      <c r="K131" s="83"/>
      <c r="L131" s="83"/>
      <c r="M131" s="83"/>
      <c r="N131" s="83"/>
      <c r="O131" s="83"/>
      <c r="P131" s="83"/>
      <c r="Q131" s="83"/>
      <c r="R131" s="83"/>
      <c r="S131" s="83"/>
      <c r="U131" s="21"/>
      <c r="V131" s="21"/>
    </row>
    <row r="132" spans="1:22" s="76" customFormat="1" ht="12.95" customHeight="1">
      <c r="A132" s="75"/>
      <c r="C132" s="83"/>
      <c r="D132" s="83"/>
      <c r="E132" s="83"/>
      <c r="F132" s="83"/>
      <c r="G132" s="83"/>
      <c r="H132" s="83"/>
      <c r="I132" s="83"/>
      <c r="J132" s="83"/>
      <c r="K132" s="83"/>
      <c r="L132" s="83"/>
      <c r="M132" s="83"/>
      <c r="N132" s="83"/>
      <c r="O132" s="83"/>
      <c r="P132" s="83"/>
      <c r="Q132" s="83"/>
      <c r="R132" s="83"/>
      <c r="S132" s="83"/>
      <c r="U132" s="21"/>
      <c r="V132" s="21"/>
    </row>
    <row r="133" spans="1:22" s="76" customFormat="1" ht="12.95" customHeight="1">
      <c r="A133" s="75"/>
      <c r="C133" s="83"/>
      <c r="D133" s="83"/>
      <c r="E133" s="83"/>
      <c r="F133" s="83"/>
      <c r="G133" s="83"/>
      <c r="H133" s="83"/>
      <c r="I133" s="83"/>
      <c r="J133" s="83"/>
      <c r="K133" s="83"/>
      <c r="L133" s="83"/>
      <c r="M133" s="83"/>
      <c r="N133" s="83"/>
      <c r="O133" s="83"/>
      <c r="P133" s="83"/>
      <c r="Q133" s="83"/>
      <c r="R133" s="83"/>
      <c r="S133" s="83"/>
      <c r="U133" s="21"/>
      <c r="V133" s="21"/>
    </row>
    <row r="134" spans="1:22" s="76" customFormat="1" ht="12.95" customHeight="1">
      <c r="A134" s="75"/>
      <c r="C134" s="83"/>
      <c r="D134" s="83"/>
      <c r="E134" s="83"/>
      <c r="F134" s="83"/>
      <c r="G134" s="83"/>
      <c r="H134" s="83"/>
      <c r="I134" s="83"/>
      <c r="J134" s="83"/>
      <c r="K134" s="83"/>
      <c r="L134" s="83"/>
      <c r="M134" s="83"/>
      <c r="N134" s="83"/>
      <c r="O134" s="83"/>
      <c r="P134" s="83"/>
      <c r="Q134" s="83"/>
      <c r="R134" s="83"/>
      <c r="S134" s="83"/>
      <c r="U134" s="21"/>
      <c r="V134" s="21"/>
    </row>
    <row r="135" spans="1:22" s="76" customFormat="1" ht="12.95" customHeight="1">
      <c r="A135" s="75"/>
      <c r="C135" s="83"/>
      <c r="D135" s="83"/>
      <c r="E135" s="83"/>
      <c r="F135" s="83"/>
      <c r="G135" s="83"/>
      <c r="H135" s="83"/>
      <c r="I135" s="83"/>
      <c r="J135" s="83"/>
      <c r="K135" s="83"/>
      <c r="L135" s="83"/>
      <c r="M135" s="83"/>
      <c r="N135" s="83"/>
      <c r="O135" s="83"/>
      <c r="P135" s="83"/>
      <c r="Q135" s="83"/>
      <c r="R135" s="83"/>
      <c r="S135" s="83"/>
      <c r="U135" s="21"/>
      <c r="V135" s="21"/>
    </row>
    <row r="136" spans="1:22" s="76" customFormat="1" ht="12.95" customHeight="1">
      <c r="A136" s="75"/>
      <c r="C136" s="83"/>
      <c r="D136" s="83"/>
      <c r="E136" s="83"/>
      <c r="F136" s="83"/>
      <c r="G136" s="83"/>
      <c r="H136" s="83"/>
      <c r="I136" s="83"/>
      <c r="J136" s="83"/>
      <c r="K136" s="83"/>
      <c r="L136" s="83"/>
      <c r="M136" s="83"/>
      <c r="N136" s="83"/>
      <c r="O136" s="83"/>
      <c r="P136" s="83"/>
      <c r="Q136" s="83"/>
      <c r="R136" s="83"/>
      <c r="S136" s="83"/>
      <c r="U136" s="21"/>
      <c r="V136" s="21"/>
    </row>
    <row r="137" spans="1:22" s="76" customFormat="1" ht="12.95" customHeight="1">
      <c r="A137" s="75"/>
      <c r="C137" s="83"/>
      <c r="D137" s="83"/>
      <c r="E137" s="83"/>
      <c r="F137" s="83"/>
      <c r="G137" s="83"/>
      <c r="H137" s="83"/>
      <c r="I137" s="83"/>
      <c r="J137" s="83"/>
      <c r="K137" s="83"/>
      <c r="L137" s="83"/>
      <c r="M137" s="83"/>
      <c r="N137" s="83"/>
      <c r="O137" s="83"/>
      <c r="P137" s="83"/>
      <c r="Q137" s="83"/>
      <c r="R137" s="83"/>
      <c r="S137" s="83"/>
      <c r="U137" s="21"/>
      <c r="V137" s="21"/>
    </row>
    <row r="138" spans="1:22" s="76" customFormat="1" ht="12.95" customHeight="1">
      <c r="A138" s="75"/>
      <c r="C138" s="83"/>
      <c r="D138" s="83"/>
      <c r="E138" s="83"/>
      <c r="F138" s="83"/>
      <c r="G138" s="83"/>
      <c r="H138" s="83"/>
      <c r="I138" s="83"/>
      <c r="J138" s="83"/>
      <c r="K138" s="83"/>
      <c r="L138" s="83"/>
      <c r="M138" s="83"/>
      <c r="N138" s="83"/>
      <c r="O138" s="83"/>
      <c r="P138" s="83"/>
      <c r="Q138" s="83"/>
      <c r="R138" s="83"/>
      <c r="S138" s="83"/>
      <c r="U138" s="21"/>
      <c r="V138" s="21"/>
    </row>
    <row r="139" spans="1:22" s="76" customFormat="1" ht="12.95" customHeight="1">
      <c r="A139" s="75"/>
      <c r="C139" s="83"/>
      <c r="D139" s="83"/>
      <c r="E139" s="83"/>
      <c r="F139" s="83"/>
      <c r="G139" s="83"/>
      <c r="H139" s="83"/>
      <c r="I139" s="83"/>
      <c r="J139" s="83"/>
      <c r="K139" s="83"/>
      <c r="L139" s="83"/>
      <c r="M139" s="83"/>
      <c r="N139" s="83"/>
      <c r="O139" s="83"/>
      <c r="P139" s="83"/>
      <c r="Q139" s="83"/>
      <c r="R139" s="83"/>
      <c r="S139" s="83"/>
      <c r="U139" s="21"/>
      <c r="V139" s="21"/>
    </row>
    <row r="140" spans="1:22" s="76" customFormat="1" ht="12.95" customHeight="1">
      <c r="A140" s="75"/>
      <c r="C140" s="83"/>
      <c r="D140" s="83"/>
      <c r="E140" s="83"/>
      <c r="F140" s="83"/>
      <c r="G140" s="83"/>
      <c r="H140" s="83"/>
      <c r="I140" s="83"/>
      <c r="J140" s="83"/>
      <c r="K140" s="83"/>
      <c r="L140" s="83"/>
      <c r="M140" s="83"/>
      <c r="N140" s="83"/>
      <c r="O140" s="83"/>
      <c r="P140" s="83"/>
      <c r="Q140" s="83"/>
      <c r="R140" s="83"/>
      <c r="S140" s="83"/>
      <c r="U140" s="21"/>
      <c r="V140" s="21"/>
    </row>
    <row r="141" spans="1:22" s="76" customFormat="1" ht="12.95" customHeight="1">
      <c r="A141" s="75"/>
      <c r="C141" s="83"/>
      <c r="D141" s="83"/>
      <c r="E141" s="83"/>
      <c r="F141" s="83"/>
      <c r="G141" s="83"/>
      <c r="H141" s="83"/>
      <c r="I141" s="83"/>
      <c r="J141" s="83"/>
      <c r="K141" s="83"/>
      <c r="L141" s="83"/>
      <c r="M141" s="83"/>
      <c r="N141" s="83"/>
      <c r="O141" s="83"/>
      <c r="P141" s="83"/>
      <c r="Q141" s="83"/>
      <c r="R141" s="83"/>
      <c r="S141" s="83"/>
      <c r="U141" s="21"/>
      <c r="V141" s="21"/>
    </row>
    <row r="142" spans="1:22" s="76" customFormat="1" ht="12.95" customHeight="1">
      <c r="A142" s="75"/>
      <c r="C142" s="83"/>
      <c r="D142" s="83"/>
      <c r="E142" s="83"/>
      <c r="F142" s="83"/>
      <c r="G142" s="83"/>
      <c r="H142" s="83"/>
      <c r="I142" s="83"/>
      <c r="J142" s="83"/>
      <c r="K142" s="83"/>
      <c r="L142" s="83"/>
      <c r="M142" s="83"/>
      <c r="N142" s="83"/>
      <c r="O142" s="83"/>
      <c r="P142" s="83"/>
      <c r="Q142" s="83"/>
      <c r="R142" s="83"/>
      <c r="S142" s="83"/>
      <c r="U142" s="21"/>
      <c r="V142" s="21"/>
    </row>
    <row r="143" spans="1:22" s="76" customFormat="1" ht="12.95" customHeight="1">
      <c r="A143" s="75"/>
      <c r="C143" s="83"/>
      <c r="D143" s="83"/>
      <c r="E143" s="83"/>
      <c r="F143" s="83"/>
      <c r="G143" s="83"/>
      <c r="H143" s="83"/>
      <c r="I143" s="83"/>
      <c r="J143" s="83"/>
      <c r="K143" s="83"/>
      <c r="L143" s="83"/>
      <c r="M143" s="83"/>
      <c r="N143" s="83"/>
      <c r="O143" s="83"/>
      <c r="P143" s="83"/>
      <c r="Q143" s="83"/>
      <c r="R143" s="83"/>
      <c r="S143" s="83"/>
      <c r="U143" s="21"/>
      <c r="V143" s="21"/>
    </row>
    <row r="144" spans="1:22" s="76" customFormat="1" ht="12.95" customHeight="1">
      <c r="A144" s="75"/>
      <c r="C144" s="83"/>
      <c r="D144" s="83"/>
      <c r="E144" s="83"/>
      <c r="F144" s="83"/>
      <c r="G144" s="83"/>
      <c r="H144" s="83"/>
      <c r="I144" s="83"/>
      <c r="J144" s="83"/>
      <c r="K144" s="83"/>
      <c r="L144" s="83"/>
      <c r="M144" s="83"/>
      <c r="N144" s="83"/>
      <c r="O144" s="83"/>
      <c r="P144" s="83"/>
      <c r="Q144" s="83"/>
      <c r="R144" s="83"/>
      <c r="S144" s="83"/>
      <c r="U144" s="21"/>
      <c r="V144" s="21"/>
    </row>
    <row r="145" spans="1:22" s="76" customFormat="1" ht="12.95" customHeight="1">
      <c r="A145" s="75"/>
      <c r="C145" s="83"/>
      <c r="D145" s="83"/>
      <c r="E145" s="83"/>
      <c r="F145" s="83"/>
      <c r="G145" s="83"/>
      <c r="H145" s="83"/>
      <c r="I145" s="83"/>
      <c r="J145" s="83"/>
      <c r="K145" s="83"/>
      <c r="L145" s="83"/>
      <c r="M145" s="83"/>
      <c r="N145" s="83"/>
      <c r="O145" s="83"/>
      <c r="P145" s="83"/>
      <c r="Q145" s="83"/>
      <c r="R145" s="83"/>
      <c r="S145" s="83"/>
      <c r="U145" s="21"/>
      <c r="V145" s="21"/>
    </row>
    <row r="146" spans="1:22" s="76" customFormat="1" ht="12.95" customHeight="1">
      <c r="A146" s="75"/>
      <c r="C146" s="83"/>
      <c r="D146" s="83"/>
      <c r="E146" s="83"/>
      <c r="F146" s="83"/>
      <c r="G146" s="83"/>
      <c r="H146" s="83"/>
      <c r="I146" s="83"/>
      <c r="J146" s="83"/>
      <c r="K146" s="83"/>
      <c r="L146" s="83"/>
      <c r="M146" s="83"/>
      <c r="N146" s="83"/>
      <c r="O146" s="83"/>
      <c r="P146" s="83"/>
      <c r="Q146" s="83"/>
      <c r="R146" s="83"/>
      <c r="S146" s="83"/>
      <c r="U146" s="21"/>
      <c r="V146" s="21"/>
    </row>
    <row r="147" spans="1:22" s="76" customFormat="1" ht="12.95" customHeight="1">
      <c r="A147" s="75"/>
      <c r="C147" s="83"/>
      <c r="D147" s="83"/>
      <c r="E147" s="83"/>
      <c r="F147" s="83"/>
      <c r="G147" s="83"/>
      <c r="H147" s="83"/>
      <c r="I147" s="83"/>
      <c r="J147" s="83"/>
      <c r="K147" s="83"/>
      <c r="L147" s="83"/>
      <c r="M147" s="83"/>
      <c r="N147" s="83"/>
      <c r="O147" s="83"/>
      <c r="P147" s="83"/>
      <c r="Q147" s="83"/>
      <c r="R147" s="83"/>
      <c r="S147" s="83"/>
      <c r="U147" s="21"/>
      <c r="V147" s="21"/>
    </row>
    <row r="148" spans="1:22" s="76" customFormat="1" ht="12.95" customHeight="1">
      <c r="A148" s="75"/>
      <c r="C148" s="83"/>
      <c r="D148" s="83"/>
      <c r="E148" s="83"/>
      <c r="F148" s="83"/>
      <c r="G148" s="83"/>
      <c r="H148" s="83"/>
      <c r="I148" s="83"/>
      <c r="J148" s="83"/>
      <c r="K148" s="83"/>
      <c r="L148" s="83"/>
      <c r="M148" s="83"/>
      <c r="N148" s="83"/>
      <c r="O148" s="83"/>
      <c r="P148" s="83"/>
      <c r="Q148" s="83"/>
      <c r="R148" s="83"/>
      <c r="S148" s="83"/>
      <c r="U148" s="21"/>
      <c r="V148" s="21"/>
    </row>
    <row r="149" spans="1:22" s="76" customFormat="1" ht="12.95" customHeight="1">
      <c r="A149" s="75"/>
      <c r="C149" s="83"/>
      <c r="D149" s="83"/>
      <c r="E149" s="83"/>
      <c r="F149" s="83"/>
      <c r="G149" s="83"/>
      <c r="H149" s="83"/>
      <c r="I149" s="83"/>
      <c r="J149" s="83"/>
      <c r="K149" s="83"/>
      <c r="L149" s="83"/>
      <c r="M149" s="83"/>
      <c r="N149" s="83"/>
      <c r="O149" s="83"/>
      <c r="P149" s="83"/>
      <c r="Q149" s="83"/>
      <c r="R149" s="83"/>
      <c r="S149" s="83"/>
      <c r="U149" s="21"/>
      <c r="V149" s="21"/>
    </row>
    <row r="150" spans="1:22" s="76" customFormat="1" ht="12.95" customHeight="1">
      <c r="A150" s="75"/>
      <c r="C150" s="83"/>
      <c r="D150" s="83"/>
      <c r="E150" s="83"/>
      <c r="F150" s="83"/>
      <c r="G150" s="83"/>
      <c r="H150" s="83"/>
      <c r="I150" s="83"/>
      <c r="J150" s="83"/>
      <c r="K150" s="83"/>
      <c r="L150" s="83"/>
      <c r="M150" s="83"/>
      <c r="N150" s="83"/>
      <c r="O150" s="83"/>
      <c r="P150" s="83"/>
      <c r="Q150" s="83"/>
      <c r="R150" s="83"/>
      <c r="S150" s="83"/>
      <c r="U150" s="21"/>
      <c r="V150" s="21"/>
    </row>
    <row r="151" spans="1:22" s="76" customFormat="1" ht="12.95" customHeight="1">
      <c r="A151" s="75"/>
      <c r="C151" s="83"/>
      <c r="D151" s="83"/>
      <c r="E151" s="83"/>
      <c r="F151" s="83"/>
      <c r="G151" s="83"/>
      <c r="H151" s="83"/>
      <c r="I151" s="83"/>
      <c r="J151" s="83"/>
      <c r="K151" s="83"/>
      <c r="L151" s="83"/>
      <c r="M151" s="83"/>
      <c r="N151" s="83"/>
      <c r="O151" s="83"/>
      <c r="P151" s="83"/>
      <c r="Q151" s="83"/>
      <c r="R151" s="83"/>
      <c r="S151" s="83"/>
      <c r="U151" s="21"/>
      <c r="V151" s="21"/>
    </row>
    <row r="152" spans="1:22" s="76" customFormat="1" ht="12.95" customHeight="1">
      <c r="A152" s="75"/>
      <c r="C152" s="83"/>
      <c r="D152" s="83"/>
      <c r="E152" s="83"/>
      <c r="F152" s="83"/>
      <c r="G152" s="83"/>
      <c r="H152" s="83"/>
      <c r="I152" s="83"/>
      <c r="J152" s="83"/>
      <c r="K152" s="83"/>
      <c r="L152" s="83"/>
      <c r="M152" s="83"/>
      <c r="N152" s="83"/>
      <c r="O152" s="83"/>
      <c r="P152" s="83"/>
      <c r="Q152" s="83"/>
      <c r="R152" s="83"/>
      <c r="S152" s="83"/>
      <c r="U152" s="21"/>
      <c r="V152" s="21"/>
    </row>
    <row r="153" spans="1:22" s="76" customFormat="1" ht="12.95" customHeight="1">
      <c r="A153" s="75"/>
      <c r="C153" s="83"/>
      <c r="D153" s="83"/>
      <c r="E153" s="83"/>
      <c r="F153" s="83"/>
      <c r="G153" s="83"/>
      <c r="H153" s="83"/>
      <c r="I153" s="83"/>
      <c r="J153" s="83"/>
      <c r="K153" s="83"/>
      <c r="L153" s="83"/>
      <c r="M153" s="83"/>
      <c r="N153" s="83"/>
      <c r="O153" s="83"/>
      <c r="P153" s="83"/>
      <c r="Q153" s="83"/>
      <c r="R153" s="83"/>
      <c r="S153" s="83"/>
      <c r="U153" s="21"/>
      <c r="V153" s="21"/>
    </row>
    <row r="154" spans="1:22" s="76" customFormat="1" ht="12.95" customHeight="1">
      <c r="A154" s="75"/>
      <c r="C154" s="83"/>
      <c r="D154" s="83"/>
      <c r="E154" s="83"/>
      <c r="F154" s="83"/>
      <c r="G154" s="83"/>
      <c r="H154" s="83"/>
      <c r="I154" s="83"/>
      <c r="J154" s="83"/>
      <c r="K154" s="83"/>
      <c r="L154" s="83"/>
      <c r="M154" s="83"/>
      <c r="N154" s="83"/>
      <c r="O154" s="83"/>
      <c r="P154" s="83"/>
      <c r="Q154" s="83"/>
      <c r="R154" s="83"/>
      <c r="S154" s="83"/>
      <c r="U154" s="21"/>
      <c r="V154" s="21"/>
    </row>
    <row r="155" spans="1:22" s="76" customFormat="1" ht="12.95" customHeight="1">
      <c r="A155" s="75"/>
      <c r="C155" s="83"/>
      <c r="D155" s="83"/>
      <c r="E155" s="83"/>
      <c r="F155" s="83"/>
      <c r="G155" s="83"/>
      <c r="H155" s="83"/>
      <c r="I155" s="83"/>
      <c r="J155" s="83"/>
      <c r="K155" s="83"/>
      <c r="L155" s="83"/>
      <c r="M155" s="83"/>
      <c r="N155" s="83"/>
      <c r="O155" s="83"/>
      <c r="P155" s="83"/>
      <c r="Q155" s="83"/>
      <c r="R155" s="83"/>
      <c r="S155" s="83"/>
      <c r="U155" s="21"/>
      <c r="V155" s="21"/>
    </row>
    <row r="156" spans="1:22" s="76" customFormat="1" ht="12.95" customHeight="1">
      <c r="A156" s="75"/>
      <c r="C156" s="83"/>
      <c r="D156" s="83"/>
      <c r="E156" s="83"/>
      <c r="F156" s="83"/>
      <c r="G156" s="83"/>
      <c r="H156" s="83"/>
      <c r="I156" s="83"/>
      <c r="J156" s="83"/>
      <c r="K156" s="83"/>
      <c r="L156" s="83"/>
      <c r="M156" s="83"/>
      <c r="N156" s="83"/>
      <c r="O156" s="83"/>
      <c r="P156" s="83"/>
      <c r="Q156" s="83"/>
      <c r="R156" s="83"/>
      <c r="S156" s="83"/>
      <c r="U156" s="21"/>
      <c r="V156" s="21"/>
    </row>
    <row r="157" spans="1:22" s="76" customFormat="1" ht="12.95" customHeight="1">
      <c r="A157" s="75"/>
      <c r="C157" s="83"/>
      <c r="D157" s="83"/>
      <c r="E157" s="83"/>
      <c r="F157" s="83"/>
      <c r="G157" s="83"/>
      <c r="H157" s="83"/>
      <c r="I157" s="83"/>
      <c r="J157" s="83"/>
      <c r="K157" s="83"/>
      <c r="L157" s="83"/>
      <c r="M157" s="83"/>
      <c r="N157" s="83"/>
      <c r="O157" s="83"/>
      <c r="P157" s="83"/>
      <c r="Q157" s="83"/>
      <c r="R157" s="83"/>
      <c r="S157" s="83"/>
      <c r="U157" s="21"/>
      <c r="V157" s="21"/>
    </row>
    <row r="158" spans="1:22" s="76" customFormat="1" ht="12.95" customHeight="1">
      <c r="A158" s="75"/>
      <c r="C158" s="83"/>
      <c r="D158" s="83"/>
      <c r="E158" s="83"/>
      <c r="F158" s="83"/>
      <c r="G158" s="83"/>
      <c r="H158" s="83"/>
      <c r="I158" s="83"/>
      <c r="J158" s="83"/>
      <c r="K158" s="83"/>
      <c r="L158" s="83"/>
      <c r="M158" s="83"/>
      <c r="N158" s="83"/>
      <c r="O158" s="83"/>
      <c r="P158" s="83"/>
      <c r="Q158" s="83"/>
      <c r="R158" s="83"/>
      <c r="S158" s="83"/>
      <c r="U158" s="21"/>
      <c r="V158" s="21"/>
    </row>
    <row r="159" spans="1:22" s="76" customFormat="1" ht="12.95" customHeight="1">
      <c r="A159" s="75"/>
      <c r="C159" s="83"/>
      <c r="D159" s="83"/>
      <c r="E159" s="83"/>
      <c r="F159" s="83"/>
      <c r="G159" s="83"/>
      <c r="H159" s="83"/>
      <c r="I159" s="83"/>
      <c r="J159" s="83"/>
      <c r="K159" s="83"/>
      <c r="L159" s="83"/>
      <c r="M159" s="83"/>
      <c r="N159" s="83"/>
      <c r="O159" s="83"/>
      <c r="P159" s="83"/>
      <c r="Q159" s="83"/>
      <c r="R159" s="83"/>
      <c r="S159" s="83"/>
      <c r="U159" s="21"/>
      <c r="V159" s="21"/>
    </row>
    <row r="160" spans="1:22" s="76" customFormat="1" ht="12.95" customHeight="1">
      <c r="A160" s="75"/>
      <c r="C160" s="83"/>
      <c r="D160" s="83"/>
      <c r="E160" s="83"/>
      <c r="F160" s="83"/>
      <c r="G160" s="83"/>
      <c r="H160" s="83"/>
      <c r="I160" s="83"/>
      <c r="J160" s="83"/>
      <c r="K160" s="83"/>
      <c r="L160" s="83"/>
      <c r="M160" s="83"/>
      <c r="N160" s="83"/>
      <c r="O160" s="83"/>
      <c r="P160" s="83"/>
      <c r="Q160" s="83"/>
      <c r="R160" s="83"/>
      <c r="S160" s="83"/>
      <c r="U160" s="21"/>
      <c r="V160" s="21"/>
    </row>
    <row r="161" spans="1:22" s="76" customFormat="1" ht="12.95" customHeight="1">
      <c r="A161" s="75"/>
      <c r="C161" s="83"/>
      <c r="D161" s="83"/>
      <c r="E161" s="83"/>
      <c r="F161" s="83"/>
      <c r="G161" s="83"/>
      <c r="H161" s="83"/>
      <c r="I161" s="83"/>
      <c r="J161" s="83"/>
      <c r="K161" s="83"/>
      <c r="L161" s="83"/>
      <c r="M161" s="83"/>
      <c r="N161" s="83"/>
      <c r="O161" s="83"/>
      <c r="P161" s="83"/>
      <c r="Q161" s="83"/>
      <c r="R161" s="83"/>
      <c r="S161" s="83"/>
      <c r="U161" s="21"/>
      <c r="V161" s="21"/>
    </row>
    <row r="162" spans="1:22" s="76" customFormat="1" ht="12.95" customHeight="1">
      <c r="A162" s="75"/>
      <c r="C162" s="83"/>
      <c r="D162" s="83"/>
      <c r="E162" s="83"/>
      <c r="F162" s="83"/>
      <c r="G162" s="83"/>
      <c r="H162" s="83"/>
      <c r="I162" s="83"/>
      <c r="J162" s="83"/>
      <c r="K162" s="83"/>
      <c r="L162" s="83"/>
      <c r="M162" s="83"/>
      <c r="N162" s="83"/>
      <c r="O162" s="83"/>
      <c r="P162" s="83"/>
      <c r="Q162" s="83"/>
      <c r="R162" s="83"/>
      <c r="S162" s="83"/>
      <c r="U162" s="21"/>
      <c r="V162" s="21"/>
    </row>
    <row r="163" spans="1:22" s="76" customFormat="1" ht="12.95" customHeight="1">
      <c r="A163" s="75"/>
      <c r="C163" s="83"/>
      <c r="D163" s="83"/>
      <c r="E163" s="83"/>
      <c r="F163" s="83"/>
      <c r="G163" s="83"/>
      <c r="H163" s="83"/>
      <c r="I163" s="83"/>
      <c r="J163" s="83"/>
      <c r="K163" s="83"/>
      <c r="L163" s="83"/>
      <c r="M163" s="83"/>
      <c r="N163" s="83"/>
      <c r="O163" s="83"/>
      <c r="P163" s="83"/>
      <c r="Q163" s="83"/>
      <c r="R163" s="83"/>
      <c r="S163" s="83"/>
      <c r="U163" s="21"/>
      <c r="V163" s="21"/>
    </row>
    <row r="164" spans="1:22" s="76" customFormat="1" ht="12.95" customHeight="1">
      <c r="A164" s="75"/>
      <c r="C164" s="83"/>
      <c r="D164" s="83"/>
      <c r="E164" s="83"/>
      <c r="F164" s="83"/>
      <c r="G164" s="83"/>
      <c r="H164" s="83"/>
      <c r="I164" s="83"/>
      <c r="J164" s="83"/>
      <c r="K164" s="83"/>
      <c r="L164" s="83"/>
      <c r="M164" s="83"/>
      <c r="N164" s="83"/>
      <c r="O164" s="83"/>
      <c r="P164" s="83"/>
      <c r="Q164" s="83"/>
      <c r="R164" s="83"/>
      <c r="S164" s="83"/>
      <c r="U164" s="21"/>
      <c r="V164" s="21"/>
    </row>
    <row r="165" spans="1:22" s="76" customFormat="1" ht="12.95" customHeight="1">
      <c r="A165" s="75"/>
      <c r="C165" s="83"/>
      <c r="D165" s="83"/>
      <c r="E165" s="83"/>
      <c r="F165" s="83"/>
      <c r="G165" s="83"/>
      <c r="H165" s="83"/>
      <c r="I165" s="83"/>
      <c r="J165" s="83"/>
      <c r="K165" s="83"/>
      <c r="L165" s="83"/>
      <c r="M165" s="83"/>
      <c r="N165" s="83"/>
      <c r="O165" s="83"/>
      <c r="P165" s="83"/>
      <c r="Q165" s="83"/>
      <c r="R165" s="83"/>
      <c r="S165" s="83"/>
      <c r="U165" s="21"/>
      <c r="V165" s="21"/>
    </row>
    <row r="166" spans="1:22" s="76" customFormat="1" ht="12.95" customHeight="1">
      <c r="A166" s="75"/>
      <c r="C166" s="83"/>
      <c r="D166" s="83"/>
      <c r="E166" s="83"/>
      <c r="F166" s="83"/>
      <c r="G166" s="83"/>
      <c r="H166" s="83"/>
      <c r="I166" s="83"/>
      <c r="J166" s="83"/>
      <c r="K166" s="83"/>
      <c r="L166" s="83"/>
      <c r="M166" s="83"/>
      <c r="N166" s="83"/>
      <c r="O166" s="83"/>
      <c r="P166" s="83"/>
      <c r="Q166" s="83"/>
      <c r="R166" s="83"/>
      <c r="S166" s="83"/>
      <c r="U166" s="21"/>
      <c r="V166" s="21"/>
    </row>
    <row r="167" spans="1:22" s="76" customFormat="1" ht="12.95" customHeight="1">
      <c r="A167" s="75"/>
      <c r="C167" s="83"/>
      <c r="D167" s="83"/>
      <c r="E167" s="83"/>
      <c r="F167" s="83"/>
      <c r="G167" s="83"/>
      <c r="H167" s="83"/>
      <c r="I167" s="83"/>
      <c r="J167" s="83"/>
      <c r="K167" s="83"/>
      <c r="L167" s="83"/>
      <c r="M167" s="83"/>
      <c r="N167" s="83"/>
      <c r="O167" s="83"/>
      <c r="P167" s="83"/>
      <c r="Q167" s="83"/>
      <c r="R167" s="83"/>
      <c r="S167" s="83"/>
      <c r="U167" s="21"/>
      <c r="V167" s="21"/>
    </row>
    <row r="168" spans="1:22" s="76" customFormat="1" ht="12.95" customHeight="1">
      <c r="A168" s="75"/>
      <c r="C168" s="83"/>
      <c r="D168" s="83"/>
      <c r="E168" s="83"/>
      <c r="F168" s="83"/>
      <c r="G168" s="83"/>
      <c r="H168" s="83"/>
      <c r="I168" s="83"/>
      <c r="J168" s="83"/>
      <c r="K168" s="83"/>
      <c r="L168" s="83"/>
      <c r="M168" s="83"/>
      <c r="N168" s="83"/>
      <c r="O168" s="83"/>
      <c r="P168" s="83"/>
      <c r="Q168" s="83"/>
      <c r="R168" s="83"/>
      <c r="S168" s="83"/>
      <c r="U168" s="21"/>
      <c r="V168" s="21"/>
    </row>
    <row r="169" spans="1:22" s="76" customFormat="1" ht="12.95" customHeight="1">
      <c r="A169" s="75"/>
      <c r="C169" s="83"/>
      <c r="D169" s="83"/>
      <c r="E169" s="83"/>
      <c r="F169" s="83"/>
      <c r="G169" s="83"/>
      <c r="H169" s="83"/>
      <c r="I169" s="83"/>
      <c r="J169" s="83"/>
      <c r="K169" s="83"/>
      <c r="L169" s="83"/>
      <c r="M169" s="83"/>
      <c r="N169" s="83"/>
      <c r="O169" s="83"/>
      <c r="P169" s="83"/>
      <c r="Q169" s="83"/>
      <c r="R169" s="83"/>
      <c r="S169" s="83"/>
      <c r="U169" s="21"/>
      <c r="V169" s="21"/>
    </row>
    <row r="170" spans="1:22" s="76" customFormat="1" ht="12.95" customHeight="1">
      <c r="A170" s="75"/>
      <c r="C170" s="83"/>
      <c r="D170" s="83"/>
      <c r="E170" s="83"/>
      <c r="F170" s="83"/>
      <c r="G170" s="83"/>
      <c r="H170" s="83"/>
      <c r="I170" s="83"/>
      <c r="J170" s="83"/>
      <c r="K170" s="83"/>
      <c r="L170" s="83"/>
      <c r="M170" s="83"/>
      <c r="N170" s="83"/>
      <c r="O170" s="83"/>
      <c r="P170" s="83"/>
      <c r="Q170" s="83"/>
      <c r="R170" s="83"/>
      <c r="S170" s="83"/>
      <c r="U170" s="21"/>
      <c r="V170" s="21"/>
    </row>
    <row r="171" spans="1:22" s="76" customFormat="1" ht="12.95" customHeight="1">
      <c r="A171" s="75"/>
      <c r="C171" s="83"/>
      <c r="D171" s="83"/>
      <c r="E171" s="83"/>
      <c r="F171" s="83"/>
      <c r="G171" s="83"/>
      <c r="H171" s="83"/>
      <c r="I171" s="83"/>
      <c r="J171" s="83"/>
      <c r="K171" s="83"/>
      <c r="L171" s="83"/>
      <c r="M171" s="83"/>
      <c r="N171" s="83"/>
      <c r="O171" s="83"/>
      <c r="P171" s="83"/>
      <c r="Q171" s="83"/>
      <c r="R171" s="83"/>
      <c r="S171" s="83"/>
      <c r="U171" s="21"/>
      <c r="V171" s="21"/>
    </row>
    <row r="172" spans="1:22" s="76" customFormat="1" ht="12.95" customHeight="1">
      <c r="A172" s="75"/>
      <c r="C172" s="83"/>
      <c r="D172" s="83"/>
      <c r="E172" s="83"/>
      <c r="F172" s="83"/>
      <c r="G172" s="83"/>
      <c r="H172" s="83"/>
      <c r="I172" s="83"/>
      <c r="J172" s="83"/>
      <c r="K172" s="83"/>
      <c r="L172" s="83"/>
      <c r="M172" s="83"/>
      <c r="N172" s="83"/>
      <c r="O172" s="83"/>
      <c r="P172" s="83"/>
      <c r="Q172" s="83"/>
      <c r="R172" s="83"/>
      <c r="S172" s="83"/>
      <c r="U172" s="21"/>
      <c r="V172" s="21"/>
    </row>
    <row r="173" spans="1:22" s="76" customFormat="1" ht="12.95" customHeight="1">
      <c r="A173" s="75"/>
      <c r="C173" s="83"/>
      <c r="D173" s="83"/>
      <c r="E173" s="83"/>
      <c r="F173" s="83"/>
      <c r="G173" s="83"/>
      <c r="H173" s="83"/>
      <c r="I173" s="83"/>
      <c r="J173" s="83"/>
      <c r="K173" s="83"/>
      <c r="L173" s="83"/>
      <c r="M173" s="83"/>
      <c r="N173" s="83"/>
      <c r="O173" s="83"/>
      <c r="P173" s="83"/>
      <c r="Q173" s="83"/>
      <c r="R173" s="83"/>
      <c r="S173" s="83"/>
      <c r="U173" s="21"/>
      <c r="V173" s="21"/>
    </row>
    <row r="174" spans="1:22" s="76" customFormat="1" ht="12.95" customHeight="1">
      <c r="A174" s="75"/>
      <c r="C174" s="83"/>
      <c r="D174" s="83"/>
      <c r="E174" s="83"/>
      <c r="F174" s="83"/>
      <c r="G174" s="83"/>
      <c r="H174" s="83"/>
      <c r="I174" s="83"/>
      <c r="J174" s="83"/>
      <c r="K174" s="83"/>
      <c r="L174" s="83"/>
      <c r="M174" s="83"/>
      <c r="N174" s="83"/>
      <c r="O174" s="83"/>
      <c r="P174" s="83"/>
      <c r="Q174" s="83"/>
      <c r="R174" s="83"/>
      <c r="S174" s="83"/>
      <c r="U174" s="21"/>
      <c r="V174" s="21"/>
    </row>
    <row r="175" spans="1:22" s="76" customFormat="1" ht="12.95" customHeight="1">
      <c r="A175" s="75"/>
      <c r="C175" s="83"/>
      <c r="D175" s="83"/>
      <c r="E175" s="83"/>
      <c r="F175" s="83"/>
      <c r="G175" s="83"/>
      <c r="H175" s="83"/>
      <c r="I175" s="83"/>
      <c r="J175" s="83"/>
      <c r="K175" s="83"/>
      <c r="L175" s="83"/>
      <c r="M175" s="83"/>
      <c r="N175" s="83"/>
      <c r="O175" s="83"/>
      <c r="P175" s="83"/>
      <c r="Q175" s="83"/>
      <c r="R175" s="83"/>
      <c r="S175" s="83"/>
      <c r="U175" s="21"/>
      <c r="V175" s="21"/>
    </row>
    <row r="176" spans="1:22" s="76" customFormat="1" ht="12.95" customHeight="1">
      <c r="A176" s="75"/>
      <c r="C176" s="83"/>
      <c r="D176" s="83"/>
      <c r="E176" s="83"/>
      <c r="F176" s="83"/>
      <c r="G176" s="83"/>
      <c r="H176" s="83"/>
      <c r="I176" s="83"/>
      <c r="J176" s="83"/>
      <c r="K176" s="83"/>
      <c r="L176" s="83"/>
      <c r="M176" s="83"/>
      <c r="N176" s="83"/>
      <c r="O176" s="83"/>
      <c r="P176" s="83"/>
      <c r="Q176" s="83"/>
      <c r="R176" s="83"/>
      <c r="S176" s="83"/>
      <c r="U176" s="21"/>
      <c r="V176" s="21"/>
    </row>
    <row r="177" spans="1:22" s="76" customFormat="1" ht="12.95" customHeight="1">
      <c r="A177" s="75"/>
      <c r="C177" s="83"/>
      <c r="D177" s="83"/>
      <c r="E177" s="83"/>
      <c r="F177" s="83"/>
      <c r="G177" s="83"/>
      <c r="H177" s="83"/>
      <c r="I177" s="83"/>
      <c r="J177" s="83"/>
      <c r="K177" s="83"/>
      <c r="L177" s="83"/>
      <c r="M177" s="83"/>
      <c r="N177" s="83"/>
      <c r="O177" s="83"/>
      <c r="P177" s="83"/>
      <c r="Q177" s="83"/>
      <c r="R177" s="83"/>
      <c r="S177" s="83"/>
      <c r="U177" s="21"/>
      <c r="V177" s="21"/>
    </row>
    <row r="178" spans="1:22" s="76" customFormat="1" ht="12.95" customHeight="1">
      <c r="A178" s="75"/>
      <c r="C178" s="83"/>
      <c r="D178" s="83"/>
      <c r="E178" s="83"/>
      <c r="F178" s="83"/>
      <c r="G178" s="83"/>
      <c r="H178" s="83"/>
      <c r="I178" s="83"/>
      <c r="J178" s="83"/>
      <c r="K178" s="83"/>
      <c r="L178" s="83"/>
      <c r="M178" s="83"/>
      <c r="N178" s="83"/>
      <c r="O178" s="83"/>
      <c r="P178" s="83"/>
      <c r="Q178" s="83"/>
      <c r="R178" s="83"/>
      <c r="S178" s="83"/>
      <c r="U178" s="21"/>
      <c r="V178" s="21"/>
    </row>
    <row r="179" spans="1:22" s="76" customFormat="1" ht="12.95" customHeight="1">
      <c r="A179" s="75"/>
      <c r="C179" s="83"/>
      <c r="D179" s="83"/>
      <c r="E179" s="83"/>
      <c r="F179" s="83"/>
      <c r="G179" s="83"/>
      <c r="H179" s="83"/>
      <c r="I179" s="83"/>
      <c r="J179" s="83"/>
      <c r="K179" s="83"/>
      <c r="L179" s="83"/>
      <c r="M179" s="83"/>
      <c r="N179" s="83"/>
      <c r="O179" s="83"/>
      <c r="P179" s="83"/>
      <c r="Q179" s="83"/>
      <c r="R179" s="83"/>
      <c r="S179" s="83"/>
      <c r="U179" s="21"/>
      <c r="V179" s="21"/>
    </row>
    <row r="180" spans="1:22" s="76" customFormat="1" ht="12.95" customHeight="1">
      <c r="A180" s="75"/>
      <c r="C180" s="83"/>
      <c r="D180" s="83"/>
      <c r="E180" s="83"/>
      <c r="F180" s="83"/>
      <c r="G180" s="83"/>
      <c r="H180" s="83"/>
      <c r="I180" s="83"/>
      <c r="J180" s="83"/>
      <c r="K180" s="83"/>
      <c r="L180" s="83"/>
      <c r="M180" s="83"/>
      <c r="N180" s="83"/>
      <c r="O180" s="83"/>
      <c r="P180" s="83"/>
      <c r="Q180" s="83"/>
      <c r="R180" s="83"/>
      <c r="S180" s="83"/>
      <c r="U180" s="21"/>
      <c r="V180" s="21"/>
    </row>
    <row r="181" spans="1:22" s="76" customFormat="1" ht="12.95" customHeight="1">
      <c r="A181" s="75"/>
      <c r="C181" s="83"/>
      <c r="D181" s="83"/>
      <c r="E181" s="83"/>
      <c r="F181" s="83"/>
      <c r="G181" s="83"/>
      <c r="H181" s="83"/>
      <c r="I181" s="83"/>
      <c r="J181" s="83"/>
      <c r="K181" s="83"/>
      <c r="L181" s="83"/>
      <c r="M181" s="83"/>
      <c r="N181" s="83"/>
      <c r="O181" s="83"/>
      <c r="P181" s="83"/>
      <c r="Q181" s="83"/>
      <c r="R181" s="83"/>
      <c r="S181" s="83"/>
      <c r="U181" s="21"/>
      <c r="V181" s="21"/>
    </row>
    <row r="182" spans="1:22" s="76" customFormat="1" ht="12.95" customHeight="1">
      <c r="A182" s="75"/>
      <c r="C182" s="83"/>
      <c r="D182" s="83"/>
      <c r="E182" s="83"/>
      <c r="F182" s="83"/>
      <c r="G182" s="83"/>
      <c r="H182" s="83"/>
      <c r="I182" s="83"/>
      <c r="J182" s="83"/>
      <c r="K182" s="83"/>
      <c r="L182" s="83"/>
      <c r="M182" s="83"/>
      <c r="N182" s="83"/>
      <c r="O182" s="83"/>
      <c r="P182" s="83"/>
      <c r="Q182" s="83"/>
      <c r="R182" s="83"/>
      <c r="S182" s="83"/>
      <c r="U182" s="21"/>
      <c r="V182" s="21"/>
    </row>
    <row r="183" spans="1:22" s="76" customFormat="1" ht="12.95" customHeight="1">
      <c r="A183" s="75"/>
      <c r="C183" s="83"/>
      <c r="D183" s="83"/>
      <c r="E183" s="83"/>
      <c r="F183" s="83"/>
      <c r="G183" s="83"/>
      <c r="H183" s="83"/>
      <c r="I183" s="83"/>
      <c r="J183" s="83"/>
      <c r="K183" s="83"/>
      <c r="L183" s="83"/>
      <c r="M183" s="83"/>
      <c r="N183" s="83"/>
      <c r="O183" s="83"/>
      <c r="P183" s="83"/>
      <c r="Q183" s="83"/>
      <c r="R183" s="83"/>
      <c r="S183" s="83"/>
      <c r="U183" s="21"/>
      <c r="V183" s="21"/>
    </row>
    <row r="184" spans="1:22" s="76" customFormat="1" ht="12.95" customHeight="1">
      <c r="A184" s="75"/>
      <c r="C184" s="83"/>
      <c r="D184" s="83"/>
      <c r="E184" s="83"/>
      <c r="F184" s="83"/>
      <c r="G184" s="83"/>
      <c r="H184" s="83"/>
      <c r="I184" s="83"/>
      <c r="J184" s="83"/>
      <c r="K184" s="83"/>
      <c r="L184" s="83"/>
      <c r="M184" s="83"/>
      <c r="N184" s="83"/>
      <c r="O184" s="83"/>
      <c r="P184" s="83"/>
      <c r="Q184" s="83"/>
      <c r="R184" s="83"/>
      <c r="S184" s="83"/>
      <c r="U184" s="21"/>
      <c r="V184" s="21"/>
    </row>
    <row r="185" spans="1:22" s="76" customFormat="1" ht="12.95" customHeight="1">
      <c r="A185" s="75"/>
      <c r="C185" s="83"/>
      <c r="D185" s="83"/>
      <c r="E185" s="83"/>
      <c r="F185" s="83"/>
      <c r="G185" s="83"/>
      <c r="H185" s="83"/>
      <c r="I185" s="83"/>
      <c r="J185" s="83"/>
      <c r="K185" s="83"/>
      <c r="L185" s="83"/>
      <c r="M185" s="83"/>
      <c r="N185" s="83"/>
      <c r="O185" s="83"/>
      <c r="P185" s="83"/>
      <c r="Q185" s="83"/>
      <c r="R185" s="83"/>
      <c r="S185" s="83"/>
      <c r="U185" s="21"/>
      <c r="V185" s="21"/>
    </row>
    <row r="186" spans="1:22" s="76" customFormat="1" ht="12.95" customHeight="1">
      <c r="A186" s="75"/>
      <c r="C186" s="83"/>
      <c r="D186" s="83"/>
      <c r="E186" s="83"/>
      <c r="F186" s="83"/>
      <c r="G186" s="83"/>
      <c r="H186" s="83"/>
      <c r="I186" s="83"/>
      <c r="J186" s="83"/>
      <c r="K186" s="83"/>
      <c r="L186" s="83"/>
      <c r="M186" s="83"/>
      <c r="N186" s="83"/>
      <c r="O186" s="83"/>
      <c r="P186" s="83"/>
      <c r="Q186" s="83"/>
      <c r="R186" s="83"/>
      <c r="S186" s="83"/>
      <c r="U186" s="21"/>
      <c r="V186" s="21"/>
    </row>
    <row r="187" spans="1:22" s="76" customFormat="1" ht="12.95" customHeight="1">
      <c r="A187" s="75"/>
      <c r="C187" s="83"/>
      <c r="D187" s="83"/>
      <c r="E187" s="83"/>
      <c r="F187" s="83"/>
      <c r="G187" s="83"/>
      <c r="H187" s="83"/>
      <c r="I187" s="83"/>
      <c r="J187" s="83"/>
      <c r="K187" s="83"/>
      <c r="L187" s="83"/>
      <c r="M187" s="83"/>
      <c r="N187" s="83"/>
      <c r="O187" s="83"/>
      <c r="P187" s="83"/>
      <c r="Q187" s="83"/>
      <c r="R187" s="83"/>
      <c r="S187" s="83"/>
      <c r="U187" s="21"/>
      <c r="V187" s="21"/>
    </row>
    <row r="188" spans="1:22" s="76" customFormat="1" ht="12.95" customHeight="1">
      <c r="A188" s="75"/>
      <c r="C188" s="83"/>
      <c r="D188" s="83"/>
      <c r="E188" s="83"/>
      <c r="F188" s="83"/>
      <c r="G188" s="83"/>
      <c r="H188" s="83"/>
      <c r="I188" s="83"/>
      <c r="J188" s="83"/>
      <c r="K188" s="83"/>
      <c r="L188" s="83"/>
      <c r="M188" s="83"/>
      <c r="N188" s="83"/>
      <c r="O188" s="83"/>
      <c r="P188" s="83"/>
      <c r="Q188" s="83"/>
      <c r="R188" s="83"/>
      <c r="S188" s="83"/>
      <c r="U188" s="21"/>
      <c r="V188" s="21"/>
    </row>
    <row r="189" spans="1:22" s="76" customFormat="1" ht="12.95" customHeight="1">
      <c r="A189" s="75"/>
      <c r="C189" s="83"/>
      <c r="D189" s="83"/>
      <c r="E189" s="83"/>
      <c r="F189" s="83"/>
      <c r="G189" s="83"/>
      <c r="H189" s="83"/>
      <c r="I189" s="83"/>
      <c r="J189" s="83"/>
      <c r="K189" s="83"/>
      <c r="L189" s="83"/>
      <c r="M189" s="83"/>
      <c r="N189" s="83"/>
      <c r="O189" s="83"/>
      <c r="P189" s="83"/>
      <c r="Q189" s="83"/>
      <c r="R189" s="83"/>
      <c r="S189" s="83"/>
      <c r="U189" s="21"/>
      <c r="V189" s="21"/>
    </row>
    <row r="190" spans="1:22" s="76" customFormat="1" ht="12.95" customHeight="1">
      <c r="A190" s="75"/>
      <c r="C190" s="83"/>
      <c r="D190" s="83"/>
      <c r="E190" s="83"/>
      <c r="F190" s="83"/>
      <c r="G190" s="83"/>
      <c r="H190" s="83"/>
      <c r="I190" s="83"/>
      <c r="J190" s="83"/>
      <c r="K190" s="83"/>
      <c r="L190" s="83"/>
      <c r="M190" s="83"/>
      <c r="N190" s="83"/>
      <c r="O190" s="83"/>
      <c r="P190" s="83"/>
      <c r="Q190" s="83"/>
      <c r="R190" s="83"/>
      <c r="S190" s="83"/>
      <c r="U190" s="21"/>
      <c r="V190" s="21"/>
    </row>
    <row r="191" spans="1:22" s="76" customFormat="1" ht="12.95" customHeight="1">
      <c r="A191" s="75"/>
      <c r="C191" s="83"/>
      <c r="D191" s="83"/>
      <c r="E191" s="83"/>
      <c r="F191" s="83"/>
      <c r="G191" s="83"/>
      <c r="H191" s="83"/>
      <c r="I191" s="83"/>
      <c r="J191" s="83"/>
      <c r="K191" s="83"/>
      <c r="L191" s="83"/>
      <c r="M191" s="83"/>
      <c r="N191" s="83"/>
      <c r="O191" s="83"/>
      <c r="P191" s="83"/>
      <c r="Q191" s="83"/>
      <c r="R191" s="83"/>
      <c r="S191" s="83"/>
      <c r="U191" s="21"/>
      <c r="V191" s="21"/>
    </row>
    <row r="192" spans="1:22" s="76" customFormat="1" ht="12.95" customHeight="1">
      <c r="A192" s="75"/>
      <c r="C192" s="83"/>
      <c r="D192" s="83"/>
      <c r="E192" s="83"/>
      <c r="F192" s="83"/>
      <c r="G192" s="83"/>
      <c r="H192" s="83"/>
      <c r="I192" s="83"/>
      <c r="J192" s="83"/>
      <c r="K192" s="83"/>
      <c r="L192" s="83"/>
      <c r="M192" s="83"/>
      <c r="N192" s="83"/>
      <c r="O192" s="83"/>
      <c r="P192" s="83"/>
      <c r="Q192" s="83"/>
      <c r="R192" s="83"/>
      <c r="S192" s="83"/>
      <c r="U192" s="21"/>
      <c r="V192" s="21"/>
    </row>
    <row r="193" spans="1:22" s="76" customFormat="1" ht="12.95" customHeight="1">
      <c r="A193" s="75"/>
      <c r="C193" s="83"/>
      <c r="D193" s="83"/>
      <c r="E193" s="83"/>
      <c r="F193" s="83"/>
      <c r="G193" s="83"/>
      <c r="H193" s="83"/>
      <c r="I193" s="83"/>
      <c r="J193" s="83"/>
      <c r="K193" s="83"/>
      <c r="L193" s="83"/>
      <c r="M193" s="83"/>
      <c r="N193" s="83"/>
      <c r="O193" s="83"/>
      <c r="P193" s="83"/>
      <c r="Q193" s="83"/>
      <c r="R193" s="83"/>
      <c r="S193" s="83"/>
      <c r="U193" s="21"/>
      <c r="V193" s="21"/>
    </row>
    <row r="194" spans="1:22" s="76" customFormat="1" ht="12.95" customHeight="1">
      <c r="A194" s="75"/>
      <c r="C194" s="83"/>
      <c r="D194" s="83"/>
      <c r="E194" s="83"/>
      <c r="F194" s="83"/>
      <c r="G194" s="83"/>
      <c r="H194" s="83"/>
      <c r="I194" s="83"/>
      <c r="J194" s="83"/>
      <c r="K194" s="83"/>
      <c r="L194" s="83"/>
      <c r="M194" s="83"/>
      <c r="N194" s="83"/>
      <c r="O194" s="83"/>
      <c r="P194" s="83"/>
      <c r="Q194" s="83"/>
      <c r="R194" s="83"/>
      <c r="S194" s="83"/>
      <c r="U194" s="21"/>
      <c r="V194" s="21"/>
    </row>
    <row r="195" spans="1:22" s="76" customFormat="1" ht="12.95" customHeight="1">
      <c r="A195" s="75"/>
      <c r="C195" s="83"/>
      <c r="D195" s="83"/>
      <c r="E195" s="83"/>
      <c r="F195" s="83"/>
      <c r="G195" s="83"/>
      <c r="H195" s="83"/>
      <c r="I195" s="83"/>
      <c r="J195" s="83"/>
      <c r="K195" s="83"/>
      <c r="L195" s="83"/>
      <c r="M195" s="83"/>
      <c r="N195" s="83"/>
      <c r="O195" s="83"/>
      <c r="P195" s="83"/>
      <c r="Q195" s="83"/>
      <c r="R195" s="83"/>
      <c r="S195" s="83"/>
      <c r="U195" s="21"/>
      <c r="V195" s="21"/>
    </row>
    <row r="196" spans="1:22" s="76" customFormat="1" ht="12.95" customHeight="1">
      <c r="A196" s="75"/>
      <c r="C196" s="83"/>
      <c r="D196" s="83"/>
      <c r="E196" s="83"/>
      <c r="F196" s="83"/>
      <c r="G196" s="83"/>
      <c r="H196" s="83"/>
      <c r="I196" s="83"/>
      <c r="J196" s="83"/>
      <c r="K196" s="83"/>
      <c r="L196" s="83"/>
      <c r="M196" s="83"/>
      <c r="N196" s="83"/>
      <c r="O196" s="83"/>
      <c r="P196" s="83"/>
      <c r="Q196" s="83"/>
      <c r="R196" s="83"/>
      <c r="S196" s="83"/>
      <c r="U196" s="21"/>
      <c r="V196" s="21"/>
    </row>
    <row r="197" spans="1:22" s="76" customFormat="1" ht="12.95" customHeight="1">
      <c r="A197" s="75"/>
      <c r="C197" s="83"/>
      <c r="D197" s="83"/>
      <c r="E197" s="83"/>
      <c r="F197" s="83"/>
      <c r="G197" s="83"/>
      <c r="H197" s="83"/>
      <c r="I197" s="83"/>
      <c r="J197" s="83"/>
      <c r="K197" s="83"/>
      <c r="L197" s="83"/>
      <c r="M197" s="83"/>
      <c r="N197" s="83"/>
      <c r="O197" s="83"/>
      <c r="P197" s="83"/>
      <c r="Q197" s="83"/>
      <c r="R197" s="83"/>
      <c r="S197" s="83"/>
      <c r="U197" s="21"/>
      <c r="V197" s="21"/>
    </row>
    <row r="198" spans="1:22" s="76" customFormat="1" ht="12.95" customHeight="1">
      <c r="A198" s="75"/>
      <c r="C198" s="83"/>
      <c r="D198" s="83"/>
      <c r="E198" s="83"/>
      <c r="F198" s="83"/>
      <c r="G198" s="83"/>
      <c r="H198" s="83"/>
      <c r="I198" s="83"/>
      <c r="J198" s="83"/>
      <c r="K198" s="83"/>
      <c r="L198" s="83"/>
      <c r="M198" s="83"/>
      <c r="N198" s="83"/>
      <c r="O198" s="83"/>
      <c r="P198" s="83"/>
      <c r="Q198" s="83"/>
      <c r="R198" s="83"/>
      <c r="S198" s="83"/>
      <c r="U198" s="21"/>
      <c r="V198" s="21"/>
    </row>
    <row r="199" spans="1:22" s="76" customFormat="1" ht="12.95" customHeight="1">
      <c r="A199" s="75"/>
      <c r="C199" s="83"/>
      <c r="D199" s="83"/>
      <c r="E199" s="83"/>
      <c r="F199" s="83"/>
      <c r="G199" s="83"/>
      <c r="H199" s="83"/>
      <c r="I199" s="83"/>
      <c r="J199" s="83"/>
      <c r="K199" s="83"/>
      <c r="L199" s="83"/>
      <c r="M199" s="83"/>
      <c r="N199" s="83"/>
      <c r="O199" s="83"/>
      <c r="P199" s="83"/>
      <c r="Q199" s="83"/>
      <c r="R199" s="83"/>
      <c r="S199" s="83"/>
      <c r="U199" s="21"/>
      <c r="V199" s="21"/>
    </row>
    <row r="200" spans="1:22" s="76" customFormat="1" ht="12.95" customHeight="1">
      <c r="A200" s="75"/>
      <c r="C200" s="83"/>
      <c r="D200" s="83"/>
      <c r="E200" s="83"/>
      <c r="F200" s="83"/>
      <c r="G200" s="83"/>
      <c r="H200" s="83"/>
      <c r="I200" s="83"/>
      <c r="J200" s="83"/>
      <c r="K200" s="83"/>
      <c r="L200" s="83"/>
      <c r="M200" s="83"/>
      <c r="N200" s="83"/>
      <c r="O200" s="83"/>
      <c r="P200" s="83"/>
      <c r="Q200" s="83"/>
      <c r="R200" s="83"/>
      <c r="S200" s="83"/>
      <c r="U200" s="21"/>
      <c r="V200" s="21"/>
    </row>
  </sheetData>
  <mergeCells count="2">
    <mergeCell ref="A1:B1"/>
    <mergeCell ref="A9:B9"/>
  </mergeCells>
  <hyperlinks>
    <hyperlink ref="A1" location="'Περιεχόμενα-Contents'!A1" display="Περιεχόμενα - Contents" xr:uid="{00000000-0004-0000-0B00-000000000000}"/>
  </hyperlinks>
  <printOptions horizontalCentered="1"/>
  <pageMargins left="0.27559055118110237" right="0.27559055118110237" top="1.0236220472440944" bottom="0.39370078740157483" header="0.39370078740157483" footer="0.19685039370078741"/>
  <pageSetup paperSize="9" scale="58" fitToHeight="0" orientation="landscape" r:id="rId1"/>
  <headerFooter>
    <oddHeader>&amp;R&amp;"Arial,Έντονα"ΣΥΝΟΠΤΙΚΟΙ ΠΙΝΑΚΕΣ ΥΠΗΡΕΣΙΩΝ ΚΑΙ ΜΕΤΑΦΟΡΩΝ 2008-2023
SERVICES AND TRANSPORT SUMMARY TABLES 2008-2023
ΙΔΙΩΤΙΚΟΣ ΤΟΜΕΑΣ - PRIVATE SECTOR</oddHeader>
    <firstHeader>&amp;L&amp;"Arial,Έντονα"ΣΥΝΟΠΤΙΚΟΙ ΠΙΝΑΚΕΣ ΥΠΗΡΕΣΙΩΝ ΚΑΙ ΜΕΤΑΦΟΡΩΝ 2008-2020
- ΙΔΙΩΤΙΚΟΣ ΤΟΜΕΑΣ&amp;"Arial,Κανονικά"
&amp;R&amp;"Arial,Έντονα"SUMMARY TABLES 2008-2020
- PRIVATE SECTOR</firstHeader>
    <firstFooter>&amp;L(συνεχίζεται)&amp;C- &amp;P -&amp;R(continued)</firstFooter>
  </headerFooter>
  <ignoredErrors>
    <ignoredError sqref="A9:O11 P9"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A1:T200"/>
  <sheetViews>
    <sheetView zoomScaleNormal="100" workbookViewId="0">
      <pane xSplit="2" ySplit="9" topLeftCell="C10" activePane="bottomRight" state="frozen"/>
      <selection activeCell="C10" sqref="C10"/>
      <selection pane="topRight" activeCell="C10" sqref="C10"/>
      <selection pane="bottomLeft" activeCell="C10" sqref="C10"/>
      <selection pane="bottomRight" activeCell="A2" sqref="A2"/>
    </sheetView>
  </sheetViews>
  <sheetFormatPr defaultRowHeight="12.95" customHeight="1"/>
  <cols>
    <col min="1" max="1" width="3.7109375" style="75" customWidth="1"/>
    <col min="2" max="2" width="37" style="76" customWidth="1"/>
    <col min="3" max="3" width="10.5703125" style="74" customWidth="1"/>
    <col min="4" max="8" width="9.85546875" style="74" customWidth="1"/>
    <col min="9" max="12" width="9.42578125" style="74" customWidth="1"/>
    <col min="13" max="18" width="11.42578125" style="74" customWidth="1"/>
    <col min="19" max="19" width="3.7109375" style="74" customWidth="1"/>
    <col min="20" max="20" width="36" style="76" customWidth="1"/>
    <col min="21" max="16384" width="9.140625" style="21"/>
  </cols>
  <sheetData>
    <row r="1" spans="1:20" s="49" customFormat="1" ht="12.95" customHeight="1">
      <c r="A1" s="172" t="s">
        <v>228</v>
      </c>
      <c r="B1" s="172"/>
      <c r="C1" s="84"/>
      <c r="D1" s="84"/>
      <c r="E1" s="84"/>
      <c r="F1" s="84"/>
      <c r="G1" s="84"/>
      <c r="H1" s="84"/>
      <c r="I1" s="84"/>
      <c r="J1" s="84"/>
      <c r="K1" s="84"/>
      <c r="S1" s="50"/>
      <c r="T1" s="117" t="s">
        <v>455</v>
      </c>
    </row>
    <row r="2" spans="1:20" s="49" customFormat="1" ht="12.95" customHeight="1">
      <c r="A2" s="51"/>
      <c r="B2" s="67"/>
      <c r="C2" s="84"/>
      <c r="D2" s="84"/>
      <c r="E2" s="84"/>
      <c r="F2" s="84"/>
      <c r="G2" s="84"/>
      <c r="H2" s="84"/>
      <c r="I2" s="84"/>
      <c r="J2" s="84"/>
      <c r="K2" s="84"/>
      <c r="S2" s="50"/>
      <c r="T2" s="117" t="s">
        <v>456</v>
      </c>
    </row>
    <row r="3" spans="1:20" s="49" customFormat="1" ht="12.95" customHeight="1">
      <c r="A3" s="51"/>
      <c r="B3" s="67"/>
      <c r="C3" s="84"/>
      <c r="D3" s="84"/>
      <c r="E3" s="84"/>
      <c r="F3" s="84"/>
      <c r="G3" s="84"/>
      <c r="H3" s="84"/>
      <c r="I3" s="84"/>
      <c r="J3" s="84"/>
      <c r="K3" s="84"/>
      <c r="L3" s="84"/>
      <c r="M3" s="84"/>
      <c r="N3" s="84"/>
      <c r="O3" s="84"/>
      <c r="P3" s="84"/>
      <c r="Q3" s="84"/>
      <c r="R3" s="84"/>
      <c r="T3" s="117" t="s">
        <v>373</v>
      </c>
    </row>
    <row r="4" spans="1:20" s="49" customFormat="1" ht="12.95" customHeight="1">
      <c r="A4" s="51"/>
      <c r="B4" s="67"/>
      <c r="C4" s="84"/>
      <c r="D4" s="84"/>
      <c r="E4" s="84"/>
      <c r="F4" s="84"/>
      <c r="G4" s="84"/>
      <c r="H4" s="84"/>
      <c r="I4" s="84"/>
      <c r="J4" s="84"/>
      <c r="K4" s="84"/>
      <c r="L4" s="84"/>
      <c r="M4" s="84"/>
      <c r="N4" s="84"/>
      <c r="O4" s="84"/>
      <c r="P4" s="84"/>
      <c r="Q4" s="84"/>
      <c r="R4" s="84"/>
      <c r="S4" s="50"/>
      <c r="T4" s="67"/>
    </row>
    <row r="5" spans="1:20" s="70" customFormat="1" ht="15" customHeight="1">
      <c r="A5" s="137" t="s">
        <v>419</v>
      </c>
    </row>
    <row r="6" spans="1:20" s="70" customFormat="1" ht="15" customHeight="1" thickBot="1">
      <c r="A6" s="138" t="s">
        <v>420</v>
      </c>
      <c r="B6" s="72"/>
      <c r="C6" s="72"/>
      <c r="D6" s="72"/>
      <c r="E6" s="72"/>
      <c r="F6" s="72"/>
      <c r="G6" s="72"/>
      <c r="H6" s="72"/>
      <c r="I6" s="72"/>
      <c r="J6" s="72"/>
      <c r="K6" s="72"/>
      <c r="L6" s="72"/>
      <c r="M6" s="72"/>
      <c r="N6" s="72"/>
      <c r="O6" s="72"/>
      <c r="P6" s="72"/>
      <c r="Q6" s="72"/>
      <c r="R6" s="72"/>
      <c r="S6" s="73"/>
      <c r="T6" s="72"/>
    </row>
    <row r="7" spans="1:20" s="70" customFormat="1" ht="8.25" customHeight="1" thickTop="1">
      <c r="A7" s="71"/>
      <c r="B7" s="71"/>
      <c r="C7" s="85"/>
      <c r="D7" s="85"/>
      <c r="E7" s="85"/>
      <c r="F7" s="85"/>
      <c r="G7" s="85"/>
      <c r="H7" s="85"/>
      <c r="I7" s="85"/>
      <c r="J7" s="85"/>
      <c r="K7" s="85"/>
      <c r="L7" s="85"/>
      <c r="M7" s="85"/>
      <c r="N7" s="85"/>
      <c r="O7" s="85"/>
      <c r="P7" s="85"/>
      <c r="Q7" s="85"/>
      <c r="R7" s="85"/>
      <c r="S7" s="85"/>
      <c r="T7" s="71"/>
    </row>
    <row r="8" spans="1:20" s="49" customFormat="1" ht="12.75">
      <c r="A8" s="51"/>
      <c r="B8" s="67"/>
      <c r="C8" s="86"/>
      <c r="D8" s="86"/>
      <c r="E8" s="86"/>
      <c r="F8" s="86"/>
      <c r="G8" s="86"/>
      <c r="H8" s="86"/>
      <c r="I8" s="86"/>
      <c r="J8" s="86"/>
      <c r="K8" s="86"/>
      <c r="L8" s="86"/>
      <c r="M8" s="86"/>
      <c r="N8" s="86"/>
      <c r="O8" s="86"/>
      <c r="P8" s="86"/>
      <c r="Q8" s="86"/>
      <c r="R8" s="86"/>
      <c r="S8" s="86"/>
      <c r="T8" s="86" t="s">
        <v>0</v>
      </c>
    </row>
    <row r="9" spans="1:20" s="49" customFormat="1" ht="39.950000000000003" customHeight="1">
      <c r="A9" s="175" t="s">
        <v>386</v>
      </c>
      <c r="B9" s="176"/>
      <c r="C9" s="105" t="s">
        <v>1</v>
      </c>
      <c r="D9" s="104">
        <v>2009</v>
      </c>
      <c r="E9" s="105" t="s">
        <v>2</v>
      </c>
      <c r="F9" s="105" t="s">
        <v>3</v>
      </c>
      <c r="G9" s="105" t="s">
        <v>4</v>
      </c>
      <c r="H9" s="105" t="s">
        <v>5</v>
      </c>
      <c r="I9" s="105" t="s">
        <v>6</v>
      </c>
      <c r="J9" s="105" t="s">
        <v>112</v>
      </c>
      <c r="K9" s="105" t="s">
        <v>324</v>
      </c>
      <c r="L9" s="105" t="s">
        <v>331</v>
      </c>
      <c r="M9" s="153" t="s">
        <v>368</v>
      </c>
      <c r="N9" s="153" t="s">
        <v>391</v>
      </c>
      <c r="O9" s="153" t="s">
        <v>436</v>
      </c>
      <c r="P9" s="153" t="s">
        <v>442</v>
      </c>
      <c r="Q9" s="153" t="s">
        <v>448</v>
      </c>
      <c r="R9" s="153" t="s">
        <v>453</v>
      </c>
      <c r="S9" s="150"/>
      <c r="T9" s="116" t="s">
        <v>387</v>
      </c>
    </row>
    <row r="10" spans="1:20" s="87" customFormat="1" ht="15" customHeight="1">
      <c r="A10" s="146" t="s">
        <v>7</v>
      </c>
      <c r="B10" s="103" t="s">
        <v>101</v>
      </c>
      <c r="C10" s="88">
        <v>2270886</v>
      </c>
      <c r="D10" s="88">
        <v>2456495</v>
      </c>
      <c r="E10" s="88">
        <v>2575602</v>
      </c>
      <c r="F10" s="88">
        <v>2637579</v>
      </c>
      <c r="G10" s="88">
        <v>2701974</v>
      </c>
      <c r="H10" s="88">
        <v>2466832</v>
      </c>
      <c r="I10" s="88">
        <v>2110770</v>
      </c>
      <c r="J10" s="88">
        <v>2067786</v>
      </c>
      <c r="K10" s="88">
        <v>2093116</v>
      </c>
      <c r="L10" s="167">
        <v>2154169</v>
      </c>
      <c r="M10" s="89">
        <v>2408448</v>
      </c>
      <c r="N10" s="89">
        <v>2668210</v>
      </c>
      <c r="O10" s="89">
        <v>2759045</v>
      </c>
      <c r="P10" s="89">
        <v>3050161</v>
      </c>
      <c r="Q10" s="89">
        <v>3431143</v>
      </c>
      <c r="R10" s="89">
        <v>3708057</v>
      </c>
      <c r="S10" s="146" t="s">
        <v>7</v>
      </c>
      <c r="T10" s="103" t="s">
        <v>100</v>
      </c>
    </row>
    <row r="11" spans="1:20" s="87" customFormat="1" ht="20.100000000000001" customHeight="1">
      <c r="A11" s="143" t="s">
        <v>8</v>
      </c>
      <c r="B11" s="95" t="s">
        <v>9</v>
      </c>
      <c r="C11" s="88">
        <f t="shared" ref="C11:I11" si="0">SUM(C12:C28)</f>
        <v>850851</v>
      </c>
      <c r="D11" s="88">
        <f t="shared" si="0"/>
        <v>907532</v>
      </c>
      <c r="E11" s="88">
        <f>SUM(E12:E28)</f>
        <v>943675</v>
      </c>
      <c r="F11" s="88">
        <f t="shared" si="0"/>
        <v>871981</v>
      </c>
      <c r="G11" s="88">
        <f>SUM(G12:G28)</f>
        <v>871313</v>
      </c>
      <c r="H11" s="88">
        <f t="shared" si="0"/>
        <v>796044</v>
      </c>
      <c r="I11" s="88">
        <f t="shared" si="0"/>
        <v>646915</v>
      </c>
      <c r="J11" s="88">
        <f t="shared" ref="J11:O11" si="1">SUM(J12:J28)</f>
        <v>570277</v>
      </c>
      <c r="K11" s="88">
        <f t="shared" si="1"/>
        <v>500694</v>
      </c>
      <c r="L11" s="88">
        <f t="shared" si="1"/>
        <v>525215</v>
      </c>
      <c r="M11" s="89">
        <f t="shared" si="1"/>
        <v>549328</v>
      </c>
      <c r="N11" s="89">
        <f t="shared" si="1"/>
        <v>558577</v>
      </c>
      <c r="O11" s="89">
        <f t="shared" si="1"/>
        <v>585931</v>
      </c>
      <c r="P11" s="89">
        <f t="shared" ref="P11" si="2">SUM(P12:P28)</f>
        <v>673736</v>
      </c>
      <c r="Q11" s="89">
        <f t="shared" ref="Q11" si="3">SUM(Q12:Q28)</f>
        <v>731741</v>
      </c>
      <c r="R11" s="89">
        <f t="shared" ref="R11" si="4">SUM(R12:R28)</f>
        <v>751174</v>
      </c>
      <c r="S11" s="143" t="s">
        <v>8</v>
      </c>
      <c r="T11" s="95" t="s">
        <v>10</v>
      </c>
    </row>
    <row r="12" spans="1:20" s="49" customFormat="1" ht="12.95" customHeight="1">
      <c r="A12" s="142"/>
      <c r="B12" s="96" t="s">
        <v>12</v>
      </c>
      <c r="C12" s="90">
        <v>0</v>
      </c>
      <c r="D12" s="90">
        <v>1142</v>
      </c>
      <c r="E12" s="90">
        <v>2866</v>
      </c>
      <c r="F12" s="90">
        <v>354</v>
      </c>
      <c r="G12" s="90">
        <v>640</v>
      </c>
      <c r="H12" s="90">
        <v>454</v>
      </c>
      <c r="I12" s="90">
        <v>24</v>
      </c>
      <c r="J12" s="90">
        <v>76</v>
      </c>
      <c r="K12" s="90">
        <v>572</v>
      </c>
      <c r="L12" s="90">
        <v>683</v>
      </c>
      <c r="M12" s="91">
        <v>262</v>
      </c>
      <c r="N12" s="91">
        <v>435</v>
      </c>
      <c r="O12" s="91">
        <v>1401</v>
      </c>
      <c r="P12" s="91">
        <v>939</v>
      </c>
      <c r="Q12" s="91">
        <v>1743</v>
      </c>
      <c r="R12" s="91">
        <v>4543</v>
      </c>
      <c r="S12" s="142"/>
      <c r="T12" s="96" t="s">
        <v>13</v>
      </c>
    </row>
    <row r="13" spans="1:20" s="49" customFormat="1" ht="12.95" customHeight="1">
      <c r="A13" s="142"/>
      <c r="B13" s="96" t="s">
        <v>14</v>
      </c>
      <c r="C13" s="90">
        <v>0</v>
      </c>
      <c r="D13" s="90">
        <v>1</v>
      </c>
      <c r="E13" s="90">
        <v>0</v>
      </c>
      <c r="F13" s="90">
        <v>0</v>
      </c>
      <c r="G13" s="90">
        <v>0</v>
      </c>
      <c r="H13" s="90">
        <v>0</v>
      </c>
      <c r="I13" s="90">
        <v>0</v>
      </c>
      <c r="J13" s="90">
        <v>0</v>
      </c>
      <c r="K13" s="90">
        <v>0</v>
      </c>
      <c r="L13" s="90">
        <v>1</v>
      </c>
      <c r="M13" s="91">
        <v>0</v>
      </c>
      <c r="N13" s="91">
        <v>0</v>
      </c>
      <c r="O13" s="91">
        <v>0</v>
      </c>
      <c r="P13" s="91">
        <v>0</v>
      </c>
      <c r="Q13" s="91">
        <v>0</v>
      </c>
      <c r="R13" s="91">
        <v>0</v>
      </c>
      <c r="S13" s="142"/>
      <c r="T13" s="96" t="s">
        <v>15</v>
      </c>
    </row>
    <row r="14" spans="1:20" s="49" customFormat="1" ht="12.95" customHeight="1">
      <c r="A14" s="142"/>
      <c r="B14" s="96" t="s">
        <v>16</v>
      </c>
      <c r="C14" s="90">
        <v>589</v>
      </c>
      <c r="D14" s="90">
        <v>1022</v>
      </c>
      <c r="E14" s="90">
        <v>719</v>
      </c>
      <c r="F14" s="90">
        <v>98</v>
      </c>
      <c r="G14" s="90">
        <v>159</v>
      </c>
      <c r="H14" s="90">
        <v>89</v>
      </c>
      <c r="I14" s="90">
        <v>85</v>
      </c>
      <c r="J14" s="90">
        <v>89</v>
      </c>
      <c r="K14" s="90">
        <v>141</v>
      </c>
      <c r="L14" s="90">
        <v>257</v>
      </c>
      <c r="M14" s="91">
        <v>138</v>
      </c>
      <c r="N14" s="91">
        <v>231</v>
      </c>
      <c r="O14" s="91">
        <v>247</v>
      </c>
      <c r="P14" s="91">
        <v>190</v>
      </c>
      <c r="Q14" s="91">
        <v>398</v>
      </c>
      <c r="R14" s="91">
        <v>419</v>
      </c>
      <c r="S14" s="142"/>
      <c r="T14" s="96" t="s">
        <v>17</v>
      </c>
    </row>
    <row r="15" spans="1:20" s="49" customFormat="1" ht="12.95" customHeight="1">
      <c r="A15" s="142"/>
      <c r="B15" s="96" t="s">
        <v>18</v>
      </c>
      <c r="C15" s="90">
        <v>1788</v>
      </c>
      <c r="D15" s="90">
        <v>2171</v>
      </c>
      <c r="E15" s="90">
        <v>2537</v>
      </c>
      <c r="F15" s="90">
        <v>1586</v>
      </c>
      <c r="G15" s="90">
        <v>3321</v>
      </c>
      <c r="H15" s="90">
        <v>2913</v>
      </c>
      <c r="I15" s="90">
        <v>2018</v>
      </c>
      <c r="J15" s="90">
        <v>2174</v>
      </c>
      <c r="K15" s="90">
        <v>3009</v>
      </c>
      <c r="L15" s="90">
        <v>3657</v>
      </c>
      <c r="M15" s="91">
        <v>4493</v>
      </c>
      <c r="N15" s="91">
        <v>4513</v>
      </c>
      <c r="O15" s="91">
        <v>3943</v>
      </c>
      <c r="P15" s="91">
        <v>8317</v>
      </c>
      <c r="Q15" s="91">
        <v>13531</v>
      </c>
      <c r="R15" s="91">
        <v>9363</v>
      </c>
      <c r="S15" s="142"/>
      <c r="T15" s="96" t="s">
        <v>19</v>
      </c>
    </row>
    <row r="16" spans="1:20" s="49" customFormat="1" ht="12.95" customHeight="1">
      <c r="A16" s="142"/>
      <c r="B16" s="96" t="s">
        <v>20</v>
      </c>
      <c r="C16" s="90">
        <v>216</v>
      </c>
      <c r="D16" s="90">
        <v>198</v>
      </c>
      <c r="E16" s="90">
        <v>184</v>
      </c>
      <c r="F16" s="90">
        <v>285</v>
      </c>
      <c r="G16" s="90">
        <v>189</v>
      </c>
      <c r="H16" s="90">
        <v>309</v>
      </c>
      <c r="I16" s="90">
        <v>254</v>
      </c>
      <c r="J16" s="90">
        <v>316</v>
      </c>
      <c r="K16" s="90">
        <v>396</v>
      </c>
      <c r="L16" s="90">
        <v>520</v>
      </c>
      <c r="M16" s="91">
        <v>609</v>
      </c>
      <c r="N16" s="91">
        <v>678</v>
      </c>
      <c r="O16" s="91">
        <v>724</v>
      </c>
      <c r="P16" s="91">
        <v>936</v>
      </c>
      <c r="Q16" s="91">
        <v>901</v>
      </c>
      <c r="R16" s="91">
        <v>808</v>
      </c>
      <c r="S16" s="142"/>
      <c r="T16" s="96" t="s">
        <v>21</v>
      </c>
    </row>
    <row r="17" spans="1:20" s="70" customFormat="1" ht="12.95" customHeight="1">
      <c r="A17" s="143"/>
      <c r="B17" s="96" t="s">
        <v>22</v>
      </c>
      <c r="C17" s="90"/>
      <c r="D17" s="90"/>
      <c r="E17" s="90"/>
      <c r="F17" s="90"/>
      <c r="G17" s="90"/>
      <c r="H17" s="90"/>
      <c r="I17" s="90"/>
      <c r="J17" s="90"/>
      <c r="K17" s="90"/>
      <c r="L17" s="90"/>
      <c r="M17" s="91"/>
      <c r="N17" s="91"/>
      <c r="O17" s="91"/>
      <c r="P17" s="91"/>
      <c r="Q17" s="91"/>
      <c r="R17" s="91"/>
      <c r="S17" s="143"/>
      <c r="T17" s="96" t="s">
        <v>23</v>
      </c>
    </row>
    <row r="18" spans="1:20" s="49" customFormat="1" ht="12" customHeight="1">
      <c r="A18" s="142"/>
      <c r="B18" s="98" t="s">
        <v>24</v>
      </c>
      <c r="C18" s="90">
        <v>1127</v>
      </c>
      <c r="D18" s="90">
        <v>1350</v>
      </c>
      <c r="E18" s="90">
        <v>901</v>
      </c>
      <c r="F18" s="90">
        <v>847</v>
      </c>
      <c r="G18" s="90">
        <v>711</v>
      </c>
      <c r="H18" s="90">
        <v>697</v>
      </c>
      <c r="I18" s="90">
        <v>740</v>
      </c>
      <c r="J18" s="90">
        <v>945</v>
      </c>
      <c r="K18" s="90">
        <v>986</v>
      </c>
      <c r="L18" s="90">
        <v>1106</v>
      </c>
      <c r="M18" s="91">
        <v>1391</v>
      </c>
      <c r="N18" s="91">
        <v>1562</v>
      </c>
      <c r="O18" s="91">
        <v>1653</v>
      </c>
      <c r="P18" s="91">
        <v>2097</v>
      </c>
      <c r="Q18" s="91">
        <v>2648</v>
      </c>
      <c r="R18" s="91">
        <v>3155</v>
      </c>
      <c r="S18" s="142"/>
      <c r="T18" s="98" t="s">
        <v>25</v>
      </c>
    </row>
    <row r="19" spans="1:20" s="49" customFormat="1" ht="12" customHeight="1">
      <c r="A19" s="142"/>
      <c r="B19" s="98" t="s">
        <v>26</v>
      </c>
      <c r="C19" s="90">
        <v>778</v>
      </c>
      <c r="D19" s="90">
        <v>654</v>
      </c>
      <c r="E19" s="90">
        <v>441</v>
      </c>
      <c r="F19" s="90">
        <v>411</v>
      </c>
      <c r="G19" s="90">
        <v>401</v>
      </c>
      <c r="H19" s="90">
        <v>292</v>
      </c>
      <c r="I19" s="90">
        <v>411</v>
      </c>
      <c r="J19" s="90">
        <v>571</v>
      </c>
      <c r="K19" s="90">
        <v>500</v>
      </c>
      <c r="L19" s="90">
        <v>525</v>
      </c>
      <c r="M19" s="91">
        <v>627</v>
      </c>
      <c r="N19" s="91">
        <v>877</v>
      </c>
      <c r="O19" s="91">
        <v>994</v>
      </c>
      <c r="P19" s="91">
        <v>955</v>
      </c>
      <c r="Q19" s="91">
        <v>1074</v>
      </c>
      <c r="R19" s="91">
        <v>1322</v>
      </c>
      <c r="S19" s="142"/>
      <c r="T19" s="98" t="s">
        <v>27</v>
      </c>
    </row>
    <row r="20" spans="1:20" s="70" customFormat="1" ht="12" customHeight="1">
      <c r="A20" s="143"/>
      <c r="B20" s="98" t="s">
        <v>28</v>
      </c>
      <c r="C20" s="90">
        <v>229</v>
      </c>
      <c r="D20" s="90">
        <v>98</v>
      </c>
      <c r="E20" s="90">
        <v>387</v>
      </c>
      <c r="F20" s="90">
        <v>239</v>
      </c>
      <c r="G20" s="90">
        <v>78</v>
      </c>
      <c r="H20" s="90">
        <v>108</v>
      </c>
      <c r="I20" s="90">
        <v>9</v>
      </c>
      <c r="J20" s="90">
        <v>6</v>
      </c>
      <c r="K20" s="90">
        <v>142</v>
      </c>
      <c r="L20" s="90">
        <v>338</v>
      </c>
      <c r="M20" s="91">
        <v>385</v>
      </c>
      <c r="N20" s="91">
        <v>405</v>
      </c>
      <c r="O20" s="91">
        <v>477</v>
      </c>
      <c r="P20" s="91">
        <v>128</v>
      </c>
      <c r="Q20" s="91">
        <v>132</v>
      </c>
      <c r="R20" s="91">
        <v>206</v>
      </c>
      <c r="S20" s="143"/>
      <c r="T20" s="98" t="s">
        <v>29</v>
      </c>
    </row>
    <row r="21" spans="1:20" s="70" customFormat="1" ht="12.95" customHeight="1">
      <c r="A21" s="143"/>
      <c r="B21" s="96" t="s">
        <v>30</v>
      </c>
      <c r="C21" s="90">
        <v>836077</v>
      </c>
      <c r="D21" s="90">
        <v>893140</v>
      </c>
      <c r="E21" s="90">
        <v>929480</v>
      </c>
      <c r="F21" s="90">
        <v>861522</v>
      </c>
      <c r="G21" s="90">
        <v>861313</v>
      </c>
      <c r="H21" s="90">
        <v>786951</v>
      </c>
      <c r="I21" s="90">
        <v>638545</v>
      </c>
      <c r="J21" s="90">
        <v>561514</v>
      </c>
      <c r="K21" s="90">
        <v>490177</v>
      </c>
      <c r="L21" s="90">
        <v>510340</v>
      </c>
      <c r="M21" s="91">
        <v>532342</v>
      </c>
      <c r="N21" s="91">
        <v>539588</v>
      </c>
      <c r="O21" s="91">
        <v>563516</v>
      </c>
      <c r="P21" s="91">
        <v>641506</v>
      </c>
      <c r="Q21" s="91">
        <v>689010</v>
      </c>
      <c r="R21" s="91">
        <f>63434+650200</f>
        <v>713634</v>
      </c>
      <c r="S21" s="143"/>
      <c r="T21" s="96" t="s">
        <v>31</v>
      </c>
    </row>
    <row r="22" spans="1:20" s="49" customFormat="1" ht="12.95" customHeight="1">
      <c r="A22" s="142"/>
      <c r="B22" s="96" t="s">
        <v>358</v>
      </c>
      <c r="C22" s="90"/>
      <c r="D22" s="90"/>
      <c r="E22" s="90"/>
      <c r="F22" s="90"/>
      <c r="G22" s="90"/>
      <c r="H22" s="90"/>
      <c r="I22" s="90"/>
      <c r="J22" s="90"/>
      <c r="K22" s="90"/>
      <c r="L22" s="90"/>
      <c r="M22" s="91"/>
      <c r="N22" s="91"/>
      <c r="O22" s="91"/>
      <c r="P22" s="91"/>
      <c r="Q22" s="91"/>
      <c r="R22" s="91"/>
      <c r="S22" s="142"/>
      <c r="T22" s="96" t="s">
        <v>32</v>
      </c>
    </row>
    <row r="23" spans="1:20" s="49" customFormat="1" ht="11.1" customHeight="1">
      <c r="A23" s="142"/>
      <c r="B23" s="96" t="s">
        <v>359</v>
      </c>
      <c r="C23" s="90">
        <v>332</v>
      </c>
      <c r="D23" s="90">
        <v>612</v>
      </c>
      <c r="E23" s="90">
        <v>650</v>
      </c>
      <c r="F23" s="90">
        <v>633</v>
      </c>
      <c r="G23" s="90">
        <v>430</v>
      </c>
      <c r="H23" s="90">
        <v>640</v>
      </c>
      <c r="I23" s="90">
        <v>1265</v>
      </c>
      <c r="J23" s="90">
        <v>696</v>
      </c>
      <c r="K23" s="90">
        <v>905</v>
      </c>
      <c r="L23" s="90">
        <v>1220</v>
      </c>
      <c r="M23" s="91">
        <v>1454</v>
      </c>
      <c r="N23" s="91">
        <v>1736</v>
      </c>
      <c r="O23" s="91">
        <v>1151</v>
      </c>
      <c r="P23" s="91">
        <v>1637</v>
      </c>
      <c r="Q23" s="91">
        <v>2078</v>
      </c>
      <c r="R23" s="91">
        <v>2775</v>
      </c>
      <c r="S23" s="142"/>
      <c r="T23" s="96" t="s">
        <v>333</v>
      </c>
    </row>
    <row r="24" spans="1:20" s="49" customFormat="1" ht="12.95" customHeight="1">
      <c r="A24" s="142"/>
      <c r="B24" s="96" t="s">
        <v>33</v>
      </c>
      <c r="C24" s="90">
        <v>3181</v>
      </c>
      <c r="D24" s="90">
        <v>4655</v>
      </c>
      <c r="E24" s="90">
        <v>3429</v>
      </c>
      <c r="F24" s="90">
        <v>4190</v>
      </c>
      <c r="G24" s="90">
        <v>2176</v>
      </c>
      <c r="H24" s="90">
        <v>1486</v>
      </c>
      <c r="I24" s="90">
        <v>2001</v>
      </c>
      <c r="J24" s="90">
        <v>2134</v>
      </c>
      <c r="K24" s="90">
        <v>1963</v>
      </c>
      <c r="L24" s="90">
        <v>4027</v>
      </c>
      <c r="M24" s="91">
        <v>4144</v>
      </c>
      <c r="N24" s="91">
        <v>5105</v>
      </c>
      <c r="O24" s="91">
        <v>8668</v>
      </c>
      <c r="P24" s="91">
        <v>9055</v>
      </c>
      <c r="Q24" s="91">
        <v>11636</v>
      </c>
      <c r="R24" s="91">
        <v>9249</v>
      </c>
      <c r="S24" s="142"/>
      <c r="T24" s="96" t="s">
        <v>34</v>
      </c>
    </row>
    <row r="25" spans="1:20" s="49" customFormat="1" ht="12.95" customHeight="1">
      <c r="A25" s="142"/>
      <c r="B25" s="96" t="s">
        <v>35</v>
      </c>
      <c r="C25" s="90">
        <v>1178</v>
      </c>
      <c r="D25" s="90">
        <v>523</v>
      </c>
      <c r="E25" s="90">
        <v>570</v>
      </c>
      <c r="F25" s="90">
        <v>670</v>
      </c>
      <c r="G25" s="90">
        <v>493</v>
      </c>
      <c r="H25" s="90">
        <v>530</v>
      </c>
      <c r="I25" s="90">
        <v>484</v>
      </c>
      <c r="J25" s="90">
        <v>546</v>
      </c>
      <c r="K25" s="90">
        <v>437</v>
      </c>
      <c r="L25" s="90">
        <v>677</v>
      </c>
      <c r="M25" s="91">
        <v>609</v>
      </c>
      <c r="N25" s="91">
        <v>767</v>
      </c>
      <c r="O25" s="91">
        <v>715</v>
      </c>
      <c r="P25" s="91">
        <v>721</v>
      </c>
      <c r="Q25" s="91">
        <v>667</v>
      </c>
      <c r="R25" s="91">
        <v>1220</v>
      </c>
      <c r="S25" s="142"/>
      <c r="T25" s="96" t="s">
        <v>36</v>
      </c>
    </row>
    <row r="26" spans="1:20" s="49" customFormat="1" ht="12.95" customHeight="1">
      <c r="A26" s="142"/>
      <c r="B26" s="96" t="s">
        <v>37</v>
      </c>
      <c r="C26" s="90">
        <v>508</v>
      </c>
      <c r="D26" s="90">
        <v>871</v>
      </c>
      <c r="E26" s="90">
        <v>700</v>
      </c>
      <c r="F26" s="90">
        <v>498</v>
      </c>
      <c r="G26" s="90">
        <v>414</v>
      </c>
      <c r="H26" s="90">
        <v>750</v>
      </c>
      <c r="I26" s="90">
        <v>540</v>
      </c>
      <c r="J26" s="90">
        <v>710</v>
      </c>
      <c r="K26" s="90">
        <v>513</v>
      </c>
      <c r="L26" s="90">
        <v>921</v>
      </c>
      <c r="M26" s="91">
        <v>1137</v>
      </c>
      <c r="N26" s="91">
        <v>1042</v>
      </c>
      <c r="O26" s="91">
        <v>902</v>
      </c>
      <c r="P26" s="91">
        <v>1375</v>
      </c>
      <c r="Q26" s="91">
        <v>1525</v>
      </c>
      <c r="R26" s="91">
        <v>1634</v>
      </c>
      <c r="S26" s="142"/>
      <c r="T26" s="96" t="s">
        <v>38</v>
      </c>
    </row>
    <row r="27" spans="1:20" s="70" customFormat="1" ht="12.95" customHeight="1">
      <c r="A27" s="143"/>
      <c r="B27" s="96" t="s">
        <v>39</v>
      </c>
      <c r="C27" s="90">
        <v>0</v>
      </c>
      <c r="D27" s="90">
        <v>23</v>
      </c>
      <c r="E27" s="90">
        <v>41</v>
      </c>
      <c r="F27" s="90">
        <v>33</v>
      </c>
      <c r="G27" s="90">
        <v>19</v>
      </c>
      <c r="H27" s="90">
        <v>57</v>
      </c>
      <c r="I27" s="90">
        <v>3</v>
      </c>
      <c r="J27" s="90">
        <v>3</v>
      </c>
      <c r="K27" s="90">
        <v>109</v>
      </c>
      <c r="L27" s="90">
        <v>53</v>
      </c>
      <c r="M27" s="91">
        <v>16</v>
      </c>
      <c r="N27" s="91">
        <v>0</v>
      </c>
      <c r="O27" s="91">
        <v>26</v>
      </c>
      <c r="P27" s="91">
        <v>41</v>
      </c>
      <c r="Q27" s="91">
        <v>63</v>
      </c>
      <c r="R27" s="91">
        <v>33</v>
      </c>
      <c r="S27" s="143"/>
      <c r="T27" s="96" t="s">
        <v>40</v>
      </c>
    </row>
    <row r="28" spans="1:20" s="49" customFormat="1" ht="12.95" customHeight="1">
      <c r="A28" s="142"/>
      <c r="B28" s="96" t="s">
        <v>41</v>
      </c>
      <c r="C28" s="90">
        <v>4848</v>
      </c>
      <c r="D28" s="90">
        <v>1072</v>
      </c>
      <c r="E28" s="90">
        <v>770</v>
      </c>
      <c r="F28" s="90">
        <v>615</v>
      </c>
      <c r="G28" s="90">
        <v>969</v>
      </c>
      <c r="H28" s="90">
        <v>768</v>
      </c>
      <c r="I28" s="90">
        <v>536</v>
      </c>
      <c r="J28" s="90">
        <v>497</v>
      </c>
      <c r="K28" s="90">
        <v>844</v>
      </c>
      <c r="L28" s="90">
        <v>890</v>
      </c>
      <c r="M28" s="91">
        <v>1721</v>
      </c>
      <c r="N28" s="91">
        <v>1638</v>
      </c>
      <c r="O28" s="91">
        <v>1514</v>
      </c>
      <c r="P28" s="91">
        <v>5839</v>
      </c>
      <c r="Q28" s="91">
        <v>6335</v>
      </c>
      <c r="R28" s="91">
        <v>2813</v>
      </c>
      <c r="S28" s="142"/>
      <c r="T28" s="96" t="s">
        <v>42</v>
      </c>
    </row>
    <row r="29" spans="1:20" s="87" customFormat="1" ht="20.100000000000001" customHeight="1">
      <c r="A29" s="143" t="s">
        <v>43</v>
      </c>
      <c r="B29" s="95" t="s">
        <v>44</v>
      </c>
      <c r="C29" s="88">
        <f>SUM(C30:C48)</f>
        <v>16075</v>
      </c>
      <c r="D29" s="88">
        <f t="shared" ref="D29:N29" si="5">SUM(D30:D48)</f>
        <v>13275</v>
      </c>
      <c r="E29" s="88">
        <f t="shared" si="5"/>
        <v>10451</v>
      </c>
      <c r="F29" s="88">
        <f t="shared" si="5"/>
        <v>9457</v>
      </c>
      <c r="G29" s="88">
        <f t="shared" si="5"/>
        <v>12397</v>
      </c>
      <c r="H29" s="88">
        <f t="shared" si="5"/>
        <v>10604</v>
      </c>
      <c r="I29" s="88">
        <f t="shared" si="5"/>
        <v>9595</v>
      </c>
      <c r="J29" s="88">
        <f t="shared" si="5"/>
        <v>12939</v>
      </c>
      <c r="K29" s="88">
        <f t="shared" si="5"/>
        <v>14613</v>
      </c>
      <c r="L29" s="88">
        <f t="shared" si="5"/>
        <v>19634</v>
      </c>
      <c r="M29" s="89">
        <f t="shared" si="5"/>
        <v>21672</v>
      </c>
      <c r="N29" s="89">
        <f t="shared" si="5"/>
        <v>25220</v>
      </c>
      <c r="O29" s="89">
        <f>SUM(O30:O48)</f>
        <v>27125</v>
      </c>
      <c r="P29" s="89">
        <f t="shared" ref="P29" si="6">SUM(P30:P48)</f>
        <v>27802</v>
      </c>
      <c r="Q29" s="89">
        <f t="shared" ref="Q29" si="7">SUM(Q30:Q48)</f>
        <v>28153</v>
      </c>
      <c r="R29" s="89">
        <f t="shared" ref="R29" si="8">SUM(R30:R48)</f>
        <v>35296</v>
      </c>
      <c r="S29" s="143" t="s">
        <v>43</v>
      </c>
      <c r="T29" s="95" t="s">
        <v>45</v>
      </c>
    </row>
    <row r="30" spans="1:20" s="49" customFormat="1" ht="12.95" customHeight="1">
      <c r="A30" s="142"/>
      <c r="B30" s="96" t="s">
        <v>46</v>
      </c>
      <c r="C30" s="90">
        <v>1869</v>
      </c>
      <c r="D30" s="90">
        <v>1733</v>
      </c>
      <c r="E30" s="90">
        <v>1442</v>
      </c>
      <c r="F30" s="90">
        <v>1670</v>
      </c>
      <c r="G30" s="90">
        <v>1663</v>
      </c>
      <c r="H30" s="90">
        <v>1868</v>
      </c>
      <c r="I30" s="90">
        <v>1306</v>
      </c>
      <c r="J30" s="90">
        <v>1505</v>
      </c>
      <c r="K30" s="90">
        <v>1630</v>
      </c>
      <c r="L30" s="90">
        <v>1603</v>
      </c>
      <c r="M30" s="91">
        <v>1754</v>
      </c>
      <c r="N30" s="91">
        <v>1943</v>
      </c>
      <c r="O30" s="91">
        <v>2483</v>
      </c>
      <c r="P30" s="91">
        <v>2640</v>
      </c>
      <c r="Q30" s="91">
        <v>2029</v>
      </c>
      <c r="R30" s="91">
        <v>2341</v>
      </c>
      <c r="S30" s="151"/>
      <c r="T30" s="96" t="s">
        <v>287</v>
      </c>
    </row>
    <row r="31" spans="1:20" s="49" customFormat="1" ht="12.95" customHeight="1">
      <c r="A31" s="142"/>
      <c r="B31" s="96" t="s">
        <v>47</v>
      </c>
      <c r="C31" s="90">
        <v>3869</v>
      </c>
      <c r="D31" s="90">
        <v>1564</v>
      </c>
      <c r="E31" s="90">
        <v>922</v>
      </c>
      <c r="F31" s="90">
        <v>666</v>
      </c>
      <c r="G31" s="90">
        <v>1442</v>
      </c>
      <c r="H31" s="90">
        <v>952</v>
      </c>
      <c r="I31" s="90">
        <v>1335</v>
      </c>
      <c r="J31" s="90">
        <v>2760</v>
      </c>
      <c r="K31" s="90">
        <v>3576</v>
      </c>
      <c r="L31" s="90">
        <v>6211</v>
      </c>
      <c r="M31" s="91">
        <v>6061</v>
      </c>
      <c r="N31" s="91">
        <v>6369</v>
      </c>
      <c r="O31" s="91">
        <v>7213</v>
      </c>
      <c r="P31" s="91">
        <v>6123</v>
      </c>
      <c r="Q31" s="91">
        <v>6712</v>
      </c>
      <c r="R31" s="91">
        <v>7691</v>
      </c>
      <c r="S31" s="151"/>
      <c r="T31" s="96" t="s">
        <v>48</v>
      </c>
    </row>
    <row r="32" spans="1:20" s="49" customFormat="1" ht="12.95" customHeight="1">
      <c r="A32" s="142"/>
      <c r="B32" s="96" t="s">
        <v>49</v>
      </c>
      <c r="C32" s="90">
        <v>802</v>
      </c>
      <c r="D32" s="90">
        <v>682</v>
      </c>
      <c r="E32" s="90">
        <v>461</v>
      </c>
      <c r="F32" s="90">
        <v>129</v>
      </c>
      <c r="G32" s="90">
        <v>570</v>
      </c>
      <c r="H32" s="90">
        <v>436</v>
      </c>
      <c r="I32" s="90">
        <v>283</v>
      </c>
      <c r="J32" s="90">
        <v>1261</v>
      </c>
      <c r="K32" s="90">
        <v>942</v>
      </c>
      <c r="L32" s="90">
        <v>2140</v>
      </c>
      <c r="M32" s="91">
        <v>1079</v>
      </c>
      <c r="N32" s="91">
        <v>1711</v>
      </c>
      <c r="O32" s="91">
        <v>902</v>
      </c>
      <c r="P32" s="91">
        <v>645</v>
      </c>
      <c r="Q32" s="91">
        <v>1368</v>
      </c>
      <c r="R32" s="91">
        <v>2141</v>
      </c>
      <c r="S32" s="151"/>
      <c r="T32" s="96" t="s">
        <v>50</v>
      </c>
    </row>
    <row r="33" spans="1:20" s="49" customFormat="1" ht="12.95" customHeight="1">
      <c r="A33" s="142"/>
      <c r="B33" s="96" t="s">
        <v>51</v>
      </c>
      <c r="C33" s="90">
        <v>971</v>
      </c>
      <c r="D33" s="90">
        <v>1590</v>
      </c>
      <c r="E33" s="90">
        <v>1353</v>
      </c>
      <c r="F33" s="90">
        <v>1464</v>
      </c>
      <c r="G33" s="90">
        <v>1538</v>
      </c>
      <c r="H33" s="90">
        <v>1397</v>
      </c>
      <c r="I33" s="90">
        <v>1159</v>
      </c>
      <c r="J33" s="90">
        <v>1377</v>
      </c>
      <c r="K33" s="90">
        <v>1494</v>
      </c>
      <c r="L33" s="90">
        <v>1653</v>
      </c>
      <c r="M33" s="91">
        <v>2505</v>
      </c>
      <c r="N33" s="91">
        <v>3063</v>
      </c>
      <c r="O33" s="91">
        <v>2846</v>
      </c>
      <c r="P33" s="91">
        <v>2968</v>
      </c>
      <c r="Q33" s="91">
        <v>3596</v>
      </c>
      <c r="R33" s="91">
        <v>4529</v>
      </c>
      <c r="S33" s="151"/>
      <c r="T33" s="96" t="s">
        <v>334</v>
      </c>
    </row>
    <row r="34" spans="1:20" s="49" customFormat="1" ht="12.95" customHeight="1">
      <c r="A34" s="142"/>
      <c r="B34" s="96" t="s">
        <v>52</v>
      </c>
      <c r="C34" s="90">
        <v>2844</v>
      </c>
      <c r="D34" s="90">
        <v>1241</v>
      </c>
      <c r="E34" s="90">
        <v>788</v>
      </c>
      <c r="F34" s="90">
        <v>508</v>
      </c>
      <c r="G34" s="90">
        <v>697</v>
      </c>
      <c r="H34" s="90">
        <v>718</v>
      </c>
      <c r="I34" s="90">
        <v>799</v>
      </c>
      <c r="J34" s="90">
        <v>1584</v>
      </c>
      <c r="K34" s="90">
        <v>2183</v>
      </c>
      <c r="L34" s="90">
        <v>2152</v>
      </c>
      <c r="M34" s="91">
        <v>3244</v>
      </c>
      <c r="N34" s="91">
        <v>3973</v>
      </c>
      <c r="O34" s="91">
        <v>5229</v>
      </c>
      <c r="P34" s="91">
        <v>5879</v>
      </c>
      <c r="Q34" s="91">
        <v>3075</v>
      </c>
      <c r="R34" s="91">
        <v>4454</v>
      </c>
      <c r="S34" s="151"/>
      <c r="T34" s="96" t="s">
        <v>53</v>
      </c>
    </row>
    <row r="35" spans="1:20" s="70" customFormat="1" ht="15" customHeight="1">
      <c r="A35" s="143"/>
      <c r="B35" s="96" t="s">
        <v>54</v>
      </c>
      <c r="C35" s="90"/>
      <c r="D35" s="90"/>
      <c r="E35" s="90"/>
      <c r="F35" s="90"/>
      <c r="G35" s="90"/>
      <c r="M35" s="154"/>
      <c r="N35" s="154"/>
      <c r="O35" s="154"/>
      <c r="P35" s="154"/>
      <c r="Q35" s="154"/>
      <c r="R35" s="154"/>
      <c r="S35" s="97"/>
      <c r="T35" s="96" t="s">
        <v>55</v>
      </c>
    </row>
    <row r="36" spans="1:20" s="49" customFormat="1" ht="12" customHeight="1">
      <c r="A36" s="142"/>
      <c r="B36" s="98" t="s">
        <v>56</v>
      </c>
      <c r="C36" s="90">
        <v>439</v>
      </c>
      <c r="D36" s="90">
        <v>879</v>
      </c>
      <c r="E36" s="90">
        <v>1007</v>
      </c>
      <c r="F36" s="90">
        <v>1111</v>
      </c>
      <c r="G36" s="90">
        <v>1266</v>
      </c>
      <c r="H36" s="90">
        <v>1168</v>
      </c>
      <c r="I36" s="90">
        <v>840</v>
      </c>
      <c r="J36" s="90">
        <v>1273</v>
      </c>
      <c r="K36" s="90">
        <v>1258</v>
      </c>
      <c r="L36" s="90">
        <v>1537</v>
      </c>
      <c r="M36" s="91">
        <v>1746</v>
      </c>
      <c r="N36" s="91">
        <v>2218</v>
      </c>
      <c r="O36" s="91">
        <v>2605</v>
      </c>
      <c r="P36" s="91">
        <v>2133</v>
      </c>
      <c r="Q36" s="91">
        <v>2164</v>
      </c>
      <c r="R36" s="91">
        <v>2862</v>
      </c>
      <c r="S36" s="151"/>
      <c r="T36" s="98" t="s">
        <v>57</v>
      </c>
    </row>
    <row r="37" spans="1:20" s="49" customFormat="1" ht="12" customHeight="1">
      <c r="A37" s="142"/>
      <c r="B37" s="98" t="s">
        <v>58</v>
      </c>
      <c r="C37" s="90">
        <v>505</v>
      </c>
      <c r="D37" s="90">
        <v>298</v>
      </c>
      <c r="E37" s="90">
        <v>216</v>
      </c>
      <c r="F37" s="90">
        <v>183</v>
      </c>
      <c r="G37" s="90">
        <v>134</v>
      </c>
      <c r="H37" s="90">
        <v>127</v>
      </c>
      <c r="I37" s="90">
        <v>118</v>
      </c>
      <c r="J37" s="90">
        <v>161</v>
      </c>
      <c r="K37" s="90">
        <v>129</v>
      </c>
      <c r="L37" s="90">
        <v>154</v>
      </c>
      <c r="M37" s="91">
        <v>207</v>
      </c>
      <c r="N37" s="91">
        <v>238</v>
      </c>
      <c r="O37" s="91">
        <v>231</v>
      </c>
      <c r="P37" s="91">
        <v>298</v>
      </c>
      <c r="Q37" s="91">
        <v>423</v>
      </c>
      <c r="R37" s="91">
        <v>534</v>
      </c>
      <c r="S37" s="151"/>
      <c r="T37" s="98" t="s">
        <v>59</v>
      </c>
    </row>
    <row r="38" spans="1:20" s="49" customFormat="1" ht="12" customHeight="1">
      <c r="A38" s="142"/>
      <c r="B38" s="98" t="s">
        <v>60</v>
      </c>
      <c r="C38" s="90">
        <v>8</v>
      </c>
      <c r="D38" s="90">
        <v>2</v>
      </c>
      <c r="E38" s="90">
        <v>0</v>
      </c>
      <c r="F38" s="90">
        <v>0</v>
      </c>
      <c r="G38" s="90">
        <v>0</v>
      </c>
      <c r="H38" s="90">
        <v>0</v>
      </c>
      <c r="I38" s="90">
        <v>0</v>
      </c>
      <c r="J38" s="90">
        <v>2</v>
      </c>
      <c r="K38" s="90">
        <v>0</v>
      </c>
      <c r="L38" s="90">
        <v>0</v>
      </c>
      <c r="M38" s="91">
        <v>0</v>
      </c>
      <c r="N38" s="91">
        <v>0</v>
      </c>
      <c r="O38" s="91">
        <v>0</v>
      </c>
      <c r="P38" s="91">
        <v>0</v>
      </c>
      <c r="Q38" s="91">
        <v>5</v>
      </c>
      <c r="R38" s="91">
        <v>62</v>
      </c>
      <c r="S38" s="151"/>
      <c r="T38" s="98" t="s">
        <v>61</v>
      </c>
    </row>
    <row r="39" spans="1:20" s="49" customFormat="1" ht="12" customHeight="1">
      <c r="A39" s="142"/>
      <c r="B39" s="98" t="s">
        <v>62</v>
      </c>
      <c r="C39" s="90">
        <v>172</v>
      </c>
      <c r="D39" s="90">
        <v>177</v>
      </c>
      <c r="E39" s="90">
        <v>156</v>
      </c>
      <c r="F39" s="90">
        <v>266</v>
      </c>
      <c r="G39" s="90">
        <v>344</v>
      </c>
      <c r="H39" s="90">
        <v>224</v>
      </c>
      <c r="I39" s="90">
        <v>226</v>
      </c>
      <c r="J39" s="90">
        <v>344</v>
      </c>
      <c r="K39" s="90">
        <v>358</v>
      </c>
      <c r="L39" s="90">
        <v>374</v>
      </c>
      <c r="M39" s="91">
        <v>508</v>
      </c>
      <c r="N39" s="91">
        <v>565</v>
      </c>
      <c r="O39" s="91">
        <v>465</v>
      </c>
      <c r="P39" s="91">
        <v>586</v>
      </c>
      <c r="Q39" s="91">
        <v>463</v>
      </c>
      <c r="R39" s="91">
        <v>979</v>
      </c>
      <c r="S39" s="151"/>
      <c r="T39" s="98" t="s">
        <v>63</v>
      </c>
    </row>
    <row r="40" spans="1:20" s="49" customFormat="1" ht="12.95" customHeight="1">
      <c r="A40" s="142"/>
      <c r="B40" s="96" t="s">
        <v>64</v>
      </c>
      <c r="C40" s="90">
        <v>12</v>
      </c>
      <c r="D40" s="90">
        <v>6</v>
      </c>
      <c r="E40" s="90">
        <v>0</v>
      </c>
      <c r="F40" s="90">
        <v>0</v>
      </c>
      <c r="G40" s="90">
        <v>0</v>
      </c>
      <c r="H40" s="90">
        <v>0</v>
      </c>
      <c r="I40" s="90">
        <v>16</v>
      </c>
      <c r="J40" s="90">
        <v>0</v>
      </c>
      <c r="K40" s="90">
        <v>2</v>
      </c>
      <c r="L40" s="90">
        <v>3</v>
      </c>
      <c r="M40" s="91">
        <v>3</v>
      </c>
      <c r="N40" s="91">
        <v>2</v>
      </c>
      <c r="O40" s="91">
        <v>3</v>
      </c>
      <c r="P40" s="91">
        <v>0</v>
      </c>
      <c r="Q40" s="91">
        <v>60</v>
      </c>
      <c r="R40" s="91">
        <v>12</v>
      </c>
      <c r="S40" s="151"/>
      <c r="T40" s="96" t="s">
        <v>65</v>
      </c>
    </row>
    <row r="41" spans="1:20" s="70" customFormat="1" ht="12.95" customHeight="1">
      <c r="A41" s="143"/>
      <c r="B41" s="96" t="s">
        <v>66</v>
      </c>
      <c r="C41" s="90">
        <v>1373</v>
      </c>
      <c r="D41" s="90">
        <v>885</v>
      </c>
      <c r="E41" s="90">
        <v>882</v>
      </c>
      <c r="F41" s="90">
        <v>539</v>
      </c>
      <c r="G41" s="90">
        <v>539</v>
      </c>
      <c r="H41" s="90">
        <v>616</v>
      </c>
      <c r="I41" s="90">
        <v>454</v>
      </c>
      <c r="J41" s="90">
        <v>620</v>
      </c>
      <c r="K41" s="90">
        <v>683</v>
      </c>
      <c r="L41" s="90">
        <v>948</v>
      </c>
      <c r="M41" s="91">
        <v>937</v>
      </c>
      <c r="N41" s="91">
        <v>1101</v>
      </c>
      <c r="O41" s="91">
        <v>947</v>
      </c>
      <c r="P41" s="91">
        <v>1894</v>
      </c>
      <c r="Q41" s="91">
        <v>2888</v>
      </c>
      <c r="R41" s="91">
        <v>2271</v>
      </c>
      <c r="S41" s="151"/>
      <c r="T41" s="96" t="s">
        <v>67</v>
      </c>
    </row>
    <row r="42" spans="1:20" s="70" customFormat="1" ht="12.95" customHeight="1">
      <c r="A42" s="143"/>
      <c r="B42" s="96" t="s">
        <v>68</v>
      </c>
      <c r="C42" s="90">
        <v>1197</v>
      </c>
      <c r="D42" s="90">
        <v>636</v>
      </c>
      <c r="E42" s="90">
        <v>514</v>
      </c>
      <c r="F42" s="90">
        <v>448</v>
      </c>
      <c r="G42" s="90">
        <v>572</v>
      </c>
      <c r="H42" s="90">
        <v>433</v>
      </c>
      <c r="I42" s="90">
        <v>477</v>
      </c>
      <c r="J42" s="90">
        <v>568</v>
      </c>
      <c r="K42" s="90">
        <v>507</v>
      </c>
      <c r="L42" s="90">
        <v>721</v>
      </c>
      <c r="M42" s="91">
        <v>768</v>
      </c>
      <c r="N42" s="91">
        <v>1031</v>
      </c>
      <c r="O42" s="91">
        <v>533</v>
      </c>
      <c r="P42" s="91">
        <v>586</v>
      </c>
      <c r="Q42" s="91">
        <v>1142</v>
      </c>
      <c r="R42" s="91">
        <v>1629</v>
      </c>
      <c r="S42" s="151"/>
      <c r="T42" s="96" t="s">
        <v>69</v>
      </c>
    </row>
    <row r="43" spans="1:20" s="70" customFormat="1" ht="12.95" customHeight="1">
      <c r="A43" s="143"/>
      <c r="B43" s="96" t="s">
        <v>70</v>
      </c>
      <c r="C43" s="90">
        <v>43</v>
      </c>
      <c r="D43" s="90">
        <v>17</v>
      </c>
      <c r="E43" s="90">
        <v>11</v>
      </c>
      <c r="F43" s="90">
        <v>30</v>
      </c>
      <c r="G43" s="90">
        <v>16</v>
      </c>
      <c r="H43" s="90">
        <v>51</v>
      </c>
      <c r="I43" s="90">
        <v>60</v>
      </c>
      <c r="J43" s="90">
        <v>58</v>
      </c>
      <c r="K43" s="90">
        <v>20</v>
      </c>
      <c r="L43" s="90">
        <v>15</v>
      </c>
      <c r="M43" s="91">
        <v>73</v>
      </c>
      <c r="N43" s="91">
        <v>103</v>
      </c>
      <c r="O43" s="91">
        <v>56</v>
      </c>
      <c r="P43" s="91">
        <v>122</v>
      </c>
      <c r="Q43" s="91">
        <v>75</v>
      </c>
      <c r="R43" s="91">
        <v>111</v>
      </c>
      <c r="S43" s="151"/>
      <c r="T43" s="96" t="s">
        <v>71</v>
      </c>
    </row>
    <row r="44" spans="1:20" s="70" customFormat="1" ht="12.95" customHeight="1">
      <c r="A44" s="143"/>
      <c r="B44" s="96" t="s">
        <v>72</v>
      </c>
      <c r="C44" s="90">
        <v>1272</v>
      </c>
      <c r="D44" s="90">
        <v>2163</v>
      </c>
      <c r="E44" s="90">
        <v>1377</v>
      </c>
      <c r="F44" s="90">
        <v>1375</v>
      </c>
      <c r="G44" s="90">
        <v>1557</v>
      </c>
      <c r="H44" s="90">
        <v>905</v>
      </c>
      <c r="I44" s="90">
        <v>813</v>
      </c>
      <c r="J44" s="90">
        <v>556</v>
      </c>
      <c r="K44" s="90">
        <v>582</v>
      </c>
      <c r="L44" s="90">
        <v>566</v>
      </c>
      <c r="M44" s="91">
        <v>510</v>
      </c>
      <c r="N44" s="91">
        <v>637</v>
      </c>
      <c r="O44" s="91">
        <v>1146</v>
      </c>
      <c r="P44" s="91">
        <v>900</v>
      </c>
      <c r="Q44" s="91">
        <v>1369</v>
      </c>
      <c r="R44" s="91">
        <v>2479</v>
      </c>
      <c r="S44" s="151"/>
      <c r="T44" s="96" t="s">
        <v>73</v>
      </c>
    </row>
    <row r="45" spans="1:20" s="49" customFormat="1" ht="12.95" customHeight="1">
      <c r="A45" s="142"/>
      <c r="B45" s="96" t="s">
        <v>74</v>
      </c>
      <c r="C45" s="90">
        <v>349</v>
      </c>
      <c r="D45" s="90">
        <v>294</v>
      </c>
      <c r="E45" s="90">
        <v>254</v>
      </c>
      <c r="F45" s="90">
        <v>282</v>
      </c>
      <c r="G45" s="90">
        <v>206</v>
      </c>
      <c r="H45" s="90">
        <v>181</v>
      </c>
      <c r="I45" s="90">
        <v>201</v>
      </c>
      <c r="J45" s="90">
        <v>254</v>
      </c>
      <c r="K45" s="90">
        <v>214</v>
      </c>
      <c r="L45" s="90">
        <v>374</v>
      </c>
      <c r="M45" s="91">
        <v>398</v>
      </c>
      <c r="N45" s="91">
        <v>574</v>
      </c>
      <c r="O45" s="91">
        <v>604</v>
      </c>
      <c r="P45" s="91">
        <v>642</v>
      </c>
      <c r="Q45" s="91">
        <v>893</v>
      </c>
      <c r="R45" s="91">
        <v>831</v>
      </c>
      <c r="S45" s="151"/>
      <c r="T45" s="96" t="s">
        <v>75</v>
      </c>
    </row>
    <row r="46" spans="1:20" s="49" customFormat="1" ht="12.95" customHeight="1">
      <c r="A46" s="142"/>
      <c r="B46" s="96" t="s">
        <v>76</v>
      </c>
      <c r="C46" s="51"/>
      <c r="D46" s="51"/>
      <c r="E46" s="51"/>
      <c r="F46" s="51"/>
      <c r="G46" s="51"/>
      <c r="H46" s="90"/>
      <c r="I46" s="90"/>
      <c r="J46" s="90"/>
      <c r="K46" s="90"/>
      <c r="L46" s="90"/>
      <c r="M46" s="91"/>
      <c r="N46" s="91"/>
      <c r="O46" s="91"/>
      <c r="P46" s="91"/>
      <c r="Q46" s="91"/>
      <c r="R46" s="91"/>
      <c r="S46" s="151"/>
      <c r="T46" s="99"/>
    </row>
    <row r="47" spans="1:20" s="49" customFormat="1" ht="11.1" customHeight="1">
      <c r="A47" s="142"/>
      <c r="B47" s="96" t="s">
        <v>77</v>
      </c>
      <c r="C47" s="90">
        <v>0</v>
      </c>
      <c r="D47" s="90">
        <v>64</v>
      </c>
      <c r="E47" s="90">
        <v>59</v>
      </c>
      <c r="F47" s="90">
        <v>0</v>
      </c>
      <c r="G47" s="90">
        <v>427</v>
      </c>
      <c r="H47" s="51">
        <v>276</v>
      </c>
      <c r="I47" s="51">
        <v>0</v>
      </c>
      <c r="J47" s="51">
        <v>0</v>
      </c>
      <c r="K47" s="51">
        <v>0</v>
      </c>
      <c r="L47" s="51">
        <v>172</v>
      </c>
      <c r="M47" s="91">
        <v>126</v>
      </c>
      <c r="N47" s="91">
        <v>147</v>
      </c>
      <c r="O47" s="91">
        <v>56</v>
      </c>
      <c r="P47" s="91">
        <v>89</v>
      </c>
      <c r="Q47" s="91">
        <v>160</v>
      </c>
      <c r="R47" s="91">
        <v>158</v>
      </c>
      <c r="S47" s="152"/>
      <c r="T47" s="96" t="s">
        <v>78</v>
      </c>
    </row>
    <row r="48" spans="1:20" s="49" customFormat="1" ht="12.95" customHeight="1">
      <c r="A48" s="142"/>
      <c r="B48" s="96" t="s">
        <v>79</v>
      </c>
      <c r="C48" s="90">
        <v>350</v>
      </c>
      <c r="D48" s="90">
        <v>1044</v>
      </c>
      <c r="E48" s="90">
        <v>1009</v>
      </c>
      <c r="F48" s="90">
        <v>786</v>
      </c>
      <c r="G48" s="90">
        <v>1426</v>
      </c>
      <c r="H48" s="90">
        <v>1252</v>
      </c>
      <c r="I48" s="90">
        <v>1508</v>
      </c>
      <c r="J48" s="90">
        <v>616</v>
      </c>
      <c r="K48" s="90">
        <v>1035</v>
      </c>
      <c r="L48" s="90">
        <v>1011</v>
      </c>
      <c r="M48" s="91">
        <v>1753</v>
      </c>
      <c r="N48" s="91">
        <v>1545</v>
      </c>
      <c r="O48" s="91">
        <v>1806</v>
      </c>
      <c r="P48" s="91">
        <v>2297</v>
      </c>
      <c r="Q48" s="91">
        <v>1731</v>
      </c>
      <c r="R48" s="91">
        <v>2212</v>
      </c>
      <c r="S48" s="151"/>
      <c r="T48" s="96" t="s">
        <v>80</v>
      </c>
    </row>
    <row r="49" spans="1:20" s="87" customFormat="1" ht="20.100000000000001" customHeight="1">
      <c r="A49" s="143" t="s">
        <v>81</v>
      </c>
      <c r="B49" s="95" t="s">
        <v>445</v>
      </c>
      <c r="C49" s="88">
        <f t="shared" ref="C49:L49" si="9">SUM(C50:C52)</f>
        <v>3469</v>
      </c>
      <c r="D49" s="88">
        <f t="shared" si="9"/>
        <v>2932</v>
      </c>
      <c r="E49" s="88">
        <f t="shared" si="9"/>
        <v>3143</v>
      </c>
      <c r="F49" s="88">
        <f t="shared" si="9"/>
        <v>5126</v>
      </c>
      <c r="G49" s="88">
        <f t="shared" si="9"/>
        <v>3438</v>
      </c>
      <c r="H49" s="88">
        <f t="shared" si="9"/>
        <v>2719</v>
      </c>
      <c r="I49" s="88">
        <f t="shared" si="9"/>
        <v>1641</v>
      </c>
      <c r="J49" s="88">
        <f t="shared" si="9"/>
        <v>2482</v>
      </c>
      <c r="K49" s="88">
        <f t="shared" si="9"/>
        <v>3137</v>
      </c>
      <c r="L49" s="88">
        <f t="shared" si="9"/>
        <v>3890</v>
      </c>
      <c r="M49" s="89">
        <f t="shared" ref="M49:R49" si="10">SUM(M50:M52)</f>
        <v>4319</v>
      </c>
      <c r="N49" s="89">
        <f t="shared" si="10"/>
        <v>4826</v>
      </c>
      <c r="O49" s="89">
        <f t="shared" si="10"/>
        <v>5615</v>
      </c>
      <c r="P49" s="89">
        <f t="shared" si="10"/>
        <v>5790</v>
      </c>
      <c r="Q49" s="89">
        <f t="shared" si="10"/>
        <v>7884</v>
      </c>
      <c r="R49" s="89">
        <f t="shared" si="10"/>
        <v>11549</v>
      </c>
      <c r="S49" s="143" t="s">
        <v>81</v>
      </c>
      <c r="T49" s="95" t="s">
        <v>446</v>
      </c>
    </row>
    <row r="50" spans="1:20" s="70" customFormat="1" ht="12.95" customHeight="1">
      <c r="A50" s="143"/>
      <c r="B50" s="96" t="s">
        <v>335</v>
      </c>
      <c r="C50" s="90">
        <v>3245</v>
      </c>
      <c r="D50" s="90">
        <v>2921</v>
      </c>
      <c r="E50" s="90">
        <v>3120</v>
      </c>
      <c r="F50" s="90">
        <v>5123</v>
      </c>
      <c r="G50" s="90">
        <v>3436</v>
      </c>
      <c r="H50" s="90">
        <v>2719</v>
      </c>
      <c r="I50" s="90">
        <v>1616</v>
      </c>
      <c r="J50" s="90">
        <v>2377</v>
      </c>
      <c r="K50" s="90">
        <v>3122</v>
      </c>
      <c r="L50" s="90">
        <v>3798</v>
      </c>
      <c r="M50" s="91">
        <v>4310</v>
      </c>
      <c r="N50" s="91">
        <v>4784</v>
      </c>
      <c r="O50" s="91">
        <v>5596</v>
      </c>
      <c r="P50" s="91">
        <v>5697</v>
      </c>
      <c r="Q50" s="91">
        <v>7388</v>
      </c>
      <c r="R50" s="91">
        <v>10814</v>
      </c>
      <c r="S50" s="143"/>
      <c r="T50" s="96" t="s">
        <v>336</v>
      </c>
    </row>
    <row r="51" spans="1:20" s="70" customFormat="1" ht="12.95" customHeight="1">
      <c r="A51" s="143"/>
      <c r="B51" s="96" t="s">
        <v>82</v>
      </c>
      <c r="C51" s="90">
        <v>224</v>
      </c>
      <c r="D51" s="90">
        <v>11</v>
      </c>
      <c r="E51" s="90">
        <v>23</v>
      </c>
      <c r="F51" s="90">
        <v>3</v>
      </c>
      <c r="G51" s="90">
        <v>2</v>
      </c>
      <c r="H51" s="90">
        <v>0</v>
      </c>
      <c r="I51" s="90">
        <v>25</v>
      </c>
      <c r="J51" s="90">
        <v>105</v>
      </c>
      <c r="K51" s="90">
        <v>15</v>
      </c>
      <c r="L51" s="90">
        <v>92</v>
      </c>
      <c r="M51" s="91">
        <v>9</v>
      </c>
      <c r="N51" s="91">
        <v>42</v>
      </c>
      <c r="O51" s="91">
        <v>19</v>
      </c>
      <c r="P51" s="91">
        <v>93</v>
      </c>
      <c r="Q51" s="91">
        <v>496</v>
      </c>
      <c r="R51" s="91">
        <v>735</v>
      </c>
      <c r="S51" s="143"/>
      <c r="T51" s="96" t="s">
        <v>83</v>
      </c>
    </row>
    <row r="52" spans="1:20" s="70" customFormat="1" ht="12.95" customHeight="1">
      <c r="A52" s="143"/>
      <c r="B52" s="96" t="s">
        <v>371</v>
      </c>
      <c r="C52" s="93" t="s">
        <v>388</v>
      </c>
      <c r="D52" s="90" t="s">
        <v>388</v>
      </c>
      <c r="E52" s="90" t="s">
        <v>388</v>
      </c>
      <c r="F52" s="90" t="s">
        <v>388</v>
      </c>
      <c r="G52" s="90" t="s">
        <v>388</v>
      </c>
      <c r="H52" s="90" t="s">
        <v>388</v>
      </c>
      <c r="I52" s="90" t="s">
        <v>388</v>
      </c>
      <c r="J52" s="90" t="s">
        <v>388</v>
      </c>
      <c r="K52" s="90" t="s">
        <v>388</v>
      </c>
      <c r="L52" s="90" t="s">
        <v>388</v>
      </c>
      <c r="M52" s="91">
        <v>0</v>
      </c>
      <c r="N52" s="91">
        <v>0</v>
      </c>
      <c r="O52" s="91">
        <v>0</v>
      </c>
      <c r="P52" s="91">
        <v>0</v>
      </c>
      <c r="Q52" s="91">
        <v>0</v>
      </c>
      <c r="R52" s="91">
        <v>0</v>
      </c>
      <c r="S52" s="143"/>
      <c r="T52" s="96" t="s">
        <v>372</v>
      </c>
    </row>
    <row r="53" spans="1:20" s="87" customFormat="1" ht="19.5" customHeight="1">
      <c r="A53" s="143" t="s">
        <v>84</v>
      </c>
      <c r="B53" s="95" t="s">
        <v>267</v>
      </c>
      <c r="C53" s="58">
        <f t="shared" ref="C53:R53" si="11">(C10-C11-C29-C49)</f>
        <v>1400491</v>
      </c>
      <c r="D53" s="58">
        <f t="shared" si="11"/>
        <v>1532756</v>
      </c>
      <c r="E53" s="58">
        <f t="shared" si="11"/>
        <v>1618333</v>
      </c>
      <c r="F53" s="58">
        <f t="shared" si="11"/>
        <v>1751015</v>
      </c>
      <c r="G53" s="58">
        <f t="shared" si="11"/>
        <v>1814826</v>
      </c>
      <c r="H53" s="58">
        <f t="shared" si="11"/>
        <v>1657465</v>
      </c>
      <c r="I53" s="58">
        <f t="shared" si="11"/>
        <v>1452619</v>
      </c>
      <c r="J53" s="58">
        <f t="shared" si="11"/>
        <v>1482088</v>
      </c>
      <c r="K53" s="58">
        <f t="shared" si="11"/>
        <v>1574672</v>
      </c>
      <c r="L53" s="58">
        <f t="shared" si="11"/>
        <v>1605430</v>
      </c>
      <c r="M53" s="110">
        <f t="shared" si="11"/>
        <v>1833129</v>
      </c>
      <c r="N53" s="110">
        <f t="shared" si="11"/>
        <v>2079587</v>
      </c>
      <c r="O53" s="110">
        <f t="shared" si="11"/>
        <v>2140374</v>
      </c>
      <c r="P53" s="110">
        <f t="shared" si="11"/>
        <v>2342833</v>
      </c>
      <c r="Q53" s="110">
        <f t="shared" si="11"/>
        <v>2663365</v>
      </c>
      <c r="R53" s="110">
        <f t="shared" si="11"/>
        <v>2910038</v>
      </c>
      <c r="S53" s="143" t="s">
        <v>84</v>
      </c>
      <c r="T53" s="95" t="s">
        <v>268</v>
      </c>
    </row>
    <row r="54" spans="1:20" s="87" customFormat="1" ht="20.100000000000001" customHeight="1">
      <c r="A54" s="143" t="s">
        <v>85</v>
      </c>
      <c r="B54" s="95" t="s">
        <v>86</v>
      </c>
      <c r="C54" s="88">
        <v>2205</v>
      </c>
      <c r="D54" s="88">
        <v>1688</v>
      </c>
      <c r="E54" s="88">
        <v>1736</v>
      </c>
      <c r="F54" s="88">
        <v>844</v>
      </c>
      <c r="G54" s="88">
        <v>1260</v>
      </c>
      <c r="H54" s="88">
        <v>1895</v>
      </c>
      <c r="I54" s="88">
        <v>2391</v>
      </c>
      <c r="J54" s="88">
        <v>2244</v>
      </c>
      <c r="K54" s="88">
        <v>1548</v>
      </c>
      <c r="L54" s="88">
        <v>1755</v>
      </c>
      <c r="M54" s="89">
        <v>1772</v>
      </c>
      <c r="N54" s="89">
        <v>1678</v>
      </c>
      <c r="O54" s="89">
        <v>1502</v>
      </c>
      <c r="P54" s="89">
        <v>1999</v>
      </c>
      <c r="Q54" s="89">
        <v>1911</v>
      </c>
      <c r="R54" s="89">
        <v>2365</v>
      </c>
      <c r="S54" s="143" t="s">
        <v>85</v>
      </c>
      <c r="T54" s="95" t="s">
        <v>87</v>
      </c>
    </row>
    <row r="55" spans="1:20" s="87" customFormat="1" ht="20.100000000000001" customHeight="1">
      <c r="A55" s="143" t="s">
        <v>88</v>
      </c>
      <c r="B55" s="95" t="s">
        <v>249</v>
      </c>
      <c r="C55" s="88"/>
      <c r="D55" s="88"/>
      <c r="E55" s="88"/>
      <c r="F55" s="88"/>
      <c r="G55" s="88"/>
      <c r="H55" s="88"/>
      <c r="I55" s="88"/>
      <c r="J55" s="88"/>
      <c r="K55" s="88"/>
      <c r="L55" s="88"/>
      <c r="M55" s="89"/>
      <c r="N55" s="89"/>
      <c r="O55" s="89"/>
      <c r="P55" s="89"/>
      <c r="Q55" s="89"/>
      <c r="R55" s="89"/>
      <c r="S55" s="143" t="s">
        <v>88</v>
      </c>
      <c r="T55" s="95" t="s">
        <v>251</v>
      </c>
    </row>
    <row r="56" spans="1:20" s="87" customFormat="1" ht="12.95" customHeight="1">
      <c r="A56" s="144"/>
      <c r="B56" s="100" t="s">
        <v>248</v>
      </c>
      <c r="C56" s="58">
        <f t="shared" ref="C56:I56" si="12">C53-C54</f>
        <v>1398286</v>
      </c>
      <c r="D56" s="58">
        <f t="shared" si="12"/>
        <v>1531068</v>
      </c>
      <c r="E56" s="58">
        <f t="shared" si="12"/>
        <v>1616597</v>
      </c>
      <c r="F56" s="58">
        <f t="shared" si="12"/>
        <v>1750171</v>
      </c>
      <c r="G56" s="58">
        <f>G53-G54</f>
        <v>1813566</v>
      </c>
      <c r="H56" s="58">
        <f t="shared" si="12"/>
        <v>1655570</v>
      </c>
      <c r="I56" s="58">
        <f t="shared" si="12"/>
        <v>1450228</v>
      </c>
      <c r="J56" s="58">
        <f t="shared" ref="J56:R56" si="13">J53-J54</f>
        <v>1479844</v>
      </c>
      <c r="K56" s="58">
        <f t="shared" si="13"/>
        <v>1573124</v>
      </c>
      <c r="L56" s="58">
        <f t="shared" si="13"/>
        <v>1603675</v>
      </c>
      <c r="M56" s="110">
        <f t="shared" si="13"/>
        <v>1831357</v>
      </c>
      <c r="N56" s="110">
        <f t="shared" si="13"/>
        <v>2077909</v>
      </c>
      <c r="O56" s="110">
        <f t="shared" si="13"/>
        <v>2138872</v>
      </c>
      <c r="P56" s="110">
        <f t="shared" si="13"/>
        <v>2340834</v>
      </c>
      <c r="Q56" s="110">
        <f t="shared" si="13"/>
        <v>2661454</v>
      </c>
      <c r="R56" s="110">
        <f t="shared" si="13"/>
        <v>2907673</v>
      </c>
      <c r="S56" s="144"/>
      <c r="T56" s="100" t="s">
        <v>250</v>
      </c>
    </row>
    <row r="57" spans="1:20" s="87" customFormat="1" ht="19.5" customHeight="1">
      <c r="A57" s="143" t="s">
        <v>89</v>
      </c>
      <c r="B57" s="95" t="s">
        <v>90</v>
      </c>
      <c r="C57" s="88">
        <v>33149</v>
      </c>
      <c r="D57" s="88">
        <v>30439</v>
      </c>
      <c r="E57" s="88">
        <v>29374</v>
      </c>
      <c r="F57" s="88">
        <v>26175</v>
      </c>
      <c r="G57" s="88">
        <v>25590</v>
      </c>
      <c r="H57" s="88">
        <v>21655</v>
      </c>
      <c r="I57" s="88">
        <v>22688</v>
      </c>
      <c r="J57" s="88">
        <v>26436</v>
      </c>
      <c r="K57" s="88">
        <v>30122</v>
      </c>
      <c r="L57" s="88">
        <v>35680</v>
      </c>
      <c r="M57" s="89">
        <v>42676</v>
      </c>
      <c r="N57" s="89">
        <v>50457</v>
      </c>
      <c r="O57" s="89">
        <v>51784</v>
      </c>
      <c r="P57" s="89">
        <v>60804</v>
      </c>
      <c r="Q57" s="89">
        <v>67976</v>
      </c>
      <c r="R57" s="89">
        <v>83443</v>
      </c>
      <c r="S57" s="143" t="s">
        <v>89</v>
      </c>
      <c r="T57" s="95" t="s">
        <v>91</v>
      </c>
    </row>
    <row r="58" spans="1:20" s="87" customFormat="1" ht="19.5" customHeight="1">
      <c r="A58" s="143" t="s">
        <v>92</v>
      </c>
      <c r="B58" s="95" t="s">
        <v>93</v>
      </c>
      <c r="C58" s="88">
        <v>556737</v>
      </c>
      <c r="D58" s="88">
        <v>583655</v>
      </c>
      <c r="E58" s="88">
        <v>611168</v>
      </c>
      <c r="F58" s="88">
        <v>590353</v>
      </c>
      <c r="G58" s="88">
        <v>587573</v>
      </c>
      <c r="H58" s="88">
        <v>616536</v>
      </c>
      <c r="I58" s="88">
        <v>622253</v>
      </c>
      <c r="J58" s="88">
        <v>627074</v>
      </c>
      <c r="K58" s="88">
        <v>633724</v>
      </c>
      <c r="L58" s="88">
        <v>679920</v>
      </c>
      <c r="M58" s="89">
        <v>694372</v>
      </c>
      <c r="N58" s="89">
        <v>708634</v>
      </c>
      <c r="O58" s="89">
        <v>730812</v>
      </c>
      <c r="P58" s="89">
        <v>786009</v>
      </c>
      <c r="Q58" s="89">
        <v>889349</v>
      </c>
      <c r="R58" s="89">
        <v>949055</v>
      </c>
      <c r="S58" s="143" t="s">
        <v>92</v>
      </c>
      <c r="T58" s="95" t="s">
        <v>94</v>
      </c>
    </row>
    <row r="59" spans="1:20" s="87" customFormat="1" ht="20.100000000000001" customHeight="1">
      <c r="A59" s="143" t="s">
        <v>95</v>
      </c>
      <c r="B59" s="95" t="s">
        <v>96</v>
      </c>
      <c r="C59" s="88">
        <f t="shared" ref="C59:I59" si="14">C56-C57-C58</f>
        <v>808400</v>
      </c>
      <c r="D59" s="88">
        <f t="shared" si="14"/>
        <v>916974</v>
      </c>
      <c r="E59" s="88">
        <f t="shared" si="14"/>
        <v>976055</v>
      </c>
      <c r="F59" s="88">
        <f t="shared" si="14"/>
        <v>1133643</v>
      </c>
      <c r="G59" s="88">
        <f t="shared" si="14"/>
        <v>1200403</v>
      </c>
      <c r="H59" s="88">
        <f t="shared" si="14"/>
        <v>1017379</v>
      </c>
      <c r="I59" s="88">
        <f t="shared" si="14"/>
        <v>805287</v>
      </c>
      <c r="J59" s="88">
        <f t="shared" ref="J59:R59" si="15">J56-J57-J58</f>
        <v>826334</v>
      </c>
      <c r="K59" s="88">
        <f t="shared" si="15"/>
        <v>909278</v>
      </c>
      <c r="L59" s="88">
        <f t="shared" si="15"/>
        <v>888075</v>
      </c>
      <c r="M59" s="89">
        <f t="shared" si="15"/>
        <v>1094309</v>
      </c>
      <c r="N59" s="89">
        <f t="shared" si="15"/>
        <v>1318818</v>
      </c>
      <c r="O59" s="89">
        <f t="shared" si="15"/>
        <v>1356276</v>
      </c>
      <c r="P59" s="89">
        <f t="shared" si="15"/>
        <v>1494021</v>
      </c>
      <c r="Q59" s="89">
        <f t="shared" si="15"/>
        <v>1704129</v>
      </c>
      <c r="R59" s="89">
        <f t="shared" si="15"/>
        <v>1875175</v>
      </c>
      <c r="S59" s="143" t="s">
        <v>95</v>
      </c>
      <c r="T59" s="95" t="s">
        <v>97</v>
      </c>
    </row>
    <row r="60" spans="1:20" s="32" customFormat="1" ht="21" customHeight="1">
      <c r="A60" s="143" t="s">
        <v>98</v>
      </c>
      <c r="B60" s="95" t="s">
        <v>447</v>
      </c>
      <c r="C60" s="88">
        <v>14048</v>
      </c>
      <c r="D60" s="88">
        <v>24221</v>
      </c>
      <c r="E60" s="88">
        <v>17242</v>
      </c>
      <c r="F60" s="88">
        <v>11243</v>
      </c>
      <c r="G60" s="88">
        <v>27121</v>
      </c>
      <c r="H60" s="88">
        <v>31732</v>
      </c>
      <c r="I60" s="88">
        <v>23952</v>
      </c>
      <c r="J60" s="88">
        <v>22340</v>
      </c>
      <c r="K60" s="88">
        <v>20028</v>
      </c>
      <c r="L60" s="88">
        <v>23612</v>
      </c>
      <c r="M60" s="89">
        <v>21704</v>
      </c>
      <c r="N60" s="89">
        <v>24735</v>
      </c>
      <c r="O60" s="89">
        <v>17677</v>
      </c>
      <c r="P60" s="89">
        <v>23505</v>
      </c>
      <c r="Q60" s="89">
        <v>16487</v>
      </c>
      <c r="R60" s="89">
        <v>25401</v>
      </c>
      <c r="S60" s="143" t="s">
        <v>98</v>
      </c>
      <c r="T60" s="95" t="s">
        <v>99</v>
      </c>
    </row>
    <row r="61" spans="1:20" s="87" customFormat="1" ht="4.5" customHeight="1">
      <c r="A61" s="145"/>
      <c r="B61" s="102"/>
      <c r="C61" s="108"/>
      <c r="D61" s="108"/>
      <c r="E61" s="108"/>
      <c r="F61" s="108"/>
      <c r="G61" s="108"/>
      <c r="H61" s="108"/>
      <c r="I61" s="108"/>
      <c r="J61" s="108"/>
      <c r="K61" s="108"/>
      <c r="L61" s="108"/>
      <c r="M61" s="155"/>
      <c r="N61" s="155"/>
      <c r="O61" s="155"/>
      <c r="P61" s="155"/>
      <c r="Q61" s="155"/>
      <c r="R61" s="155"/>
      <c r="S61" s="101"/>
      <c r="T61" s="102"/>
    </row>
    <row r="62" spans="1:20" ht="11.25" customHeight="1" thickBot="1">
      <c r="A62" s="77"/>
      <c r="B62" s="78"/>
      <c r="C62" s="79"/>
      <c r="D62" s="79"/>
      <c r="E62" s="79"/>
      <c r="F62" s="79"/>
      <c r="G62" s="79"/>
      <c r="H62" s="79"/>
      <c r="I62" s="79"/>
      <c r="J62" s="79"/>
      <c r="K62" s="79"/>
      <c r="L62" s="79"/>
      <c r="M62" s="79"/>
      <c r="N62" s="79"/>
      <c r="O62" s="79"/>
      <c r="P62" s="79"/>
      <c r="Q62" s="79"/>
      <c r="R62" s="79"/>
      <c r="S62" s="79"/>
      <c r="T62" s="78"/>
    </row>
    <row r="63" spans="1:20" ht="13.5" customHeight="1" thickTop="1">
      <c r="A63" s="47" t="str">
        <f>'Περιεχόμενα-Contents'!B28</f>
        <v>(Τελευταία Ενημέρωση/Last update 29/12/2025)</v>
      </c>
      <c r="B63" s="80"/>
      <c r="C63" s="81"/>
      <c r="D63" s="81"/>
      <c r="E63" s="81"/>
      <c r="F63" s="81"/>
      <c r="G63" s="81"/>
      <c r="H63" s="81"/>
      <c r="I63" s="81"/>
      <c r="J63" s="81"/>
      <c r="K63" s="81"/>
      <c r="L63" s="81"/>
      <c r="M63" s="81"/>
      <c r="N63" s="81"/>
      <c r="O63" s="81"/>
      <c r="P63" s="81"/>
      <c r="Q63" s="81"/>
      <c r="R63" s="81"/>
      <c r="S63" s="81"/>
      <c r="T63" s="80"/>
    </row>
    <row r="64" spans="1:20" ht="13.5" customHeight="1">
      <c r="A64" s="42" t="str">
        <f>'Περιεχόμενα-Contents'!B29</f>
        <v>COPYRIGHT ©: 2025 ΚΥΠΡΙΑΚΗ ΔΗΜΟΚΡΑΤΙΑ, ΣΤΑΤΙΣΤΙΚΗ ΥΠΗΡΕΣΙΑ/REPUBLIC OF CYPRUS, STATISTICAL SERVICE</v>
      </c>
      <c r="B64" s="78"/>
      <c r="C64" s="79"/>
      <c r="D64" s="79"/>
      <c r="E64" s="79"/>
      <c r="F64" s="79"/>
      <c r="G64" s="79"/>
      <c r="H64" s="79"/>
      <c r="I64" s="79"/>
      <c r="J64" s="79"/>
      <c r="K64" s="79"/>
      <c r="L64" s="79"/>
      <c r="M64" s="79"/>
      <c r="N64" s="79"/>
      <c r="O64" s="79"/>
      <c r="P64" s="79"/>
      <c r="Q64" s="79"/>
      <c r="R64" s="79"/>
      <c r="S64" s="79"/>
      <c r="T64" s="78"/>
    </row>
    <row r="65" spans="1:20" ht="12.95" customHeight="1">
      <c r="A65" s="82"/>
      <c r="B65" s="78"/>
      <c r="C65" s="79"/>
      <c r="D65" s="79"/>
      <c r="E65" s="79"/>
      <c r="F65" s="79"/>
      <c r="G65" s="79"/>
      <c r="H65" s="79"/>
      <c r="I65" s="79"/>
      <c r="J65" s="79"/>
      <c r="K65" s="79"/>
      <c r="L65" s="79"/>
      <c r="M65" s="79"/>
      <c r="N65" s="79"/>
      <c r="O65" s="79"/>
      <c r="P65" s="79"/>
      <c r="Q65" s="79"/>
      <c r="R65" s="79"/>
      <c r="S65" s="79"/>
      <c r="T65" s="78"/>
    </row>
    <row r="66" spans="1:20" ht="12.95" customHeight="1">
      <c r="A66" s="82"/>
      <c r="B66" s="78"/>
      <c r="C66" s="79"/>
      <c r="D66" s="79"/>
      <c r="E66" s="79"/>
      <c r="F66" s="79"/>
      <c r="G66" s="79"/>
      <c r="H66" s="79"/>
      <c r="I66" s="79"/>
      <c r="J66" s="79"/>
      <c r="K66" s="79"/>
      <c r="L66" s="79"/>
      <c r="M66" s="79"/>
      <c r="N66" s="79"/>
      <c r="O66" s="79"/>
      <c r="P66" s="79"/>
      <c r="Q66" s="79"/>
      <c r="R66" s="79"/>
      <c r="S66" s="79"/>
      <c r="T66" s="78"/>
    </row>
    <row r="67" spans="1:20" ht="12.95" customHeight="1">
      <c r="A67" s="82"/>
      <c r="B67" s="78"/>
      <c r="C67" s="79"/>
      <c r="D67" s="79"/>
      <c r="E67" s="79"/>
      <c r="F67" s="79"/>
      <c r="G67" s="79"/>
      <c r="H67" s="79"/>
      <c r="I67" s="79"/>
      <c r="J67" s="79"/>
      <c r="K67" s="79"/>
      <c r="L67" s="79"/>
      <c r="M67" s="79"/>
      <c r="N67" s="79"/>
      <c r="O67" s="79"/>
      <c r="P67" s="79"/>
      <c r="Q67" s="79"/>
      <c r="R67" s="79"/>
      <c r="S67" s="79"/>
      <c r="T67" s="78"/>
    </row>
    <row r="68" spans="1:20" ht="12.95" customHeight="1">
      <c r="A68" s="82"/>
      <c r="B68" s="78"/>
      <c r="C68" s="79"/>
      <c r="D68" s="79"/>
      <c r="E68" s="79"/>
      <c r="F68" s="79"/>
      <c r="G68" s="79"/>
      <c r="H68" s="79"/>
      <c r="I68" s="79"/>
      <c r="J68" s="79"/>
      <c r="K68" s="79"/>
      <c r="L68" s="79"/>
      <c r="M68" s="79"/>
      <c r="N68" s="79"/>
      <c r="O68" s="79"/>
      <c r="P68" s="79"/>
      <c r="Q68" s="79"/>
      <c r="R68" s="79"/>
      <c r="S68" s="79"/>
      <c r="T68" s="78"/>
    </row>
    <row r="69" spans="1:20" ht="12.95" customHeight="1">
      <c r="A69" s="82"/>
      <c r="B69" s="78"/>
      <c r="C69" s="79"/>
      <c r="D69" s="79"/>
      <c r="E69" s="79"/>
      <c r="F69" s="79"/>
      <c r="G69" s="79"/>
      <c r="H69" s="79"/>
      <c r="I69" s="79"/>
      <c r="J69" s="79"/>
      <c r="K69" s="79"/>
      <c r="L69" s="79"/>
      <c r="M69" s="79"/>
      <c r="N69" s="79"/>
      <c r="O69" s="79"/>
      <c r="P69" s="79"/>
      <c r="Q69" s="79"/>
      <c r="R69" s="79"/>
      <c r="S69" s="79"/>
      <c r="T69" s="78"/>
    </row>
    <row r="70" spans="1:20" s="54" customFormat="1" ht="12.95" customHeight="1">
      <c r="A70" s="82"/>
      <c r="B70" s="78"/>
      <c r="C70" s="79"/>
      <c r="D70" s="79"/>
      <c r="E70" s="79"/>
      <c r="F70" s="79"/>
      <c r="G70" s="79"/>
      <c r="H70" s="79"/>
      <c r="I70" s="79"/>
      <c r="J70" s="79"/>
      <c r="K70" s="79"/>
      <c r="L70" s="79"/>
      <c r="M70" s="79"/>
      <c r="N70" s="79"/>
      <c r="O70" s="79"/>
      <c r="P70" s="79"/>
      <c r="Q70" s="79"/>
      <c r="R70" s="79"/>
      <c r="S70" s="79"/>
      <c r="T70" s="78"/>
    </row>
    <row r="71" spans="1:20" s="54" customFormat="1" ht="12.95" customHeight="1">
      <c r="A71" s="82"/>
      <c r="B71" s="78"/>
      <c r="C71" s="79"/>
      <c r="D71" s="79"/>
      <c r="E71" s="79"/>
      <c r="F71" s="79"/>
      <c r="G71" s="79"/>
      <c r="H71" s="79"/>
      <c r="I71" s="79"/>
      <c r="J71" s="79"/>
      <c r="K71" s="79"/>
      <c r="L71" s="79"/>
      <c r="M71" s="79"/>
      <c r="N71" s="79"/>
      <c r="O71" s="79"/>
      <c r="P71" s="79"/>
      <c r="Q71" s="79"/>
      <c r="R71" s="79"/>
      <c r="S71" s="79"/>
      <c r="T71" s="78"/>
    </row>
    <row r="72" spans="1:20" s="54" customFormat="1" ht="12.95" customHeight="1">
      <c r="A72" s="82"/>
      <c r="B72" s="78"/>
      <c r="C72" s="79"/>
      <c r="D72" s="79"/>
      <c r="E72" s="79"/>
      <c r="F72" s="79"/>
      <c r="G72" s="79"/>
      <c r="H72" s="79"/>
      <c r="I72" s="79"/>
      <c r="J72" s="79"/>
      <c r="K72" s="79"/>
      <c r="L72" s="79"/>
      <c r="M72" s="79"/>
      <c r="N72" s="79"/>
      <c r="O72" s="79"/>
      <c r="P72" s="79"/>
      <c r="Q72" s="79"/>
      <c r="R72" s="79"/>
      <c r="S72" s="79"/>
      <c r="T72" s="78"/>
    </row>
    <row r="73" spans="1:20" s="54" customFormat="1" ht="12.95" customHeight="1">
      <c r="A73" s="82"/>
      <c r="B73" s="78"/>
      <c r="C73" s="79"/>
      <c r="D73" s="79"/>
      <c r="E73" s="79"/>
      <c r="F73" s="79"/>
      <c r="G73" s="79"/>
      <c r="H73" s="79"/>
      <c r="I73" s="79"/>
      <c r="J73" s="79"/>
      <c r="K73" s="79"/>
      <c r="L73" s="79"/>
      <c r="M73" s="79"/>
      <c r="N73" s="79"/>
      <c r="O73" s="79"/>
      <c r="P73" s="79"/>
      <c r="Q73" s="79"/>
      <c r="R73" s="79"/>
      <c r="S73" s="79"/>
      <c r="T73" s="78"/>
    </row>
    <row r="74" spans="1:20" s="54" customFormat="1" ht="12.95" customHeight="1">
      <c r="A74" s="82"/>
      <c r="B74" s="78"/>
      <c r="C74" s="79"/>
      <c r="D74" s="79"/>
      <c r="E74" s="79"/>
      <c r="F74" s="79"/>
      <c r="G74" s="79"/>
      <c r="H74" s="79"/>
      <c r="I74" s="79"/>
      <c r="J74" s="79"/>
      <c r="K74" s="79"/>
      <c r="L74" s="79"/>
      <c r="M74" s="79"/>
      <c r="N74" s="79"/>
      <c r="O74" s="79"/>
      <c r="P74" s="79"/>
      <c r="Q74" s="79"/>
      <c r="R74" s="79"/>
      <c r="S74" s="79"/>
      <c r="T74" s="78"/>
    </row>
    <row r="75" spans="1:20" s="54" customFormat="1" ht="12.95" customHeight="1">
      <c r="A75" s="82"/>
      <c r="B75" s="78"/>
      <c r="C75" s="79"/>
      <c r="D75" s="79"/>
      <c r="E75" s="79"/>
      <c r="F75" s="79"/>
      <c r="G75" s="79"/>
      <c r="H75" s="79"/>
      <c r="I75" s="79"/>
      <c r="J75" s="79"/>
      <c r="K75" s="79"/>
      <c r="L75" s="79"/>
      <c r="M75" s="79"/>
      <c r="N75" s="79"/>
      <c r="O75" s="79"/>
      <c r="P75" s="79"/>
      <c r="Q75" s="79"/>
      <c r="R75" s="79"/>
      <c r="S75" s="79"/>
      <c r="T75" s="78"/>
    </row>
    <row r="76" spans="1:20" s="54" customFormat="1" ht="12.95" customHeight="1">
      <c r="A76" s="82"/>
      <c r="B76" s="78"/>
      <c r="C76" s="79"/>
      <c r="D76" s="79"/>
      <c r="E76" s="79"/>
      <c r="F76" s="79"/>
      <c r="G76" s="79"/>
      <c r="H76" s="79"/>
      <c r="I76" s="79"/>
      <c r="J76" s="79"/>
      <c r="K76" s="79"/>
      <c r="L76" s="79"/>
      <c r="M76" s="79"/>
      <c r="N76" s="79"/>
      <c r="O76" s="79"/>
      <c r="P76" s="79"/>
      <c r="Q76" s="79"/>
      <c r="R76" s="79"/>
      <c r="S76" s="79"/>
      <c r="T76" s="78"/>
    </row>
    <row r="77" spans="1:20" s="54" customFormat="1" ht="12.95" customHeight="1">
      <c r="A77" s="82"/>
      <c r="B77" s="78"/>
      <c r="C77" s="79"/>
      <c r="D77" s="79"/>
      <c r="E77" s="79"/>
      <c r="F77" s="79"/>
      <c r="G77" s="79"/>
      <c r="H77" s="79"/>
      <c r="I77" s="79"/>
      <c r="J77" s="79"/>
      <c r="K77" s="79"/>
      <c r="L77" s="79"/>
      <c r="M77" s="79"/>
      <c r="N77" s="79"/>
      <c r="O77" s="79"/>
      <c r="P77" s="79"/>
      <c r="Q77" s="79"/>
      <c r="R77" s="79"/>
      <c r="S77" s="79"/>
      <c r="T77" s="78"/>
    </row>
    <row r="78" spans="1:20" s="54" customFormat="1" ht="12.95" customHeight="1">
      <c r="A78" s="82"/>
      <c r="B78" s="78"/>
      <c r="C78" s="79"/>
      <c r="D78" s="79"/>
      <c r="E78" s="79"/>
      <c r="F78" s="79"/>
      <c r="G78" s="79"/>
      <c r="H78" s="79"/>
      <c r="I78" s="79"/>
      <c r="J78" s="79"/>
      <c r="K78" s="79"/>
      <c r="L78" s="79"/>
      <c r="M78" s="79"/>
      <c r="N78" s="79"/>
      <c r="O78" s="79"/>
      <c r="P78" s="79"/>
      <c r="Q78" s="79"/>
      <c r="R78" s="79"/>
      <c r="S78" s="79"/>
      <c r="T78" s="78"/>
    </row>
    <row r="79" spans="1:20" s="54" customFormat="1" ht="12.95" customHeight="1">
      <c r="A79" s="82"/>
      <c r="B79" s="78"/>
      <c r="C79" s="79"/>
      <c r="D79" s="79"/>
      <c r="E79" s="79"/>
      <c r="F79" s="79"/>
      <c r="G79" s="79"/>
      <c r="H79" s="79"/>
      <c r="I79" s="79"/>
      <c r="J79" s="79"/>
      <c r="K79" s="79"/>
      <c r="L79" s="79"/>
      <c r="M79" s="79"/>
      <c r="N79" s="79"/>
      <c r="O79" s="79"/>
      <c r="P79" s="79"/>
      <c r="Q79" s="79"/>
      <c r="R79" s="79"/>
      <c r="S79" s="79"/>
      <c r="T79" s="78"/>
    </row>
    <row r="80" spans="1:20" s="54" customFormat="1" ht="12.95" customHeight="1">
      <c r="A80" s="82"/>
      <c r="B80" s="78"/>
      <c r="C80" s="79"/>
      <c r="D80" s="79"/>
      <c r="E80" s="79"/>
      <c r="F80" s="79"/>
      <c r="G80" s="79"/>
      <c r="H80" s="79"/>
      <c r="I80" s="79"/>
      <c r="J80" s="79"/>
      <c r="K80" s="79"/>
      <c r="L80" s="79"/>
      <c r="M80" s="79"/>
      <c r="N80" s="79"/>
      <c r="O80" s="79"/>
      <c r="P80" s="79"/>
      <c r="Q80" s="79"/>
      <c r="R80" s="79"/>
      <c r="S80" s="79"/>
      <c r="T80" s="78"/>
    </row>
    <row r="81" spans="1:20" s="54" customFormat="1" ht="12.95" customHeight="1">
      <c r="A81" s="82"/>
      <c r="B81" s="78"/>
      <c r="C81" s="79"/>
      <c r="D81" s="79"/>
      <c r="E81" s="79"/>
      <c r="F81" s="79"/>
      <c r="G81" s="79"/>
      <c r="H81" s="79"/>
      <c r="I81" s="79"/>
      <c r="J81" s="79"/>
      <c r="K81" s="79"/>
      <c r="L81" s="79"/>
      <c r="M81" s="79"/>
      <c r="N81" s="79"/>
      <c r="O81" s="79"/>
      <c r="P81" s="79"/>
      <c r="Q81" s="79"/>
      <c r="R81" s="79"/>
      <c r="S81" s="79"/>
      <c r="T81" s="78"/>
    </row>
    <row r="82" spans="1:20" s="54" customFormat="1" ht="12.95" customHeight="1">
      <c r="A82" s="82"/>
      <c r="B82" s="78"/>
      <c r="C82" s="79"/>
      <c r="D82" s="79"/>
      <c r="E82" s="79"/>
      <c r="F82" s="79"/>
      <c r="G82" s="79"/>
      <c r="H82" s="79"/>
      <c r="I82" s="79"/>
      <c r="J82" s="79"/>
      <c r="K82" s="79"/>
      <c r="L82" s="79"/>
      <c r="M82" s="79"/>
      <c r="N82" s="79"/>
      <c r="O82" s="79"/>
      <c r="P82" s="79"/>
      <c r="Q82" s="79"/>
      <c r="R82" s="79"/>
      <c r="S82" s="79"/>
      <c r="T82" s="78"/>
    </row>
    <row r="83" spans="1:20" s="54" customFormat="1" ht="12.95" customHeight="1">
      <c r="A83" s="82"/>
      <c r="B83" s="78"/>
      <c r="C83" s="79"/>
      <c r="D83" s="79"/>
      <c r="E83" s="79"/>
      <c r="F83" s="79"/>
      <c r="G83" s="79"/>
      <c r="H83" s="79"/>
      <c r="I83" s="79"/>
      <c r="J83" s="79"/>
      <c r="K83" s="79"/>
      <c r="L83" s="79"/>
      <c r="M83" s="79"/>
      <c r="N83" s="79"/>
      <c r="O83" s="79"/>
      <c r="P83" s="79"/>
      <c r="Q83" s="79"/>
      <c r="R83" s="79"/>
      <c r="S83" s="79"/>
      <c r="T83" s="78"/>
    </row>
    <row r="84" spans="1:20" s="54" customFormat="1" ht="12.95" customHeight="1">
      <c r="A84" s="82"/>
      <c r="B84" s="78"/>
      <c r="C84" s="79"/>
      <c r="D84" s="79"/>
      <c r="E84" s="79"/>
      <c r="F84" s="79"/>
      <c r="G84" s="79"/>
      <c r="H84" s="79"/>
      <c r="I84" s="79"/>
      <c r="J84" s="79"/>
      <c r="K84" s="79"/>
      <c r="L84" s="79"/>
      <c r="M84" s="79"/>
      <c r="N84" s="79"/>
      <c r="O84" s="79"/>
      <c r="P84" s="79"/>
      <c r="Q84" s="79"/>
      <c r="R84" s="79"/>
      <c r="S84" s="79"/>
      <c r="T84" s="78"/>
    </row>
    <row r="85" spans="1:20" s="54" customFormat="1" ht="12.95" customHeight="1">
      <c r="A85" s="82"/>
      <c r="B85" s="78"/>
      <c r="C85" s="79"/>
      <c r="D85" s="79"/>
      <c r="E85" s="79"/>
      <c r="F85" s="79"/>
      <c r="G85" s="79"/>
      <c r="H85" s="79"/>
      <c r="I85" s="79"/>
      <c r="J85" s="79"/>
      <c r="K85" s="79"/>
      <c r="L85" s="79"/>
      <c r="M85" s="79"/>
      <c r="N85" s="79"/>
      <c r="O85" s="79"/>
      <c r="P85" s="79"/>
      <c r="Q85" s="79"/>
      <c r="R85" s="79"/>
      <c r="S85" s="79"/>
      <c r="T85" s="78"/>
    </row>
    <row r="86" spans="1:20" s="54" customFormat="1" ht="12.95" customHeight="1">
      <c r="A86" s="82"/>
      <c r="B86" s="78"/>
      <c r="C86" s="79"/>
      <c r="D86" s="79"/>
      <c r="E86" s="79"/>
      <c r="F86" s="79"/>
      <c r="G86" s="79"/>
      <c r="H86" s="79"/>
      <c r="I86" s="79"/>
      <c r="J86" s="79"/>
      <c r="K86" s="79"/>
      <c r="L86" s="79"/>
      <c r="M86" s="79"/>
      <c r="N86" s="79"/>
      <c r="O86" s="79"/>
      <c r="P86" s="79"/>
      <c r="Q86" s="79"/>
      <c r="R86" s="79"/>
      <c r="S86" s="79"/>
      <c r="T86" s="78"/>
    </row>
    <row r="87" spans="1:20" s="54" customFormat="1" ht="12.95" customHeight="1">
      <c r="A87" s="82"/>
      <c r="B87" s="78"/>
      <c r="C87" s="79"/>
      <c r="D87" s="79"/>
      <c r="E87" s="79"/>
      <c r="F87" s="79"/>
      <c r="G87" s="79"/>
      <c r="H87" s="79"/>
      <c r="I87" s="79"/>
      <c r="J87" s="79"/>
      <c r="K87" s="79"/>
      <c r="L87" s="79"/>
      <c r="M87" s="79"/>
      <c r="N87" s="79"/>
      <c r="O87" s="79"/>
      <c r="P87" s="79"/>
      <c r="Q87" s="79"/>
      <c r="R87" s="79"/>
      <c r="S87" s="79"/>
      <c r="T87" s="78"/>
    </row>
    <row r="88" spans="1:20" s="54" customFormat="1" ht="12.95" customHeight="1">
      <c r="A88" s="82"/>
      <c r="B88" s="78"/>
      <c r="C88" s="79"/>
      <c r="D88" s="79"/>
      <c r="E88" s="79"/>
      <c r="F88" s="79"/>
      <c r="G88" s="79"/>
      <c r="H88" s="79"/>
      <c r="I88" s="79"/>
      <c r="J88" s="79"/>
      <c r="K88" s="79"/>
      <c r="L88" s="79"/>
      <c r="M88" s="79"/>
      <c r="N88" s="79"/>
      <c r="O88" s="79"/>
      <c r="P88" s="79"/>
      <c r="Q88" s="79"/>
      <c r="R88" s="79"/>
      <c r="S88" s="79"/>
      <c r="T88" s="78"/>
    </row>
    <row r="89" spans="1:20" s="54" customFormat="1" ht="12.95" customHeight="1">
      <c r="A89" s="82"/>
      <c r="B89" s="78"/>
      <c r="C89" s="79"/>
      <c r="D89" s="79"/>
      <c r="E89" s="79"/>
      <c r="F89" s="79"/>
      <c r="G89" s="79"/>
      <c r="H89" s="79"/>
      <c r="I89" s="79"/>
      <c r="J89" s="79"/>
      <c r="K89" s="79"/>
      <c r="L89" s="79"/>
      <c r="M89" s="79"/>
      <c r="N89" s="79"/>
      <c r="O89" s="79"/>
      <c r="P89" s="79"/>
      <c r="Q89" s="79"/>
      <c r="R89" s="79"/>
      <c r="S89" s="79"/>
      <c r="T89" s="78"/>
    </row>
    <row r="90" spans="1:20" s="54" customFormat="1" ht="12.95" customHeight="1">
      <c r="A90" s="82"/>
      <c r="B90" s="78"/>
      <c r="C90" s="79"/>
      <c r="D90" s="79"/>
      <c r="E90" s="79"/>
      <c r="F90" s="79"/>
      <c r="G90" s="79"/>
      <c r="H90" s="79"/>
      <c r="I90" s="79"/>
      <c r="J90" s="79"/>
      <c r="K90" s="79"/>
      <c r="L90" s="79"/>
      <c r="M90" s="79"/>
      <c r="N90" s="79"/>
      <c r="O90" s="79"/>
      <c r="P90" s="79"/>
      <c r="Q90" s="79"/>
      <c r="R90" s="79"/>
      <c r="S90" s="79"/>
      <c r="T90" s="78"/>
    </row>
    <row r="91" spans="1:20" s="54" customFormat="1" ht="12.95" customHeight="1">
      <c r="A91" s="82"/>
      <c r="B91" s="78"/>
      <c r="C91" s="79"/>
      <c r="D91" s="79"/>
      <c r="E91" s="79"/>
      <c r="F91" s="79"/>
      <c r="G91" s="79"/>
      <c r="H91" s="79"/>
      <c r="I91" s="79"/>
      <c r="J91" s="79"/>
      <c r="K91" s="79"/>
      <c r="L91" s="79"/>
      <c r="M91" s="79"/>
      <c r="N91" s="79"/>
      <c r="O91" s="79"/>
      <c r="P91" s="79"/>
      <c r="Q91" s="79"/>
      <c r="R91" s="79"/>
      <c r="S91" s="79"/>
      <c r="T91" s="78"/>
    </row>
    <row r="92" spans="1:20" s="54" customFormat="1" ht="12.95" customHeight="1">
      <c r="A92" s="82"/>
      <c r="B92" s="78"/>
      <c r="C92" s="79"/>
      <c r="D92" s="79"/>
      <c r="E92" s="79"/>
      <c r="F92" s="79"/>
      <c r="G92" s="79"/>
      <c r="H92" s="79"/>
      <c r="I92" s="79"/>
      <c r="J92" s="79"/>
      <c r="K92" s="79"/>
      <c r="L92" s="79"/>
      <c r="M92" s="79"/>
      <c r="N92" s="79"/>
      <c r="O92" s="79"/>
      <c r="P92" s="79"/>
      <c r="Q92" s="79"/>
      <c r="R92" s="79"/>
      <c r="S92" s="79"/>
      <c r="T92" s="78"/>
    </row>
    <row r="93" spans="1:20" s="54" customFormat="1" ht="12.95" customHeight="1">
      <c r="A93" s="82"/>
      <c r="B93" s="78"/>
      <c r="C93" s="79"/>
      <c r="D93" s="79"/>
      <c r="E93" s="79"/>
      <c r="F93" s="79"/>
      <c r="G93" s="79"/>
      <c r="H93" s="79"/>
      <c r="I93" s="79"/>
      <c r="J93" s="79"/>
      <c r="K93" s="79"/>
      <c r="L93" s="79"/>
      <c r="M93" s="79"/>
      <c r="N93" s="79"/>
      <c r="O93" s="79"/>
      <c r="P93" s="79"/>
      <c r="Q93" s="79"/>
      <c r="R93" s="79"/>
      <c r="S93" s="79"/>
      <c r="T93" s="78"/>
    </row>
    <row r="94" spans="1:20" s="54" customFormat="1" ht="12.95" customHeight="1">
      <c r="A94" s="82"/>
      <c r="B94" s="78"/>
      <c r="C94" s="79"/>
      <c r="D94" s="79"/>
      <c r="E94" s="79"/>
      <c r="F94" s="79"/>
      <c r="G94" s="79"/>
      <c r="H94" s="79"/>
      <c r="I94" s="79"/>
      <c r="J94" s="79"/>
      <c r="K94" s="79"/>
      <c r="L94" s="79"/>
      <c r="M94" s="79"/>
      <c r="N94" s="79"/>
      <c r="O94" s="79"/>
      <c r="P94" s="79"/>
      <c r="Q94" s="79"/>
      <c r="R94" s="79"/>
      <c r="S94" s="79"/>
      <c r="T94" s="78"/>
    </row>
    <row r="95" spans="1:20" s="54" customFormat="1" ht="12.95" customHeight="1">
      <c r="A95" s="82"/>
      <c r="B95" s="78"/>
      <c r="C95" s="79"/>
      <c r="D95" s="79"/>
      <c r="E95" s="79"/>
      <c r="F95" s="79"/>
      <c r="G95" s="79"/>
      <c r="H95" s="79"/>
      <c r="I95" s="79"/>
      <c r="J95" s="79"/>
      <c r="K95" s="79"/>
      <c r="L95" s="79"/>
      <c r="M95" s="79"/>
      <c r="N95" s="79"/>
      <c r="O95" s="79"/>
      <c r="P95" s="79"/>
      <c r="Q95" s="79"/>
      <c r="R95" s="79"/>
      <c r="S95" s="79"/>
      <c r="T95" s="78"/>
    </row>
    <row r="96" spans="1:20" s="54" customFormat="1" ht="12.95" customHeight="1">
      <c r="A96" s="82"/>
      <c r="B96" s="78"/>
      <c r="C96" s="79"/>
      <c r="D96" s="79"/>
      <c r="E96" s="79"/>
      <c r="F96" s="79"/>
      <c r="G96" s="79"/>
      <c r="H96" s="79"/>
      <c r="I96" s="79"/>
      <c r="J96" s="79"/>
      <c r="K96" s="79"/>
      <c r="L96" s="79"/>
      <c r="M96" s="79"/>
      <c r="N96" s="79"/>
      <c r="O96" s="79"/>
      <c r="P96" s="79"/>
      <c r="Q96" s="79"/>
      <c r="R96" s="79"/>
      <c r="S96" s="79"/>
      <c r="T96" s="78"/>
    </row>
    <row r="97" spans="1:20" s="54" customFormat="1" ht="12.95" customHeight="1">
      <c r="A97" s="82"/>
      <c r="B97" s="78"/>
      <c r="C97" s="79"/>
      <c r="D97" s="79"/>
      <c r="E97" s="79"/>
      <c r="F97" s="79"/>
      <c r="G97" s="79"/>
      <c r="H97" s="79"/>
      <c r="I97" s="79"/>
      <c r="J97" s="79"/>
      <c r="K97" s="79"/>
      <c r="L97" s="79"/>
      <c r="M97" s="79"/>
      <c r="N97" s="79"/>
      <c r="O97" s="79"/>
      <c r="P97" s="79"/>
      <c r="Q97" s="79"/>
      <c r="R97" s="79"/>
      <c r="S97" s="79"/>
      <c r="T97" s="78"/>
    </row>
    <row r="98" spans="1:20" s="54" customFormat="1" ht="12.95" customHeight="1">
      <c r="A98" s="82"/>
      <c r="B98" s="78"/>
      <c r="C98" s="79"/>
      <c r="D98" s="79"/>
      <c r="E98" s="79"/>
      <c r="F98" s="79"/>
      <c r="G98" s="79"/>
      <c r="H98" s="79"/>
      <c r="I98" s="79"/>
      <c r="J98" s="79"/>
      <c r="K98" s="79"/>
      <c r="L98" s="79"/>
      <c r="M98" s="79"/>
      <c r="N98" s="79"/>
      <c r="O98" s="79"/>
      <c r="P98" s="79"/>
      <c r="Q98" s="79"/>
      <c r="R98" s="79"/>
      <c r="S98" s="79"/>
      <c r="T98" s="78"/>
    </row>
    <row r="99" spans="1:20" s="54" customFormat="1" ht="12.95" customHeight="1">
      <c r="A99" s="75"/>
      <c r="B99" s="76"/>
      <c r="C99" s="83"/>
      <c r="D99" s="83"/>
      <c r="E99" s="83"/>
      <c r="F99" s="83"/>
      <c r="G99" s="83"/>
      <c r="H99" s="83"/>
      <c r="I99" s="83"/>
      <c r="J99" s="83"/>
      <c r="K99" s="83"/>
      <c r="L99" s="83"/>
      <c r="M99" s="83"/>
      <c r="N99" s="83"/>
      <c r="O99" s="83"/>
      <c r="P99" s="83"/>
      <c r="Q99" s="83"/>
      <c r="R99" s="83"/>
      <c r="S99" s="83"/>
      <c r="T99" s="76"/>
    </row>
    <row r="100" spans="1:20" s="54" customFormat="1" ht="12.95" customHeight="1">
      <c r="A100" s="75"/>
      <c r="B100" s="76"/>
      <c r="C100" s="83"/>
      <c r="D100" s="83"/>
      <c r="E100" s="83"/>
      <c r="F100" s="83"/>
      <c r="G100" s="83"/>
      <c r="H100" s="83"/>
      <c r="I100" s="83"/>
      <c r="J100" s="83"/>
      <c r="K100" s="83"/>
      <c r="L100" s="83"/>
      <c r="M100" s="83"/>
      <c r="N100" s="83"/>
      <c r="O100" s="83"/>
      <c r="P100" s="83"/>
      <c r="Q100" s="83"/>
      <c r="R100" s="83"/>
      <c r="S100" s="83"/>
      <c r="T100" s="76"/>
    </row>
    <row r="101" spans="1:20" s="54" customFormat="1" ht="12.95" customHeight="1">
      <c r="A101" s="75"/>
      <c r="B101" s="76"/>
      <c r="C101" s="83"/>
      <c r="D101" s="83"/>
      <c r="E101" s="83"/>
      <c r="F101" s="83"/>
      <c r="G101" s="83"/>
      <c r="H101" s="83"/>
      <c r="I101" s="83"/>
      <c r="J101" s="83"/>
      <c r="K101" s="83"/>
      <c r="L101" s="83"/>
      <c r="M101" s="83"/>
      <c r="N101" s="83"/>
      <c r="O101" s="83"/>
      <c r="P101" s="83"/>
      <c r="Q101" s="83"/>
      <c r="R101" s="83"/>
      <c r="S101" s="83"/>
      <c r="T101" s="76"/>
    </row>
    <row r="102" spans="1:20" s="76" customFormat="1" ht="12.95" customHeight="1">
      <c r="A102" s="75"/>
      <c r="C102" s="83"/>
      <c r="D102" s="83"/>
      <c r="E102" s="83"/>
      <c r="F102" s="83"/>
      <c r="G102" s="83"/>
      <c r="H102" s="83"/>
      <c r="I102" s="83"/>
      <c r="J102" s="83"/>
      <c r="K102" s="83"/>
      <c r="L102" s="83"/>
      <c r="M102" s="83"/>
      <c r="N102" s="83"/>
      <c r="O102" s="83"/>
      <c r="P102" s="83"/>
      <c r="Q102" s="83"/>
      <c r="R102" s="83"/>
      <c r="S102" s="83"/>
    </row>
    <row r="103" spans="1:20" s="76" customFormat="1" ht="12.95" customHeight="1">
      <c r="A103" s="75"/>
      <c r="C103" s="83"/>
      <c r="D103" s="83"/>
      <c r="E103" s="83"/>
      <c r="F103" s="83"/>
      <c r="G103" s="83"/>
      <c r="H103" s="83"/>
      <c r="I103" s="83"/>
      <c r="J103" s="83"/>
      <c r="K103" s="83"/>
      <c r="L103" s="83"/>
      <c r="M103" s="83"/>
      <c r="N103" s="83"/>
      <c r="O103" s="83"/>
      <c r="P103" s="83"/>
      <c r="Q103" s="83"/>
      <c r="R103" s="83"/>
      <c r="S103" s="83"/>
    </row>
    <row r="104" spans="1:20" s="76" customFormat="1" ht="12.95" customHeight="1">
      <c r="A104" s="75"/>
      <c r="C104" s="83"/>
      <c r="D104" s="83"/>
      <c r="E104" s="83"/>
      <c r="F104" s="83"/>
      <c r="G104" s="83"/>
      <c r="H104" s="83"/>
      <c r="I104" s="83"/>
      <c r="J104" s="83"/>
      <c r="K104" s="83"/>
      <c r="L104" s="83"/>
      <c r="M104" s="83"/>
      <c r="N104" s="83"/>
      <c r="O104" s="83"/>
      <c r="P104" s="83"/>
      <c r="Q104" s="83"/>
      <c r="R104" s="83"/>
      <c r="S104" s="83"/>
    </row>
    <row r="105" spans="1:20" s="76" customFormat="1" ht="12.95" customHeight="1">
      <c r="A105" s="75"/>
      <c r="C105" s="83"/>
      <c r="D105" s="83"/>
      <c r="E105" s="83"/>
      <c r="F105" s="83"/>
      <c r="G105" s="83"/>
      <c r="H105" s="83"/>
      <c r="I105" s="83"/>
      <c r="J105" s="83"/>
      <c r="K105" s="83"/>
      <c r="L105" s="83"/>
      <c r="M105" s="83"/>
      <c r="N105" s="83"/>
      <c r="O105" s="83"/>
      <c r="P105" s="83"/>
      <c r="Q105" s="83"/>
      <c r="R105" s="83"/>
      <c r="S105" s="83"/>
    </row>
    <row r="106" spans="1:20" s="76" customFormat="1" ht="12.95" customHeight="1">
      <c r="A106" s="75"/>
      <c r="C106" s="83"/>
      <c r="D106" s="83"/>
      <c r="E106" s="83"/>
      <c r="F106" s="83"/>
      <c r="G106" s="83"/>
      <c r="H106" s="83"/>
      <c r="I106" s="83"/>
      <c r="J106" s="83"/>
      <c r="K106" s="83"/>
      <c r="L106" s="83"/>
      <c r="M106" s="83"/>
      <c r="N106" s="83"/>
      <c r="O106" s="83"/>
      <c r="P106" s="83"/>
      <c r="Q106" s="83"/>
      <c r="R106" s="83"/>
      <c r="S106" s="83"/>
    </row>
    <row r="107" spans="1:20" s="76" customFormat="1" ht="12.95" customHeight="1">
      <c r="A107" s="75"/>
      <c r="C107" s="83"/>
      <c r="D107" s="83"/>
      <c r="E107" s="83"/>
      <c r="F107" s="83"/>
      <c r="G107" s="83"/>
      <c r="H107" s="83"/>
      <c r="I107" s="83"/>
      <c r="J107" s="83"/>
      <c r="K107" s="83"/>
      <c r="L107" s="83"/>
      <c r="M107" s="83"/>
      <c r="N107" s="83"/>
      <c r="O107" s="83"/>
      <c r="P107" s="83"/>
      <c r="Q107" s="83"/>
      <c r="R107" s="83"/>
      <c r="S107" s="83"/>
    </row>
    <row r="108" spans="1:20" s="76" customFormat="1" ht="12.95" customHeight="1">
      <c r="A108" s="75"/>
      <c r="C108" s="83"/>
      <c r="D108" s="83"/>
      <c r="E108" s="83"/>
      <c r="F108" s="83"/>
      <c r="G108" s="83"/>
      <c r="H108" s="83"/>
      <c r="I108" s="83"/>
      <c r="J108" s="83"/>
      <c r="K108" s="83"/>
      <c r="L108" s="83"/>
      <c r="M108" s="83"/>
      <c r="N108" s="83"/>
      <c r="O108" s="83"/>
      <c r="P108" s="83"/>
      <c r="Q108" s="83"/>
      <c r="R108" s="83"/>
      <c r="S108" s="83"/>
    </row>
    <row r="109" spans="1:20" s="76" customFormat="1" ht="12.95" customHeight="1">
      <c r="A109" s="75"/>
      <c r="C109" s="83"/>
      <c r="D109" s="83"/>
      <c r="E109" s="83"/>
      <c r="F109" s="83"/>
      <c r="G109" s="83"/>
      <c r="H109" s="83"/>
      <c r="I109" s="83"/>
      <c r="J109" s="83"/>
      <c r="K109" s="83"/>
      <c r="L109" s="83"/>
      <c r="M109" s="83"/>
      <c r="N109" s="83"/>
      <c r="O109" s="83"/>
      <c r="P109" s="83"/>
      <c r="Q109" s="83"/>
      <c r="R109" s="83"/>
      <c r="S109" s="83"/>
    </row>
    <row r="110" spans="1:20" s="76" customFormat="1" ht="12.95" customHeight="1">
      <c r="A110" s="75"/>
      <c r="C110" s="83"/>
      <c r="D110" s="83"/>
      <c r="E110" s="83"/>
      <c r="F110" s="83"/>
      <c r="G110" s="83"/>
      <c r="H110" s="83"/>
      <c r="I110" s="83"/>
      <c r="J110" s="83"/>
      <c r="K110" s="83"/>
      <c r="L110" s="83"/>
      <c r="M110" s="83"/>
      <c r="N110" s="83"/>
      <c r="O110" s="83"/>
      <c r="P110" s="83"/>
      <c r="Q110" s="83"/>
      <c r="R110" s="83"/>
      <c r="S110" s="83"/>
    </row>
    <row r="111" spans="1:20" s="76" customFormat="1" ht="12.95" customHeight="1">
      <c r="A111" s="75"/>
      <c r="C111" s="83"/>
      <c r="D111" s="83"/>
      <c r="E111" s="83"/>
      <c r="F111" s="83"/>
      <c r="G111" s="83"/>
      <c r="H111" s="83"/>
      <c r="I111" s="83"/>
      <c r="J111" s="83"/>
      <c r="K111" s="83"/>
      <c r="L111" s="83"/>
      <c r="M111" s="83"/>
      <c r="N111" s="83"/>
      <c r="O111" s="83"/>
      <c r="P111" s="83"/>
      <c r="Q111" s="83"/>
      <c r="R111" s="83"/>
      <c r="S111" s="83"/>
    </row>
    <row r="112" spans="1:20" s="76" customFormat="1" ht="12.95" customHeight="1">
      <c r="A112" s="75"/>
      <c r="C112" s="83"/>
      <c r="D112" s="83"/>
      <c r="E112" s="83"/>
      <c r="F112" s="83"/>
      <c r="G112" s="83"/>
      <c r="H112" s="83"/>
      <c r="I112" s="83"/>
      <c r="J112" s="83"/>
      <c r="K112" s="83"/>
      <c r="L112" s="83"/>
      <c r="M112" s="83"/>
      <c r="N112" s="83"/>
      <c r="O112" s="83"/>
      <c r="P112" s="83"/>
      <c r="Q112" s="83"/>
      <c r="R112" s="83"/>
      <c r="S112" s="83"/>
    </row>
    <row r="113" spans="1:19" s="76" customFormat="1" ht="12.95" customHeight="1">
      <c r="A113" s="75"/>
      <c r="C113" s="83"/>
      <c r="D113" s="83"/>
      <c r="E113" s="83"/>
      <c r="F113" s="83"/>
      <c r="G113" s="83"/>
      <c r="H113" s="83"/>
      <c r="I113" s="83"/>
      <c r="J113" s="83"/>
      <c r="K113" s="83"/>
      <c r="L113" s="83"/>
      <c r="M113" s="83"/>
      <c r="N113" s="83"/>
      <c r="O113" s="83"/>
      <c r="P113" s="83"/>
      <c r="Q113" s="83"/>
      <c r="R113" s="83"/>
      <c r="S113" s="83"/>
    </row>
    <row r="114" spans="1:19" s="76" customFormat="1" ht="12.95" customHeight="1">
      <c r="A114" s="75"/>
      <c r="C114" s="83"/>
      <c r="D114" s="83"/>
      <c r="E114" s="83"/>
      <c r="F114" s="83"/>
      <c r="G114" s="83"/>
      <c r="H114" s="83"/>
      <c r="I114" s="83"/>
      <c r="J114" s="83"/>
      <c r="K114" s="83"/>
      <c r="L114" s="83"/>
      <c r="M114" s="83"/>
      <c r="N114" s="83"/>
      <c r="O114" s="83"/>
      <c r="P114" s="83"/>
      <c r="Q114" s="83"/>
      <c r="R114" s="83"/>
      <c r="S114" s="83"/>
    </row>
    <row r="115" spans="1:19" s="76" customFormat="1" ht="12.95" customHeight="1">
      <c r="A115" s="75"/>
      <c r="C115" s="83"/>
      <c r="D115" s="83"/>
      <c r="E115" s="83"/>
      <c r="F115" s="83"/>
      <c r="G115" s="83"/>
      <c r="H115" s="83"/>
      <c r="I115" s="83"/>
      <c r="J115" s="83"/>
      <c r="K115" s="83"/>
      <c r="L115" s="83"/>
      <c r="M115" s="83"/>
      <c r="N115" s="83"/>
      <c r="O115" s="83"/>
      <c r="P115" s="83"/>
      <c r="Q115" s="83"/>
      <c r="R115" s="83"/>
      <c r="S115" s="83"/>
    </row>
    <row r="116" spans="1:19" s="76" customFormat="1" ht="12.95" customHeight="1">
      <c r="A116" s="75"/>
      <c r="C116" s="83"/>
      <c r="D116" s="83"/>
      <c r="E116" s="83"/>
      <c r="F116" s="83"/>
      <c r="G116" s="83"/>
      <c r="H116" s="83"/>
      <c r="I116" s="83"/>
      <c r="J116" s="83"/>
      <c r="K116" s="83"/>
      <c r="L116" s="83"/>
      <c r="M116" s="83"/>
      <c r="N116" s="83"/>
      <c r="O116" s="83"/>
      <c r="P116" s="83"/>
      <c r="Q116" s="83"/>
      <c r="R116" s="83"/>
      <c r="S116" s="83"/>
    </row>
    <row r="117" spans="1:19" s="76" customFormat="1" ht="12.95" customHeight="1">
      <c r="A117" s="75"/>
      <c r="C117" s="83"/>
      <c r="D117" s="83"/>
      <c r="E117" s="83"/>
      <c r="F117" s="83"/>
      <c r="G117" s="83"/>
      <c r="H117" s="83"/>
      <c r="I117" s="83"/>
      <c r="J117" s="83"/>
      <c r="K117" s="83"/>
      <c r="L117" s="83"/>
      <c r="M117" s="83"/>
      <c r="N117" s="83"/>
      <c r="O117" s="83"/>
      <c r="P117" s="83"/>
      <c r="Q117" s="83"/>
      <c r="R117" s="83"/>
      <c r="S117" s="83"/>
    </row>
    <row r="118" spans="1:19" s="76" customFormat="1" ht="12.95" customHeight="1">
      <c r="A118" s="75"/>
      <c r="C118" s="83"/>
      <c r="D118" s="83"/>
      <c r="E118" s="83"/>
      <c r="F118" s="83"/>
      <c r="G118" s="83"/>
      <c r="H118" s="83"/>
      <c r="I118" s="83"/>
      <c r="J118" s="83"/>
      <c r="K118" s="83"/>
      <c r="L118" s="83"/>
      <c r="M118" s="83"/>
      <c r="N118" s="83"/>
      <c r="O118" s="83"/>
      <c r="P118" s="83"/>
      <c r="Q118" s="83"/>
      <c r="R118" s="83"/>
      <c r="S118" s="83"/>
    </row>
    <row r="119" spans="1:19" s="76" customFormat="1" ht="12.95" customHeight="1">
      <c r="A119" s="75"/>
      <c r="C119" s="83"/>
      <c r="D119" s="83"/>
      <c r="E119" s="83"/>
      <c r="F119" s="83"/>
      <c r="G119" s="83"/>
      <c r="H119" s="83"/>
      <c r="I119" s="83"/>
      <c r="J119" s="83"/>
      <c r="K119" s="83"/>
      <c r="L119" s="83"/>
      <c r="M119" s="83"/>
      <c r="N119" s="83"/>
      <c r="O119" s="83"/>
      <c r="P119" s="83"/>
      <c r="Q119" s="83"/>
      <c r="R119" s="83"/>
      <c r="S119" s="83"/>
    </row>
    <row r="120" spans="1:19" s="76" customFormat="1" ht="12.95" customHeight="1">
      <c r="A120" s="75"/>
      <c r="C120" s="83"/>
      <c r="D120" s="83"/>
      <c r="E120" s="83"/>
      <c r="F120" s="83"/>
      <c r="G120" s="83"/>
      <c r="H120" s="83"/>
      <c r="I120" s="83"/>
      <c r="J120" s="83"/>
      <c r="K120" s="83"/>
      <c r="L120" s="83"/>
      <c r="M120" s="83"/>
      <c r="N120" s="83"/>
      <c r="O120" s="83"/>
      <c r="P120" s="83"/>
      <c r="Q120" s="83"/>
      <c r="R120" s="83"/>
      <c r="S120" s="83"/>
    </row>
    <row r="121" spans="1:19" s="76" customFormat="1" ht="12.95" customHeight="1">
      <c r="A121" s="75"/>
      <c r="C121" s="83"/>
      <c r="D121" s="83"/>
      <c r="E121" s="83"/>
      <c r="F121" s="83"/>
      <c r="G121" s="83"/>
      <c r="H121" s="83"/>
      <c r="I121" s="83"/>
      <c r="J121" s="83"/>
      <c r="K121" s="83"/>
      <c r="L121" s="83"/>
      <c r="M121" s="83"/>
      <c r="N121" s="83"/>
      <c r="O121" s="83"/>
      <c r="P121" s="83"/>
      <c r="Q121" s="83"/>
      <c r="R121" s="83"/>
      <c r="S121" s="83"/>
    </row>
    <row r="122" spans="1:19" s="76" customFormat="1" ht="12.95" customHeight="1">
      <c r="A122" s="75"/>
      <c r="C122" s="83"/>
      <c r="D122" s="83"/>
      <c r="E122" s="83"/>
      <c r="F122" s="83"/>
      <c r="G122" s="83"/>
      <c r="H122" s="83"/>
      <c r="I122" s="83"/>
      <c r="J122" s="83"/>
      <c r="K122" s="83"/>
      <c r="L122" s="83"/>
      <c r="M122" s="83"/>
      <c r="N122" s="83"/>
      <c r="O122" s="83"/>
      <c r="P122" s="83"/>
      <c r="Q122" s="83"/>
      <c r="R122" s="83"/>
      <c r="S122" s="83"/>
    </row>
    <row r="123" spans="1:19" s="76" customFormat="1" ht="12.95" customHeight="1">
      <c r="A123" s="75"/>
      <c r="C123" s="83"/>
      <c r="D123" s="83"/>
      <c r="E123" s="83"/>
      <c r="F123" s="83"/>
      <c r="G123" s="83"/>
      <c r="H123" s="83"/>
      <c r="I123" s="83"/>
      <c r="J123" s="83"/>
      <c r="K123" s="83"/>
      <c r="L123" s="83"/>
      <c r="M123" s="83"/>
      <c r="N123" s="83"/>
      <c r="O123" s="83"/>
      <c r="P123" s="83"/>
      <c r="Q123" s="83"/>
      <c r="R123" s="83"/>
      <c r="S123" s="83"/>
    </row>
    <row r="124" spans="1:19" s="76" customFormat="1" ht="12.95" customHeight="1">
      <c r="A124" s="75"/>
      <c r="C124" s="83"/>
      <c r="D124" s="83"/>
      <c r="E124" s="83"/>
      <c r="F124" s="83"/>
      <c r="G124" s="83"/>
      <c r="H124" s="83"/>
      <c r="I124" s="83"/>
      <c r="J124" s="83"/>
      <c r="K124" s="83"/>
      <c r="L124" s="83"/>
      <c r="M124" s="83"/>
      <c r="N124" s="83"/>
      <c r="O124" s="83"/>
      <c r="P124" s="83"/>
      <c r="Q124" s="83"/>
      <c r="R124" s="83"/>
      <c r="S124" s="83"/>
    </row>
    <row r="125" spans="1:19" s="76" customFormat="1" ht="12.95" customHeight="1">
      <c r="A125" s="75"/>
      <c r="C125" s="83"/>
      <c r="D125" s="83"/>
      <c r="E125" s="83"/>
      <c r="F125" s="83"/>
      <c r="G125" s="83"/>
      <c r="H125" s="83"/>
      <c r="I125" s="83"/>
      <c r="J125" s="83"/>
      <c r="K125" s="83"/>
      <c r="L125" s="83"/>
      <c r="M125" s="83"/>
      <c r="N125" s="83"/>
      <c r="O125" s="83"/>
      <c r="P125" s="83"/>
      <c r="Q125" s="83"/>
      <c r="R125" s="83"/>
      <c r="S125" s="83"/>
    </row>
    <row r="126" spans="1:19" s="76" customFormat="1" ht="12.95" customHeight="1">
      <c r="A126" s="75"/>
      <c r="C126" s="83"/>
      <c r="D126" s="83"/>
      <c r="E126" s="83"/>
      <c r="F126" s="83"/>
      <c r="G126" s="83"/>
      <c r="H126" s="83"/>
      <c r="I126" s="83"/>
      <c r="J126" s="83"/>
      <c r="K126" s="83"/>
      <c r="L126" s="83"/>
      <c r="M126" s="83"/>
      <c r="N126" s="83"/>
      <c r="O126" s="83"/>
      <c r="P126" s="83"/>
      <c r="Q126" s="83"/>
      <c r="R126" s="83"/>
      <c r="S126" s="83"/>
    </row>
    <row r="127" spans="1:19" s="76" customFormat="1" ht="12.95" customHeight="1">
      <c r="A127" s="75"/>
      <c r="C127" s="83"/>
      <c r="D127" s="83"/>
      <c r="E127" s="83"/>
      <c r="F127" s="83"/>
      <c r="G127" s="83"/>
      <c r="H127" s="83"/>
      <c r="I127" s="83"/>
      <c r="J127" s="83"/>
      <c r="K127" s="83"/>
      <c r="L127" s="83"/>
      <c r="M127" s="83"/>
      <c r="N127" s="83"/>
      <c r="O127" s="83"/>
      <c r="P127" s="83"/>
      <c r="Q127" s="83"/>
      <c r="R127" s="83"/>
      <c r="S127" s="83"/>
    </row>
    <row r="128" spans="1:19" s="76" customFormat="1" ht="12.95" customHeight="1">
      <c r="A128" s="75"/>
      <c r="C128" s="83"/>
      <c r="D128" s="83"/>
      <c r="E128" s="83"/>
      <c r="F128" s="83"/>
      <c r="G128" s="83"/>
      <c r="H128" s="83"/>
      <c r="I128" s="83"/>
      <c r="J128" s="83"/>
      <c r="K128" s="83"/>
      <c r="L128" s="83"/>
      <c r="M128" s="83"/>
      <c r="N128" s="83"/>
      <c r="O128" s="83"/>
      <c r="P128" s="83"/>
      <c r="Q128" s="83"/>
      <c r="R128" s="83"/>
      <c r="S128" s="83"/>
    </row>
    <row r="129" spans="1:19" s="76" customFormat="1" ht="12.95" customHeight="1">
      <c r="A129" s="75"/>
      <c r="C129" s="83"/>
      <c r="D129" s="83"/>
      <c r="E129" s="83"/>
      <c r="F129" s="83"/>
      <c r="G129" s="83"/>
      <c r="H129" s="83"/>
      <c r="I129" s="83"/>
      <c r="J129" s="83"/>
      <c r="K129" s="83"/>
      <c r="L129" s="83"/>
      <c r="M129" s="83"/>
      <c r="N129" s="83"/>
      <c r="O129" s="83"/>
      <c r="P129" s="83"/>
      <c r="Q129" s="83"/>
      <c r="R129" s="83"/>
      <c r="S129" s="83"/>
    </row>
    <row r="130" spans="1:19" s="76" customFormat="1" ht="12.95" customHeight="1">
      <c r="A130" s="75"/>
      <c r="C130" s="83"/>
      <c r="D130" s="83"/>
      <c r="E130" s="83"/>
      <c r="F130" s="83"/>
      <c r="G130" s="83"/>
      <c r="H130" s="83"/>
      <c r="I130" s="83"/>
      <c r="J130" s="83"/>
      <c r="K130" s="83"/>
      <c r="L130" s="83"/>
      <c r="M130" s="83"/>
      <c r="N130" s="83"/>
      <c r="O130" s="83"/>
      <c r="P130" s="83"/>
      <c r="Q130" s="83"/>
      <c r="R130" s="83"/>
      <c r="S130" s="83"/>
    </row>
    <row r="131" spans="1:19" s="76" customFormat="1" ht="12.95" customHeight="1">
      <c r="A131" s="75"/>
      <c r="C131" s="83"/>
      <c r="D131" s="83"/>
      <c r="E131" s="83"/>
      <c r="F131" s="83"/>
      <c r="G131" s="83"/>
      <c r="H131" s="83"/>
      <c r="I131" s="83"/>
      <c r="J131" s="83"/>
      <c r="K131" s="83"/>
      <c r="L131" s="83"/>
      <c r="M131" s="83"/>
      <c r="N131" s="83"/>
      <c r="O131" s="83"/>
      <c r="P131" s="83"/>
      <c r="Q131" s="83"/>
      <c r="R131" s="83"/>
      <c r="S131" s="83"/>
    </row>
    <row r="132" spans="1:19" s="76" customFormat="1" ht="12.95" customHeight="1">
      <c r="A132" s="75"/>
      <c r="C132" s="83"/>
      <c r="D132" s="83"/>
      <c r="E132" s="83"/>
      <c r="F132" s="83"/>
      <c r="G132" s="83"/>
      <c r="H132" s="83"/>
      <c r="I132" s="83"/>
      <c r="J132" s="83"/>
      <c r="K132" s="83"/>
      <c r="L132" s="83"/>
      <c r="M132" s="83"/>
      <c r="N132" s="83"/>
      <c r="O132" s="83"/>
      <c r="P132" s="83"/>
      <c r="Q132" s="83"/>
      <c r="R132" s="83"/>
      <c r="S132" s="83"/>
    </row>
    <row r="133" spans="1:19" s="76" customFormat="1" ht="12.95" customHeight="1">
      <c r="A133" s="75"/>
      <c r="C133" s="83"/>
      <c r="D133" s="83"/>
      <c r="E133" s="83"/>
      <c r="F133" s="83"/>
      <c r="G133" s="83"/>
      <c r="H133" s="83"/>
      <c r="I133" s="83"/>
      <c r="J133" s="83"/>
      <c r="K133" s="83"/>
      <c r="L133" s="83"/>
      <c r="M133" s="83"/>
      <c r="N133" s="83"/>
      <c r="O133" s="83"/>
      <c r="P133" s="83"/>
      <c r="Q133" s="83"/>
      <c r="R133" s="83"/>
      <c r="S133" s="83"/>
    </row>
    <row r="134" spans="1:19" s="76" customFormat="1" ht="12.95" customHeight="1">
      <c r="A134" s="75"/>
      <c r="C134" s="83"/>
      <c r="D134" s="83"/>
      <c r="E134" s="83"/>
      <c r="F134" s="83"/>
      <c r="G134" s="83"/>
      <c r="H134" s="83"/>
      <c r="I134" s="83"/>
      <c r="J134" s="83"/>
      <c r="K134" s="83"/>
      <c r="L134" s="83"/>
      <c r="M134" s="83"/>
      <c r="N134" s="83"/>
      <c r="O134" s="83"/>
      <c r="P134" s="83"/>
      <c r="Q134" s="83"/>
      <c r="R134" s="83"/>
      <c r="S134" s="83"/>
    </row>
    <row r="135" spans="1:19" s="76" customFormat="1" ht="12.95" customHeight="1">
      <c r="A135" s="75"/>
      <c r="C135" s="83"/>
      <c r="D135" s="83"/>
      <c r="E135" s="83"/>
      <c r="F135" s="83"/>
      <c r="G135" s="83"/>
      <c r="H135" s="83"/>
      <c r="I135" s="83"/>
      <c r="J135" s="83"/>
      <c r="K135" s="83"/>
      <c r="L135" s="83"/>
      <c r="M135" s="83"/>
      <c r="N135" s="83"/>
      <c r="O135" s="83"/>
      <c r="P135" s="83"/>
      <c r="Q135" s="83"/>
      <c r="R135" s="83"/>
      <c r="S135" s="83"/>
    </row>
    <row r="136" spans="1:19" s="76" customFormat="1" ht="12.95" customHeight="1">
      <c r="A136" s="75"/>
      <c r="C136" s="83"/>
      <c r="D136" s="83"/>
      <c r="E136" s="83"/>
      <c r="F136" s="83"/>
      <c r="G136" s="83"/>
      <c r="H136" s="83"/>
      <c r="I136" s="83"/>
      <c r="J136" s="83"/>
      <c r="K136" s="83"/>
      <c r="L136" s="83"/>
      <c r="M136" s="83"/>
      <c r="N136" s="83"/>
      <c r="O136" s="83"/>
      <c r="P136" s="83"/>
      <c r="Q136" s="83"/>
      <c r="R136" s="83"/>
      <c r="S136" s="83"/>
    </row>
    <row r="137" spans="1:19" s="76" customFormat="1" ht="12.95" customHeight="1">
      <c r="A137" s="75"/>
      <c r="C137" s="83"/>
      <c r="D137" s="83"/>
      <c r="E137" s="83"/>
      <c r="F137" s="83"/>
      <c r="G137" s="83"/>
      <c r="H137" s="83"/>
      <c r="I137" s="83"/>
      <c r="J137" s="83"/>
      <c r="K137" s="83"/>
      <c r="L137" s="83"/>
      <c r="M137" s="83"/>
      <c r="N137" s="83"/>
      <c r="O137" s="83"/>
      <c r="P137" s="83"/>
      <c r="Q137" s="83"/>
      <c r="R137" s="83"/>
      <c r="S137" s="83"/>
    </row>
    <row r="138" spans="1:19" s="76" customFormat="1" ht="12.95" customHeight="1">
      <c r="A138" s="75"/>
      <c r="C138" s="83"/>
      <c r="D138" s="83"/>
      <c r="E138" s="83"/>
      <c r="F138" s="83"/>
      <c r="G138" s="83"/>
      <c r="H138" s="83"/>
      <c r="I138" s="83"/>
      <c r="J138" s="83"/>
      <c r="K138" s="83"/>
      <c r="L138" s="83"/>
      <c r="M138" s="83"/>
      <c r="N138" s="83"/>
      <c r="O138" s="83"/>
      <c r="P138" s="83"/>
      <c r="Q138" s="83"/>
      <c r="R138" s="83"/>
      <c r="S138" s="83"/>
    </row>
    <row r="139" spans="1:19" s="76" customFormat="1" ht="12.95" customHeight="1">
      <c r="A139" s="75"/>
      <c r="C139" s="83"/>
      <c r="D139" s="83"/>
      <c r="E139" s="83"/>
      <c r="F139" s="83"/>
      <c r="G139" s="83"/>
      <c r="H139" s="83"/>
      <c r="I139" s="83"/>
      <c r="J139" s="83"/>
      <c r="K139" s="83"/>
      <c r="L139" s="83"/>
      <c r="M139" s="83"/>
      <c r="N139" s="83"/>
      <c r="O139" s="83"/>
      <c r="P139" s="83"/>
      <c r="Q139" s="83"/>
      <c r="R139" s="83"/>
      <c r="S139" s="83"/>
    </row>
    <row r="140" spans="1:19" s="76" customFormat="1" ht="12.95" customHeight="1">
      <c r="A140" s="75"/>
      <c r="C140" s="83"/>
      <c r="D140" s="83"/>
      <c r="E140" s="83"/>
      <c r="F140" s="83"/>
      <c r="G140" s="83"/>
      <c r="H140" s="83"/>
      <c r="I140" s="83"/>
      <c r="J140" s="83"/>
      <c r="K140" s="83"/>
      <c r="L140" s="83"/>
      <c r="M140" s="83"/>
      <c r="N140" s="83"/>
      <c r="O140" s="83"/>
      <c r="P140" s="83"/>
      <c r="Q140" s="83"/>
      <c r="R140" s="83"/>
      <c r="S140" s="83"/>
    </row>
    <row r="141" spans="1:19" s="76" customFormat="1" ht="12.95" customHeight="1">
      <c r="A141" s="75"/>
      <c r="C141" s="83"/>
      <c r="D141" s="83"/>
      <c r="E141" s="83"/>
      <c r="F141" s="83"/>
      <c r="G141" s="83"/>
      <c r="H141" s="83"/>
      <c r="I141" s="83"/>
      <c r="J141" s="83"/>
      <c r="K141" s="83"/>
      <c r="L141" s="83"/>
      <c r="M141" s="83"/>
      <c r="N141" s="83"/>
      <c r="O141" s="83"/>
      <c r="P141" s="83"/>
      <c r="Q141" s="83"/>
      <c r="R141" s="83"/>
      <c r="S141" s="83"/>
    </row>
    <row r="142" spans="1:19" s="76" customFormat="1" ht="12.95" customHeight="1">
      <c r="A142" s="75"/>
      <c r="C142" s="83"/>
      <c r="D142" s="83"/>
      <c r="E142" s="83"/>
      <c r="F142" s="83"/>
      <c r="G142" s="83"/>
      <c r="H142" s="83"/>
      <c r="I142" s="83"/>
      <c r="J142" s="83"/>
      <c r="K142" s="83"/>
      <c r="L142" s="83"/>
      <c r="M142" s="83"/>
      <c r="N142" s="83"/>
      <c r="O142" s="83"/>
      <c r="P142" s="83"/>
      <c r="Q142" s="83"/>
      <c r="R142" s="83"/>
      <c r="S142" s="83"/>
    </row>
    <row r="143" spans="1:19" s="76" customFormat="1" ht="12.95" customHeight="1">
      <c r="A143" s="75"/>
      <c r="C143" s="83"/>
      <c r="D143" s="83"/>
      <c r="E143" s="83"/>
      <c r="F143" s="83"/>
      <c r="G143" s="83"/>
      <c r="H143" s="83"/>
      <c r="I143" s="83"/>
      <c r="J143" s="83"/>
      <c r="K143" s="83"/>
      <c r="L143" s="83"/>
      <c r="M143" s="83"/>
      <c r="N143" s="83"/>
      <c r="O143" s="83"/>
      <c r="P143" s="83"/>
      <c r="Q143" s="83"/>
      <c r="R143" s="83"/>
      <c r="S143" s="83"/>
    </row>
    <row r="144" spans="1:19" s="76" customFormat="1" ht="12.95" customHeight="1">
      <c r="A144" s="75"/>
      <c r="C144" s="83"/>
      <c r="D144" s="83"/>
      <c r="E144" s="83"/>
      <c r="F144" s="83"/>
      <c r="G144" s="83"/>
      <c r="H144" s="83"/>
      <c r="I144" s="83"/>
      <c r="J144" s="83"/>
      <c r="K144" s="83"/>
      <c r="L144" s="83"/>
      <c r="M144" s="83"/>
      <c r="N144" s="83"/>
      <c r="O144" s="83"/>
      <c r="P144" s="83"/>
      <c r="Q144" s="83"/>
      <c r="R144" s="83"/>
      <c r="S144" s="83"/>
    </row>
    <row r="145" spans="1:19" s="76" customFormat="1" ht="12.95" customHeight="1">
      <c r="A145" s="75"/>
      <c r="C145" s="83"/>
      <c r="D145" s="83"/>
      <c r="E145" s="83"/>
      <c r="F145" s="83"/>
      <c r="G145" s="83"/>
      <c r="H145" s="83"/>
      <c r="I145" s="83"/>
      <c r="J145" s="83"/>
      <c r="K145" s="83"/>
      <c r="L145" s="83"/>
      <c r="M145" s="83"/>
      <c r="N145" s="83"/>
      <c r="O145" s="83"/>
      <c r="P145" s="83"/>
      <c r="Q145" s="83"/>
      <c r="R145" s="83"/>
      <c r="S145" s="83"/>
    </row>
    <row r="146" spans="1:19" s="76" customFormat="1" ht="12.95" customHeight="1">
      <c r="A146" s="75"/>
      <c r="C146" s="83"/>
      <c r="D146" s="83"/>
      <c r="E146" s="83"/>
      <c r="F146" s="83"/>
      <c r="G146" s="83"/>
      <c r="H146" s="83"/>
      <c r="I146" s="83"/>
      <c r="J146" s="83"/>
      <c r="K146" s="83"/>
      <c r="L146" s="83"/>
      <c r="M146" s="83"/>
      <c r="N146" s="83"/>
      <c r="O146" s="83"/>
      <c r="P146" s="83"/>
      <c r="Q146" s="83"/>
      <c r="R146" s="83"/>
      <c r="S146" s="83"/>
    </row>
    <row r="147" spans="1:19" s="76" customFormat="1" ht="12.95" customHeight="1">
      <c r="A147" s="75"/>
      <c r="C147" s="83"/>
      <c r="D147" s="83"/>
      <c r="E147" s="83"/>
      <c r="F147" s="83"/>
      <c r="G147" s="83"/>
      <c r="H147" s="83"/>
      <c r="I147" s="83"/>
      <c r="J147" s="83"/>
      <c r="K147" s="83"/>
      <c r="L147" s="83"/>
      <c r="M147" s="83"/>
      <c r="N147" s="83"/>
      <c r="O147" s="83"/>
      <c r="P147" s="83"/>
      <c r="Q147" s="83"/>
      <c r="R147" s="83"/>
      <c r="S147" s="83"/>
    </row>
    <row r="148" spans="1:19" s="76" customFormat="1" ht="12.95" customHeight="1">
      <c r="A148" s="75"/>
      <c r="C148" s="83"/>
      <c r="D148" s="83"/>
      <c r="E148" s="83"/>
      <c r="F148" s="83"/>
      <c r="G148" s="83"/>
      <c r="H148" s="83"/>
      <c r="I148" s="83"/>
      <c r="J148" s="83"/>
      <c r="K148" s="83"/>
      <c r="L148" s="83"/>
      <c r="M148" s="83"/>
      <c r="N148" s="83"/>
      <c r="O148" s="83"/>
      <c r="P148" s="83"/>
      <c r="Q148" s="83"/>
      <c r="R148" s="83"/>
      <c r="S148" s="83"/>
    </row>
    <row r="149" spans="1:19" s="76" customFormat="1" ht="12.95" customHeight="1">
      <c r="A149" s="75"/>
      <c r="C149" s="83"/>
      <c r="D149" s="83"/>
      <c r="E149" s="83"/>
      <c r="F149" s="83"/>
      <c r="G149" s="83"/>
      <c r="H149" s="83"/>
      <c r="I149" s="83"/>
      <c r="J149" s="83"/>
      <c r="K149" s="83"/>
      <c r="L149" s="83"/>
      <c r="M149" s="83"/>
      <c r="N149" s="83"/>
      <c r="O149" s="83"/>
      <c r="P149" s="83"/>
      <c r="Q149" s="83"/>
      <c r="R149" s="83"/>
      <c r="S149" s="83"/>
    </row>
    <row r="150" spans="1:19" s="76" customFormat="1" ht="12.95" customHeight="1">
      <c r="A150" s="75"/>
      <c r="C150" s="83"/>
      <c r="D150" s="83"/>
      <c r="E150" s="83"/>
      <c r="F150" s="83"/>
      <c r="G150" s="83"/>
      <c r="H150" s="83"/>
      <c r="I150" s="83"/>
      <c r="J150" s="83"/>
      <c r="K150" s="83"/>
      <c r="L150" s="83"/>
      <c r="M150" s="83"/>
      <c r="N150" s="83"/>
      <c r="O150" s="83"/>
      <c r="P150" s="83"/>
      <c r="Q150" s="83"/>
      <c r="R150" s="83"/>
      <c r="S150" s="83"/>
    </row>
    <row r="151" spans="1:19" s="76" customFormat="1" ht="12.95" customHeight="1">
      <c r="A151" s="75"/>
      <c r="C151" s="83"/>
      <c r="D151" s="83"/>
      <c r="E151" s="83"/>
      <c r="F151" s="83"/>
      <c r="G151" s="83"/>
      <c r="H151" s="83"/>
      <c r="I151" s="83"/>
      <c r="J151" s="83"/>
      <c r="K151" s="83"/>
      <c r="L151" s="83"/>
      <c r="M151" s="83"/>
      <c r="N151" s="83"/>
      <c r="O151" s="83"/>
      <c r="P151" s="83"/>
      <c r="Q151" s="83"/>
      <c r="R151" s="83"/>
      <c r="S151" s="83"/>
    </row>
    <row r="152" spans="1:19" s="76" customFormat="1" ht="12.95" customHeight="1">
      <c r="A152" s="75"/>
      <c r="C152" s="83"/>
      <c r="D152" s="83"/>
      <c r="E152" s="83"/>
      <c r="F152" s="83"/>
      <c r="G152" s="83"/>
      <c r="H152" s="83"/>
      <c r="I152" s="83"/>
      <c r="J152" s="83"/>
      <c r="K152" s="83"/>
      <c r="L152" s="83"/>
      <c r="M152" s="83"/>
      <c r="N152" s="83"/>
      <c r="O152" s="83"/>
      <c r="P152" s="83"/>
      <c r="Q152" s="83"/>
      <c r="R152" s="83"/>
      <c r="S152" s="83"/>
    </row>
    <row r="153" spans="1:19" s="76" customFormat="1" ht="12.95" customHeight="1">
      <c r="A153" s="75"/>
      <c r="C153" s="83"/>
      <c r="D153" s="83"/>
      <c r="E153" s="83"/>
      <c r="F153" s="83"/>
      <c r="G153" s="83"/>
      <c r="H153" s="83"/>
      <c r="I153" s="83"/>
      <c r="J153" s="83"/>
      <c r="K153" s="83"/>
      <c r="L153" s="83"/>
      <c r="M153" s="83"/>
      <c r="N153" s="83"/>
      <c r="O153" s="83"/>
      <c r="P153" s="83"/>
      <c r="Q153" s="83"/>
      <c r="R153" s="83"/>
      <c r="S153" s="83"/>
    </row>
    <row r="154" spans="1:19" s="76" customFormat="1" ht="12.95" customHeight="1">
      <c r="A154" s="75"/>
      <c r="C154" s="83"/>
      <c r="D154" s="83"/>
      <c r="E154" s="83"/>
      <c r="F154" s="83"/>
      <c r="G154" s="83"/>
      <c r="H154" s="83"/>
      <c r="I154" s="83"/>
      <c r="J154" s="83"/>
      <c r="K154" s="83"/>
      <c r="L154" s="83"/>
      <c r="M154" s="83"/>
      <c r="N154" s="83"/>
      <c r="O154" s="83"/>
      <c r="P154" s="83"/>
      <c r="Q154" s="83"/>
      <c r="R154" s="83"/>
      <c r="S154" s="83"/>
    </row>
    <row r="155" spans="1:19" s="76" customFormat="1" ht="12.95" customHeight="1">
      <c r="A155" s="75"/>
      <c r="C155" s="83"/>
      <c r="D155" s="83"/>
      <c r="E155" s="83"/>
      <c r="F155" s="83"/>
      <c r="G155" s="83"/>
      <c r="H155" s="83"/>
      <c r="I155" s="83"/>
      <c r="J155" s="83"/>
      <c r="K155" s="83"/>
      <c r="L155" s="83"/>
      <c r="M155" s="83"/>
      <c r="N155" s="83"/>
      <c r="O155" s="83"/>
      <c r="P155" s="83"/>
      <c r="Q155" s="83"/>
      <c r="R155" s="83"/>
      <c r="S155" s="83"/>
    </row>
    <row r="156" spans="1:19" s="76" customFormat="1" ht="12.95" customHeight="1">
      <c r="A156" s="75"/>
      <c r="C156" s="83"/>
      <c r="D156" s="83"/>
      <c r="E156" s="83"/>
      <c r="F156" s="83"/>
      <c r="G156" s="83"/>
      <c r="H156" s="83"/>
      <c r="I156" s="83"/>
      <c r="J156" s="83"/>
      <c r="K156" s="83"/>
      <c r="L156" s="83"/>
      <c r="M156" s="83"/>
      <c r="N156" s="83"/>
      <c r="O156" s="83"/>
      <c r="P156" s="83"/>
      <c r="Q156" s="83"/>
      <c r="R156" s="83"/>
      <c r="S156" s="83"/>
    </row>
    <row r="157" spans="1:19" s="76" customFormat="1" ht="12.95" customHeight="1">
      <c r="A157" s="75"/>
      <c r="C157" s="83"/>
      <c r="D157" s="83"/>
      <c r="E157" s="83"/>
      <c r="F157" s="83"/>
      <c r="G157" s="83"/>
      <c r="H157" s="83"/>
      <c r="I157" s="83"/>
      <c r="J157" s="83"/>
      <c r="K157" s="83"/>
      <c r="L157" s="83"/>
      <c r="M157" s="83"/>
      <c r="N157" s="83"/>
      <c r="O157" s="83"/>
      <c r="P157" s="83"/>
      <c r="Q157" s="83"/>
      <c r="R157" s="83"/>
      <c r="S157" s="83"/>
    </row>
    <row r="158" spans="1:19" s="76" customFormat="1" ht="12.95" customHeight="1">
      <c r="A158" s="75"/>
      <c r="C158" s="83"/>
      <c r="D158" s="83"/>
      <c r="E158" s="83"/>
      <c r="F158" s="83"/>
      <c r="G158" s="83"/>
      <c r="H158" s="83"/>
      <c r="I158" s="83"/>
      <c r="J158" s="83"/>
      <c r="K158" s="83"/>
      <c r="L158" s="83"/>
      <c r="M158" s="83"/>
      <c r="N158" s="83"/>
      <c r="O158" s="83"/>
      <c r="P158" s="83"/>
      <c r="Q158" s="83"/>
      <c r="R158" s="83"/>
      <c r="S158" s="83"/>
    </row>
    <row r="159" spans="1:19" s="76" customFormat="1" ht="12.95" customHeight="1">
      <c r="A159" s="75"/>
      <c r="C159" s="83"/>
      <c r="D159" s="83"/>
      <c r="E159" s="83"/>
      <c r="F159" s="83"/>
      <c r="G159" s="83"/>
      <c r="H159" s="83"/>
      <c r="I159" s="83"/>
      <c r="J159" s="83"/>
      <c r="K159" s="83"/>
      <c r="L159" s="83"/>
      <c r="M159" s="83"/>
      <c r="N159" s="83"/>
      <c r="O159" s="83"/>
      <c r="P159" s="83"/>
      <c r="Q159" s="83"/>
      <c r="R159" s="83"/>
      <c r="S159" s="83"/>
    </row>
    <row r="160" spans="1:19" s="76" customFormat="1" ht="12.95" customHeight="1">
      <c r="A160" s="75"/>
      <c r="C160" s="83"/>
      <c r="D160" s="83"/>
      <c r="E160" s="83"/>
      <c r="F160" s="83"/>
      <c r="G160" s="83"/>
      <c r="H160" s="83"/>
      <c r="I160" s="83"/>
      <c r="J160" s="83"/>
      <c r="K160" s="83"/>
      <c r="L160" s="83"/>
      <c r="M160" s="83"/>
      <c r="N160" s="83"/>
      <c r="O160" s="83"/>
      <c r="P160" s="83"/>
      <c r="Q160" s="83"/>
      <c r="R160" s="83"/>
      <c r="S160" s="83"/>
    </row>
    <row r="161" spans="1:19" s="76" customFormat="1" ht="12.95" customHeight="1">
      <c r="A161" s="75"/>
      <c r="C161" s="83"/>
      <c r="D161" s="83"/>
      <c r="E161" s="83"/>
      <c r="F161" s="83"/>
      <c r="G161" s="83"/>
      <c r="H161" s="83"/>
      <c r="I161" s="83"/>
      <c r="J161" s="83"/>
      <c r="K161" s="83"/>
      <c r="L161" s="83"/>
      <c r="M161" s="83"/>
      <c r="N161" s="83"/>
      <c r="O161" s="83"/>
      <c r="P161" s="83"/>
      <c r="Q161" s="83"/>
      <c r="R161" s="83"/>
      <c r="S161" s="83"/>
    </row>
    <row r="162" spans="1:19" s="76" customFormat="1" ht="12.95" customHeight="1">
      <c r="A162" s="75"/>
      <c r="C162" s="83"/>
      <c r="D162" s="83"/>
      <c r="E162" s="83"/>
      <c r="F162" s="83"/>
      <c r="G162" s="83"/>
      <c r="H162" s="83"/>
      <c r="I162" s="83"/>
      <c r="J162" s="83"/>
      <c r="K162" s="83"/>
      <c r="L162" s="83"/>
      <c r="M162" s="83"/>
      <c r="N162" s="83"/>
      <c r="O162" s="83"/>
      <c r="P162" s="83"/>
      <c r="Q162" s="83"/>
      <c r="R162" s="83"/>
      <c r="S162" s="83"/>
    </row>
    <row r="163" spans="1:19" s="76" customFormat="1" ht="12.95" customHeight="1">
      <c r="A163" s="75"/>
      <c r="C163" s="83"/>
      <c r="D163" s="83"/>
      <c r="E163" s="83"/>
      <c r="F163" s="83"/>
      <c r="G163" s="83"/>
      <c r="H163" s="83"/>
      <c r="I163" s="83"/>
      <c r="J163" s="83"/>
      <c r="K163" s="83"/>
      <c r="L163" s="83"/>
      <c r="M163" s="83"/>
      <c r="N163" s="83"/>
      <c r="O163" s="83"/>
      <c r="P163" s="83"/>
      <c r="Q163" s="83"/>
      <c r="R163" s="83"/>
      <c r="S163" s="83"/>
    </row>
    <row r="164" spans="1:19" s="76" customFormat="1" ht="12.95" customHeight="1">
      <c r="A164" s="75"/>
      <c r="C164" s="83"/>
      <c r="D164" s="83"/>
      <c r="E164" s="83"/>
      <c r="F164" s="83"/>
      <c r="G164" s="83"/>
      <c r="H164" s="83"/>
      <c r="I164" s="83"/>
      <c r="J164" s="83"/>
      <c r="K164" s="83"/>
      <c r="L164" s="83"/>
      <c r="M164" s="83"/>
      <c r="N164" s="83"/>
      <c r="O164" s="83"/>
      <c r="P164" s="83"/>
      <c r="Q164" s="83"/>
      <c r="R164" s="83"/>
      <c r="S164" s="83"/>
    </row>
    <row r="165" spans="1:19" s="76" customFormat="1" ht="12.95" customHeight="1">
      <c r="A165" s="75"/>
      <c r="C165" s="83"/>
      <c r="D165" s="83"/>
      <c r="E165" s="83"/>
      <c r="F165" s="83"/>
      <c r="G165" s="83"/>
      <c r="H165" s="83"/>
      <c r="I165" s="83"/>
      <c r="J165" s="83"/>
      <c r="K165" s="83"/>
      <c r="L165" s="83"/>
      <c r="M165" s="83"/>
      <c r="N165" s="83"/>
      <c r="O165" s="83"/>
      <c r="P165" s="83"/>
      <c r="Q165" s="83"/>
      <c r="R165" s="83"/>
      <c r="S165" s="83"/>
    </row>
    <row r="166" spans="1:19" s="76" customFormat="1" ht="12.95" customHeight="1">
      <c r="A166" s="75"/>
      <c r="C166" s="83"/>
      <c r="D166" s="83"/>
      <c r="E166" s="83"/>
      <c r="F166" s="83"/>
      <c r="G166" s="83"/>
      <c r="H166" s="83"/>
      <c r="I166" s="83"/>
      <c r="J166" s="83"/>
      <c r="K166" s="83"/>
      <c r="L166" s="83"/>
      <c r="M166" s="83"/>
      <c r="N166" s="83"/>
      <c r="O166" s="83"/>
      <c r="P166" s="83"/>
      <c r="Q166" s="83"/>
      <c r="R166" s="83"/>
      <c r="S166" s="83"/>
    </row>
    <row r="167" spans="1:19" s="76" customFormat="1" ht="12.95" customHeight="1">
      <c r="A167" s="75"/>
      <c r="C167" s="83"/>
      <c r="D167" s="83"/>
      <c r="E167" s="83"/>
      <c r="F167" s="83"/>
      <c r="G167" s="83"/>
      <c r="H167" s="83"/>
      <c r="I167" s="83"/>
      <c r="J167" s="83"/>
      <c r="K167" s="83"/>
      <c r="L167" s="83"/>
      <c r="M167" s="83"/>
      <c r="N167" s="83"/>
      <c r="O167" s="83"/>
      <c r="P167" s="83"/>
      <c r="Q167" s="83"/>
      <c r="R167" s="83"/>
      <c r="S167" s="83"/>
    </row>
    <row r="168" spans="1:19" s="76" customFormat="1" ht="12.95" customHeight="1">
      <c r="A168" s="75"/>
      <c r="C168" s="83"/>
      <c r="D168" s="83"/>
      <c r="E168" s="83"/>
      <c r="F168" s="83"/>
      <c r="G168" s="83"/>
      <c r="H168" s="83"/>
      <c r="I168" s="83"/>
      <c r="J168" s="83"/>
      <c r="K168" s="83"/>
      <c r="L168" s="83"/>
      <c r="M168" s="83"/>
      <c r="N168" s="83"/>
      <c r="O168" s="83"/>
      <c r="P168" s="83"/>
      <c r="Q168" s="83"/>
      <c r="R168" s="83"/>
      <c r="S168" s="83"/>
    </row>
    <row r="169" spans="1:19" s="76" customFormat="1" ht="12.95" customHeight="1">
      <c r="A169" s="75"/>
      <c r="C169" s="83"/>
      <c r="D169" s="83"/>
      <c r="E169" s="83"/>
      <c r="F169" s="83"/>
      <c r="G169" s="83"/>
      <c r="H169" s="83"/>
      <c r="I169" s="83"/>
      <c r="J169" s="83"/>
      <c r="K169" s="83"/>
      <c r="L169" s="83"/>
      <c r="M169" s="83"/>
      <c r="N169" s="83"/>
      <c r="O169" s="83"/>
      <c r="P169" s="83"/>
      <c r="Q169" s="83"/>
      <c r="R169" s="83"/>
      <c r="S169" s="83"/>
    </row>
    <row r="170" spans="1:19" s="76" customFormat="1" ht="12.95" customHeight="1">
      <c r="A170" s="75"/>
      <c r="C170" s="83"/>
      <c r="D170" s="83"/>
      <c r="E170" s="83"/>
      <c r="F170" s="83"/>
      <c r="G170" s="83"/>
      <c r="H170" s="83"/>
      <c r="I170" s="83"/>
      <c r="J170" s="83"/>
      <c r="K170" s="83"/>
      <c r="L170" s="83"/>
      <c r="M170" s="83"/>
      <c r="N170" s="83"/>
      <c r="O170" s="83"/>
      <c r="P170" s="83"/>
      <c r="Q170" s="83"/>
      <c r="R170" s="83"/>
      <c r="S170" s="83"/>
    </row>
    <row r="171" spans="1:19" s="76" customFormat="1" ht="12.95" customHeight="1">
      <c r="A171" s="75"/>
      <c r="C171" s="83"/>
      <c r="D171" s="83"/>
      <c r="E171" s="83"/>
      <c r="F171" s="83"/>
      <c r="G171" s="83"/>
      <c r="H171" s="83"/>
      <c r="I171" s="83"/>
      <c r="J171" s="83"/>
      <c r="K171" s="83"/>
      <c r="L171" s="83"/>
      <c r="M171" s="83"/>
      <c r="N171" s="83"/>
      <c r="O171" s="83"/>
      <c r="P171" s="83"/>
      <c r="Q171" s="83"/>
      <c r="R171" s="83"/>
      <c r="S171" s="83"/>
    </row>
    <row r="172" spans="1:19" s="76" customFormat="1" ht="12.95" customHeight="1">
      <c r="A172" s="75"/>
      <c r="C172" s="83"/>
      <c r="D172" s="83"/>
      <c r="E172" s="83"/>
      <c r="F172" s="83"/>
      <c r="G172" s="83"/>
      <c r="H172" s="83"/>
      <c r="I172" s="83"/>
      <c r="J172" s="83"/>
      <c r="K172" s="83"/>
      <c r="L172" s="83"/>
      <c r="M172" s="83"/>
      <c r="N172" s="83"/>
      <c r="O172" s="83"/>
      <c r="P172" s="83"/>
      <c r="Q172" s="83"/>
      <c r="R172" s="83"/>
      <c r="S172" s="83"/>
    </row>
    <row r="173" spans="1:19" s="76" customFormat="1" ht="12.95" customHeight="1">
      <c r="A173" s="75"/>
      <c r="C173" s="83"/>
      <c r="D173" s="83"/>
      <c r="E173" s="83"/>
      <c r="F173" s="83"/>
      <c r="G173" s="83"/>
      <c r="H173" s="83"/>
      <c r="I173" s="83"/>
      <c r="J173" s="83"/>
      <c r="K173" s="83"/>
      <c r="L173" s="83"/>
      <c r="M173" s="83"/>
      <c r="N173" s="83"/>
      <c r="O173" s="83"/>
      <c r="P173" s="83"/>
      <c r="Q173" s="83"/>
      <c r="R173" s="83"/>
      <c r="S173" s="83"/>
    </row>
    <row r="174" spans="1:19" s="76" customFormat="1" ht="12.95" customHeight="1">
      <c r="A174" s="75"/>
      <c r="C174" s="83"/>
      <c r="D174" s="83"/>
      <c r="E174" s="83"/>
      <c r="F174" s="83"/>
      <c r="G174" s="83"/>
      <c r="H174" s="83"/>
      <c r="I174" s="83"/>
      <c r="J174" s="83"/>
      <c r="K174" s="83"/>
      <c r="L174" s="83"/>
      <c r="M174" s="83"/>
      <c r="N174" s="83"/>
      <c r="O174" s="83"/>
      <c r="P174" s="83"/>
      <c r="Q174" s="83"/>
      <c r="R174" s="83"/>
      <c r="S174" s="83"/>
    </row>
    <row r="175" spans="1:19" s="76" customFormat="1" ht="12.95" customHeight="1">
      <c r="A175" s="75"/>
      <c r="C175" s="83"/>
      <c r="D175" s="83"/>
      <c r="E175" s="83"/>
      <c r="F175" s="83"/>
      <c r="G175" s="83"/>
      <c r="H175" s="83"/>
      <c r="I175" s="83"/>
      <c r="J175" s="83"/>
      <c r="K175" s="83"/>
      <c r="L175" s="83"/>
      <c r="M175" s="83"/>
      <c r="N175" s="83"/>
      <c r="O175" s="83"/>
      <c r="P175" s="83"/>
      <c r="Q175" s="83"/>
      <c r="R175" s="83"/>
      <c r="S175" s="83"/>
    </row>
    <row r="176" spans="1:19" s="76" customFormat="1" ht="12.95" customHeight="1">
      <c r="A176" s="75"/>
      <c r="C176" s="83"/>
      <c r="D176" s="83"/>
      <c r="E176" s="83"/>
      <c r="F176" s="83"/>
      <c r="G176" s="83"/>
      <c r="H176" s="83"/>
      <c r="I176" s="83"/>
      <c r="J176" s="83"/>
      <c r="K176" s="83"/>
      <c r="L176" s="83"/>
      <c r="M176" s="83"/>
      <c r="N176" s="83"/>
      <c r="O176" s="83"/>
      <c r="P176" s="83"/>
      <c r="Q176" s="83"/>
      <c r="R176" s="83"/>
      <c r="S176" s="83"/>
    </row>
    <row r="177" spans="1:19" s="76" customFormat="1" ht="12.95" customHeight="1">
      <c r="A177" s="75"/>
      <c r="C177" s="83"/>
      <c r="D177" s="83"/>
      <c r="E177" s="83"/>
      <c r="F177" s="83"/>
      <c r="G177" s="83"/>
      <c r="H177" s="83"/>
      <c r="I177" s="83"/>
      <c r="J177" s="83"/>
      <c r="K177" s="83"/>
      <c r="L177" s="83"/>
      <c r="M177" s="83"/>
      <c r="N177" s="83"/>
      <c r="O177" s="83"/>
      <c r="P177" s="83"/>
      <c r="Q177" s="83"/>
      <c r="R177" s="83"/>
      <c r="S177" s="83"/>
    </row>
    <row r="178" spans="1:19" s="76" customFormat="1" ht="12.95" customHeight="1">
      <c r="A178" s="75"/>
      <c r="C178" s="83"/>
      <c r="D178" s="83"/>
      <c r="E178" s="83"/>
      <c r="F178" s="83"/>
      <c r="G178" s="83"/>
      <c r="H178" s="83"/>
      <c r="I178" s="83"/>
      <c r="J178" s="83"/>
      <c r="K178" s="83"/>
      <c r="L178" s="83"/>
      <c r="M178" s="83"/>
      <c r="N178" s="83"/>
      <c r="O178" s="83"/>
      <c r="P178" s="83"/>
      <c r="Q178" s="83"/>
      <c r="R178" s="83"/>
      <c r="S178" s="83"/>
    </row>
    <row r="179" spans="1:19" s="76" customFormat="1" ht="12.95" customHeight="1">
      <c r="A179" s="75"/>
      <c r="C179" s="83"/>
      <c r="D179" s="83"/>
      <c r="E179" s="83"/>
      <c r="F179" s="83"/>
      <c r="G179" s="83"/>
      <c r="H179" s="83"/>
      <c r="I179" s="83"/>
      <c r="J179" s="83"/>
      <c r="K179" s="83"/>
      <c r="L179" s="83"/>
      <c r="M179" s="83"/>
      <c r="N179" s="83"/>
      <c r="O179" s="83"/>
      <c r="P179" s="83"/>
      <c r="Q179" s="83"/>
      <c r="R179" s="83"/>
      <c r="S179" s="83"/>
    </row>
    <row r="180" spans="1:19" s="76" customFormat="1" ht="12.95" customHeight="1">
      <c r="A180" s="75"/>
      <c r="C180" s="83"/>
      <c r="D180" s="83"/>
      <c r="E180" s="83"/>
      <c r="F180" s="83"/>
      <c r="G180" s="83"/>
      <c r="H180" s="83"/>
      <c r="I180" s="83"/>
      <c r="J180" s="83"/>
      <c r="K180" s="83"/>
      <c r="L180" s="83"/>
      <c r="M180" s="83"/>
      <c r="N180" s="83"/>
      <c r="O180" s="83"/>
      <c r="P180" s="83"/>
      <c r="Q180" s="83"/>
      <c r="R180" s="83"/>
      <c r="S180" s="83"/>
    </row>
    <row r="181" spans="1:19" s="76" customFormat="1" ht="12.95" customHeight="1">
      <c r="A181" s="75"/>
      <c r="C181" s="83"/>
      <c r="D181" s="83"/>
      <c r="E181" s="83"/>
      <c r="F181" s="83"/>
      <c r="G181" s="83"/>
      <c r="H181" s="83"/>
      <c r="I181" s="83"/>
      <c r="J181" s="83"/>
      <c r="K181" s="83"/>
      <c r="L181" s="83"/>
      <c r="M181" s="83"/>
      <c r="N181" s="83"/>
      <c r="O181" s="83"/>
      <c r="P181" s="83"/>
      <c r="Q181" s="83"/>
      <c r="R181" s="83"/>
      <c r="S181" s="83"/>
    </row>
    <row r="182" spans="1:19" s="76" customFormat="1" ht="12.95" customHeight="1">
      <c r="A182" s="75"/>
      <c r="C182" s="83"/>
      <c r="D182" s="83"/>
      <c r="E182" s="83"/>
      <c r="F182" s="83"/>
      <c r="G182" s="83"/>
      <c r="H182" s="83"/>
      <c r="I182" s="83"/>
      <c r="J182" s="83"/>
      <c r="K182" s="83"/>
      <c r="L182" s="83"/>
      <c r="M182" s="83"/>
      <c r="N182" s="83"/>
      <c r="O182" s="83"/>
      <c r="P182" s="83"/>
      <c r="Q182" s="83"/>
      <c r="R182" s="83"/>
      <c r="S182" s="83"/>
    </row>
    <row r="183" spans="1:19" s="76" customFormat="1" ht="12.95" customHeight="1">
      <c r="A183" s="75"/>
      <c r="C183" s="83"/>
      <c r="D183" s="83"/>
      <c r="E183" s="83"/>
      <c r="F183" s="83"/>
      <c r="G183" s="83"/>
      <c r="H183" s="83"/>
      <c r="I183" s="83"/>
      <c r="J183" s="83"/>
      <c r="K183" s="83"/>
      <c r="L183" s="83"/>
      <c r="M183" s="83"/>
      <c r="N183" s="83"/>
      <c r="O183" s="83"/>
      <c r="P183" s="83"/>
      <c r="Q183" s="83"/>
      <c r="R183" s="83"/>
      <c r="S183" s="83"/>
    </row>
    <row r="184" spans="1:19" s="76" customFormat="1" ht="12.95" customHeight="1">
      <c r="A184" s="75"/>
      <c r="C184" s="83"/>
      <c r="D184" s="83"/>
      <c r="E184" s="83"/>
      <c r="F184" s="83"/>
      <c r="G184" s="83"/>
      <c r="H184" s="83"/>
      <c r="I184" s="83"/>
      <c r="J184" s="83"/>
      <c r="K184" s="83"/>
      <c r="L184" s="83"/>
      <c r="M184" s="83"/>
      <c r="N184" s="83"/>
      <c r="O184" s="83"/>
      <c r="P184" s="83"/>
      <c r="Q184" s="83"/>
      <c r="R184" s="83"/>
      <c r="S184" s="83"/>
    </row>
    <row r="185" spans="1:19" s="76" customFormat="1" ht="12.95" customHeight="1">
      <c r="A185" s="75"/>
      <c r="C185" s="83"/>
      <c r="D185" s="83"/>
      <c r="E185" s="83"/>
      <c r="F185" s="83"/>
      <c r="G185" s="83"/>
      <c r="H185" s="83"/>
      <c r="I185" s="83"/>
      <c r="J185" s="83"/>
      <c r="K185" s="83"/>
      <c r="L185" s="83"/>
      <c r="M185" s="83"/>
      <c r="N185" s="83"/>
      <c r="O185" s="83"/>
      <c r="P185" s="83"/>
      <c r="Q185" s="83"/>
      <c r="R185" s="83"/>
      <c r="S185" s="83"/>
    </row>
    <row r="186" spans="1:19" s="76" customFormat="1" ht="12.95" customHeight="1">
      <c r="A186" s="75"/>
      <c r="C186" s="83"/>
      <c r="D186" s="83"/>
      <c r="E186" s="83"/>
      <c r="F186" s="83"/>
      <c r="G186" s="83"/>
      <c r="H186" s="83"/>
      <c r="I186" s="83"/>
      <c r="J186" s="83"/>
      <c r="K186" s="83"/>
      <c r="L186" s="83"/>
      <c r="M186" s="83"/>
      <c r="N186" s="83"/>
      <c r="O186" s="83"/>
      <c r="P186" s="83"/>
      <c r="Q186" s="83"/>
      <c r="R186" s="83"/>
      <c r="S186" s="83"/>
    </row>
    <row r="187" spans="1:19" s="76" customFormat="1" ht="12.95" customHeight="1">
      <c r="A187" s="75"/>
      <c r="C187" s="83"/>
      <c r="D187" s="83"/>
      <c r="E187" s="83"/>
      <c r="F187" s="83"/>
      <c r="G187" s="83"/>
      <c r="H187" s="83"/>
      <c r="I187" s="83"/>
      <c r="J187" s="83"/>
      <c r="K187" s="83"/>
      <c r="L187" s="83"/>
      <c r="M187" s="83"/>
      <c r="N187" s="83"/>
      <c r="O187" s="83"/>
      <c r="P187" s="83"/>
      <c r="Q187" s="83"/>
      <c r="R187" s="83"/>
      <c r="S187" s="83"/>
    </row>
    <row r="188" spans="1:19" s="76" customFormat="1" ht="12.95" customHeight="1">
      <c r="A188" s="75"/>
      <c r="C188" s="83"/>
      <c r="D188" s="83"/>
      <c r="E188" s="83"/>
      <c r="F188" s="83"/>
      <c r="G188" s="83"/>
      <c r="H188" s="83"/>
      <c r="I188" s="83"/>
      <c r="J188" s="83"/>
      <c r="K188" s="83"/>
      <c r="L188" s="83"/>
      <c r="M188" s="83"/>
      <c r="N188" s="83"/>
      <c r="O188" s="83"/>
      <c r="P188" s="83"/>
      <c r="Q188" s="83"/>
      <c r="R188" s="83"/>
      <c r="S188" s="83"/>
    </row>
    <row r="189" spans="1:19" s="76" customFormat="1" ht="12.95" customHeight="1">
      <c r="A189" s="75"/>
      <c r="C189" s="83"/>
      <c r="D189" s="83"/>
      <c r="E189" s="83"/>
      <c r="F189" s="83"/>
      <c r="G189" s="83"/>
      <c r="H189" s="83"/>
      <c r="I189" s="83"/>
      <c r="J189" s="83"/>
      <c r="K189" s="83"/>
      <c r="L189" s="83"/>
      <c r="M189" s="83"/>
      <c r="N189" s="83"/>
      <c r="O189" s="83"/>
      <c r="P189" s="83"/>
      <c r="Q189" s="83"/>
      <c r="R189" s="83"/>
      <c r="S189" s="83"/>
    </row>
    <row r="190" spans="1:19" s="76" customFormat="1" ht="12.95" customHeight="1">
      <c r="A190" s="75"/>
      <c r="C190" s="83"/>
      <c r="D190" s="83"/>
      <c r="E190" s="83"/>
      <c r="F190" s="83"/>
      <c r="G190" s="83"/>
      <c r="H190" s="83"/>
      <c r="I190" s="83"/>
      <c r="J190" s="83"/>
      <c r="K190" s="83"/>
      <c r="L190" s="83"/>
      <c r="M190" s="83"/>
      <c r="N190" s="83"/>
      <c r="O190" s="83"/>
      <c r="P190" s="83"/>
      <c r="Q190" s="83"/>
      <c r="R190" s="83"/>
      <c r="S190" s="83"/>
    </row>
    <row r="191" spans="1:19" s="76" customFormat="1" ht="12.95" customHeight="1">
      <c r="A191" s="75"/>
      <c r="C191" s="83"/>
      <c r="D191" s="83"/>
      <c r="E191" s="83"/>
      <c r="F191" s="83"/>
      <c r="G191" s="83"/>
      <c r="H191" s="83"/>
      <c r="I191" s="83"/>
      <c r="J191" s="83"/>
      <c r="K191" s="83"/>
      <c r="L191" s="83"/>
      <c r="M191" s="83"/>
      <c r="N191" s="83"/>
      <c r="O191" s="83"/>
      <c r="P191" s="83"/>
      <c r="Q191" s="83"/>
      <c r="R191" s="83"/>
      <c r="S191" s="83"/>
    </row>
    <row r="192" spans="1:19" s="76" customFormat="1" ht="12.95" customHeight="1">
      <c r="A192" s="75"/>
      <c r="C192" s="83"/>
      <c r="D192" s="83"/>
      <c r="E192" s="83"/>
      <c r="F192" s="83"/>
      <c r="G192" s="83"/>
      <c r="H192" s="83"/>
      <c r="I192" s="83"/>
      <c r="J192" s="83"/>
      <c r="K192" s="83"/>
      <c r="L192" s="83"/>
      <c r="M192" s="83"/>
      <c r="N192" s="83"/>
      <c r="O192" s="83"/>
      <c r="P192" s="83"/>
      <c r="Q192" s="83"/>
      <c r="R192" s="83"/>
      <c r="S192" s="83"/>
    </row>
    <row r="193" spans="1:19" s="76" customFormat="1" ht="12.95" customHeight="1">
      <c r="A193" s="75"/>
      <c r="C193" s="83"/>
      <c r="D193" s="83"/>
      <c r="E193" s="83"/>
      <c r="F193" s="83"/>
      <c r="G193" s="83"/>
      <c r="H193" s="83"/>
      <c r="I193" s="83"/>
      <c r="J193" s="83"/>
      <c r="K193" s="83"/>
      <c r="L193" s="83"/>
      <c r="M193" s="83"/>
      <c r="N193" s="83"/>
      <c r="O193" s="83"/>
      <c r="P193" s="83"/>
      <c r="Q193" s="83"/>
      <c r="R193" s="83"/>
      <c r="S193" s="83"/>
    </row>
    <row r="194" spans="1:19" s="76" customFormat="1" ht="12.95" customHeight="1">
      <c r="A194" s="75"/>
      <c r="C194" s="83"/>
      <c r="D194" s="83"/>
      <c r="E194" s="83"/>
      <c r="F194" s="83"/>
      <c r="G194" s="83"/>
      <c r="H194" s="83"/>
      <c r="I194" s="83"/>
      <c r="J194" s="83"/>
      <c r="K194" s="83"/>
      <c r="L194" s="83"/>
      <c r="M194" s="83"/>
      <c r="N194" s="83"/>
      <c r="O194" s="83"/>
      <c r="P194" s="83"/>
      <c r="Q194" s="83"/>
      <c r="R194" s="83"/>
      <c r="S194" s="83"/>
    </row>
    <row r="195" spans="1:19" s="76" customFormat="1" ht="12.95" customHeight="1">
      <c r="A195" s="75"/>
      <c r="C195" s="83"/>
      <c r="D195" s="83"/>
      <c r="E195" s="83"/>
      <c r="F195" s="83"/>
      <c r="G195" s="83"/>
      <c r="H195" s="83"/>
      <c r="I195" s="83"/>
      <c r="J195" s="83"/>
      <c r="K195" s="83"/>
      <c r="L195" s="83"/>
      <c r="M195" s="83"/>
      <c r="N195" s="83"/>
      <c r="O195" s="83"/>
      <c r="P195" s="83"/>
      <c r="Q195" s="83"/>
      <c r="R195" s="83"/>
      <c r="S195" s="83"/>
    </row>
    <row r="196" spans="1:19" s="76" customFormat="1" ht="12.95" customHeight="1">
      <c r="A196" s="75"/>
      <c r="C196" s="83"/>
      <c r="D196" s="83"/>
      <c r="E196" s="83"/>
      <c r="F196" s="83"/>
      <c r="G196" s="83"/>
      <c r="H196" s="83"/>
      <c r="I196" s="83"/>
      <c r="J196" s="83"/>
      <c r="K196" s="83"/>
      <c r="L196" s="83"/>
      <c r="M196" s="83"/>
      <c r="N196" s="83"/>
      <c r="O196" s="83"/>
      <c r="P196" s="83"/>
      <c r="Q196" s="83"/>
      <c r="R196" s="83"/>
      <c r="S196" s="83"/>
    </row>
    <row r="197" spans="1:19" s="76" customFormat="1" ht="12.95" customHeight="1">
      <c r="A197" s="75"/>
      <c r="C197" s="83"/>
      <c r="D197" s="83"/>
      <c r="E197" s="83"/>
      <c r="F197" s="83"/>
      <c r="G197" s="83"/>
      <c r="H197" s="83"/>
      <c r="I197" s="83"/>
      <c r="J197" s="83"/>
      <c r="K197" s="83"/>
      <c r="L197" s="83"/>
      <c r="M197" s="83"/>
      <c r="N197" s="83"/>
      <c r="O197" s="83"/>
      <c r="P197" s="83"/>
      <c r="Q197" s="83"/>
      <c r="R197" s="83"/>
      <c r="S197" s="83"/>
    </row>
    <row r="198" spans="1:19" s="76" customFormat="1" ht="12.95" customHeight="1">
      <c r="A198" s="75"/>
      <c r="C198" s="83"/>
      <c r="D198" s="83"/>
      <c r="E198" s="83"/>
      <c r="F198" s="83"/>
      <c r="G198" s="83"/>
      <c r="H198" s="83"/>
      <c r="I198" s="83"/>
      <c r="J198" s="83"/>
      <c r="K198" s="83"/>
      <c r="L198" s="83"/>
      <c r="M198" s="83"/>
      <c r="N198" s="83"/>
      <c r="O198" s="83"/>
      <c r="P198" s="83"/>
      <c r="Q198" s="83"/>
      <c r="R198" s="83"/>
      <c r="S198" s="83"/>
    </row>
    <row r="199" spans="1:19" s="76" customFormat="1" ht="12.95" customHeight="1">
      <c r="A199" s="75"/>
      <c r="C199" s="83"/>
      <c r="D199" s="83"/>
      <c r="E199" s="83"/>
      <c r="F199" s="83"/>
      <c r="G199" s="83"/>
      <c r="H199" s="83"/>
      <c r="I199" s="83"/>
      <c r="J199" s="83"/>
      <c r="K199" s="83"/>
      <c r="L199" s="83"/>
      <c r="M199" s="83"/>
      <c r="N199" s="83"/>
      <c r="O199" s="83"/>
      <c r="P199" s="83"/>
      <c r="Q199" s="83"/>
      <c r="R199" s="83"/>
      <c r="S199" s="83"/>
    </row>
    <row r="200" spans="1:19" s="76" customFormat="1" ht="12.95" customHeight="1">
      <c r="A200" s="75"/>
      <c r="C200" s="83"/>
      <c r="D200" s="83"/>
      <c r="E200" s="83"/>
      <c r="F200" s="83"/>
      <c r="G200" s="83"/>
      <c r="H200" s="83"/>
      <c r="I200" s="83"/>
      <c r="J200" s="83"/>
      <c r="K200" s="83"/>
      <c r="L200" s="83"/>
      <c r="M200" s="83"/>
      <c r="N200" s="83"/>
      <c r="O200" s="83"/>
      <c r="P200" s="83"/>
      <c r="Q200" s="83"/>
      <c r="R200" s="83"/>
      <c r="S200" s="83"/>
    </row>
  </sheetData>
  <mergeCells count="2">
    <mergeCell ref="A1:B1"/>
    <mergeCell ref="A9:B9"/>
  </mergeCells>
  <hyperlinks>
    <hyperlink ref="A1" location="'Περιεχόμενα-Contents'!A1" display="Περιεχόμενα - Contents" xr:uid="{00000000-0004-0000-0C00-000000000000}"/>
  </hyperlinks>
  <printOptions horizontalCentered="1"/>
  <pageMargins left="0.27559055118110237" right="0.27559055118110237" top="1.0236220472440944" bottom="0.39370078740157483" header="0.39370078740157483" footer="0.19685039370078741"/>
  <pageSetup paperSize="9" scale="58" fitToHeight="0" orientation="landscape" r:id="rId1"/>
  <headerFooter>
    <oddHeader>&amp;R&amp;"Arial,Έντονα"ΣΥΝΟΠΤΙΚΟΙ ΠΙΝΑΚΕΣ ΥΠΗΡΕΣΙΩΝ ΚΑΙ ΜΕΤΑΦΟΡΩΝ 2008-2023
SERVICES AND TRANSPORT SUMMARY TABLES 2008-2023
ΙΔΙΩΤΙΚΟΣ ΤΟΜΕΑΣ - PRIVATE SECTOR</oddHeader>
    <firstHeader>&amp;L&amp;"Arial,Έντονα"ΣΥΝΟΠΤΙΚΟΙ ΠΙΝΑΚΕΣ ΥΠΗΡΕΣΙΩΝ ΚΑΙ ΜΕΤΑΦΟΡΩΝ 2008-2020
- ΙΔΙΩΤΙΚΟΣ ΤΟΜΕΑΣ&amp;"Arial,Κανονικά"
&amp;R&amp;"Arial,Έντονα"SUMMARY TABLES 2008-2020
- PRIVATE SECTOR</firstHeader>
    <firstFooter>&amp;L(συνεχίζεται)&amp;C- &amp;P -&amp;R(continued)</firstFooter>
  </headerFooter>
  <ignoredErrors>
    <ignoredError sqref="A9:P9"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pageSetUpPr fitToPage="1"/>
  </sheetPr>
  <dimension ref="A1:AA200"/>
  <sheetViews>
    <sheetView zoomScaleNormal="100" workbookViewId="0">
      <pane xSplit="2" ySplit="9" topLeftCell="C10" activePane="bottomRight" state="frozen"/>
      <selection activeCell="C10" sqref="C10"/>
      <selection pane="topRight" activeCell="C10" sqref="C10"/>
      <selection pane="bottomLeft" activeCell="C10" sqref="C10"/>
      <selection pane="bottomRight" activeCell="A2" sqref="A2"/>
    </sheetView>
  </sheetViews>
  <sheetFormatPr defaultRowHeight="12.95" customHeight="1"/>
  <cols>
    <col min="1" max="1" width="3.7109375" style="75" customWidth="1"/>
    <col min="2" max="2" width="37" style="76" customWidth="1"/>
    <col min="3" max="3" width="10.5703125" style="74" customWidth="1"/>
    <col min="4" max="8" width="9.85546875" style="74" customWidth="1"/>
    <col min="9" max="12" width="9.42578125" style="74" customWidth="1"/>
    <col min="13" max="18" width="11.42578125" style="74" customWidth="1"/>
    <col min="19" max="19" width="3.7109375" style="74" customWidth="1"/>
    <col min="20" max="20" width="36" style="76" customWidth="1"/>
    <col min="21" max="16384" width="9.140625" style="21"/>
  </cols>
  <sheetData>
    <row r="1" spans="1:27" s="49" customFormat="1" ht="12.95" customHeight="1">
      <c r="A1" s="172" t="s">
        <v>228</v>
      </c>
      <c r="B1" s="172"/>
      <c r="C1" s="84"/>
      <c r="D1" s="84"/>
      <c r="E1" s="84"/>
      <c r="F1" s="84"/>
      <c r="G1" s="84"/>
      <c r="H1" s="84"/>
      <c r="I1" s="84"/>
      <c r="J1" s="84"/>
      <c r="K1" s="84"/>
      <c r="S1" s="50"/>
      <c r="T1" s="117" t="s">
        <v>455</v>
      </c>
    </row>
    <row r="2" spans="1:27" s="49" customFormat="1" ht="12.95" customHeight="1">
      <c r="A2" s="51"/>
      <c r="B2" s="67"/>
      <c r="C2" s="84"/>
      <c r="D2" s="84"/>
      <c r="E2" s="84"/>
      <c r="F2" s="84"/>
      <c r="G2" s="84"/>
      <c r="H2" s="84"/>
      <c r="I2" s="84"/>
      <c r="J2" s="84"/>
      <c r="K2" s="84"/>
      <c r="S2" s="50"/>
      <c r="T2" s="117" t="s">
        <v>456</v>
      </c>
    </row>
    <row r="3" spans="1:27" s="49" customFormat="1" ht="12.95" customHeight="1">
      <c r="A3" s="51"/>
      <c r="B3" s="67"/>
      <c r="C3" s="84"/>
      <c r="D3" s="84"/>
      <c r="E3" s="84"/>
      <c r="F3" s="84"/>
      <c r="G3" s="84"/>
      <c r="H3" s="84"/>
      <c r="I3" s="84"/>
      <c r="J3" s="84"/>
      <c r="K3" s="84"/>
      <c r="L3" s="84"/>
      <c r="M3" s="84"/>
      <c r="N3" s="84"/>
      <c r="O3" s="84"/>
      <c r="P3" s="84"/>
      <c r="Q3" s="84"/>
      <c r="R3" s="84"/>
      <c r="T3" s="117" t="s">
        <v>373</v>
      </c>
    </row>
    <row r="4" spans="1:27" s="49" customFormat="1" ht="12.95" customHeight="1">
      <c r="A4" s="51"/>
      <c r="B4" s="67"/>
      <c r="C4" s="84"/>
      <c r="D4" s="84"/>
      <c r="E4" s="84"/>
      <c r="F4" s="84"/>
      <c r="G4" s="84"/>
      <c r="H4" s="84"/>
      <c r="I4" s="84"/>
      <c r="J4" s="84"/>
      <c r="K4" s="84"/>
      <c r="L4" s="84"/>
      <c r="M4" s="84"/>
      <c r="N4" s="84"/>
      <c r="O4" s="84"/>
      <c r="P4" s="84"/>
      <c r="Q4" s="84"/>
      <c r="R4" s="84"/>
      <c r="S4" s="50"/>
      <c r="T4" s="67"/>
    </row>
    <row r="5" spans="1:27" s="70" customFormat="1" ht="15" customHeight="1">
      <c r="A5" s="137" t="s">
        <v>421</v>
      </c>
    </row>
    <row r="6" spans="1:27" s="70" customFormat="1" ht="15" customHeight="1" thickBot="1">
      <c r="A6" s="138" t="s">
        <v>422</v>
      </c>
      <c r="B6" s="72"/>
      <c r="C6" s="72"/>
      <c r="D6" s="72"/>
      <c r="E6" s="72"/>
      <c r="F6" s="72"/>
      <c r="G6" s="72"/>
      <c r="H6" s="72"/>
      <c r="I6" s="72"/>
      <c r="J6" s="72"/>
      <c r="K6" s="72"/>
      <c r="L6" s="72"/>
      <c r="M6" s="72"/>
      <c r="N6" s="72"/>
      <c r="O6" s="72"/>
      <c r="P6" s="72"/>
      <c r="Q6" s="72"/>
      <c r="R6" s="72"/>
      <c r="S6" s="73"/>
      <c r="T6" s="72"/>
    </row>
    <row r="7" spans="1:27" s="70" customFormat="1" ht="8.25" customHeight="1" thickTop="1">
      <c r="A7" s="71"/>
      <c r="B7" s="71"/>
      <c r="C7" s="85"/>
      <c r="D7" s="85"/>
      <c r="E7" s="85"/>
      <c r="F7" s="85"/>
      <c r="G7" s="85"/>
      <c r="H7" s="85"/>
      <c r="I7" s="85"/>
      <c r="J7" s="85"/>
      <c r="K7" s="85"/>
      <c r="L7" s="85"/>
      <c r="M7" s="85"/>
      <c r="N7" s="85"/>
      <c r="O7" s="85"/>
      <c r="P7" s="85"/>
      <c r="Q7" s="85"/>
      <c r="R7" s="85"/>
      <c r="S7" s="85"/>
      <c r="T7" s="71"/>
    </row>
    <row r="8" spans="1:27" s="49" customFormat="1" ht="12.75">
      <c r="A8" s="51"/>
      <c r="B8" s="67"/>
      <c r="C8" s="86"/>
      <c r="D8" s="86"/>
      <c r="E8" s="86"/>
      <c r="F8" s="86"/>
      <c r="G8" s="86"/>
      <c r="H8" s="86"/>
      <c r="I8" s="86"/>
      <c r="J8" s="86"/>
      <c r="K8" s="86"/>
      <c r="L8" s="86"/>
      <c r="M8" s="86"/>
      <c r="N8" s="86"/>
      <c r="O8" s="86"/>
      <c r="P8" s="86"/>
      <c r="Q8" s="86"/>
      <c r="R8" s="86"/>
      <c r="S8" s="86"/>
      <c r="T8" s="86" t="s">
        <v>0</v>
      </c>
    </row>
    <row r="9" spans="1:27" s="49" customFormat="1" ht="39.950000000000003" customHeight="1">
      <c r="A9" s="175" t="s">
        <v>386</v>
      </c>
      <c r="B9" s="176"/>
      <c r="C9" s="105" t="s">
        <v>1</v>
      </c>
      <c r="D9" s="104">
        <v>2009</v>
      </c>
      <c r="E9" s="105" t="s">
        <v>2</v>
      </c>
      <c r="F9" s="105" t="s">
        <v>3</v>
      </c>
      <c r="G9" s="105" t="s">
        <v>4</v>
      </c>
      <c r="H9" s="105" t="s">
        <v>5</v>
      </c>
      <c r="I9" s="105" t="s">
        <v>6</v>
      </c>
      <c r="J9" s="105" t="s">
        <v>112</v>
      </c>
      <c r="K9" s="105" t="s">
        <v>324</v>
      </c>
      <c r="L9" s="105" t="s">
        <v>331</v>
      </c>
      <c r="M9" s="153" t="s">
        <v>368</v>
      </c>
      <c r="N9" s="153" t="s">
        <v>391</v>
      </c>
      <c r="O9" s="153" t="s">
        <v>436</v>
      </c>
      <c r="P9" s="153" t="s">
        <v>442</v>
      </c>
      <c r="Q9" s="153" t="s">
        <v>448</v>
      </c>
      <c r="R9" s="153" t="s">
        <v>453</v>
      </c>
      <c r="S9" s="150"/>
      <c r="T9" s="116" t="s">
        <v>387</v>
      </c>
    </row>
    <row r="10" spans="1:27" s="87" customFormat="1" ht="15" customHeight="1">
      <c r="A10" s="146" t="s">
        <v>7</v>
      </c>
      <c r="B10" s="103" t="s">
        <v>101</v>
      </c>
      <c r="C10" s="92">
        <v>1307459</v>
      </c>
      <c r="D10" s="88">
        <v>1346580</v>
      </c>
      <c r="E10" s="88">
        <v>1404789</v>
      </c>
      <c r="F10" s="88">
        <v>1463498</v>
      </c>
      <c r="G10" s="88">
        <v>1447808</v>
      </c>
      <c r="H10" s="88">
        <v>1386010</v>
      </c>
      <c r="I10" s="88">
        <v>1488370</v>
      </c>
      <c r="J10" s="88">
        <v>1646894</v>
      </c>
      <c r="K10" s="88">
        <v>1799677</v>
      </c>
      <c r="L10" s="88">
        <v>1990615</v>
      </c>
      <c r="M10" s="89">
        <v>2197073</v>
      </c>
      <c r="N10" s="89">
        <v>2453568</v>
      </c>
      <c r="O10" s="89">
        <v>2560824</v>
      </c>
      <c r="P10" s="89">
        <v>3090162</v>
      </c>
      <c r="Q10" s="89">
        <v>3492938</v>
      </c>
      <c r="R10" s="89">
        <v>3842487</v>
      </c>
      <c r="S10" s="146" t="s">
        <v>7</v>
      </c>
      <c r="T10" s="103" t="s">
        <v>100</v>
      </c>
    </row>
    <row r="11" spans="1:27" s="87" customFormat="1" ht="20.100000000000001" customHeight="1">
      <c r="A11" s="143" t="s">
        <v>8</v>
      </c>
      <c r="B11" s="95" t="s">
        <v>9</v>
      </c>
      <c r="C11" s="88">
        <f t="shared" ref="C11:H11" si="0">SUM(C12:C28)</f>
        <v>281014</v>
      </c>
      <c r="D11" s="88">
        <f t="shared" si="0"/>
        <v>286595</v>
      </c>
      <c r="E11" s="88">
        <f>SUM(E12:E28)</f>
        <v>274218</v>
      </c>
      <c r="F11" s="88">
        <f t="shared" si="0"/>
        <v>291099</v>
      </c>
      <c r="G11" s="88">
        <f>SUM(G12:G28)</f>
        <v>310395</v>
      </c>
      <c r="H11" s="88">
        <f t="shared" si="0"/>
        <v>301087</v>
      </c>
      <c r="I11" s="88">
        <f t="shared" ref="I11:O11" si="1">SUM(I12:I28)</f>
        <v>349565</v>
      </c>
      <c r="J11" s="88">
        <f t="shared" si="1"/>
        <v>406131</v>
      </c>
      <c r="K11" s="88">
        <f t="shared" si="1"/>
        <v>454740</v>
      </c>
      <c r="L11" s="88">
        <f t="shared" si="1"/>
        <v>516905</v>
      </c>
      <c r="M11" s="89">
        <f t="shared" si="1"/>
        <v>581032</v>
      </c>
      <c r="N11" s="89">
        <f t="shared" si="1"/>
        <v>747575</v>
      </c>
      <c r="O11" s="89">
        <f t="shared" si="1"/>
        <v>818799</v>
      </c>
      <c r="P11" s="89">
        <f t="shared" ref="P11" si="2">SUM(P12:P28)</f>
        <v>1072970</v>
      </c>
      <c r="Q11" s="89">
        <f t="shared" ref="Q11" si="3">SUM(Q12:Q28)</f>
        <v>1270098</v>
      </c>
      <c r="R11" s="89">
        <f t="shared" ref="R11" si="4">SUM(R12:R28)</f>
        <v>1396463</v>
      </c>
      <c r="S11" s="143" t="s">
        <v>8</v>
      </c>
      <c r="T11" s="95" t="s">
        <v>10</v>
      </c>
    </row>
    <row r="12" spans="1:27" s="49" customFormat="1" ht="12.95" customHeight="1">
      <c r="A12" s="142"/>
      <c r="B12" s="96" t="s">
        <v>12</v>
      </c>
      <c r="C12" s="59">
        <v>10322</v>
      </c>
      <c r="D12" s="90">
        <v>11584</v>
      </c>
      <c r="E12" s="90">
        <v>13043</v>
      </c>
      <c r="F12" s="90">
        <v>15346</v>
      </c>
      <c r="G12" s="90">
        <v>13331</v>
      </c>
      <c r="H12" s="90">
        <v>8516</v>
      </c>
      <c r="I12" s="90">
        <v>10997</v>
      </c>
      <c r="J12" s="90">
        <v>11545</v>
      </c>
      <c r="K12" s="90">
        <v>13375</v>
      </c>
      <c r="L12" s="90">
        <v>14577</v>
      </c>
      <c r="M12" s="91">
        <v>17802</v>
      </c>
      <c r="N12" s="91">
        <v>17589</v>
      </c>
      <c r="O12" s="91">
        <v>18716</v>
      </c>
      <c r="P12" s="91">
        <v>25986</v>
      </c>
      <c r="Q12" s="91">
        <v>27734</v>
      </c>
      <c r="R12" s="91">
        <v>29694</v>
      </c>
      <c r="S12" s="142"/>
      <c r="T12" s="96" t="s">
        <v>13</v>
      </c>
      <c r="U12" s="57"/>
      <c r="V12" s="57"/>
      <c r="W12" s="57"/>
      <c r="X12" s="57"/>
      <c r="Y12" s="57"/>
      <c r="Z12" s="57"/>
      <c r="AA12" s="57"/>
    </row>
    <row r="13" spans="1:27" s="49" customFormat="1" ht="12.95" customHeight="1">
      <c r="A13" s="142"/>
      <c r="B13" s="96" t="s">
        <v>14</v>
      </c>
      <c r="C13" s="59">
        <v>157</v>
      </c>
      <c r="D13" s="90">
        <v>67</v>
      </c>
      <c r="E13" s="90">
        <v>73</v>
      </c>
      <c r="F13" s="90">
        <v>31</v>
      </c>
      <c r="G13" s="90">
        <v>24</v>
      </c>
      <c r="H13" s="90">
        <v>10</v>
      </c>
      <c r="I13" s="90">
        <v>6</v>
      </c>
      <c r="J13" s="90">
        <v>12</v>
      </c>
      <c r="K13" s="90">
        <v>8</v>
      </c>
      <c r="L13" s="90">
        <v>31</v>
      </c>
      <c r="M13" s="91">
        <v>10</v>
      </c>
      <c r="N13" s="91">
        <v>4</v>
      </c>
      <c r="O13" s="91">
        <v>71</v>
      </c>
      <c r="P13" s="91">
        <v>60</v>
      </c>
      <c r="Q13" s="91">
        <v>13</v>
      </c>
      <c r="R13" s="91">
        <v>88</v>
      </c>
      <c r="S13" s="142"/>
      <c r="T13" s="96" t="s">
        <v>15</v>
      </c>
    </row>
    <row r="14" spans="1:27" s="49" customFormat="1" ht="12.95" customHeight="1">
      <c r="A14" s="142"/>
      <c r="B14" s="96" t="s">
        <v>16</v>
      </c>
      <c r="C14" s="59">
        <v>97</v>
      </c>
      <c r="D14" s="90">
        <v>130</v>
      </c>
      <c r="E14" s="90">
        <v>145</v>
      </c>
      <c r="F14" s="90">
        <v>307</v>
      </c>
      <c r="G14" s="90">
        <v>282</v>
      </c>
      <c r="H14" s="90">
        <v>268</v>
      </c>
      <c r="I14" s="90">
        <v>313</v>
      </c>
      <c r="J14" s="90">
        <v>392</v>
      </c>
      <c r="K14" s="90">
        <v>228</v>
      </c>
      <c r="L14" s="90">
        <v>548</v>
      </c>
      <c r="M14" s="91">
        <v>288</v>
      </c>
      <c r="N14" s="91">
        <v>365</v>
      </c>
      <c r="O14" s="91">
        <v>157</v>
      </c>
      <c r="P14" s="91">
        <v>363</v>
      </c>
      <c r="Q14" s="91">
        <v>444</v>
      </c>
      <c r="R14" s="91">
        <v>860</v>
      </c>
      <c r="S14" s="142"/>
      <c r="T14" s="96" t="s">
        <v>17</v>
      </c>
    </row>
    <row r="15" spans="1:27" s="49" customFormat="1" ht="12.95" customHeight="1">
      <c r="A15" s="142"/>
      <c r="B15" s="96" t="s">
        <v>18</v>
      </c>
      <c r="C15" s="59">
        <v>8772</v>
      </c>
      <c r="D15" s="90">
        <v>8738</v>
      </c>
      <c r="E15" s="90">
        <v>10164</v>
      </c>
      <c r="F15" s="90">
        <v>11245</v>
      </c>
      <c r="G15" s="90">
        <v>13851</v>
      </c>
      <c r="H15" s="90">
        <v>11656</v>
      </c>
      <c r="I15" s="90">
        <v>11696</v>
      </c>
      <c r="J15" s="90">
        <v>9932</v>
      </c>
      <c r="K15" s="90">
        <v>9453</v>
      </c>
      <c r="L15" s="90">
        <v>10626</v>
      </c>
      <c r="M15" s="91">
        <v>10624</v>
      </c>
      <c r="N15" s="91">
        <v>11480</v>
      </c>
      <c r="O15" s="91">
        <v>10433</v>
      </c>
      <c r="P15" s="91">
        <v>11530</v>
      </c>
      <c r="Q15" s="91">
        <v>18076</v>
      </c>
      <c r="R15" s="91">
        <v>18566</v>
      </c>
      <c r="S15" s="142"/>
      <c r="T15" s="96" t="s">
        <v>19</v>
      </c>
    </row>
    <row r="16" spans="1:27" s="49" customFormat="1" ht="12.95" customHeight="1">
      <c r="A16" s="142"/>
      <c r="B16" s="96" t="s">
        <v>20</v>
      </c>
      <c r="C16" s="59">
        <v>408</v>
      </c>
      <c r="D16" s="90">
        <v>406</v>
      </c>
      <c r="E16" s="90">
        <v>549</v>
      </c>
      <c r="F16" s="90">
        <v>562</v>
      </c>
      <c r="G16" s="90">
        <v>760</v>
      </c>
      <c r="H16" s="90">
        <v>687</v>
      </c>
      <c r="I16" s="90">
        <v>834</v>
      </c>
      <c r="J16" s="90">
        <v>717</v>
      </c>
      <c r="K16" s="90">
        <v>879</v>
      </c>
      <c r="L16" s="90">
        <v>881</v>
      </c>
      <c r="M16" s="91">
        <v>873</v>
      </c>
      <c r="N16" s="91">
        <v>926</v>
      </c>
      <c r="O16" s="91">
        <v>994</v>
      </c>
      <c r="P16" s="91">
        <v>1172</v>
      </c>
      <c r="Q16" s="91">
        <v>1309</v>
      </c>
      <c r="R16" s="91">
        <v>1419</v>
      </c>
      <c r="S16" s="142"/>
      <c r="T16" s="96" t="s">
        <v>21</v>
      </c>
    </row>
    <row r="17" spans="1:21" s="70" customFormat="1" ht="12.95" customHeight="1">
      <c r="A17" s="143"/>
      <c r="B17" s="96" t="s">
        <v>22</v>
      </c>
      <c r="C17" s="92"/>
      <c r="D17" s="90"/>
      <c r="E17" s="90"/>
      <c r="F17" s="90"/>
      <c r="G17" s="90"/>
      <c r="H17" s="90"/>
      <c r="I17" s="90"/>
      <c r="J17" s="90"/>
      <c r="K17" s="90"/>
      <c r="L17" s="90"/>
      <c r="M17" s="91"/>
      <c r="N17" s="91"/>
      <c r="O17" s="91"/>
      <c r="P17" s="91"/>
      <c r="Q17" s="91"/>
      <c r="R17" s="91"/>
      <c r="S17" s="143"/>
      <c r="T17" s="96" t="s">
        <v>23</v>
      </c>
    </row>
    <row r="18" spans="1:21" s="49" customFormat="1" ht="12" customHeight="1">
      <c r="A18" s="142"/>
      <c r="B18" s="98" t="s">
        <v>24</v>
      </c>
      <c r="C18" s="59">
        <v>4388</v>
      </c>
      <c r="D18" s="90">
        <v>4990</v>
      </c>
      <c r="E18" s="90">
        <v>5968</v>
      </c>
      <c r="F18" s="90">
        <v>6540</v>
      </c>
      <c r="G18" s="90">
        <v>6026</v>
      </c>
      <c r="H18" s="90">
        <v>5840</v>
      </c>
      <c r="I18" s="90">
        <v>6181</v>
      </c>
      <c r="J18" s="90">
        <v>6276</v>
      </c>
      <c r="K18" s="90">
        <v>6897</v>
      </c>
      <c r="L18" s="90">
        <v>7944</v>
      </c>
      <c r="M18" s="91">
        <v>8054</v>
      </c>
      <c r="N18" s="91">
        <v>8139</v>
      </c>
      <c r="O18" s="91">
        <v>7428</v>
      </c>
      <c r="P18" s="91">
        <v>10080</v>
      </c>
      <c r="Q18" s="91">
        <v>11297</v>
      </c>
      <c r="R18" s="91">
        <v>10923</v>
      </c>
      <c r="S18" s="142"/>
      <c r="T18" s="98" t="s">
        <v>25</v>
      </c>
    </row>
    <row r="19" spans="1:21" s="49" customFormat="1" ht="12" customHeight="1">
      <c r="A19" s="142"/>
      <c r="B19" s="98" t="s">
        <v>26</v>
      </c>
      <c r="C19" s="59">
        <v>1680</v>
      </c>
      <c r="D19" s="90">
        <v>2254</v>
      </c>
      <c r="E19" s="90">
        <v>2488</v>
      </c>
      <c r="F19" s="90">
        <v>2715</v>
      </c>
      <c r="G19" s="90">
        <v>2580</v>
      </c>
      <c r="H19" s="90">
        <v>2437</v>
      </c>
      <c r="I19" s="90">
        <v>3113</v>
      </c>
      <c r="J19" s="90">
        <v>3282</v>
      </c>
      <c r="K19" s="90">
        <v>3393</v>
      </c>
      <c r="L19" s="90">
        <v>4055</v>
      </c>
      <c r="M19" s="91">
        <v>4103</v>
      </c>
      <c r="N19" s="91">
        <v>4173</v>
      </c>
      <c r="O19" s="91">
        <v>4277</v>
      </c>
      <c r="P19" s="91">
        <v>4662</v>
      </c>
      <c r="Q19" s="91">
        <v>4623</v>
      </c>
      <c r="R19" s="91">
        <v>4466</v>
      </c>
      <c r="S19" s="142"/>
      <c r="T19" s="98" t="s">
        <v>27</v>
      </c>
    </row>
    <row r="20" spans="1:21" s="70" customFormat="1" ht="12" customHeight="1">
      <c r="A20" s="143"/>
      <c r="B20" s="98" t="s">
        <v>28</v>
      </c>
      <c r="C20" s="93">
        <v>2850</v>
      </c>
      <c r="D20" s="90">
        <v>2468</v>
      </c>
      <c r="E20" s="90">
        <v>2323</v>
      </c>
      <c r="F20" s="90">
        <v>1973</v>
      </c>
      <c r="G20" s="90">
        <v>1891</v>
      </c>
      <c r="H20" s="90">
        <v>1479</v>
      </c>
      <c r="I20" s="90">
        <v>658</v>
      </c>
      <c r="J20" s="90">
        <v>670</v>
      </c>
      <c r="K20" s="90">
        <v>509</v>
      </c>
      <c r="L20" s="90">
        <v>1308</v>
      </c>
      <c r="M20" s="91">
        <v>1163</v>
      </c>
      <c r="N20" s="91">
        <v>1399</v>
      </c>
      <c r="O20" s="91">
        <v>1846</v>
      </c>
      <c r="P20" s="91">
        <v>1155</v>
      </c>
      <c r="Q20" s="91">
        <v>2132</v>
      </c>
      <c r="R20" s="91">
        <v>1533</v>
      </c>
      <c r="S20" s="143"/>
      <c r="T20" s="98" t="s">
        <v>29</v>
      </c>
    </row>
    <row r="21" spans="1:21" s="70" customFormat="1" ht="12.95" customHeight="1">
      <c r="A21" s="143"/>
      <c r="B21" s="96" t="s">
        <v>30</v>
      </c>
      <c r="C21" s="93">
        <v>228188</v>
      </c>
      <c r="D21" s="90">
        <v>231623</v>
      </c>
      <c r="E21" s="90">
        <v>214627</v>
      </c>
      <c r="F21" s="90">
        <v>227436</v>
      </c>
      <c r="G21" s="90">
        <v>244875</v>
      </c>
      <c r="H21" s="90">
        <v>246938</v>
      </c>
      <c r="I21" s="90">
        <v>287457</v>
      </c>
      <c r="J21" s="90">
        <v>343512</v>
      </c>
      <c r="K21" s="90">
        <v>386266</v>
      </c>
      <c r="L21" s="90">
        <v>441900</v>
      </c>
      <c r="M21" s="91">
        <v>491577</v>
      </c>
      <c r="N21" s="91">
        <v>659738</v>
      </c>
      <c r="O21" s="91">
        <v>725428</v>
      </c>
      <c r="P21" s="91">
        <v>970561</v>
      </c>
      <c r="Q21" s="91">
        <v>1150540</v>
      </c>
      <c r="R21" s="91">
        <v>1270114</v>
      </c>
      <c r="S21" s="143"/>
      <c r="T21" s="96" t="s">
        <v>31</v>
      </c>
    </row>
    <row r="22" spans="1:21" s="49" customFormat="1" ht="12.95" customHeight="1">
      <c r="A22" s="142"/>
      <c r="B22" s="96" t="s">
        <v>358</v>
      </c>
      <c r="C22" s="59"/>
      <c r="D22" s="90"/>
      <c r="E22" s="90"/>
      <c r="F22" s="90"/>
      <c r="G22" s="90"/>
      <c r="H22" s="90"/>
      <c r="I22" s="90"/>
      <c r="J22" s="90"/>
      <c r="K22" s="90"/>
      <c r="L22" s="90"/>
      <c r="M22" s="91"/>
      <c r="N22" s="91"/>
      <c r="O22" s="91"/>
      <c r="P22" s="91"/>
      <c r="Q22" s="91"/>
      <c r="R22" s="91"/>
      <c r="S22" s="142"/>
      <c r="T22" s="96" t="s">
        <v>32</v>
      </c>
    </row>
    <row r="23" spans="1:21" s="49" customFormat="1" ht="11.1" customHeight="1">
      <c r="A23" s="142"/>
      <c r="B23" s="96" t="s">
        <v>359</v>
      </c>
      <c r="C23" s="93">
        <v>5487</v>
      </c>
      <c r="D23" s="90">
        <v>5543</v>
      </c>
      <c r="E23" s="90">
        <v>5752</v>
      </c>
      <c r="F23" s="90">
        <v>6507</v>
      </c>
      <c r="G23" s="90">
        <v>6512</v>
      </c>
      <c r="H23" s="90">
        <v>6593</v>
      </c>
      <c r="I23" s="90">
        <v>7698</v>
      </c>
      <c r="J23" s="90">
        <v>8794</v>
      </c>
      <c r="K23" s="90">
        <v>10013</v>
      </c>
      <c r="L23" s="90">
        <v>9971</v>
      </c>
      <c r="M23" s="91">
        <v>18406</v>
      </c>
      <c r="N23" s="91">
        <v>14993</v>
      </c>
      <c r="O23" s="91">
        <v>17413</v>
      </c>
      <c r="P23" s="91">
        <v>16606</v>
      </c>
      <c r="Q23" s="91">
        <v>18060</v>
      </c>
      <c r="R23" s="91">
        <v>17073</v>
      </c>
      <c r="S23" s="142"/>
      <c r="T23" s="96" t="s">
        <v>333</v>
      </c>
      <c r="U23" s="57"/>
    </row>
    <row r="24" spans="1:21" s="49" customFormat="1" ht="12.95" customHeight="1">
      <c r="A24" s="142"/>
      <c r="B24" s="96" t="s">
        <v>33</v>
      </c>
      <c r="C24" s="59">
        <v>3941</v>
      </c>
      <c r="D24" s="90">
        <v>2772</v>
      </c>
      <c r="E24" s="90">
        <v>3150</v>
      </c>
      <c r="F24" s="90">
        <v>2653</v>
      </c>
      <c r="G24" s="90">
        <v>4191</v>
      </c>
      <c r="H24" s="90">
        <v>2871</v>
      </c>
      <c r="I24" s="90">
        <v>4129</v>
      </c>
      <c r="J24" s="90">
        <v>4792</v>
      </c>
      <c r="K24" s="90">
        <v>6020</v>
      </c>
      <c r="L24" s="90">
        <v>5845</v>
      </c>
      <c r="M24" s="91">
        <v>7156</v>
      </c>
      <c r="N24" s="91">
        <v>8312</v>
      </c>
      <c r="O24" s="91">
        <v>9042</v>
      </c>
      <c r="P24" s="91">
        <v>8351</v>
      </c>
      <c r="Q24" s="91">
        <v>7853</v>
      </c>
      <c r="R24" s="91">
        <v>10383</v>
      </c>
      <c r="S24" s="142"/>
      <c r="T24" s="96" t="s">
        <v>34</v>
      </c>
    </row>
    <row r="25" spans="1:21" s="49" customFormat="1" ht="12.95" customHeight="1">
      <c r="A25" s="142"/>
      <c r="B25" s="96" t="s">
        <v>35</v>
      </c>
      <c r="C25" s="59">
        <v>9032</v>
      </c>
      <c r="D25" s="90">
        <v>9445</v>
      </c>
      <c r="E25" s="90">
        <v>9240</v>
      </c>
      <c r="F25" s="90">
        <v>9587</v>
      </c>
      <c r="G25" s="90">
        <v>9728</v>
      </c>
      <c r="H25" s="90">
        <v>8670</v>
      </c>
      <c r="I25" s="90">
        <v>10347</v>
      </c>
      <c r="J25" s="90">
        <v>9517</v>
      </c>
      <c r="K25" s="90">
        <v>9168</v>
      </c>
      <c r="L25" s="90">
        <v>9500</v>
      </c>
      <c r="M25" s="91">
        <v>9933</v>
      </c>
      <c r="N25" s="91">
        <v>10496</v>
      </c>
      <c r="O25" s="91">
        <v>10487</v>
      </c>
      <c r="P25" s="91">
        <v>10150</v>
      </c>
      <c r="Q25" s="91">
        <v>13420</v>
      </c>
      <c r="R25" s="91">
        <v>13282</v>
      </c>
      <c r="S25" s="142"/>
      <c r="T25" s="96" t="s">
        <v>36</v>
      </c>
    </row>
    <row r="26" spans="1:21" s="49" customFormat="1" ht="12.95" customHeight="1">
      <c r="A26" s="142"/>
      <c r="B26" s="96" t="s">
        <v>37</v>
      </c>
      <c r="C26" s="59">
        <v>867</v>
      </c>
      <c r="D26" s="90">
        <v>925</v>
      </c>
      <c r="E26" s="90">
        <v>1353</v>
      </c>
      <c r="F26" s="90">
        <v>1062</v>
      </c>
      <c r="G26" s="90">
        <v>1209</v>
      </c>
      <c r="H26" s="90">
        <v>1051</v>
      </c>
      <c r="I26" s="90">
        <v>1412</v>
      </c>
      <c r="J26" s="90">
        <v>1599</v>
      </c>
      <c r="K26" s="90">
        <v>1611</v>
      </c>
      <c r="L26" s="90">
        <v>1786</v>
      </c>
      <c r="M26" s="91">
        <v>1483</v>
      </c>
      <c r="N26" s="91">
        <v>1774</v>
      </c>
      <c r="O26" s="91">
        <v>2059</v>
      </c>
      <c r="P26" s="91">
        <v>2181</v>
      </c>
      <c r="Q26" s="91">
        <v>2227</v>
      </c>
      <c r="R26" s="91">
        <v>3174</v>
      </c>
      <c r="S26" s="142"/>
      <c r="T26" s="96" t="s">
        <v>38</v>
      </c>
      <c r="U26" s="57"/>
    </row>
    <row r="27" spans="1:21" s="70" customFormat="1" ht="12.95" customHeight="1">
      <c r="A27" s="143"/>
      <c r="B27" s="96" t="s">
        <v>39</v>
      </c>
      <c r="C27" s="93">
        <v>27</v>
      </c>
      <c r="D27" s="90">
        <v>64</v>
      </c>
      <c r="E27" s="90">
        <v>108</v>
      </c>
      <c r="F27" s="90">
        <v>80</v>
      </c>
      <c r="G27" s="90">
        <v>64</v>
      </c>
      <c r="H27" s="90">
        <v>23</v>
      </c>
      <c r="I27" s="90">
        <v>39</v>
      </c>
      <c r="J27" s="90">
        <v>106</v>
      </c>
      <c r="K27" s="90">
        <v>55</v>
      </c>
      <c r="L27" s="90">
        <v>125</v>
      </c>
      <c r="M27" s="91">
        <v>116</v>
      </c>
      <c r="N27" s="91">
        <v>193</v>
      </c>
      <c r="O27" s="91">
        <v>438</v>
      </c>
      <c r="P27" s="91">
        <v>295</v>
      </c>
      <c r="Q27" s="91">
        <v>252</v>
      </c>
      <c r="R27" s="91">
        <v>603</v>
      </c>
      <c r="S27" s="143"/>
      <c r="T27" s="96" t="s">
        <v>40</v>
      </c>
    </row>
    <row r="28" spans="1:21" s="49" customFormat="1" ht="12.95" customHeight="1">
      <c r="A28" s="142"/>
      <c r="B28" s="96" t="s">
        <v>41</v>
      </c>
      <c r="C28" s="93">
        <v>4798</v>
      </c>
      <c r="D28" s="90">
        <v>5586</v>
      </c>
      <c r="E28" s="90">
        <v>5235</v>
      </c>
      <c r="F28" s="90">
        <v>5055</v>
      </c>
      <c r="G28" s="90">
        <v>5071</v>
      </c>
      <c r="H28" s="90">
        <v>4048</v>
      </c>
      <c r="I28" s="90">
        <v>4685</v>
      </c>
      <c r="J28" s="90">
        <v>4985</v>
      </c>
      <c r="K28" s="90">
        <v>6865</v>
      </c>
      <c r="L28" s="90">
        <v>7808</v>
      </c>
      <c r="M28" s="91">
        <v>9444</v>
      </c>
      <c r="N28" s="91">
        <v>7994</v>
      </c>
      <c r="O28" s="91">
        <v>10010</v>
      </c>
      <c r="P28" s="91">
        <v>9818</v>
      </c>
      <c r="Q28" s="91">
        <v>12118</v>
      </c>
      <c r="R28" s="91">
        <v>14285</v>
      </c>
      <c r="S28" s="142"/>
      <c r="T28" s="96" t="s">
        <v>42</v>
      </c>
    </row>
    <row r="29" spans="1:21" s="87" customFormat="1" ht="20.100000000000001" customHeight="1">
      <c r="A29" s="143" t="s">
        <v>43</v>
      </c>
      <c r="B29" s="95" t="s">
        <v>44</v>
      </c>
      <c r="C29" s="88">
        <f>SUM(C30:C48)</f>
        <v>128762</v>
      </c>
      <c r="D29" s="88">
        <f t="shared" ref="D29:N29" si="5">SUM(D30:D48)</f>
        <v>133628</v>
      </c>
      <c r="E29" s="88">
        <f t="shared" si="5"/>
        <v>129381</v>
      </c>
      <c r="F29" s="88">
        <f t="shared" si="5"/>
        <v>152991</v>
      </c>
      <c r="G29" s="88">
        <f t="shared" si="5"/>
        <v>135550</v>
      </c>
      <c r="H29" s="88">
        <f t="shared" si="5"/>
        <v>141790</v>
      </c>
      <c r="I29" s="88">
        <f t="shared" si="5"/>
        <v>145192</v>
      </c>
      <c r="J29" s="88">
        <f t="shared" si="5"/>
        <v>176840</v>
      </c>
      <c r="K29" s="88">
        <f t="shared" si="5"/>
        <v>210689</v>
      </c>
      <c r="L29" s="88">
        <f t="shared" si="5"/>
        <v>283113</v>
      </c>
      <c r="M29" s="89">
        <f t="shared" si="5"/>
        <v>315526</v>
      </c>
      <c r="N29" s="89">
        <f t="shared" si="5"/>
        <v>268466</v>
      </c>
      <c r="O29" s="89">
        <f>SUM(O30:O48)</f>
        <v>278127</v>
      </c>
      <c r="P29" s="89">
        <f t="shared" ref="P29" si="6">SUM(P30:P48)</f>
        <v>377656</v>
      </c>
      <c r="Q29" s="89">
        <f t="shared" ref="Q29" si="7">SUM(Q30:Q48)</f>
        <v>432464</v>
      </c>
      <c r="R29" s="89">
        <f t="shared" ref="R29" si="8">SUM(R30:R48)</f>
        <v>462883</v>
      </c>
      <c r="S29" s="143" t="s">
        <v>43</v>
      </c>
      <c r="T29" s="95" t="s">
        <v>45</v>
      </c>
    </row>
    <row r="30" spans="1:21" s="49" customFormat="1" ht="12.95" customHeight="1">
      <c r="A30" s="142"/>
      <c r="B30" s="96" t="s">
        <v>46</v>
      </c>
      <c r="C30" s="93">
        <v>12810</v>
      </c>
      <c r="D30" s="90">
        <v>14277</v>
      </c>
      <c r="E30" s="90">
        <v>14921</v>
      </c>
      <c r="F30" s="90">
        <v>16196</v>
      </c>
      <c r="G30" s="90">
        <v>16654</v>
      </c>
      <c r="H30" s="90">
        <v>16964</v>
      </c>
      <c r="I30" s="90">
        <v>19465</v>
      </c>
      <c r="J30" s="90">
        <v>20607</v>
      </c>
      <c r="K30" s="90">
        <v>22785</v>
      </c>
      <c r="L30" s="90">
        <v>19139</v>
      </c>
      <c r="M30" s="91">
        <v>19128</v>
      </c>
      <c r="N30" s="91">
        <v>20275</v>
      </c>
      <c r="O30" s="91">
        <v>19632</v>
      </c>
      <c r="P30" s="91">
        <v>19331</v>
      </c>
      <c r="Q30" s="91">
        <v>20455</v>
      </c>
      <c r="R30" s="91">
        <v>22211</v>
      </c>
      <c r="S30" s="151"/>
      <c r="T30" s="96" t="s">
        <v>287</v>
      </c>
    </row>
    <row r="31" spans="1:21" s="49" customFormat="1" ht="12.95" customHeight="1">
      <c r="A31" s="142"/>
      <c r="B31" s="96" t="s">
        <v>47</v>
      </c>
      <c r="C31" s="93">
        <v>8191</v>
      </c>
      <c r="D31" s="90">
        <v>5818</v>
      </c>
      <c r="E31" s="90">
        <v>4893</v>
      </c>
      <c r="F31" s="90">
        <v>9566</v>
      </c>
      <c r="G31" s="90">
        <v>9519</v>
      </c>
      <c r="H31" s="90">
        <v>6923</v>
      </c>
      <c r="I31" s="90">
        <v>7089</v>
      </c>
      <c r="J31" s="90">
        <v>9110</v>
      </c>
      <c r="K31" s="90">
        <v>9610</v>
      </c>
      <c r="L31" s="90">
        <v>13465</v>
      </c>
      <c r="M31" s="91">
        <v>15786</v>
      </c>
      <c r="N31" s="91">
        <v>22345</v>
      </c>
      <c r="O31" s="91">
        <v>40757</v>
      </c>
      <c r="P31" s="91">
        <v>106321</v>
      </c>
      <c r="Q31" s="91">
        <v>98882</v>
      </c>
      <c r="R31" s="91">
        <v>111196</v>
      </c>
      <c r="S31" s="151"/>
      <c r="T31" s="96" t="s">
        <v>48</v>
      </c>
    </row>
    <row r="32" spans="1:21" s="49" customFormat="1" ht="12.95" customHeight="1">
      <c r="A32" s="142"/>
      <c r="B32" s="96" t="s">
        <v>49</v>
      </c>
      <c r="C32" s="93">
        <v>16905</v>
      </c>
      <c r="D32" s="90">
        <v>15218</v>
      </c>
      <c r="E32" s="90">
        <v>14940</v>
      </c>
      <c r="F32" s="90">
        <v>15323</v>
      </c>
      <c r="G32" s="90">
        <v>7771</v>
      </c>
      <c r="H32" s="90">
        <v>14041</v>
      </c>
      <c r="I32" s="90">
        <v>10502</v>
      </c>
      <c r="J32" s="90">
        <v>15445</v>
      </c>
      <c r="K32" s="90">
        <v>14845</v>
      </c>
      <c r="L32" s="90">
        <v>12550</v>
      </c>
      <c r="M32" s="91">
        <v>11129</v>
      </c>
      <c r="N32" s="91">
        <v>12799</v>
      </c>
      <c r="O32" s="91">
        <v>14562</v>
      </c>
      <c r="P32" s="91">
        <v>12634</v>
      </c>
      <c r="Q32" s="91">
        <v>12814</v>
      </c>
      <c r="R32" s="91">
        <v>13637</v>
      </c>
      <c r="S32" s="151"/>
      <c r="T32" s="96" t="s">
        <v>50</v>
      </c>
    </row>
    <row r="33" spans="1:20" s="49" customFormat="1" ht="12.95" customHeight="1">
      <c r="A33" s="142"/>
      <c r="B33" s="96" t="s">
        <v>51</v>
      </c>
      <c r="C33" s="93">
        <v>7496</v>
      </c>
      <c r="D33" s="90">
        <v>8494</v>
      </c>
      <c r="E33" s="90">
        <v>8491</v>
      </c>
      <c r="F33" s="90">
        <v>10962</v>
      </c>
      <c r="G33" s="90">
        <v>10700</v>
      </c>
      <c r="H33" s="90">
        <v>9836</v>
      </c>
      <c r="I33" s="90">
        <v>11406</v>
      </c>
      <c r="J33" s="90">
        <v>13117</v>
      </c>
      <c r="K33" s="90">
        <v>14880</v>
      </c>
      <c r="L33" s="90">
        <v>13348</v>
      </c>
      <c r="M33" s="91">
        <v>14965</v>
      </c>
      <c r="N33" s="91">
        <v>17433</v>
      </c>
      <c r="O33" s="91">
        <v>17885</v>
      </c>
      <c r="P33" s="91">
        <v>18919</v>
      </c>
      <c r="Q33" s="91">
        <v>21913</v>
      </c>
      <c r="R33" s="91">
        <v>22257</v>
      </c>
      <c r="S33" s="151"/>
      <c r="T33" s="96" t="s">
        <v>334</v>
      </c>
    </row>
    <row r="34" spans="1:20" s="49" customFormat="1" ht="12.95" customHeight="1">
      <c r="A34" s="142"/>
      <c r="B34" s="96" t="s">
        <v>52</v>
      </c>
      <c r="C34" s="59">
        <v>24617</v>
      </c>
      <c r="D34" s="90">
        <v>27671</v>
      </c>
      <c r="E34" s="90">
        <v>23917</v>
      </c>
      <c r="F34" s="90">
        <v>24653</v>
      </c>
      <c r="G34" s="90">
        <v>17616</v>
      </c>
      <c r="H34" s="90">
        <v>26084</v>
      </c>
      <c r="I34" s="90">
        <v>27480</v>
      </c>
      <c r="J34" s="90">
        <v>41145</v>
      </c>
      <c r="K34" s="90">
        <v>45003</v>
      </c>
      <c r="L34" s="90">
        <v>60689</v>
      </c>
      <c r="M34" s="91">
        <v>54234</v>
      </c>
      <c r="N34" s="91">
        <v>53188</v>
      </c>
      <c r="O34" s="91">
        <v>58689</v>
      </c>
      <c r="P34" s="91">
        <v>65238</v>
      </c>
      <c r="Q34" s="91">
        <v>95374</v>
      </c>
      <c r="R34" s="91">
        <v>102719</v>
      </c>
      <c r="S34" s="151"/>
      <c r="T34" s="96" t="s">
        <v>53</v>
      </c>
    </row>
    <row r="35" spans="1:20" s="70" customFormat="1" ht="15" customHeight="1">
      <c r="A35" s="143"/>
      <c r="B35" s="96" t="s">
        <v>54</v>
      </c>
      <c r="C35" s="58"/>
      <c r="D35" s="90"/>
      <c r="E35" s="90"/>
      <c r="F35" s="90"/>
      <c r="G35" s="90"/>
      <c r="M35" s="154"/>
      <c r="N35" s="154"/>
      <c r="O35" s="154"/>
      <c r="P35" s="154"/>
      <c r="Q35" s="154"/>
      <c r="R35" s="154"/>
      <c r="S35" s="97"/>
      <c r="T35" s="96" t="s">
        <v>55</v>
      </c>
    </row>
    <row r="36" spans="1:20" s="49" customFormat="1" ht="12" customHeight="1">
      <c r="A36" s="142"/>
      <c r="B36" s="98" t="s">
        <v>56</v>
      </c>
      <c r="C36" s="93">
        <v>2745</v>
      </c>
      <c r="D36" s="90">
        <v>2571</v>
      </c>
      <c r="E36" s="90">
        <v>3094</v>
      </c>
      <c r="F36" s="90">
        <v>2707</v>
      </c>
      <c r="G36" s="90">
        <v>2728</v>
      </c>
      <c r="H36" s="90">
        <v>3122</v>
      </c>
      <c r="I36" s="90">
        <v>3120</v>
      </c>
      <c r="J36" s="90">
        <v>2900</v>
      </c>
      <c r="K36" s="90">
        <v>6061</v>
      </c>
      <c r="L36" s="90">
        <v>2663</v>
      </c>
      <c r="M36" s="91">
        <v>3910</v>
      </c>
      <c r="N36" s="91">
        <v>4896</v>
      </c>
      <c r="O36" s="91">
        <v>5418</v>
      </c>
      <c r="P36" s="91">
        <v>5010</v>
      </c>
      <c r="Q36" s="91">
        <v>6075</v>
      </c>
      <c r="R36" s="91">
        <v>7549</v>
      </c>
      <c r="S36" s="151"/>
      <c r="T36" s="98" t="s">
        <v>57</v>
      </c>
    </row>
    <row r="37" spans="1:20" s="49" customFormat="1" ht="12" customHeight="1">
      <c r="A37" s="142"/>
      <c r="B37" s="98" t="s">
        <v>58</v>
      </c>
      <c r="C37" s="59">
        <v>987</v>
      </c>
      <c r="D37" s="90">
        <v>1012</v>
      </c>
      <c r="E37" s="90">
        <v>1283</v>
      </c>
      <c r="F37" s="90">
        <v>1240</v>
      </c>
      <c r="G37" s="90">
        <v>1127</v>
      </c>
      <c r="H37" s="90">
        <v>1039</v>
      </c>
      <c r="I37" s="90">
        <v>1032</v>
      </c>
      <c r="J37" s="90">
        <v>1134</v>
      </c>
      <c r="K37" s="90">
        <v>1092</v>
      </c>
      <c r="L37" s="90">
        <v>1232</v>
      </c>
      <c r="M37" s="91">
        <v>1255</v>
      </c>
      <c r="N37" s="91">
        <v>1146</v>
      </c>
      <c r="O37" s="91">
        <v>1068</v>
      </c>
      <c r="P37" s="91">
        <v>1657</v>
      </c>
      <c r="Q37" s="91">
        <v>1836</v>
      </c>
      <c r="R37" s="91">
        <v>1763</v>
      </c>
      <c r="S37" s="151"/>
      <c r="T37" s="98" t="s">
        <v>59</v>
      </c>
    </row>
    <row r="38" spans="1:20" s="49" customFormat="1" ht="12" customHeight="1">
      <c r="A38" s="142"/>
      <c r="B38" s="98" t="s">
        <v>60</v>
      </c>
      <c r="C38" s="59">
        <v>30</v>
      </c>
      <c r="D38" s="90">
        <v>24</v>
      </c>
      <c r="E38" s="90">
        <v>227</v>
      </c>
      <c r="F38" s="90">
        <v>253</v>
      </c>
      <c r="G38" s="90">
        <v>105</v>
      </c>
      <c r="H38" s="90">
        <v>34</v>
      </c>
      <c r="I38" s="90">
        <v>31</v>
      </c>
      <c r="J38" s="90">
        <v>54</v>
      </c>
      <c r="K38" s="90">
        <v>4</v>
      </c>
      <c r="L38" s="90">
        <v>26</v>
      </c>
      <c r="M38" s="91">
        <v>2</v>
      </c>
      <c r="N38" s="91">
        <v>18</v>
      </c>
      <c r="O38" s="91">
        <v>14</v>
      </c>
      <c r="P38" s="91">
        <v>107</v>
      </c>
      <c r="Q38" s="91">
        <v>110</v>
      </c>
      <c r="R38" s="91">
        <v>14</v>
      </c>
      <c r="S38" s="151"/>
      <c r="T38" s="98" t="s">
        <v>61</v>
      </c>
    </row>
    <row r="39" spans="1:20" s="49" customFormat="1" ht="12" customHeight="1">
      <c r="A39" s="142"/>
      <c r="B39" s="98" t="s">
        <v>62</v>
      </c>
      <c r="C39" s="93">
        <v>2140</v>
      </c>
      <c r="D39" s="90">
        <v>2868</v>
      </c>
      <c r="E39" s="90">
        <v>2878</v>
      </c>
      <c r="F39" s="90">
        <v>2540</v>
      </c>
      <c r="G39" s="90">
        <v>3711</v>
      </c>
      <c r="H39" s="90">
        <v>4457</v>
      </c>
      <c r="I39" s="90">
        <v>4685</v>
      </c>
      <c r="J39" s="90">
        <v>5445</v>
      </c>
      <c r="K39" s="90">
        <v>5402</v>
      </c>
      <c r="L39" s="90">
        <v>6643</v>
      </c>
      <c r="M39" s="91">
        <v>6823</v>
      </c>
      <c r="N39" s="91">
        <v>6569</v>
      </c>
      <c r="O39" s="91">
        <v>7160</v>
      </c>
      <c r="P39" s="91">
        <v>7042</v>
      </c>
      <c r="Q39" s="91">
        <v>8008</v>
      </c>
      <c r="R39" s="91">
        <v>11755</v>
      </c>
      <c r="S39" s="151"/>
      <c r="T39" s="98" t="s">
        <v>63</v>
      </c>
    </row>
    <row r="40" spans="1:20" s="49" customFormat="1" ht="12.95" customHeight="1">
      <c r="A40" s="142"/>
      <c r="B40" s="96" t="s">
        <v>64</v>
      </c>
      <c r="C40" s="93">
        <v>170</v>
      </c>
      <c r="D40" s="90">
        <v>226</v>
      </c>
      <c r="E40" s="90">
        <v>226</v>
      </c>
      <c r="F40" s="90">
        <v>558</v>
      </c>
      <c r="G40" s="90">
        <v>245</v>
      </c>
      <c r="H40" s="90">
        <v>547</v>
      </c>
      <c r="I40" s="90">
        <v>481</v>
      </c>
      <c r="J40" s="90">
        <v>588</v>
      </c>
      <c r="K40" s="90">
        <v>455</v>
      </c>
      <c r="L40" s="90">
        <v>346</v>
      </c>
      <c r="M40" s="91">
        <v>332</v>
      </c>
      <c r="N40" s="91">
        <v>520</v>
      </c>
      <c r="O40" s="91">
        <v>624</v>
      </c>
      <c r="P40" s="91">
        <v>899</v>
      </c>
      <c r="Q40" s="91">
        <v>766</v>
      </c>
      <c r="R40" s="91">
        <v>963</v>
      </c>
      <c r="S40" s="151"/>
      <c r="T40" s="96" t="s">
        <v>65</v>
      </c>
    </row>
    <row r="41" spans="1:20" s="70" customFormat="1" ht="12.95" customHeight="1">
      <c r="A41" s="143"/>
      <c r="B41" s="96" t="s">
        <v>66</v>
      </c>
      <c r="C41" s="93">
        <v>8965</v>
      </c>
      <c r="D41" s="90">
        <v>9726</v>
      </c>
      <c r="E41" s="90">
        <v>9216</v>
      </c>
      <c r="F41" s="90">
        <v>9880</v>
      </c>
      <c r="G41" s="90">
        <v>9286</v>
      </c>
      <c r="H41" s="90">
        <v>8513</v>
      </c>
      <c r="I41" s="90">
        <v>8058</v>
      </c>
      <c r="J41" s="90">
        <v>9523</v>
      </c>
      <c r="K41" s="90">
        <v>12402</v>
      </c>
      <c r="L41" s="90">
        <v>11142</v>
      </c>
      <c r="M41" s="91">
        <v>13161</v>
      </c>
      <c r="N41" s="91">
        <v>16281</v>
      </c>
      <c r="O41" s="91">
        <v>11805</v>
      </c>
      <c r="P41" s="91">
        <v>16236</v>
      </c>
      <c r="Q41" s="91">
        <v>21989</v>
      </c>
      <c r="R41" s="91">
        <v>28806</v>
      </c>
      <c r="S41" s="151"/>
      <c r="T41" s="96" t="s">
        <v>67</v>
      </c>
    </row>
    <row r="42" spans="1:20" s="70" customFormat="1" ht="12.95" customHeight="1">
      <c r="A42" s="143"/>
      <c r="B42" s="96" t="s">
        <v>68</v>
      </c>
      <c r="C42" s="59">
        <v>19243</v>
      </c>
      <c r="D42" s="90">
        <v>18504</v>
      </c>
      <c r="E42" s="90">
        <v>17747</v>
      </c>
      <c r="F42" s="90">
        <v>25190</v>
      </c>
      <c r="G42" s="90">
        <v>23015</v>
      </c>
      <c r="H42" s="90">
        <v>21412</v>
      </c>
      <c r="I42" s="90">
        <v>21180</v>
      </c>
      <c r="J42" s="90">
        <v>23284</v>
      </c>
      <c r="K42" s="90">
        <v>28108</v>
      </c>
      <c r="L42" s="90">
        <v>30487</v>
      </c>
      <c r="M42" s="91">
        <v>26058</v>
      </c>
      <c r="N42" s="91">
        <v>33199</v>
      </c>
      <c r="O42" s="91">
        <v>19652</v>
      </c>
      <c r="P42" s="91">
        <v>22811</v>
      </c>
      <c r="Q42" s="91">
        <v>37306</v>
      </c>
      <c r="R42" s="91">
        <v>46055</v>
      </c>
      <c r="S42" s="151"/>
      <c r="T42" s="96" t="s">
        <v>69</v>
      </c>
    </row>
    <row r="43" spans="1:20" s="70" customFormat="1" ht="12.95" customHeight="1">
      <c r="A43" s="143"/>
      <c r="B43" s="96" t="s">
        <v>70</v>
      </c>
      <c r="C43" s="59">
        <v>5785</v>
      </c>
      <c r="D43" s="90">
        <v>7148</v>
      </c>
      <c r="E43" s="90">
        <v>6548</v>
      </c>
      <c r="F43" s="90">
        <v>7220</v>
      </c>
      <c r="G43" s="90">
        <v>5281</v>
      </c>
      <c r="H43" s="90">
        <v>5208</v>
      </c>
      <c r="I43" s="90">
        <v>5735</v>
      </c>
      <c r="J43" s="90">
        <v>6468</v>
      </c>
      <c r="K43" s="90">
        <v>7108</v>
      </c>
      <c r="L43" s="90">
        <v>7876</v>
      </c>
      <c r="M43" s="91">
        <v>8638</v>
      </c>
      <c r="N43" s="91">
        <v>9714</v>
      </c>
      <c r="O43" s="91">
        <v>8200</v>
      </c>
      <c r="P43" s="91">
        <v>6956</v>
      </c>
      <c r="Q43" s="91">
        <v>9197</v>
      </c>
      <c r="R43" s="91">
        <v>11646</v>
      </c>
      <c r="S43" s="151"/>
      <c r="T43" s="96" t="s">
        <v>71</v>
      </c>
    </row>
    <row r="44" spans="1:20" s="70" customFormat="1" ht="12.95" customHeight="1">
      <c r="A44" s="143"/>
      <c r="B44" s="96" t="s">
        <v>72</v>
      </c>
      <c r="C44" s="93">
        <v>4127</v>
      </c>
      <c r="D44" s="90">
        <v>5091</v>
      </c>
      <c r="E44" s="90">
        <v>4188</v>
      </c>
      <c r="F44" s="90">
        <v>6666</v>
      </c>
      <c r="G44" s="90">
        <v>6077</v>
      </c>
      <c r="H44" s="90">
        <v>5643</v>
      </c>
      <c r="I44" s="90">
        <v>5380</v>
      </c>
      <c r="J44" s="90">
        <v>5951</v>
      </c>
      <c r="K44" s="90">
        <v>8232</v>
      </c>
      <c r="L44" s="90">
        <v>8451</v>
      </c>
      <c r="M44" s="91">
        <v>10652</v>
      </c>
      <c r="N44" s="91">
        <v>8081</v>
      </c>
      <c r="O44" s="91">
        <v>9962</v>
      </c>
      <c r="P44" s="91">
        <v>11275</v>
      </c>
      <c r="Q44" s="91">
        <v>18706</v>
      </c>
      <c r="R44" s="91">
        <v>16613</v>
      </c>
      <c r="S44" s="151"/>
      <c r="T44" s="96" t="s">
        <v>73</v>
      </c>
    </row>
    <row r="45" spans="1:20" s="49" customFormat="1" ht="12.95" customHeight="1">
      <c r="A45" s="142"/>
      <c r="B45" s="96" t="s">
        <v>74</v>
      </c>
      <c r="C45" s="59">
        <v>3874</v>
      </c>
      <c r="D45" s="90">
        <v>4468</v>
      </c>
      <c r="E45" s="90">
        <v>3736</v>
      </c>
      <c r="F45" s="90">
        <v>5027</v>
      </c>
      <c r="G45" s="90">
        <v>4215</v>
      </c>
      <c r="H45" s="90">
        <v>4129</v>
      </c>
      <c r="I45" s="90">
        <v>5051</v>
      </c>
      <c r="J45" s="90">
        <v>6046</v>
      </c>
      <c r="K45" s="90">
        <v>7189</v>
      </c>
      <c r="L45" s="90">
        <v>8015</v>
      </c>
      <c r="M45" s="91">
        <v>8321</v>
      </c>
      <c r="N45" s="91">
        <v>9595</v>
      </c>
      <c r="O45" s="91">
        <v>10628</v>
      </c>
      <c r="P45" s="91">
        <v>12221</v>
      </c>
      <c r="Q45" s="91">
        <v>13477</v>
      </c>
      <c r="R45" s="91">
        <v>14056</v>
      </c>
      <c r="S45" s="151"/>
      <c r="T45" s="96" t="s">
        <v>75</v>
      </c>
    </row>
    <row r="46" spans="1:20" s="49" customFormat="1" ht="12.95" customHeight="1">
      <c r="A46" s="142"/>
      <c r="B46" s="96" t="s">
        <v>76</v>
      </c>
      <c r="C46" s="51"/>
      <c r="D46" s="51"/>
      <c r="E46" s="51"/>
      <c r="F46" s="51"/>
      <c r="G46" s="51"/>
      <c r="H46" s="90"/>
      <c r="I46" s="90"/>
      <c r="J46" s="90"/>
      <c r="K46" s="90"/>
      <c r="L46" s="90"/>
      <c r="M46" s="91"/>
      <c r="N46" s="91"/>
      <c r="O46" s="91"/>
      <c r="P46" s="91"/>
      <c r="Q46" s="91"/>
      <c r="R46" s="91"/>
      <c r="S46" s="151"/>
      <c r="T46" s="99"/>
    </row>
    <row r="47" spans="1:20" s="49" customFormat="1" ht="11.1" customHeight="1">
      <c r="A47" s="142"/>
      <c r="B47" s="96" t="s">
        <v>77</v>
      </c>
      <c r="C47" s="59">
        <v>3234</v>
      </c>
      <c r="D47" s="90">
        <v>3883</v>
      </c>
      <c r="E47" s="90">
        <v>3101</v>
      </c>
      <c r="F47" s="90">
        <v>4774</v>
      </c>
      <c r="G47" s="90">
        <v>9109</v>
      </c>
      <c r="H47" s="51">
        <v>7294</v>
      </c>
      <c r="I47" s="90">
        <v>7029</v>
      </c>
      <c r="J47" s="90">
        <v>9262</v>
      </c>
      <c r="K47" s="90">
        <v>18138</v>
      </c>
      <c r="L47" s="90">
        <v>77148</v>
      </c>
      <c r="M47" s="91">
        <v>109418</v>
      </c>
      <c r="N47" s="91">
        <v>36758</v>
      </c>
      <c r="O47" s="91">
        <v>39228</v>
      </c>
      <c r="P47" s="91">
        <v>56731</v>
      </c>
      <c r="Q47" s="91">
        <v>49465</v>
      </c>
      <c r="R47" s="91">
        <v>29805</v>
      </c>
      <c r="S47" s="152"/>
      <c r="T47" s="96" t="s">
        <v>78</v>
      </c>
    </row>
    <row r="48" spans="1:20" s="49" customFormat="1" ht="12.95" customHeight="1">
      <c r="A48" s="142"/>
      <c r="B48" s="96" t="s">
        <v>79</v>
      </c>
      <c r="C48" s="59">
        <v>7443</v>
      </c>
      <c r="D48" s="90">
        <v>6629</v>
      </c>
      <c r="E48" s="90">
        <v>9975</v>
      </c>
      <c r="F48" s="90">
        <v>10236</v>
      </c>
      <c r="G48" s="90">
        <v>8391</v>
      </c>
      <c r="H48" s="90">
        <v>6544</v>
      </c>
      <c r="I48" s="90">
        <v>7468</v>
      </c>
      <c r="J48" s="90">
        <v>6761</v>
      </c>
      <c r="K48" s="90">
        <v>9375</v>
      </c>
      <c r="L48" s="90">
        <v>9893</v>
      </c>
      <c r="M48" s="91">
        <v>11714</v>
      </c>
      <c r="N48" s="91">
        <v>15649</v>
      </c>
      <c r="O48" s="91">
        <v>12843</v>
      </c>
      <c r="P48" s="91">
        <v>14268</v>
      </c>
      <c r="Q48" s="91">
        <v>16091</v>
      </c>
      <c r="R48" s="91">
        <v>21838</v>
      </c>
      <c r="S48" s="151"/>
      <c r="T48" s="96" t="s">
        <v>80</v>
      </c>
    </row>
    <row r="49" spans="1:27" s="87" customFormat="1" ht="20.100000000000001" customHeight="1">
      <c r="A49" s="143" t="s">
        <v>81</v>
      </c>
      <c r="B49" s="95" t="s">
        <v>445</v>
      </c>
      <c r="C49" s="88">
        <f t="shared" ref="C49:L49" si="9">SUM(C50:C52)</f>
        <v>37690</v>
      </c>
      <c r="D49" s="88">
        <f t="shared" si="9"/>
        <v>42242</v>
      </c>
      <c r="E49" s="88">
        <f t="shared" si="9"/>
        <v>46109</v>
      </c>
      <c r="F49" s="88">
        <f t="shared" si="9"/>
        <v>49340</v>
      </c>
      <c r="G49" s="88">
        <f t="shared" si="9"/>
        <v>48546</v>
      </c>
      <c r="H49" s="88">
        <f t="shared" si="9"/>
        <v>47146</v>
      </c>
      <c r="I49" s="88">
        <f t="shared" si="9"/>
        <v>50451</v>
      </c>
      <c r="J49" s="88">
        <f t="shared" si="9"/>
        <v>53304</v>
      </c>
      <c r="K49" s="88">
        <f t="shared" si="9"/>
        <v>57224</v>
      </c>
      <c r="L49" s="88">
        <f t="shared" si="9"/>
        <v>57569</v>
      </c>
      <c r="M49" s="89">
        <f t="shared" ref="M49:R49" si="10">SUM(M50:M52)</f>
        <v>57956</v>
      </c>
      <c r="N49" s="89">
        <f t="shared" si="10"/>
        <v>63540</v>
      </c>
      <c r="O49" s="89">
        <f t="shared" si="10"/>
        <v>65091</v>
      </c>
      <c r="P49" s="89">
        <f t="shared" si="10"/>
        <v>74951</v>
      </c>
      <c r="Q49" s="89">
        <f t="shared" si="10"/>
        <v>85651</v>
      </c>
      <c r="R49" s="89">
        <f t="shared" si="10"/>
        <v>88510</v>
      </c>
      <c r="S49" s="143" t="s">
        <v>81</v>
      </c>
      <c r="T49" s="95" t="s">
        <v>446</v>
      </c>
    </row>
    <row r="50" spans="1:27" s="70" customFormat="1" ht="12.95" customHeight="1">
      <c r="A50" s="143"/>
      <c r="B50" s="96" t="s">
        <v>335</v>
      </c>
      <c r="C50" s="93">
        <v>36834</v>
      </c>
      <c r="D50" s="90">
        <v>40843</v>
      </c>
      <c r="E50" s="90">
        <v>44507</v>
      </c>
      <c r="F50" s="90">
        <v>47900</v>
      </c>
      <c r="G50" s="90">
        <v>47661</v>
      </c>
      <c r="H50" s="90">
        <v>46166</v>
      </c>
      <c r="I50" s="90">
        <v>49548</v>
      </c>
      <c r="J50" s="90">
        <v>52548</v>
      </c>
      <c r="K50" s="90">
        <v>56450</v>
      </c>
      <c r="L50" s="90">
        <v>56258</v>
      </c>
      <c r="M50" s="91">
        <v>55983</v>
      </c>
      <c r="N50" s="91">
        <v>60891</v>
      </c>
      <c r="O50" s="91">
        <v>61924</v>
      </c>
      <c r="P50" s="91">
        <v>70157</v>
      </c>
      <c r="Q50" s="91">
        <v>82798</v>
      </c>
      <c r="R50" s="91">
        <v>85925</v>
      </c>
      <c r="S50" s="143"/>
      <c r="T50" s="96" t="s">
        <v>336</v>
      </c>
    </row>
    <row r="51" spans="1:27" s="70" customFormat="1" ht="12.95" customHeight="1">
      <c r="A51" s="143"/>
      <c r="B51" s="96" t="s">
        <v>82</v>
      </c>
      <c r="C51" s="93">
        <v>856</v>
      </c>
      <c r="D51" s="90">
        <v>1399</v>
      </c>
      <c r="E51" s="90">
        <v>1602</v>
      </c>
      <c r="F51" s="90">
        <v>1440</v>
      </c>
      <c r="G51" s="90">
        <v>885</v>
      </c>
      <c r="H51" s="90">
        <v>980</v>
      </c>
      <c r="I51" s="90">
        <v>903</v>
      </c>
      <c r="J51" s="90">
        <v>756</v>
      </c>
      <c r="K51" s="90">
        <v>774</v>
      </c>
      <c r="L51" s="90">
        <v>1311</v>
      </c>
      <c r="M51" s="91">
        <v>1712</v>
      </c>
      <c r="N51" s="91">
        <v>2157</v>
      </c>
      <c r="O51" s="91">
        <v>2578</v>
      </c>
      <c r="P51" s="91">
        <v>3745</v>
      </c>
      <c r="Q51" s="91">
        <v>2409</v>
      </c>
      <c r="R51" s="91">
        <v>2371</v>
      </c>
      <c r="S51" s="143"/>
      <c r="T51" s="96" t="s">
        <v>83</v>
      </c>
    </row>
    <row r="52" spans="1:27" s="70" customFormat="1" ht="12.95" customHeight="1">
      <c r="A52" s="143"/>
      <c r="B52" s="96" t="s">
        <v>371</v>
      </c>
      <c r="C52" s="93" t="s">
        <v>388</v>
      </c>
      <c r="D52" s="90" t="s">
        <v>388</v>
      </c>
      <c r="E52" s="90" t="s">
        <v>388</v>
      </c>
      <c r="F52" s="90" t="s">
        <v>388</v>
      </c>
      <c r="G52" s="90" t="s">
        <v>388</v>
      </c>
      <c r="H52" s="90" t="s">
        <v>388</v>
      </c>
      <c r="I52" s="90" t="s">
        <v>388</v>
      </c>
      <c r="J52" s="90" t="s">
        <v>388</v>
      </c>
      <c r="K52" s="90" t="s">
        <v>388</v>
      </c>
      <c r="L52" s="90" t="s">
        <v>388</v>
      </c>
      <c r="M52" s="91">
        <v>261</v>
      </c>
      <c r="N52" s="91">
        <v>492</v>
      </c>
      <c r="O52" s="91">
        <v>589</v>
      </c>
      <c r="P52" s="91">
        <v>1049</v>
      </c>
      <c r="Q52" s="91">
        <v>444</v>
      </c>
      <c r="R52" s="91">
        <v>214</v>
      </c>
      <c r="S52" s="143"/>
      <c r="T52" s="96" t="s">
        <v>372</v>
      </c>
    </row>
    <row r="53" spans="1:27" s="87" customFormat="1" ht="19.5" customHeight="1">
      <c r="A53" s="143" t="s">
        <v>84</v>
      </c>
      <c r="B53" s="95" t="s">
        <v>267</v>
      </c>
      <c r="C53" s="58">
        <f t="shared" ref="C53:N53" si="11">(C10-C11-C29-C49)</f>
        <v>859993</v>
      </c>
      <c r="D53" s="58">
        <f t="shared" si="11"/>
        <v>884115</v>
      </c>
      <c r="E53" s="58">
        <f t="shared" si="11"/>
        <v>955081</v>
      </c>
      <c r="F53" s="58">
        <f t="shared" si="11"/>
        <v>970068</v>
      </c>
      <c r="G53" s="58">
        <f t="shared" si="11"/>
        <v>953317</v>
      </c>
      <c r="H53" s="58">
        <f t="shared" si="11"/>
        <v>895987</v>
      </c>
      <c r="I53" s="58">
        <f t="shared" si="11"/>
        <v>943162</v>
      </c>
      <c r="J53" s="58">
        <f t="shared" si="11"/>
        <v>1010619</v>
      </c>
      <c r="K53" s="58">
        <f t="shared" si="11"/>
        <v>1077024</v>
      </c>
      <c r="L53" s="58">
        <f t="shared" si="11"/>
        <v>1133028</v>
      </c>
      <c r="M53" s="110">
        <f t="shared" si="11"/>
        <v>1242559</v>
      </c>
      <c r="N53" s="110">
        <f t="shared" si="11"/>
        <v>1373987</v>
      </c>
      <c r="O53" s="110">
        <f>(O10-O11-O29-O49)</f>
        <v>1398807</v>
      </c>
      <c r="P53" s="110">
        <f t="shared" ref="P53:R53" si="12">(P10-P11-P29-P49)</f>
        <v>1564585</v>
      </c>
      <c r="Q53" s="110">
        <f t="shared" si="12"/>
        <v>1704725</v>
      </c>
      <c r="R53" s="110">
        <f t="shared" si="12"/>
        <v>1894631</v>
      </c>
      <c r="S53" s="143" t="s">
        <v>84</v>
      </c>
      <c r="T53" s="95" t="s">
        <v>268</v>
      </c>
      <c r="U53" s="94"/>
      <c r="V53" s="94"/>
      <c r="W53" s="94"/>
      <c r="X53" s="94"/>
      <c r="Y53" s="94"/>
      <c r="Z53" s="94"/>
      <c r="AA53" s="94"/>
    </row>
    <row r="54" spans="1:27" s="87" customFormat="1" ht="20.100000000000001" customHeight="1">
      <c r="A54" s="143" t="s">
        <v>85</v>
      </c>
      <c r="B54" s="95" t="s">
        <v>86</v>
      </c>
      <c r="C54" s="88">
        <v>28257</v>
      </c>
      <c r="D54" s="88">
        <v>20198</v>
      </c>
      <c r="E54" s="88">
        <v>20634</v>
      </c>
      <c r="F54" s="88">
        <v>18715</v>
      </c>
      <c r="G54" s="88">
        <v>19877</v>
      </c>
      <c r="H54" s="88">
        <v>21182</v>
      </c>
      <c r="I54" s="88">
        <v>26515</v>
      </c>
      <c r="J54" s="88">
        <v>30868</v>
      </c>
      <c r="K54" s="88">
        <v>32576</v>
      </c>
      <c r="L54" s="88">
        <v>32475</v>
      </c>
      <c r="M54" s="89">
        <v>31753</v>
      </c>
      <c r="N54" s="89">
        <v>29566</v>
      </c>
      <c r="O54" s="89">
        <v>28710</v>
      </c>
      <c r="P54" s="89">
        <v>29007</v>
      </c>
      <c r="Q54" s="89">
        <v>29199</v>
      </c>
      <c r="R54" s="89">
        <v>30761</v>
      </c>
      <c r="S54" s="143" t="s">
        <v>85</v>
      </c>
      <c r="T54" s="95" t="s">
        <v>87</v>
      </c>
    </row>
    <row r="55" spans="1:27" s="87" customFormat="1" ht="20.100000000000001" customHeight="1">
      <c r="A55" s="143" t="s">
        <v>88</v>
      </c>
      <c r="B55" s="95" t="s">
        <v>249</v>
      </c>
      <c r="C55" s="58"/>
      <c r="D55" s="88"/>
      <c r="E55" s="88"/>
      <c r="F55" s="88"/>
      <c r="G55" s="88"/>
      <c r="H55" s="88"/>
      <c r="I55" s="88"/>
      <c r="J55" s="88"/>
      <c r="K55" s="88"/>
      <c r="L55" s="88"/>
      <c r="M55" s="89"/>
      <c r="N55" s="89"/>
      <c r="O55" s="89"/>
      <c r="P55" s="89"/>
      <c r="Q55" s="89"/>
      <c r="R55" s="89"/>
      <c r="S55" s="143" t="s">
        <v>88</v>
      </c>
      <c r="T55" s="95" t="s">
        <v>251</v>
      </c>
      <c r="U55" s="94"/>
      <c r="V55" s="94"/>
      <c r="W55" s="94"/>
      <c r="X55" s="94"/>
      <c r="Y55" s="94"/>
      <c r="Z55" s="94"/>
      <c r="AA55" s="94"/>
    </row>
    <row r="56" spans="1:27" s="87" customFormat="1" ht="12.95" customHeight="1">
      <c r="A56" s="144"/>
      <c r="B56" s="100" t="s">
        <v>248</v>
      </c>
      <c r="C56" s="58">
        <f t="shared" ref="C56:L56" si="13">C53-C54</f>
        <v>831736</v>
      </c>
      <c r="D56" s="58">
        <f t="shared" si="13"/>
        <v>863917</v>
      </c>
      <c r="E56" s="58">
        <f t="shared" si="13"/>
        <v>934447</v>
      </c>
      <c r="F56" s="58">
        <f t="shared" si="13"/>
        <v>951353</v>
      </c>
      <c r="G56" s="58">
        <f>G53-G54</f>
        <v>933440</v>
      </c>
      <c r="H56" s="58">
        <f t="shared" si="13"/>
        <v>874805</v>
      </c>
      <c r="I56" s="58">
        <f t="shared" si="13"/>
        <v>916647</v>
      </c>
      <c r="J56" s="58">
        <f t="shared" si="13"/>
        <v>979751</v>
      </c>
      <c r="K56" s="58">
        <f t="shared" si="13"/>
        <v>1044448</v>
      </c>
      <c r="L56" s="58">
        <f t="shared" si="13"/>
        <v>1100553</v>
      </c>
      <c r="M56" s="110">
        <f>M53-M54</f>
        <v>1210806</v>
      </c>
      <c r="N56" s="110">
        <f>N53-N54</f>
        <v>1344421</v>
      </c>
      <c r="O56" s="110">
        <f>O53-O54</f>
        <v>1370097</v>
      </c>
      <c r="P56" s="110">
        <f t="shared" ref="P56:R56" si="14">P53-P54</f>
        <v>1535578</v>
      </c>
      <c r="Q56" s="110">
        <f t="shared" si="14"/>
        <v>1675526</v>
      </c>
      <c r="R56" s="110">
        <f t="shared" si="14"/>
        <v>1863870</v>
      </c>
      <c r="S56" s="144"/>
      <c r="T56" s="100" t="s">
        <v>250</v>
      </c>
    </row>
    <row r="57" spans="1:27" s="87" customFormat="1" ht="19.5" customHeight="1">
      <c r="A57" s="143" t="s">
        <v>89</v>
      </c>
      <c r="B57" s="95" t="s">
        <v>90</v>
      </c>
      <c r="C57" s="88">
        <v>443283</v>
      </c>
      <c r="D57" s="88">
        <v>487670</v>
      </c>
      <c r="E57" s="88">
        <v>561084</v>
      </c>
      <c r="F57" s="88">
        <v>601314</v>
      </c>
      <c r="G57" s="88">
        <v>611870</v>
      </c>
      <c r="H57" s="88">
        <v>556345</v>
      </c>
      <c r="I57" s="88">
        <v>590835</v>
      </c>
      <c r="J57" s="88">
        <v>628518</v>
      </c>
      <c r="K57" s="88">
        <v>673302</v>
      </c>
      <c r="L57" s="88">
        <v>715037</v>
      </c>
      <c r="M57" s="89">
        <v>792592</v>
      </c>
      <c r="N57" s="89">
        <v>865417</v>
      </c>
      <c r="O57" s="89">
        <v>901575</v>
      </c>
      <c r="P57" s="89">
        <v>994432</v>
      </c>
      <c r="Q57" s="89">
        <v>1138882</v>
      </c>
      <c r="R57" s="89">
        <v>1286128</v>
      </c>
      <c r="S57" s="143" t="s">
        <v>89</v>
      </c>
      <c r="T57" s="95" t="s">
        <v>91</v>
      </c>
    </row>
    <row r="58" spans="1:27" s="87" customFormat="1" ht="19.5" customHeight="1">
      <c r="A58" s="143" t="s">
        <v>92</v>
      </c>
      <c r="B58" s="95" t="s">
        <v>93</v>
      </c>
      <c r="C58" s="88">
        <v>24798</v>
      </c>
      <c r="D58" s="88">
        <v>28040</v>
      </c>
      <c r="E58" s="88">
        <v>29814</v>
      </c>
      <c r="F58" s="88">
        <v>38636</v>
      </c>
      <c r="G58" s="88">
        <v>35550</v>
      </c>
      <c r="H58" s="88">
        <v>35129</v>
      </c>
      <c r="I58" s="88">
        <v>43870</v>
      </c>
      <c r="J58" s="88">
        <v>47175</v>
      </c>
      <c r="K58" s="88">
        <v>52311</v>
      </c>
      <c r="L58" s="88">
        <v>58473</v>
      </c>
      <c r="M58" s="89">
        <v>82336</v>
      </c>
      <c r="N58" s="89">
        <v>77142</v>
      </c>
      <c r="O58" s="89">
        <v>51772</v>
      </c>
      <c r="P58" s="89">
        <v>56326</v>
      </c>
      <c r="Q58" s="89">
        <v>81946</v>
      </c>
      <c r="R58" s="89">
        <v>83382</v>
      </c>
      <c r="S58" s="143" t="s">
        <v>92</v>
      </c>
      <c r="T58" s="95" t="s">
        <v>94</v>
      </c>
      <c r="U58" s="94"/>
      <c r="V58" s="94"/>
    </row>
    <row r="59" spans="1:27" s="87" customFormat="1" ht="20.100000000000001" customHeight="1">
      <c r="A59" s="143" t="s">
        <v>95</v>
      </c>
      <c r="B59" s="95" t="s">
        <v>96</v>
      </c>
      <c r="C59" s="88">
        <f t="shared" ref="C59:L59" si="15">C56-C57-C58</f>
        <v>363655</v>
      </c>
      <c r="D59" s="88">
        <f t="shared" si="15"/>
        <v>348207</v>
      </c>
      <c r="E59" s="88">
        <f t="shared" si="15"/>
        <v>343549</v>
      </c>
      <c r="F59" s="88">
        <f t="shared" si="15"/>
        <v>311403</v>
      </c>
      <c r="G59" s="88">
        <f t="shared" si="15"/>
        <v>286020</v>
      </c>
      <c r="H59" s="88">
        <f t="shared" si="15"/>
        <v>283331</v>
      </c>
      <c r="I59" s="88">
        <f t="shared" si="15"/>
        <v>281942</v>
      </c>
      <c r="J59" s="88">
        <f t="shared" si="15"/>
        <v>304058</v>
      </c>
      <c r="K59" s="88">
        <f t="shared" si="15"/>
        <v>318835</v>
      </c>
      <c r="L59" s="88">
        <f t="shared" si="15"/>
        <v>327043</v>
      </c>
      <c r="M59" s="89">
        <f>M56-M57-M58</f>
        <v>335878</v>
      </c>
      <c r="N59" s="89">
        <f>N56-N57-N58</f>
        <v>401862</v>
      </c>
      <c r="O59" s="89">
        <f>O56-O57-O58</f>
        <v>416750</v>
      </c>
      <c r="P59" s="89">
        <f t="shared" ref="P59:R59" si="16">P56-P57-P58</f>
        <v>484820</v>
      </c>
      <c r="Q59" s="89">
        <f t="shared" si="16"/>
        <v>454698</v>
      </c>
      <c r="R59" s="89">
        <f t="shared" si="16"/>
        <v>494360</v>
      </c>
      <c r="S59" s="143" t="s">
        <v>95</v>
      </c>
      <c r="T59" s="95" t="s">
        <v>97</v>
      </c>
    </row>
    <row r="60" spans="1:27" s="32" customFormat="1" ht="21" customHeight="1">
      <c r="A60" s="143" t="s">
        <v>98</v>
      </c>
      <c r="B60" s="95" t="s">
        <v>447</v>
      </c>
      <c r="C60" s="88">
        <v>10311</v>
      </c>
      <c r="D60" s="88">
        <v>10473</v>
      </c>
      <c r="E60" s="88">
        <v>12694</v>
      </c>
      <c r="F60" s="88">
        <v>44177</v>
      </c>
      <c r="G60" s="88">
        <v>46923</v>
      </c>
      <c r="H60" s="88">
        <v>48146</v>
      </c>
      <c r="I60" s="88">
        <v>53067</v>
      </c>
      <c r="J60" s="88">
        <v>64968</v>
      </c>
      <c r="K60" s="88">
        <v>52579</v>
      </c>
      <c r="L60" s="88">
        <v>43675</v>
      </c>
      <c r="M60" s="89">
        <v>43463</v>
      </c>
      <c r="N60" s="89">
        <v>40359</v>
      </c>
      <c r="O60" s="89">
        <v>46398</v>
      </c>
      <c r="P60" s="89">
        <v>35871</v>
      </c>
      <c r="Q60" s="89">
        <v>36030</v>
      </c>
      <c r="R60" s="89">
        <v>42900</v>
      </c>
      <c r="S60" s="143" t="s">
        <v>98</v>
      </c>
      <c r="T60" s="95" t="s">
        <v>99</v>
      </c>
    </row>
    <row r="61" spans="1:27" s="87" customFormat="1" ht="4.5" customHeight="1">
      <c r="A61" s="145"/>
      <c r="B61" s="102"/>
      <c r="C61" s="108"/>
      <c r="D61" s="108"/>
      <c r="E61" s="108"/>
      <c r="F61" s="108"/>
      <c r="G61" s="108"/>
      <c r="H61" s="108"/>
      <c r="I61" s="108"/>
      <c r="J61" s="108"/>
      <c r="K61" s="108"/>
      <c r="L61" s="108"/>
      <c r="M61" s="155"/>
      <c r="N61" s="155"/>
      <c r="O61" s="155"/>
      <c r="P61" s="155"/>
      <c r="Q61" s="155"/>
      <c r="R61" s="155"/>
      <c r="S61" s="101"/>
      <c r="T61" s="102"/>
    </row>
    <row r="62" spans="1:27" ht="11.25" customHeight="1" thickBot="1">
      <c r="A62" s="77"/>
      <c r="B62" s="78"/>
      <c r="C62" s="79"/>
      <c r="D62" s="79"/>
      <c r="E62" s="79"/>
      <c r="F62" s="79"/>
      <c r="G62" s="79"/>
      <c r="H62" s="79"/>
      <c r="I62" s="79"/>
      <c r="J62" s="79"/>
      <c r="K62" s="79"/>
      <c r="L62" s="79"/>
      <c r="M62" s="79"/>
      <c r="N62" s="79"/>
      <c r="O62" s="79"/>
      <c r="P62" s="79"/>
      <c r="Q62" s="79"/>
      <c r="R62" s="79"/>
      <c r="S62" s="79"/>
      <c r="T62" s="78"/>
    </row>
    <row r="63" spans="1:27" ht="13.5" customHeight="1" thickTop="1">
      <c r="A63" s="47" t="str">
        <f>'Περιεχόμενα-Contents'!B28</f>
        <v>(Τελευταία Ενημέρωση/Last update 29/12/2025)</v>
      </c>
      <c r="B63" s="80"/>
      <c r="C63" s="81"/>
      <c r="D63" s="81"/>
      <c r="E63" s="81"/>
      <c r="F63" s="81"/>
      <c r="G63" s="81"/>
      <c r="H63" s="81"/>
      <c r="I63" s="81"/>
      <c r="J63" s="81"/>
      <c r="K63" s="81"/>
      <c r="L63" s="81"/>
      <c r="M63" s="81"/>
      <c r="N63" s="81"/>
      <c r="O63" s="81"/>
      <c r="P63" s="81"/>
      <c r="Q63" s="81"/>
      <c r="R63" s="81"/>
      <c r="S63" s="81"/>
      <c r="T63" s="80"/>
    </row>
    <row r="64" spans="1:27" ht="13.5" customHeight="1">
      <c r="A64" s="42" t="str">
        <f>'Περιεχόμενα-Contents'!B29</f>
        <v>COPYRIGHT ©: 2025 ΚΥΠΡΙΑΚΗ ΔΗΜΟΚΡΑΤΙΑ, ΣΤΑΤΙΣΤΙΚΗ ΥΠΗΡΕΣΙΑ/REPUBLIC OF CYPRUS, STATISTICAL SERVICE</v>
      </c>
      <c r="B64" s="78"/>
      <c r="C64" s="79"/>
      <c r="D64" s="79"/>
      <c r="E64" s="79"/>
      <c r="F64" s="79"/>
      <c r="G64" s="79"/>
      <c r="H64" s="79"/>
      <c r="I64" s="79"/>
      <c r="J64" s="79"/>
      <c r="K64" s="79"/>
      <c r="L64" s="79"/>
      <c r="M64" s="79"/>
      <c r="N64" s="79"/>
      <c r="O64" s="79"/>
      <c r="P64" s="79"/>
      <c r="Q64" s="79"/>
      <c r="R64" s="79"/>
      <c r="S64" s="79"/>
      <c r="T64" s="78"/>
    </row>
    <row r="65" spans="1:22" ht="12.95" customHeight="1">
      <c r="A65" s="82"/>
      <c r="B65" s="78"/>
      <c r="C65" s="79"/>
      <c r="D65" s="79"/>
      <c r="E65" s="79"/>
      <c r="F65" s="79"/>
      <c r="G65" s="79"/>
      <c r="H65" s="79"/>
      <c r="I65" s="79"/>
      <c r="J65" s="79"/>
      <c r="K65" s="79"/>
      <c r="L65" s="79"/>
      <c r="M65" s="79"/>
      <c r="N65" s="79"/>
      <c r="O65" s="79"/>
      <c r="P65" s="79"/>
      <c r="Q65" s="79"/>
      <c r="R65" s="79"/>
      <c r="S65" s="79"/>
      <c r="T65" s="78"/>
    </row>
    <row r="66" spans="1:22" ht="12.95" customHeight="1">
      <c r="A66" s="82"/>
      <c r="B66" s="78"/>
      <c r="C66" s="79"/>
      <c r="D66" s="79"/>
      <c r="E66" s="79"/>
      <c r="F66" s="79"/>
      <c r="G66" s="79"/>
      <c r="H66" s="79"/>
      <c r="I66" s="79"/>
      <c r="J66" s="79"/>
      <c r="K66" s="79"/>
      <c r="L66" s="79"/>
      <c r="M66" s="79"/>
      <c r="N66" s="79"/>
      <c r="O66" s="79"/>
      <c r="P66" s="79"/>
      <c r="Q66" s="79"/>
      <c r="R66" s="79"/>
      <c r="S66" s="79"/>
      <c r="T66" s="78"/>
    </row>
    <row r="67" spans="1:22" ht="12.95" customHeight="1">
      <c r="A67" s="82"/>
      <c r="B67" s="78"/>
      <c r="C67" s="79"/>
      <c r="D67" s="79"/>
      <c r="E67" s="79"/>
      <c r="F67" s="79"/>
      <c r="G67" s="79"/>
      <c r="H67" s="79"/>
      <c r="I67" s="79"/>
      <c r="J67" s="79"/>
      <c r="K67" s="79"/>
      <c r="L67" s="79"/>
      <c r="M67" s="79"/>
      <c r="N67" s="79"/>
      <c r="O67" s="79"/>
      <c r="P67" s="79"/>
      <c r="Q67" s="79"/>
      <c r="R67" s="79"/>
      <c r="S67" s="79"/>
      <c r="T67" s="78"/>
    </row>
    <row r="68" spans="1:22" ht="12.95" customHeight="1">
      <c r="A68" s="82"/>
      <c r="B68" s="78"/>
      <c r="C68" s="79"/>
      <c r="D68" s="79"/>
      <c r="E68" s="79"/>
      <c r="F68" s="79"/>
      <c r="G68" s="79"/>
      <c r="H68" s="79"/>
      <c r="I68" s="79"/>
      <c r="J68" s="79"/>
      <c r="K68" s="79"/>
      <c r="L68" s="79"/>
      <c r="M68" s="79"/>
      <c r="N68" s="79"/>
      <c r="O68" s="79"/>
      <c r="P68" s="79"/>
      <c r="Q68" s="79"/>
      <c r="R68" s="79"/>
      <c r="S68" s="79"/>
      <c r="T68" s="78"/>
    </row>
    <row r="69" spans="1:22" ht="12.95" customHeight="1">
      <c r="A69" s="82"/>
      <c r="B69" s="78"/>
      <c r="C69" s="79"/>
      <c r="D69" s="79"/>
      <c r="E69" s="79"/>
      <c r="F69" s="79"/>
      <c r="G69" s="79"/>
      <c r="H69" s="79"/>
      <c r="I69" s="79"/>
      <c r="J69" s="79"/>
      <c r="K69" s="79"/>
      <c r="L69" s="79"/>
      <c r="M69" s="79"/>
      <c r="N69" s="79"/>
      <c r="O69" s="79"/>
      <c r="P69" s="79"/>
      <c r="Q69" s="79"/>
      <c r="R69" s="79"/>
      <c r="S69" s="79"/>
      <c r="T69" s="78"/>
    </row>
    <row r="70" spans="1:22" s="54" customFormat="1" ht="12.95" customHeight="1">
      <c r="A70" s="82"/>
      <c r="B70" s="78"/>
      <c r="C70" s="79"/>
      <c r="D70" s="79"/>
      <c r="E70" s="79"/>
      <c r="F70" s="79"/>
      <c r="G70" s="79"/>
      <c r="H70" s="79"/>
      <c r="I70" s="79"/>
      <c r="J70" s="79"/>
      <c r="K70" s="79"/>
      <c r="L70" s="79"/>
      <c r="M70" s="79"/>
      <c r="N70" s="79"/>
      <c r="O70" s="79"/>
      <c r="P70" s="79"/>
      <c r="Q70" s="79"/>
      <c r="R70" s="79"/>
      <c r="S70" s="79"/>
      <c r="T70" s="78"/>
      <c r="U70" s="21"/>
      <c r="V70" s="21"/>
    </row>
    <row r="71" spans="1:22" s="54" customFormat="1" ht="12.95" customHeight="1">
      <c r="A71" s="82"/>
      <c r="B71" s="78"/>
      <c r="C71" s="79"/>
      <c r="D71" s="79"/>
      <c r="E71" s="79"/>
      <c r="F71" s="79"/>
      <c r="G71" s="79"/>
      <c r="H71" s="79"/>
      <c r="I71" s="79"/>
      <c r="J71" s="79"/>
      <c r="K71" s="79"/>
      <c r="L71" s="79"/>
      <c r="M71" s="79"/>
      <c r="N71" s="79"/>
      <c r="O71" s="79"/>
      <c r="P71" s="79"/>
      <c r="Q71" s="79"/>
      <c r="R71" s="79"/>
      <c r="S71" s="79"/>
      <c r="T71" s="78"/>
      <c r="U71" s="21"/>
      <c r="V71" s="21"/>
    </row>
    <row r="72" spans="1:22" s="54" customFormat="1" ht="12.95" customHeight="1">
      <c r="A72" s="82"/>
      <c r="B72" s="78"/>
      <c r="C72" s="79"/>
      <c r="D72" s="79"/>
      <c r="E72" s="79"/>
      <c r="F72" s="79"/>
      <c r="G72" s="79"/>
      <c r="H72" s="79"/>
      <c r="I72" s="79"/>
      <c r="J72" s="79"/>
      <c r="K72" s="79"/>
      <c r="L72" s="79"/>
      <c r="M72" s="79"/>
      <c r="N72" s="79"/>
      <c r="O72" s="79"/>
      <c r="P72" s="79"/>
      <c r="Q72" s="79"/>
      <c r="R72" s="79"/>
      <c r="S72" s="79"/>
      <c r="T72" s="78"/>
      <c r="U72" s="21"/>
      <c r="V72" s="21"/>
    </row>
    <row r="73" spans="1:22" s="54" customFormat="1" ht="12.95" customHeight="1">
      <c r="A73" s="82"/>
      <c r="B73" s="78"/>
      <c r="C73" s="79"/>
      <c r="D73" s="79"/>
      <c r="E73" s="79"/>
      <c r="F73" s="79"/>
      <c r="G73" s="79"/>
      <c r="H73" s="79"/>
      <c r="I73" s="79"/>
      <c r="J73" s="79"/>
      <c r="K73" s="79"/>
      <c r="L73" s="79"/>
      <c r="M73" s="79"/>
      <c r="N73" s="79"/>
      <c r="O73" s="79"/>
      <c r="P73" s="79"/>
      <c r="Q73" s="79"/>
      <c r="R73" s="79"/>
      <c r="S73" s="79"/>
      <c r="T73" s="78"/>
      <c r="U73" s="21"/>
      <c r="V73" s="21"/>
    </row>
    <row r="74" spans="1:22" s="54" customFormat="1" ht="12.95" customHeight="1">
      <c r="A74" s="82"/>
      <c r="B74" s="78"/>
      <c r="C74" s="79"/>
      <c r="D74" s="79"/>
      <c r="E74" s="79"/>
      <c r="F74" s="79"/>
      <c r="G74" s="79"/>
      <c r="H74" s="79"/>
      <c r="I74" s="79"/>
      <c r="J74" s="79"/>
      <c r="K74" s="79"/>
      <c r="L74" s="79"/>
      <c r="M74" s="79"/>
      <c r="N74" s="79"/>
      <c r="O74" s="79"/>
      <c r="P74" s="79"/>
      <c r="Q74" s="79"/>
      <c r="R74" s="79"/>
      <c r="S74" s="79"/>
      <c r="T74" s="78"/>
      <c r="U74" s="21"/>
      <c r="V74" s="21"/>
    </row>
    <row r="75" spans="1:22" s="54" customFormat="1" ht="12.95" customHeight="1">
      <c r="A75" s="82"/>
      <c r="B75" s="78"/>
      <c r="C75" s="79"/>
      <c r="D75" s="79"/>
      <c r="E75" s="79"/>
      <c r="F75" s="79"/>
      <c r="G75" s="79"/>
      <c r="H75" s="79"/>
      <c r="I75" s="79"/>
      <c r="J75" s="79"/>
      <c r="K75" s="79"/>
      <c r="L75" s="79"/>
      <c r="M75" s="79"/>
      <c r="N75" s="79"/>
      <c r="O75" s="79"/>
      <c r="P75" s="79"/>
      <c r="Q75" s="79"/>
      <c r="R75" s="79"/>
      <c r="S75" s="79"/>
      <c r="T75" s="78"/>
      <c r="U75" s="21"/>
      <c r="V75" s="21"/>
    </row>
    <row r="76" spans="1:22" s="54" customFormat="1" ht="12.95" customHeight="1">
      <c r="A76" s="82"/>
      <c r="B76" s="78"/>
      <c r="C76" s="79"/>
      <c r="D76" s="79"/>
      <c r="E76" s="79"/>
      <c r="F76" s="79"/>
      <c r="G76" s="79"/>
      <c r="H76" s="79"/>
      <c r="I76" s="79"/>
      <c r="J76" s="79"/>
      <c r="K76" s="79"/>
      <c r="L76" s="79"/>
      <c r="M76" s="79"/>
      <c r="N76" s="79"/>
      <c r="O76" s="79"/>
      <c r="P76" s="79"/>
      <c r="Q76" s="79"/>
      <c r="R76" s="79"/>
      <c r="S76" s="79"/>
      <c r="T76" s="78"/>
      <c r="U76" s="21"/>
      <c r="V76" s="21"/>
    </row>
    <row r="77" spans="1:22" s="54" customFormat="1" ht="12.95" customHeight="1">
      <c r="A77" s="82"/>
      <c r="B77" s="78"/>
      <c r="C77" s="79"/>
      <c r="D77" s="79"/>
      <c r="E77" s="79"/>
      <c r="F77" s="79"/>
      <c r="G77" s="79"/>
      <c r="H77" s="79"/>
      <c r="I77" s="79"/>
      <c r="J77" s="79"/>
      <c r="K77" s="79"/>
      <c r="L77" s="79"/>
      <c r="M77" s="79"/>
      <c r="N77" s="79"/>
      <c r="O77" s="79"/>
      <c r="P77" s="79"/>
      <c r="Q77" s="79"/>
      <c r="R77" s="79"/>
      <c r="S77" s="79"/>
      <c r="T77" s="78"/>
      <c r="U77" s="21"/>
      <c r="V77" s="21"/>
    </row>
    <row r="78" spans="1:22" s="54" customFormat="1" ht="12.95" customHeight="1">
      <c r="A78" s="82"/>
      <c r="B78" s="78"/>
      <c r="C78" s="79"/>
      <c r="D78" s="79"/>
      <c r="E78" s="79"/>
      <c r="F78" s="79"/>
      <c r="G78" s="79"/>
      <c r="H78" s="79"/>
      <c r="I78" s="79"/>
      <c r="J78" s="79"/>
      <c r="K78" s="79"/>
      <c r="L78" s="79"/>
      <c r="M78" s="79"/>
      <c r="N78" s="79"/>
      <c r="O78" s="79"/>
      <c r="P78" s="79"/>
      <c r="Q78" s="79"/>
      <c r="R78" s="79"/>
      <c r="S78" s="79"/>
      <c r="T78" s="78"/>
      <c r="U78" s="21"/>
      <c r="V78" s="21"/>
    </row>
    <row r="79" spans="1:22" s="54" customFormat="1" ht="12.95" customHeight="1">
      <c r="A79" s="82"/>
      <c r="B79" s="78"/>
      <c r="C79" s="79"/>
      <c r="D79" s="79"/>
      <c r="E79" s="79"/>
      <c r="F79" s="79"/>
      <c r="G79" s="79"/>
      <c r="H79" s="79"/>
      <c r="I79" s="79"/>
      <c r="J79" s="79"/>
      <c r="K79" s="79"/>
      <c r="L79" s="79"/>
      <c r="M79" s="79"/>
      <c r="N79" s="79"/>
      <c r="O79" s="79"/>
      <c r="P79" s="79"/>
      <c r="Q79" s="79"/>
      <c r="R79" s="79"/>
      <c r="S79" s="79"/>
      <c r="T79" s="78"/>
      <c r="U79" s="21"/>
      <c r="V79" s="21"/>
    </row>
    <row r="80" spans="1:22" s="54" customFormat="1" ht="12.95" customHeight="1">
      <c r="A80" s="82"/>
      <c r="B80" s="78"/>
      <c r="C80" s="79"/>
      <c r="D80" s="79"/>
      <c r="E80" s="79"/>
      <c r="F80" s="79"/>
      <c r="G80" s="79"/>
      <c r="H80" s="79"/>
      <c r="I80" s="79"/>
      <c r="J80" s="79"/>
      <c r="K80" s="79"/>
      <c r="L80" s="79"/>
      <c r="M80" s="79"/>
      <c r="N80" s="79"/>
      <c r="O80" s="79"/>
      <c r="P80" s="79"/>
      <c r="Q80" s="79"/>
      <c r="R80" s="79"/>
      <c r="S80" s="79"/>
      <c r="T80" s="78"/>
      <c r="U80" s="21"/>
      <c r="V80" s="21"/>
    </row>
    <row r="81" spans="1:22" s="54" customFormat="1" ht="12.95" customHeight="1">
      <c r="A81" s="82"/>
      <c r="B81" s="78"/>
      <c r="C81" s="79"/>
      <c r="D81" s="79"/>
      <c r="E81" s="79"/>
      <c r="F81" s="79"/>
      <c r="G81" s="79"/>
      <c r="H81" s="79"/>
      <c r="I81" s="79"/>
      <c r="J81" s="79"/>
      <c r="K81" s="79"/>
      <c r="L81" s="79"/>
      <c r="M81" s="79"/>
      <c r="N81" s="79"/>
      <c r="O81" s="79"/>
      <c r="P81" s="79"/>
      <c r="Q81" s="79"/>
      <c r="R81" s="79"/>
      <c r="S81" s="79"/>
      <c r="T81" s="78"/>
      <c r="U81" s="21"/>
      <c r="V81" s="21"/>
    </row>
    <row r="82" spans="1:22" s="54" customFormat="1" ht="12.95" customHeight="1">
      <c r="A82" s="82"/>
      <c r="B82" s="78"/>
      <c r="C82" s="79"/>
      <c r="D82" s="79"/>
      <c r="E82" s="79"/>
      <c r="F82" s="79"/>
      <c r="G82" s="79"/>
      <c r="H82" s="79"/>
      <c r="I82" s="79"/>
      <c r="J82" s="79"/>
      <c r="K82" s="79"/>
      <c r="L82" s="79"/>
      <c r="M82" s="79"/>
      <c r="N82" s="79"/>
      <c r="O82" s="79"/>
      <c r="P82" s="79"/>
      <c r="Q82" s="79"/>
      <c r="R82" s="79"/>
      <c r="S82" s="79"/>
      <c r="T82" s="78"/>
      <c r="U82" s="21"/>
      <c r="V82" s="21"/>
    </row>
    <row r="83" spans="1:22" s="54" customFormat="1" ht="12.95" customHeight="1">
      <c r="A83" s="82"/>
      <c r="B83" s="78"/>
      <c r="C83" s="79"/>
      <c r="D83" s="79"/>
      <c r="E83" s="79"/>
      <c r="F83" s="79"/>
      <c r="G83" s="79"/>
      <c r="H83" s="79"/>
      <c r="I83" s="79"/>
      <c r="J83" s="79"/>
      <c r="K83" s="79"/>
      <c r="L83" s="79"/>
      <c r="M83" s="79"/>
      <c r="N83" s="79"/>
      <c r="O83" s="79"/>
      <c r="P83" s="79"/>
      <c r="Q83" s="79"/>
      <c r="R83" s="79"/>
      <c r="S83" s="79"/>
      <c r="T83" s="78"/>
      <c r="U83" s="21"/>
      <c r="V83" s="21"/>
    </row>
    <row r="84" spans="1:22" s="54" customFormat="1" ht="12.95" customHeight="1">
      <c r="A84" s="82"/>
      <c r="B84" s="78"/>
      <c r="C84" s="79"/>
      <c r="D84" s="79"/>
      <c r="E84" s="79"/>
      <c r="F84" s="79"/>
      <c r="G84" s="79"/>
      <c r="H84" s="79"/>
      <c r="I84" s="79"/>
      <c r="J84" s="79"/>
      <c r="K84" s="79"/>
      <c r="L84" s="79"/>
      <c r="M84" s="79"/>
      <c r="N84" s="79"/>
      <c r="O84" s="79"/>
      <c r="P84" s="79"/>
      <c r="Q84" s="79"/>
      <c r="R84" s="79"/>
      <c r="S84" s="79"/>
      <c r="T84" s="78"/>
      <c r="U84" s="21"/>
      <c r="V84" s="21"/>
    </row>
    <row r="85" spans="1:22" s="54" customFormat="1" ht="12.95" customHeight="1">
      <c r="A85" s="82"/>
      <c r="B85" s="78"/>
      <c r="C85" s="79"/>
      <c r="D85" s="79"/>
      <c r="E85" s="79"/>
      <c r="F85" s="79"/>
      <c r="G85" s="79"/>
      <c r="H85" s="79"/>
      <c r="I85" s="79"/>
      <c r="J85" s="79"/>
      <c r="K85" s="79"/>
      <c r="L85" s="79"/>
      <c r="M85" s="79"/>
      <c r="N85" s="79"/>
      <c r="O85" s="79"/>
      <c r="P85" s="79"/>
      <c r="Q85" s="79"/>
      <c r="R85" s="79"/>
      <c r="S85" s="79"/>
      <c r="T85" s="78"/>
      <c r="U85" s="21"/>
      <c r="V85" s="21"/>
    </row>
    <row r="86" spans="1:22" s="54" customFormat="1" ht="12.95" customHeight="1">
      <c r="A86" s="82"/>
      <c r="B86" s="78"/>
      <c r="C86" s="79"/>
      <c r="D86" s="79"/>
      <c r="E86" s="79"/>
      <c r="F86" s="79"/>
      <c r="G86" s="79"/>
      <c r="H86" s="79"/>
      <c r="I86" s="79"/>
      <c r="J86" s="79"/>
      <c r="K86" s="79"/>
      <c r="L86" s="79"/>
      <c r="M86" s="79"/>
      <c r="N86" s="79"/>
      <c r="O86" s="79"/>
      <c r="P86" s="79"/>
      <c r="Q86" s="79"/>
      <c r="R86" s="79"/>
      <c r="S86" s="79"/>
      <c r="T86" s="78"/>
      <c r="U86" s="21"/>
      <c r="V86" s="21"/>
    </row>
    <row r="87" spans="1:22" s="54" customFormat="1" ht="12.95" customHeight="1">
      <c r="A87" s="82"/>
      <c r="B87" s="78"/>
      <c r="C87" s="79"/>
      <c r="D87" s="79"/>
      <c r="E87" s="79"/>
      <c r="F87" s="79"/>
      <c r="G87" s="79"/>
      <c r="H87" s="79"/>
      <c r="I87" s="79"/>
      <c r="J87" s="79"/>
      <c r="K87" s="79"/>
      <c r="L87" s="79"/>
      <c r="M87" s="79"/>
      <c r="N87" s="79"/>
      <c r="O87" s="79"/>
      <c r="P87" s="79"/>
      <c r="Q87" s="79"/>
      <c r="R87" s="79"/>
      <c r="S87" s="79"/>
      <c r="T87" s="78"/>
      <c r="U87" s="21"/>
      <c r="V87" s="21"/>
    </row>
    <row r="88" spans="1:22" s="54" customFormat="1" ht="12.95" customHeight="1">
      <c r="A88" s="82"/>
      <c r="B88" s="78"/>
      <c r="C88" s="79"/>
      <c r="D88" s="79"/>
      <c r="E88" s="79"/>
      <c r="F88" s="79"/>
      <c r="G88" s="79"/>
      <c r="H88" s="79"/>
      <c r="I88" s="79"/>
      <c r="J88" s="79"/>
      <c r="K88" s="79"/>
      <c r="L88" s="79"/>
      <c r="M88" s="79"/>
      <c r="N88" s="79"/>
      <c r="O88" s="79"/>
      <c r="P88" s="79"/>
      <c r="Q88" s="79"/>
      <c r="R88" s="79"/>
      <c r="S88" s="79"/>
      <c r="T88" s="78"/>
      <c r="U88" s="21"/>
      <c r="V88" s="21"/>
    </row>
    <row r="89" spans="1:22" s="54" customFormat="1" ht="12.95" customHeight="1">
      <c r="A89" s="82"/>
      <c r="B89" s="78"/>
      <c r="C89" s="79"/>
      <c r="D89" s="79"/>
      <c r="E89" s="79"/>
      <c r="F89" s="79"/>
      <c r="G89" s="79"/>
      <c r="H89" s="79"/>
      <c r="I89" s="79"/>
      <c r="J89" s="79"/>
      <c r="K89" s="79"/>
      <c r="L89" s="79"/>
      <c r="M89" s="79"/>
      <c r="N89" s="79"/>
      <c r="O89" s="79"/>
      <c r="P89" s="79"/>
      <c r="Q89" s="79"/>
      <c r="R89" s="79"/>
      <c r="S89" s="79"/>
      <c r="T89" s="78"/>
      <c r="U89" s="21"/>
      <c r="V89" s="21"/>
    </row>
    <row r="90" spans="1:22" s="54" customFormat="1" ht="12.95" customHeight="1">
      <c r="A90" s="82"/>
      <c r="B90" s="78"/>
      <c r="C90" s="79"/>
      <c r="D90" s="79"/>
      <c r="E90" s="79"/>
      <c r="F90" s="79"/>
      <c r="G90" s="79"/>
      <c r="H90" s="79"/>
      <c r="I90" s="79"/>
      <c r="J90" s="79"/>
      <c r="K90" s="79"/>
      <c r="L90" s="79"/>
      <c r="M90" s="79"/>
      <c r="N90" s="79"/>
      <c r="O90" s="79"/>
      <c r="P90" s="79"/>
      <c r="Q90" s="79"/>
      <c r="R90" s="79"/>
      <c r="S90" s="79"/>
      <c r="T90" s="78"/>
      <c r="U90" s="21"/>
      <c r="V90" s="21"/>
    </row>
    <row r="91" spans="1:22" s="54" customFormat="1" ht="12.95" customHeight="1">
      <c r="A91" s="82"/>
      <c r="B91" s="78"/>
      <c r="C91" s="79"/>
      <c r="D91" s="79"/>
      <c r="E91" s="79"/>
      <c r="F91" s="79"/>
      <c r="G91" s="79"/>
      <c r="H91" s="79"/>
      <c r="I91" s="79"/>
      <c r="J91" s="79"/>
      <c r="K91" s="79"/>
      <c r="L91" s="79"/>
      <c r="M91" s="79"/>
      <c r="N91" s="79"/>
      <c r="O91" s="79"/>
      <c r="P91" s="79"/>
      <c r="Q91" s="79"/>
      <c r="R91" s="79"/>
      <c r="S91" s="79"/>
      <c r="T91" s="78"/>
      <c r="U91" s="21"/>
      <c r="V91" s="21"/>
    </row>
    <row r="92" spans="1:22" s="54" customFormat="1" ht="12.95" customHeight="1">
      <c r="A92" s="82"/>
      <c r="B92" s="78"/>
      <c r="C92" s="79"/>
      <c r="D92" s="79"/>
      <c r="E92" s="79"/>
      <c r="F92" s="79"/>
      <c r="G92" s="79"/>
      <c r="H92" s="79"/>
      <c r="I92" s="79"/>
      <c r="J92" s="79"/>
      <c r="K92" s="79"/>
      <c r="L92" s="79"/>
      <c r="M92" s="79"/>
      <c r="N92" s="79"/>
      <c r="O92" s="79"/>
      <c r="P92" s="79"/>
      <c r="Q92" s="79"/>
      <c r="R92" s="79"/>
      <c r="S92" s="79"/>
      <c r="T92" s="78"/>
      <c r="U92" s="21"/>
      <c r="V92" s="21"/>
    </row>
    <row r="93" spans="1:22" s="54" customFormat="1" ht="12.95" customHeight="1">
      <c r="A93" s="82"/>
      <c r="B93" s="78"/>
      <c r="C93" s="79"/>
      <c r="D93" s="79"/>
      <c r="E93" s="79"/>
      <c r="F93" s="79"/>
      <c r="G93" s="79"/>
      <c r="H93" s="79"/>
      <c r="I93" s="79"/>
      <c r="J93" s="79"/>
      <c r="K93" s="79"/>
      <c r="L93" s="79"/>
      <c r="M93" s="79"/>
      <c r="N93" s="79"/>
      <c r="O93" s="79"/>
      <c r="P93" s="79"/>
      <c r="Q93" s="79"/>
      <c r="R93" s="79"/>
      <c r="S93" s="79"/>
      <c r="T93" s="78"/>
      <c r="U93" s="21"/>
      <c r="V93" s="21"/>
    </row>
    <row r="94" spans="1:22" s="54" customFormat="1" ht="12.95" customHeight="1">
      <c r="A94" s="82"/>
      <c r="B94" s="78"/>
      <c r="C94" s="79"/>
      <c r="D94" s="79"/>
      <c r="E94" s="79"/>
      <c r="F94" s="79"/>
      <c r="G94" s="79"/>
      <c r="H94" s="79"/>
      <c r="I94" s="79"/>
      <c r="J94" s="79"/>
      <c r="K94" s="79"/>
      <c r="L94" s="79"/>
      <c r="M94" s="79"/>
      <c r="N94" s="79"/>
      <c r="O94" s="79"/>
      <c r="P94" s="79"/>
      <c r="Q94" s="79"/>
      <c r="R94" s="79"/>
      <c r="S94" s="79"/>
      <c r="T94" s="78"/>
      <c r="U94" s="21"/>
      <c r="V94" s="21"/>
    </row>
    <row r="95" spans="1:22" s="54" customFormat="1" ht="12.95" customHeight="1">
      <c r="A95" s="82"/>
      <c r="B95" s="78"/>
      <c r="C95" s="79"/>
      <c r="D95" s="79"/>
      <c r="E95" s="79"/>
      <c r="F95" s="79"/>
      <c r="G95" s="79"/>
      <c r="H95" s="79"/>
      <c r="I95" s="79"/>
      <c r="J95" s="79"/>
      <c r="K95" s="79"/>
      <c r="L95" s="79"/>
      <c r="M95" s="79"/>
      <c r="N95" s="79"/>
      <c r="O95" s="79"/>
      <c r="P95" s="79"/>
      <c r="Q95" s="79"/>
      <c r="R95" s="79"/>
      <c r="S95" s="79"/>
      <c r="T95" s="78"/>
      <c r="U95" s="21"/>
      <c r="V95" s="21"/>
    </row>
    <row r="96" spans="1:22" s="54" customFormat="1" ht="12.95" customHeight="1">
      <c r="A96" s="82"/>
      <c r="B96" s="78"/>
      <c r="C96" s="79"/>
      <c r="D96" s="79"/>
      <c r="E96" s="79"/>
      <c r="F96" s="79"/>
      <c r="G96" s="79"/>
      <c r="H96" s="79"/>
      <c r="I96" s="79"/>
      <c r="J96" s="79"/>
      <c r="K96" s="79"/>
      <c r="L96" s="79"/>
      <c r="M96" s="79"/>
      <c r="N96" s="79"/>
      <c r="O96" s="79"/>
      <c r="P96" s="79"/>
      <c r="Q96" s="79"/>
      <c r="R96" s="79"/>
      <c r="S96" s="79"/>
      <c r="T96" s="78"/>
      <c r="U96" s="21"/>
      <c r="V96" s="21"/>
    </row>
    <row r="97" spans="1:22" s="54" customFormat="1" ht="12.95" customHeight="1">
      <c r="A97" s="82"/>
      <c r="B97" s="78"/>
      <c r="C97" s="79"/>
      <c r="D97" s="79"/>
      <c r="E97" s="79"/>
      <c r="F97" s="79"/>
      <c r="G97" s="79"/>
      <c r="H97" s="79"/>
      <c r="I97" s="79"/>
      <c r="J97" s="79"/>
      <c r="K97" s="79"/>
      <c r="L97" s="79"/>
      <c r="M97" s="79"/>
      <c r="N97" s="79"/>
      <c r="O97" s="79"/>
      <c r="P97" s="79"/>
      <c r="Q97" s="79"/>
      <c r="R97" s="79"/>
      <c r="S97" s="79"/>
      <c r="T97" s="78"/>
      <c r="U97" s="21"/>
      <c r="V97" s="21"/>
    </row>
    <row r="98" spans="1:22" s="54" customFormat="1" ht="12.95" customHeight="1">
      <c r="A98" s="82"/>
      <c r="B98" s="78"/>
      <c r="C98" s="79"/>
      <c r="D98" s="79"/>
      <c r="E98" s="79"/>
      <c r="F98" s="79"/>
      <c r="G98" s="79"/>
      <c r="H98" s="79"/>
      <c r="I98" s="79"/>
      <c r="J98" s="79"/>
      <c r="K98" s="79"/>
      <c r="L98" s="79"/>
      <c r="M98" s="79"/>
      <c r="N98" s="79"/>
      <c r="O98" s="79"/>
      <c r="P98" s="79"/>
      <c r="Q98" s="79"/>
      <c r="R98" s="79"/>
      <c r="S98" s="79"/>
      <c r="T98" s="78"/>
      <c r="U98" s="21"/>
      <c r="V98" s="21"/>
    </row>
    <row r="99" spans="1:22" s="54" customFormat="1" ht="12.95" customHeight="1">
      <c r="A99" s="75"/>
      <c r="B99" s="76"/>
      <c r="C99" s="83"/>
      <c r="D99" s="83"/>
      <c r="E99" s="83"/>
      <c r="F99" s="83"/>
      <c r="G99" s="83"/>
      <c r="H99" s="83"/>
      <c r="I99" s="83"/>
      <c r="J99" s="83"/>
      <c r="K99" s="83"/>
      <c r="L99" s="83"/>
      <c r="M99" s="83"/>
      <c r="N99" s="83"/>
      <c r="O99" s="83"/>
      <c r="P99" s="83"/>
      <c r="Q99" s="83"/>
      <c r="R99" s="83"/>
      <c r="S99" s="83"/>
      <c r="T99" s="76"/>
      <c r="U99" s="21"/>
      <c r="V99" s="21"/>
    </row>
    <row r="100" spans="1:22" s="54" customFormat="1" ht="12.95" customHeight="1">
      <c r="A100" s="75"/>
      <c r="B100" s="76"/>
      <c r="C100" s="83"/>
      <c r="D100" s="83"/>
      <c r="E100" s="83"/>
      <c r="F100" s="83"/>
      <c r="G100" s="83"/>
      <c r="H100" s="83"/>
      <c r="I100" s="83"/>
      <c r="J100" s="83"/>
      <c r="K100" s="83"/>
      <c r="L100" s="83"/>
      <c r="M100" s="83"/>
      <c r="N100" s="83"/>
      <c r="O100" s="83"/>
      <c r="P100" s="83"/>
      <c r="Q100" s="83"/>
      <c r="R100" s="83"/>
      <c r="S100" s="83"/>
      <c r="T100" s="76"/>
      <c r="U100" s="21"/>
      <c r="V100" s="21"/>
    </row>
    <row r="101" spans="1:22" s="54" customFormat="1" ht="12.95" customHeight="1">
      <c r="A101" s="75"/>
      <c r="B101" s="76"/>
      <c r="C101" s="83"/>
      <c r="D101" s="83"/>
      <c r="E101" s="83"/>
      <c r="F101" s="83"/>
      <c r="G101" s="83"/>
      <c r="H101" s="83"/>
      <c r="I101" s="83"/>
      <c r="J101" s="83"/>
      <c r="K101" s="83"/>
      <c r="L101" s="83"/>
      <c r="M101" s="83"/>
      <c r="N101" s="83"/>
      <c r="O101" s="83"/>
      <c r="P101" s="83"/>
      <c r="Q101" s="83"/>
      <c r="R101" s="83"/>
      <c r="S101" s="83"/>
      <c r="T101" s="76"/>
      <c r="U101" s="21"/>
      <c r="V101" s="21"/>
    </row>
    <row r="102" spans="1:22" s="76" customFormat="1" ht="12.95" customHeight="1">
      <c r="A102" s="75"/>
      <c r="C102" s="83"/>
      <c r="D102" s="83"/>
      <c r="E102" s="83"/>
      <c r="F102" s="83"/>
      <c r="G102" s="83"/>
      <c r="H102" s="83"/>
      <c r="I102" s="83"/>
      <c r="J102" s="83"/>
      <c r="K102" s="83"/>
      <c r="L102" s="83"/>
      <c r="M102" s="83"/>
      <c r="N102" s="83"/>
      <c r="O102" s="83"/>
      <c r="P102" s="83"/>
      <c r="Q102" s="83"/>
      <c r="R102" s="83"/>
      <c r="S102" s="83"/>
      <c r="U102" s="21"/>
      <c r="V102" s="21"/>
    </row>
    <row r="103" spans="1:22" s="76" customFormat="1" ht="12.95" customHeight="1">
      <c r="A103" s="75"/>
      <c r="C103" s="83"/>
      <c r="D103" s="83"/>
      <c r="E103" s="83"/>
      <c r="F103" s="83"/>
      <c r="G103" s="83"/>
      <c r="H103" s="83"/>
      <c r="I103" s="83"/>
      <c r="J103" s="83"/>
      <c r="K103" s="83"/>
      <c r="L103" s="83"/>
      <c r="M103" s="83"/>
      <c r="N103" s="83"/>
      <c r="O103" s="83"/>
      <c r="P103" s="83"/>
      <c r="Q103" s="83"/>
      <c r="R103" s="83"/>
      <c r="S103" s="83"/>
      <c r="U103" s="21"/>
      <c r="V103" s="21"/>
    </row>
    <row r="104" spans="1:22" s="76" customFormat="1" ht="12.95" customHeight="1">
      <c r="A104" s="75"/>
      <c r="C104" s="83"/>
      <c r="D104" s="83"/>
      <c r="E104" s="83"/>
      <c r="F104" s="83"/>
      <c r="G104" s="83"/>
      <c r="H104" s="83"/>
      <c r="I104" s="83"/>
      <c r="J104" s="83"/>
      <c r="K104" s="83"/>
      <c r="L104" s="83"/>
      <c r="M104" s="83"/>
      <c r="N104" s="83"/>
      <c r="O104" s="83"/>
      <c r="P104" s="83"/>
      <c r="Q104" s="83"/>
      <c r="R104" s="83"/>
      <c r="S104" s="83"/>
      <c r="U104" s="21"/>
      <c r="V104" s="21"/>
    </row>
    <row r="105" spans="1:22" s="76" customFormat="1" ht="12.95" customHeight="1">
      <c r="A105" s="75"/>
      <c r="C105" s="83"/>
      <c r="D105" s="83"/>
      <c r="E105" s="83"/>
      <c r="F105" s="83"/>
      <c r="G105" s="83"/>
      <c r="H105" s="83"/>
      <c r="I105" s="83"/>
      <c r="J105" s="83"/>
      <c r="K105" s="83"/>
      <c r="L105" s="83"/>
      <c r="M105" s="83"/>
      <c r="N105" s="83"/>
      <c r="O105" s="83"/>
      <c r="P105" s="83"/>
      <c r="Q105" s="83"/>
      <c r="R105" s="83"/>
      <c r="S105" s="83"/>
      <c r="U105" s="21"/>
      <c r="V105" s="21"/>
    </row>
    <row r="106" spans="1:22" s="76" customFormat="1" ht="12.95" customHeight="1">
      <c r="A106" s="75"/>
      <c r="C106" s="83"/>
      <c r="D106" s="83"/>
      <c r="E106" s="83"/>
      <c r="F106" s="83"/>
      <c r="G106" s="83"/>
      <c r="H106" s="83"/>
      <c r="I106" s="83"/>
      <c r="J106" s="83"/>
      <c r="K106" s="83"/>
      <c r="L106" s="83"/>
      <c r="M106" s="83"/>
      <c r="N106" s="83"/>
      <c r="O106" s="83"/>
      <c r="P106" s="83"/>
      <c r="Q106" s="83"/>
      <c r="R106" s="83"/>
      <c r="S106" s="83"/>
      <c r="U106" s="21"/>
      <c r="V106" s="21"/>
    </row>
    <row r="107" spans="1:22" s="76" customFormat="1" ht="12.95" customHeight="1">
      <c r="A107" s="75"/>
      <c r="C107" s="83"/>
      <c r="D107" s="83"/>
      <c r="E107" s="83"/>
      <c r="F107" s="83"/>
      <c r="G107" s="83"/>
      <c r="H107" s="83"/>
      <c r="I107" s="83"/>
      <c r="J107" s="83"/>
      <c r="K107" s="83"/>
      <c r="L107" s="83"/>
      <c r="M107" s="83"/>
      <c r="N107" s="83"/>
      <c r="O107" s="83"/>
      <c r="P107" s="83"/>
      <c r="Q107" s="83"/>
      <c r="R107" s="83"/>
      <c r="S107" s="83"/>
      <c r="U107" s="21"/>
      <c r="V107" s="21"/>
    </row>
    <row r="108" spans="1:22" s="76" customFormat="1" ht="12.95" customHeight="1">
      <c r="A108" s="75"/>
      <c r="C108" s="83"/>
      <c r="D108" s="83"/>
      <c r="E108" s="83"/>
      <c r="F108" s="83"/>
      <c r="G108" s="83"/>
      <c r="H108" s="83"/>
      <c r="I108" s="83"/>
      <c r="J108" s="83"/>
      <c r="K108" s="83"/>
      <c r="L108" s="83"/>
      <c r="M108" s="83"/>
      <c r="N108" s="83"/>
      <c r="O108" s="83"/>
      <c r="P108" s="83"/>
      <c r="Q108" s="83"/>
      <c r="R108" s="83"/>
      <c r="S108" s="83"/>
      <c r="U108" s="21"/>
      <c r="V108" s="21"/>
    </row>
    <row r="109" spans="1:22" s="76" customFormat="1" ht="12.95" customHeight="1">
      <c r="A109" s="75"/>
      <c r="C109" s="83"/>
      <c r="D109" s="83"/>
      <c r="E109" s="83"/>
      <c r="F109" s="83"/>
      <c r="G109" s="83"/>
      <c r="H109" s="83"/>
      <c r="I109" s="83"/>
      <c r="J109" s="83"/>
      <c r="K109" s="83"/>
      <c r="L109" s="83"/>
      <c r="M109" s="83"/>
      <c r="N109" s="83"/>
      <c r="O109" s="83"/>
      <c r="P109" s="83"/>
      <c r="Q109" s="83"/>
      <c r="R109" s="83"/>
      <c r="S109" s="83"/>
      <c r="U109" s="21"/>
      <c r="V109" s="21"/>
    </row>
    <row r="110" spans="1:22" s="76" customFormat="1" ht="12.95" customHeight="1">
      <c r="A110" s="75"/>
      <c r="C110" s="83"/>
      <c r="D110" s="83"/>
      <c r="E110" s="83"/>
      <c r="F110" s="83"/>
      <c r="G110" s="83"/>
      <c r="H110" s="83"/>
      <c r="I110" s="83"/>
      <c r="J110" s="83"/>
      <c r="K110" s="83"/>
      <c r="L110" s="83"/>
      <c r="M110" s="83"/>
      <c r="N110" s="83"/>
      <c r="O110" s="83"/>
      <c r="P110" s="83"/>
      <c r="Q110" s="83"/>
      <c r="R110" s="83"/>
      <c r="S110" s="83"/>
      <c r="U110" s="21"/>
      <c r="V110" s="21"/>
    </row>
    <row r="111" spans="1:22" s="76" customFormat="1" ht="12.95" customHeight="1">
      <c r="A111" s="75"/>
      <c r="C111" s="83"/>
      <c r="D111" s="83"/>
      <c r="E111" s="83"/>
      <c r="F111" s="83"/>
      <c r="G111" s="83"/>
      <c r="H111" s="83"/>
      <c r="I111" s="83"/>
      <c r="J111" s="83"/>
      <c r="K111" s="83"/>
      <c r="L111" s="83"/>
      <c r="M111" s="83"/>
      <c r="N111" s="83"/>
      <c r="O111" s="83"/>
      <c r="P111" s="83"/>
      <c r="Q111" s="83"/>
      <c r="R111" s="83"/>
      <c r="S111" s="83"/>
      <c r="U111" s="21"/>
      <c r="V111" s="21"/>
    </row>
    <row r="112" spans="1:22" s="76" customFormat="1" ht="12.95" customHeight="1">
      <c r="A112" s="75"/>
      <c r="C112" s="83"/>
      <c r="D112" s="83"/>
      <c r="E112" s="83"/>
      <c r="F112" s="83"/>
      <c r="G112" s="83"/>
      <c r="H112" s="83"/>
      <c r="I112" s="83"/>
      <c r="J112" s="83"/>
      <c r="K112" s="83"/>
      <c r="L112" s="83"/>
      <c r="M112" s="83"/>
      <c r="N112" s="83"/>
      <c r="O112" s="83"/>
      <c r="P112" s="83"/>
      <c r="Q112" s="83"/>
      <c r="R112" s="83"/>
      <c r="S112" s="83"/>
      <c r="U112" s="21"/>
      <c r="V112" s="21"/>
    </row>
    <row r="113" spans="1:22" s="76" customFormat="1" ht="12.95" customHeight="1">
      <c r="A113" s="75"/>
      <c r="C113" s="83"/>
      <c r="D113" s="83"/>
      <c r="E113" s="83"/>
      <c r="F113" s="83"/>
      <c r="G113" s="83"/>
      <c r="H113" s="83"/>
      <c r="I113" s="83"/>
      <c r="J113" s="83"/>
      <c r="K113" s="83"/>
      <c r="L113" s="83"/>
      <c r="M113" s="83"/>
      <c r="N113" s="83"/>
      <c r="O113" s="83"/>
      <c r="P113" s="83"/>
      <c r="Q113" s="83"/>
      <c r="R113" s="83"/>
      <c r="S113" s="83"/>
      <c r="U113" s="21"/>
      <c r="V113" s="21"/>
    </row>
    <row r="114" spans="1:22" s="76" customFormat="1" ht="12.95" customHeight="1">
      <c r="A114" s="75"/>
      <c r="C114" s="83"/>
      <c r="D114" s="83"/>
      <c r="E114" s="83"/>
      <c r="F114" s="83"/>
      <c r="G114" s="83"/>
      <c r="H114" s="83"/>
      <c r="I114" s="83"/>
      <c r="J114" s="83"/>
      <c r="K114" s="83"/>
      <c r="L114" s="83"/>
      <c r="M114" s="83"/>
      <c r="N114" s="83"/>
      <c r="O114" s="83"/>
      <c r="P114" s="83"/>
      <c r="Q114" s="83"/>
      <c r="R114" s="83"/>
      <c r="S114" s="83"/>
      <c r="U114" s="21"/>
      <c r="V114" s="21"/>
    </row>
    <row r="115" spans="1:22" s="76" customFormat="1" ht="12.95" customHeight="1">
      <c r="A115" s="75"/>
      <c r="C115" s="83"/>
      <c r="D115" s="83"/>
      <c r="E115" s="83"/>
      <c r="F115" s="83"/>
      <c r="G115" s="83"/>
      <c r="H115" s="83"/>
      <c r="I115" s="83"/>
      <c r="J115" s="83"/>
      <c r="K115" s="83"/>
      <c r="L115" s="83"/>
      <c r="M115" s="83"/>
      <c r="N115" s="83"/>
      <c r="O115" s="83"/>
      <c r="P115" s="83"/>
      <c r="Q115" s="83"/>
      <c r="R115" s="83"/>
      <c r="S115" s="83"/>
      <c r="U115" s="21"/>
      <c r="V115" s="21"/>
    </row>
    <row r="116" spans="1:22" s="76" customFormat="1" ht="12.95" customHeight="1">
      <c r="A116" s="75"/>
      <c r="C116" s="83"/>
      <c r="D116" s="83"/>
      <c r="E116" s="83"/>
      <c r="F116" s="83"/>
      <c r="G116" s="83"/>
      <c r="H116" s="83"/>
      <c r="I116" s="83"/>
      <c r="J116" s="83"/>
      <c r="K116" s="83"/>
      <c r="L116" s="83"/>
      <c r="M116" s="83"/>
      <c r="N116" s="83"/>
      <c r="O116" s="83"/>
      <c r="P116" s="83"/>
      <c r="Q116" s="83"/>
      <c r="R116" s="83"/>
      <c r="S116" s="83"/>
      <c r="U116" s="21"/>
      <c r="V116" s="21"/>
    </row>
    <row r="117" spans="1:22" s="76" customFormat="1" ht="12.95" customHeight="1">
      <c r="A117" s="75"/>
      <c r="C117" s="83"/>
      <c r="D117" s="83"/>
      <c r="E117" s="83"/>
      <c r="F117" s="83"/>
      <c r="G117" s="83"/>
      <c r="H117" s="83"/>
      <c r="I117" s="83"/>
      <c r="J117" s="83"/>
      <c r="K117" s="83"/>
      <c r="L117" s="83"/>
      <c r="M117" s="83"/>
      <c r="N117" s="83"/>
      <c r="O117" s="83"/>
      <c r="P117" s="83"/>
      <c r="Q117" s="83"/>
      <c r="R117" s="83"/>
      <c r="S117" s="83"/>
      <c r="U117" s="21"/>
      <c r="V117" s="21"/>
    </row>
    <row r="118" spans="1:22" s="76" customFormat="1" ht="12.95" customHeight="1">
      <c r="A118" s="75"/>
      <c r="C118" s="83"/>
      <c r="D118" s="83"/>
      <c r="E118" s="83"/>
      <c r="F118" s="83"/>
      <c r="G118" s="83"/>
      <c r="H118" s="83"/>
      <c r="I118" s="83"/>
      <c r="J118" s="83"/>
      <c r="K118" s="83"/>
      <c r="L118" s="83"/>
      <c r="M118" s="83"/>
      <c r="N118" s="83"/>
      <c r="O118" s="83"/>
      <c r="P118" s="83"/>
      <c r="Q118" s="83"/>
      <c r="R118" s="83"/>
      <c r="S118" s="83"/>
      <c r="U118" s="21"/>
      <c r="V118" s="21"/>
    </row>
    <row r="119" spans="1:22" s="76" customFormat="1" ht="12.95" customHeight="1">
      <c r="A119" s="75"/>
      <c r="C119" s="83"/>
      <c r="D119" s="83"/>
      <c r="E119" s="83"/>
      <c r="F119" s="83"/>
      <c r="G119" s="83"/>
      <c r="H119" s="83"/>
      <c r="I119" s="83"/>
      <c r="J119" s="83"/>
      <c r="K119" s="83"/>
      <c r="L119" s="83"/>
      <c r="M119" s="83"/>
      <c r="N119" s="83"/>
      <c r="O119" s="83"/>
      <c r="P119" s="83"/>
      <c r="Q119" s="83"/>
      <c r="R119" s="83"/>
      <c r="S119" s="83"/>
      <c r="U119" s="21"/>
      <c r="V119" s="21"/>
    </row>
    <row r="120" spans="1:22" s="76" customFormat="1" ht="12.95" customHeight="1">
      <c r="A120" s="75"/>
      <c r="C120" s="83"/>
      <c r="D120" s="83"/>
      <c r="E120" s="83"/>
      <c r="F120" s="83"/>
      <c r="G120" s="83"/>
      <c r="H120" s="83"/>
      <c r="I120" s="83"/>
      <c r="J120" s="83"/>
      <c r="K120" s="83"/>
      <c r="L120" s="83"/>
      <c r="M120" s="83"/>
      <c r="N120" s="83"/>
      <c r="O120" s="83"/>
      <c r="P120" s="83"/>
      <c r="Q120" s="83"/>
      <c r="R120" s="83"/>
      <c r="S120" s="83"/>
      <c r="U120" s="21"/>
      <c r="V120" s="21"/>
    </row>
    <row r="121" spans="1:22" s="76" customFormat="1" ht="12.95" customHeight="1">
      <c r="A121" s="75"/>
      <c r="C121" s="83"/>
      <c r="D121" s="83"/>
      <c r="E121" s="83"/>
      <c r="F121" s="83"/>
      <c r="G121" s="83"/>
      <c r="H121" s="83"/>
      <c r="I121" s="83"/>
      <c r="J121" s="83"/>
      <c r="K121" s="83"/>
      <c r="L121" s="83"/>
      <c r="M121" s="83"/>
      <c r="N121" s="83"/>
      <c r="O121" s="83"/>
      <c r="P121" s="83"/>
      <c r="Q121" s="83"/>
      <c r="R121" s="83"/>
      <c r="S121" s="83"/>
      <c r="U121" s="21"/>
      <c r="V121" s="21"/>
    </row>
    <row r="122" spans="1:22" s="76" customFormat="1" ht="12.95" customHeight="1">
      <c r="A122" s="75"/>
      <c r="C122" s="83"/>
      <c r="D122" s="83"/>
      <c r="E122" s="83"/>
      <c r="F122" s="83"/>
      <c r="G122" s="83"/>
      <c r="H122" s="83"/>
      <c r="I122" s="83"/>
      <c r="J122" s="83"/>
      <c r="K122" s="83"/>
      <c r="L122" s="83"/>
      <c r="M122" s="83"/>
      <c r="N122" s="83"/>
      <c r="O122" s="83"/>
      <c r="P122" s="83"/>
      <c r="Q122" s="83"/>
      <c r="R122" s="83"/>
      <c r="S122" s="83"/>
      <c r="U122" s="21"/>
      <c r="V122" s="21"/>
    </row>
    <row r="123" spans="1:22" s="76" customFormat="1" ht="12.95" customHeight="1">
      <c r="A123" s="75"/>
      <c r="C123" s="83"/>
      <c r="D123" s="83"/>
      <c r="E123" s="83"/>
      <c r="F123" s="83"/>
      <c r="G123" s="83"/>
      <c r="H123" s="83"/>
      <c r="I123" s="83"/>
      <c r="J123" s="83"/>
      <c r="K123" s="83"/>
      <c r="L123" s="83"/>
      <c r="M123" s="83"/>
      <c r="N123" s="83"/>
      <c r="O123" s="83"/>
      <c r="P123" s="83"/>
      <c r="Q123" s="83"/>
      <c r="R123" s="83"/>
      <c r="S123" s="83"/>
      <c r="U123" s="21"/>
      <c r="V123" s="21"/>
    </row>
    <row r="124" spans="1:22" s="76" customFormat="1" ht="12.95" customHeight="1">
      <c r="A124" s="75"/>
      <c r="C124" s="83"/>
      <c r="D124" s="83"/>
      <c r="E124" s="83"/>
      <c r="F124" s="83"/>
      <c r="G124" s="83"/>
      <c r="H124" s="83"/>
      <c r="I124" s="83"/>
      <c r="J124" s="83"/>
      <c r="K124" s="83"/>
      <c r="L124" s="83"/>
      <c r="M124" s="83"/>
      <c r="N124" s="83"/>
      <c r="O124" s="83"/>
      <c r="P124" s="83"/>
      <c r="Q124" s="83"/>
      <c r="R124" s="83"/>
      <c r="S124" s="83"/>
      <c r="U124" s="21"/>
      <c r="V124" s="21"/>
    </row>
    <row r="125" spans="1:22" s="76" customFormat="1" ht="12.95" customHeight="1">
      <c r="A125" s="75"/>
      <c r="C125" s="83"/>
      <c r="D125" s="83"/>
      <c r="E125" s="83"/>
      <c r="F125" s="83"/>
      <c r="G125" s="83"/>
      <c r="H125" s="83"/>
      <c r="I125" s="83"/>
      <c r="J125" s="83"/>
      <c r="K125" s="83"/>
      <c r="L125" s="83"/>
      <c r="M125" s="83"/>
      <c r="N125" s="83"/>
      <c r="O125" s="83"/>
      <c r="P125" s="83"/>
      <c r="Q125" s="83"/>
      <c r="R125" s="83"/>
      <c r="S125" s="83"/>
      <c r="U125" s="21"/>
      <c r="V125" s="21"/>
    </row>
    <row r="126" spans="1:22" s="76" customFormat="1" ht="12.95" customHeight="1">
      <c r="A126" s="75"/>
      <c r="C126" s="83"/>
      <c r="D126" s="83"/>
      <c r="E126" s="83"/>
      <c r="F126" s="83"/>
      <c r="G126" s="83"/>
      <c r="H126" s="83"/>
      <c r="I126" s="83"/>
      <c r="J126" s="83"/>
      <c r="K126" s="83"/>
      <c r="L126" s="83"/>
      <c r="M126" s="83"/>
      <c r="N126" s="83"/>
      <c r="O126" s="83"/>
      <c r="P126" s="83"/>
      <c r="Q126" s="83"/>
      <c r="R126" s="83"/>
      <c r="S126" s="83"/>
      <c r="U126" s="21"/>
      <c r="V126" s="21"/>
    </row>
    <row r="127" spans="1:22" s="76" customFormat="1" ht="12.95" customHeight="1">
      <c r="A127" s="75"/>
      <c r="C127" s="83"/>
      <c r="D127" s="83"/>
      <c r="E127" s="83"/>
      <c r="F127" s="83"/>
      <c r="G127" s="83"/>
      <c r="H127" s="83"/>
      <c r="I127" s="83"/>
      <c r="J127" s="83"/>
      <c r="K127" s="83"/>
      <c r="L127" s="83"/>
      <c r="M127" s="83"/>
      <c r="N127" s="83"/>
      <c r="O127" s="83"/>
      <c r="P127" s="83"/>
      <c r="Q127" s="83"/>
      <c r="R127" s="83"/>
      <c r="S127" s="83"/>
      <c r="U127" s="21"/>
      <c r="V127" s="21"/>
    </row>
    <row r="128" spans="1:22" s="76" customFormat="1" ht="12.95" customHeight="1">
      <c r="A128" s="75"/>
      <c r="C128" s="83"/>
      <c r="D128" s="83"/>
      <c r="E128" s="83"/>
      <c r="F128" s="83"/>
      <c r="G128" s="83"/>
      <c r="H128" s="83"/>
      <c r="I128" s="83"/>
      <c r="J128" s="83"/>
      <c r="K128" s="83"/>
      <c r="L128" s="83"/>
      <c r="M128" s="83"/>
      <c r="N128" s="83"/>
      <c r="O128" s="83"/>
      <c r="P128" s="83"/>
      <c r="Q128" s="83"/>
      <c r="R128" s="83"/>
      <c r="S128" s="83"/>
      <c r="U128" s="21"/>
      <c r="V128" s="21"/>
    </row>
    <row r="129" spans="1:22" s="76" customFormat="1" ht="12.95" customHeight="1">
      <c r="A129" s="75"/>
      <c r="C129" s="83"/>
      <c r="D129" s="83"/>
      <c r="E129" s="83"/>
      <c r="F129" s="83"/>
      <c r="G129" s="83"/>
      <c r="H129" s="83"/>
      <c r="I129" s="83"/>
      <c r="J129" s="83"/>
      <c r="K129" s="83"/>
      <c r="L129" s="83"/>
      <c r="M129" s="83"/>
      <c r="N129" s="83"/>
      <c r="O129" s="83"/>
      <c r="P129" s="83"/>
      <c r="Q129" s="83"/>
      <c r="R129" s="83"/>
      <c r="S129" s="83"/>
      <c r="U129" s="21"/>
      <c r="V129" s="21"/>
    </row>
    <row r="130" spans="1:22" s="76" customFormat="1" ht="12.95" customHeight="1">
      <c r="A130" s="75"/>
      <c r="C130" s="83"/>
      <c r="D130" s="83"/>
      <c r="E130" s="83"/>
      <c r="F130" s="83"/>
      <c r="G130" s="83"/>
      <c r="H130" s="83"/>
      <c r="I130" s="83"/>
      <c r="J130" s="83"/>
      <c r="K130" s="83"/>
      <c r="L130" s="83"/>
      <c r="M130" s="83"/>
      <c r="N130" s="83"/>
      <c r="O130" s="83"/>
      <c r="P130" s="83"/>
      <c r="Q130" s="83"/>
      <c r="R130" s="83"/>
      <c r="S130" s="83"/>
      <c r="U130" s="21"/>
      <c r="V130" s="21"/>
    </row>
    <row r="131" spans="1:22" s="76" customFormat="1" ht="12.95" customHeight="1">
      <c r="A131" s="75"/>
      <c r="C131" s="83"/>
      <c r="D131" s="83"/>
      <c r="E131" s="83"/>
      <c r="F131" s="83"/>
      <c r="G131" s="83"/>
      <c r="H131" s="83"/>
      <c r="I131" s="83"/>
      <c r="J131" s="83"/>
      <c r="K131" s="83"/>
      <c r="L131" s="83"/>
      <c r="M131" s="83"/>
      <c r="N131" s="83"/>
      <c r="O131" s="83"/>
      <c r="P131" s="83"/>
      <c r="Q131" s="83"/>
      <c r="R131" s="83"/>
      <c r="S131" s="83"/>
      <c r="U131" s="21"/>
      <c r="V131" s="21"/>
    </row>
    <row r="132" spans="1:22" s="76" customFormat="1" ht="12.95" customHeight="1">
      <c r="A132" s="75"/>
      <c r="C132" s="83"/>
      <c r="D132" s="83"/>
      <c r="E132" s="83"/>
      <c r="F132" s="83"/>
      <c r="G132" s="83"/>
      <c r="H132" s="83"/>
      <c r="I132" s="83"/>
      <c r="J132" s="83"/>
      <c r="K132" s="83"/>
      <c r="L132" s="83"/>
      <c r="M132" s="83"/>
      <c r="N132" s="83"/>
      <c r="O132" s="83"/>
      <c r="P132" s="83"/>
      <c r="Q132" s="83"/>
      <c r="R132" s="83"/>
      <c r="S132" s="83"/>
      <c r="U132" s="21"/>
      <c r="V132" s="21"/>
    </row>
    <row r="133" spans="1:22" s="76" customFormat="1" ht="12.95" customHeight="1">
      <c r="A133" s="75"/>
      <c r="C133" s="83"/>
      <c r="D133" s="83"/>
      <c r="E133" s="83"/>
      <c r="F133" s="83"/>
      <c r="G133" s="83"/>
      <c r="H133" s="83"/>
      <c r="I133" s="83"/>
      <c r="J133" s="83"/>
      <c r="K133" s="83"/>
      <c r="L133" s="83"/>
      <c r="M133" s="83"/>
      <c r="N133" s="83"/>
      <c r="O133" s="83"/>
      <c r="P133" s="83"/>
      <c r="Q133" s="83"/>
      <c r="R133" s="83"/>
      <c r="S133" s="83"/>
      <c r="U133" s="21"/>
      <c r="V133" s="21"/>
    </row>
    <row r="134" spans="1:22" s="76" customFormat="1" ht="12.95" customHeight="1">
      <c r="A134" s="75"/>
      <c r="C134" s="83"/>
      <c r="D134" s="83"/>
      <c r="E134" s="83"/>
      <c r="F134" s="83"/>
      <c r="G134" s="83"/>
      <c r="H134" s="83"/>
      <c r="I134" s="83"/>
      <c r="J134" s="83"/>
      <c r="K134" s="83"/>
      <c r="L134" s="83"/>
      <c r="M134" s="83"/>
      <c r="N134" s="83"/>
      <c r="O134" s="83"/>
      <c r="P134" s="83"/>
      <c r="Q134" s="83"/>
      <c r="R134" s="83"/>
      <c r="S134" s="83"/>
      <c r="U134" s="21"/>
      <c r="V134" s="21"/>
    </row>
    <row r="135" spans="1:22" s="76" customFormat="1" ht="12.95" customHeight="1">
      <c r="A135" s="75"/>
      <c r="C135" s="83"/>
      <c r="D135" s="83"/>
      <c r="E135" s="83"/>
      <c r="F135" s="83"/>
      <c r="G135" s="83"/>
      <c r="H135" s="83"/>
      <c r="I135" s="83"/>
      <c r="J135" s="83"/>
      <c r="K135" s="83"/>
      <c r="L135" s="83"/>
      <c r="M135" s="83"/>
      <c r="N135" s="83"/>
      <c r="O135" s="83"/>
      <c r="P135" s="83"/>
      <c r="Q135" s="83"/>
      <c r="R135" s="83"/>
      <c r="S135" s="83"/>
      <c r="U135" s="21"/>
      <c r="V135" s="21"/>
    </row>
    <row r="136" spans="1:22" s="76" customFormat="1" ht="12.95" customHeight="1">
      <c r="A136" s="75"/>
      <c r="C136" s="83"/>
      <c r="D136" s="83"/>
      <c r="E136" s="83"/>
      <c r="F136" s="83"/>
      <c r="G136" s="83"/>
      <c r="H136" s="83"/>
      <c r="I136" s="83"/>
      <c r="J136" s="83"/>
      <c r="K136" s="83"/>
      <c r="L136" s="83"/>
      <c r="M136" s="83"/>
      <c r="N136" s="83"/>
      <c r="O136" s="83"/>
      <c r="P136" s="83"/>
      <c r="Q136" s="83"/>
      <c r="R136" s="83"/>
      <c r="S136" s="83"/>
      <c r="U136" s="21"/>
      <c r="V136" s="21"/>
    </row>
    <row r="137" spans="1:22" s="76" customFormat="1" ht="12.95" customHeight="1">
      <c r="A137" s="75"/>
      <c r="C137" s="83"/>
      <c r="D137" s="83"/>
      <c r="E137" s="83"/>
      <c r="F137" s="83"/>
      <c r="G137" s="83"/>
      <c r="H137" s="83"/>
      <c r="I137" s="83"/>
      <c r="J137" s="83"/>
      <c r="K137" s="83"/>
      <c r="L137" s="83"/>
      <c r="M137" s="83"/>
      <c r="N137" s="83"/>
      <c r="O137" s="83"/>
      <c r="P137" s="83"/>
      <c r="Q137" s="83"/>
      <c r="R137" s="83"/>
      <c r="S137" s="83"/>
      <c r="U137" s="21"/>
      <c r="V137" s="21"/>
    </row>
    <row r="138" spans="1:22" s="76" customFormat="1" ht="12.95" customHeight="1">
      <c r="A138" s="75"/>
      <c r="C138" s="83"/>
      <c r="D138" s="83"/>
      <c r="E138" s="83"/>
      <c r="F138" s="83"/>
      <c r="G138" s="83"/>
      <c r="H138" s="83"/>
      <c r="I138" s="83"/>
      <c r="J138" s="83"/>
      <c r="K138" s="83"/>
      <c r="L138" s="83"/>
      <c r="M138" s="83"/>
      <c r="N138" s="83"/>
      <c r="O138" s="83"/>
      <c r="P138" s="83"/>
      <c r="Q138" s="83"/>
      <c r="R138" s="83"/>
      <c r="S138" s="83"/>
      <c r="U138" s="21"/>
      <c r="V138" s="21"/>
    </row>
    <row r="139" spans="1:22" s="76" customFormat="1" ht="12.95" customHeight="1">
      <c r="A139" s="75"/>
      <c r="C139" s="83"/>
      <c r="D139" s="83"/>
      <c r="E139" s="83"/>
      <c r="F139" s="83"/>
      <c r="G139" s="83"/>
      <c r="H139" s="83"/>
      <c r="I139" s="83"/>
      <c r="J139" s="83"/>
      <c r="K139" s="83"/>
      <c r="L139" s="83"/>
      <c r="M139" s="83"/>
      <c r="N139" s="83"/>
      <c r="O139" s="83"/>
      <c r="P139" s="83"/>
      <c r="Q139" s="83"/>
      <c r="R139" s="83"/>
      <c r="S139" s="83"/>
      <c r="U139" s="21"/>
      <c r="V139" s="21"/>
    </row>
    <row r="140" spans="1:22" s="76" customFormat="1" ht="12.95" customHeight="1">
      <c r="A140" s="75"/>
      <c r="C140" s="83"/>
      <c r="D140" s="83"/>
      <c r="E140" s="83"/>
      <c r="F140" s="83"/>
      <c r="G140" s="83"/>
      <c r="H140" s="83"/>
      <c r="I140" s="83"/>
      <c r="J140" s="83"/>
      <c r="K140" s="83"/>
      <c r="L140" s="83"/>
      <c r="M140" s="83"/>
      <c r="N140" s="83"/>
      <c r="O140" s="83"/>
      <c r="P140" s="83"/>
      <c r="Q140" s="83"/>
      <c r="R140" s="83"/>
      <c r="S140" s="83"/>
      <c r="U140" s="21"/>
      <c r="V140" s="21"/>
    </row>
    <row r="141" spans="1:22" s="76" customFormat="1" ht="12.95" customHeight="1">
      <c r="A141" s="75"/>
      <c r="C141" s="83"/>
      <c r="D141" s="83"/>
      <c r="E141" s="83"/>
      <c r="F141" s="83"/>
      <c r="G141" s="83"/>
      <c r="H141" s="83"/>
      <c r="I141" s="83"/>
      <c r="J141" s="83"/>
      <c r="K141" s="83"/>
      <c r="L141" s="83"/>
      <c r="M141" s="83"/>
      <c r="N141" s="83"/>
      <c r="O141" s="83"/>
      <c r="P141" s="83"/>
      <c r="Q141" s="83"/>
      <c r="R141" s="83"/>
      <c r="S141" s="83"/>
      <c r="U141" s="21"/>
      <c r="V141" s="21"/>
    </row>
    <row r="142" spans="1:22" s="76" customFormat="1" ht="12.95" customHeight="1">
      <c r="A142" s="75"/>
      <c r="C142" s="83"/>
      <c r="D142" s="83"/>
      <c r="E142" s="83"/>
      <c r="F142" s="83"/>
      <c r="G142" s="83"/>
      <c r="H142" s="83"/>
      <c r="I142" s="83"/>
      <c r="J142" s="83"/>
      <c r="K142" s="83"/>
      <c r="L142" s="83"/>
      <c r="M142" s="83"/>
      <c r="N142" s="83"/>
      <c r="O142" s="83"/>
      <c r="P142" s="83"/>
      <c r="Q142" s="83"/>
      <c r="R142" s="83"/>
      <c r="S142" s="83"/>
      <c r="U142" s="21"/>
      <c r="V142" s="21"/>
    </row>
    <row r="143" spans="1:22" s="76" customFormat="1" ht="12.95" customHeight="1">
      <c r="A143" s="75"/>
      <c r="C143" s="83"/>
      <c r="D143" s="83"/>
      <c r="E143" s="83"/>
      <c r="F143" s="83"/>
      <c r="G143" s="83"/>
      <c r="H143" s="83"/>
      <c r="I143" s="83"/>
      <c r="J143" s="83"/>
      <c r="K143" s="83"/>
      <c r="L143" s="83"/>
      <c r="M143" s="83"/>
      <c r="N143" s="83"/>
      <c r="O143" s="83"/>
      <c r="P143" s="83"/>
      <c r="Q143" s="83"/>
      <c r="R143" s="83"/>
      <c r="S143" s="83"/>
      <c r="U143" s="21"/>
      <c r="V143" s="21"/>
    </row>
    <row r="144" spans="1:22" s="76" customFormat="1" ht="12.95" customHeight="1">
      <c r="A144" s="75"/>
      <c r="C144" s="83"/>
      <c r="D144" s="83"/>
      <c r="E144" s="83"/>
      <c r="F144" s="83"/>
      <c r="G144" s="83"/>
      <c r="H144" s="83"/>
      <c r="I144" s="83"/>
      <c r="J144" s="83"/>
      <c r="K144" s="83"/>
      <c r="L144" s="83"/>
      <c r="M144" s="83"/>
      <c r="N144" s="83"/>
      <c r="O144" s="83"/>
      <c r="P144" s="83"/>
      <c r="Q144" s="83"/>
      <c r="R144" s="83"/>
      <c r="S144" s="83"/>
      <c r="U144" s="21"/>
      <c r="V144" s="21"/>
    </row>
    <row r="145" spans="1:22" s="76" customFormat="1" ht="12.95" customHeight="1">
      <c r="A145" s="75"/>
      <c r="C145" s="83"/>
      <c r="D145" s="83"/>
      <c r="E145" s="83"/>
      <c r="F145" s="83"/>
      <c r="G145" s="83"/>
      <c r="H145" s="83"/>
      <c r="I145" s="83"/>
      <c r="J145" s="83"/>
      <c r="K145" s="83"/>
      <c r="L145" s="83"/>
      <c r="M145" s="83"/>
      <c r="N145" s="83"/>
      <c r="O145" s="83"/>
      <c r="P145" s="83"/>
      <c r="Q145" s="83"/>
      <c r="R145" s="83"/>
      <c r="S145" s="83"/>
      <c r="U145" s="21"/>
      <c r="V145" s="21"/>
    </row>
    <row r="146" spans="1:22" s="76" customFormat="1" ht="12.95" customHeight="1">
      <c r="A146" s="75"/>
      <c r="C146" s="83"/>
      <c r="D146" s="83"/>
      <c r="E146" s="83"/>
      <c r="F146" s="83"/>
      <c r="G146" s="83"/>
      <c r="H146" s="83"/>
      <c r="I146" s="83"/>
      <c r="J146" s="83"/>
      <c r="K146" s="83"/>
      <c r="L146" s="83"/>
      <c r="M146" s="83"/>
      <c r="N146" s="83"/>
      <c r="O146" s="83"/>
      <c r="P146" s="83"/>
      <c r="Q146" s="83"/>
      <c r="R146" s="83"/>
      <c r="S146" s="83"/>
      <c r="U146" s="21"/>
      <c r="V146" s="21"/>
    </row>
    <row r="147" spans="1:22" s="76" customFormat="1" ht="12.95" customHeight="1">
      <c r="A147" s="75"/>
      <c r="C147" s="83"/>
      <c r="D147" s="83"/>
      <c r="E147" s="83"/>
      <c r="F147" s="83"/>
      <c r="G147" s="83"/>
      <c r="H147" s="83"/>
      <c r="I147" s="83"/>
      <c r="J147" s="83"/>
      <c r="K147" s="83"/>
      <c r="L147" s="83"/>
      <c r="M147" s="83"/>
      <c r="N147" s="83"/>
      <c r="O147" s="83"/>
      <c r="P147" s="83"/>
      <c r="Q147" s="83"/>
      <c r="R147" s="83"/>
      <c r="S147" s="83"/>
      <c r="U147" s="21"/>
      <c r="V147" s="21"/>
    </row>
    <row r="148" spans="1:22" s="76" customFormat="1" ht="12.95" customHeight="1">
      <c r="A148" s="75"/>
      <c r="C148" s="83"/>
      <c r="D148" s="83"/>
      <c r="E148" s="83"/>
      <c r="F148" s="83"/>
      <c r="G148" s="83"/>
      <c r="H148" s="83"/>
      <c r="I148" s="83"/>
      <c r="J148" s="83"/>
      <c r="K148" s="83"/>
      <c r="L148" s="83"/>
      <c r="M148" s="83"/>
      <c r="N148" s="83"/>
      <c r="O148" s="83"/>
      <c r="P148" s="83"/>
      <c r="Q148" s="83"/>
      <c r="R148" s="83"/>
      <c r="S148" s="83"/>
      <c r="U148" s="21"/>
      <c r="V148" s="21"/>
    </row>
    <row r="149" spans="1:22" s="76" customFormat="1" ht="12.95" customHeight="1">
      <c r="A149" s="75"/>
      <c r="C149" s="83"/>
      <c r="D149" s="83"/>
      <c r="E149" s="83"/>
      <c r="F149" s="83"/>
      <c r="G149" s="83"/>
      <c r="H149" s="83"/>
      <c r="I149" s="83"/>
      <c r="J149" s="83"/>
      <c r="K149" s="83"/>
      <c r="L149" s="83"/>
      <c r="M149" s="83"/>
      <c r="N149" s="83"/>
      <c r="O149" s="83"/>
      <c r="P149" s="83"/>
      <c r="Q149" s="83"/>
      <c r="R149" s="83"/>
      <c r="S149" s="83"/>
      <c r="U149" s="21"/>
      <c r="V149" s="21"/>
    </row>
    <row r="150" spans="1:22" s="76" customFormat="1" ht="12.95" customHeight="1">
      <c r="A150" s="75"/>
      <c r="C150" s="83"/>
      <c r="D150" s="83"/>
      <c r="E150" s="83"/>
      <c r="F150" s="83"/>
      <c r="G150" s="83"/>
      <c r="H150" s="83"/>
      <c r="I150" s="83"/>
      <c r="J150" s="83"/>
      <c r="K150" s="83"/>
      <c r="L150" s="83"/>
      <c r="M150" s="83"/>
      <c r="N150" s="83"/>
      <c r="O150" s="83"/>
      <c r="P150" s="83"/>
      <c r="Q150" s="83"/>
      <c r="R150" s="83"/>
      <c r="S150" s="83"/>
      <c r="U150" s="21"/>
      <c r="V150" s="21"/>
    </row>
    <row r="151" spans="1:22" s="76" customFormat="1" ht="12.95" customHeight="1">
      <c r="A151" s="75"/>
      <c r="C151" s="83"/>
      <c r="D151" s="83"/>
      <c r="E151" s="83"/>
      <c r="F151" s="83"/>
      <c r="G151" s="83"/>
      <c r="H151" s="83"/>
      <c r="I151" s="83"/>
      <c r="J151" s="83"/>
      <c r="K151" s="83"/>
      <c r="L151" s="83"/>
      <c r="M151" s="83"/>
      <c r="N151" s="83"/>
      <c r="O151" s="83"/>
      <c r="P151" s="83"/>
      <c r="Q151" s="83"/>
      <c r="R151" s="83"/>
      <c r="S151" s="83"/>
      <c r="U151" s="21"/>
      <c r="V151" s="21"/>
    </row>
    <row r="152" spans="1:22" s="76" customFormat="1" ht="12.95" customHeight="1">
      <c r="A152" s="75"/>
      <c r="C152" s="83"/>
      <c r="D152" s="83"/>
      <c r="E152" s="83"/>
      <c r="F152" s="83"/>
      <c r="G152" s="83"/>
      <c r="H152" s="83"/>
      <c r="I152" s="83"/>
      <c r="J152" s="83"/>
      <c r="K152" s="83"/>
      <c r="L152" s="83"/>
      <c r="M152" s="83"/>
      <c r="N152" s="83"/>
      <c r="O152" s="83"/>
      <c r="P152" s="83"/>
      <c r="Q152" s="83"/>
      <c r="R152" s="83"/>
      <c r="S152" s="83"/>
      <c r="U152" s="21"/>
      <c r="V152" s="21"/>
    </row>
    <row r="153" spans="1:22" s="76" customFormat="1" ht="12.95" customHeight="1">
      <c r="A153" s="75"/>
      <c r="C153" s="83"/>
      <c r="D153" s="83"/>
      <c r="E153" s="83"/>
      <c r="F153" s="83"/>
      <c r="G153" s="83"/>
      <c r="H153" s="83"/>
      <c r="I153" s="83"/>
      <c r="J153" s="83"/>
      <c r="K153" s="83"/>
      <c r="L153" s="83"/>
      <c r="M153" s="83"/>
      <c r="N153" s="83"/>
      <c r="O153" s="83"/>
      <c r="P153" s="83"/>
      <c r="Q153" s="83"/>
      <c r="R153" s="83"/>
      <c r="S153" s="83"/>
      <c r="U153" s="21"/>
      <c r="V153" s="21"/>
    </row>
    <row r="154" spans="1:22" s="76" customFormat="1" ht="12.95" customHeight="1">
      <c r="A154" s="75"/>
      <c r="C154" s="83"/>
      <c r="D154" s="83"/>
      <c r="E154" s="83"/>
      <c r="F154" s="83"/>
      <c r="G154" s="83"/>
      <c r="H154" s="83"/>
      <c r="I154" s="83"/>
      <c r="J154" s="83"/>
      <c r="K154" s="83"/>
      <c r="L154" s="83"/>
      <c r="M154" s="83"/>
      <c r="N154" s="83"/>
      <c r="O154" s="83"/>
      <c r="P154" s="83"/>
      <c r="Q154" s="83"/>
      <c r="R154" s="83"/>
      <c r="S154" s="83"/>
      <c r="U154" s="21"/>
      <c r="V154" s="21"/>
    </row>
    <row r="155" spans="1:22" s="76" customFormat="1" ht="12.95" customHeight="1">
      <c r="A155" s="75"/>
      <c r="C155" s="83"/>
      <c r="D155" s="83"/>
      <c r="E155" s="83"/>
      <c r="F155" s="83"/>
      <c r="G155" s="83"/>
      <c r="H155" s="83"/>
      <c r="I155" s="83"/>
      <c r="J155" s="83"/>
      <c r="K155" s="83"/>
      <c r="L155" s="83"/>
      <c r="M155" s="83"/>
      <c r="N155" s="83"/>
      <c r="O155" s="83"/>
      <c r="P155" s="83"/>
      <c r="Q155" s="83"/>
      <c r="R155" s="83"/>
      <c r="S155" s="83"/>
      <c r="U155" s="21"/>
      <c r="V155" s="21"/>
    </row>
    <row r="156" spans="1:22" s="76" customFormat="1" ht="12.95" customHeight="1">
      <c r="A156" s="75"/>
      <c r="C156" s="83"/>
      <c r="D156" s="83"/>
      <c r="E156" s="83"/>
      <c r="F156" s="83"/>
      <c r="G156" s="83"/>
      <c r="H156" s="83"/>
      <c r="I156" s="83"/>
      <c r="J156" s="83"/>
      <c r="K156" s="83"/>
      <c r="L156" s="83"/>
      <c r="M156" s="83"/>
      <c r="N156" s="83"/>
      <c r="O156" s="83"/>
      <c r="P156" s="83"/>
      <c r="Q156" s="83"/>
      <c r="R156" s="83"/>
      <c r="S156" s="83"/>
      <c r="U156" s="21"/>
      <c r="V156" s="21"/>
    </row>
    <row r="157" spans="1:22" s="76" customFormat="1" ht="12.95" customHeight="1">
      <c r="A157" s="75"/>
      <c r="C157" s="83"/>
      <c r="D157" s="83"/>
      <c r="E157" s="83"/>
      <c r="F157" s="83"/>
      <c r="G157" s="83"/>
      <c r="H157" s="83"/>
      <c r="I157" s="83"/>
      <c r="J157" s="83"/>
      <c r="K157" s="83"/>
      <c r="L157" s="83"/>
      <c r="M157" s="83"/>
      <c r="N157" s="83"/>
      <c r="O157" s="83"/>
      <c r="P157" s="83"/>
      <c r="Q157" s="83"/>
      <c r="R157" s="83"/>
      <c r="S157" s="83"/>
      <c r="U157" s="21"/>
      <c r="V157" s="21"/>
    </row>
    <row r="158" spans="1:22" s="76" customFormat="1" ht="12.95" customHeight="1">
      <c r="A158" s="75"/>
      <c r="C158" s="83"/>
      <c r="D158" s="83"/>
      <c r="E158" s="83"/>
      <c r="F158" s="83"/>
      <c r="G158" s="83"/>
      <c r="H158" s="83"/>
      <c r="I158" s="83"/>
      <c r="J158" s="83"/>
      <c r="K158" s="83"/>
      <c r="L158" s="83"/>
      <c r="M158" s="83"/>
      <c r="N158" s="83"/>
      <c r="O158" s="83"/>
      <c r="P158" s="83"/>
      <c r="Q158" s="83"/>
      <c r="R158" s="83"/>
      <c r="S158" s="83"/>
      <c r="U158" s="21"/>
      <c r="V158" s="21"/>
    </row>
    <row r="159" spans="1:22" s="76" customFormat="1" ht="12.95" customHeight="1">
      <c r="A159" s="75"/>
      <c r="C159" s="83"/>
      <c r="D159" s="83"/>
      <c r="E159" s="83"/>
      <c r="F159" s="83"/>
      <c r="G159" s="83"/>
      <c r="H159" s="83"/>
      <c r="I159" s="83"/>
      <c r="J159" s="83"/>
      <c r="K159" s="83"/>
      <c r="L159" s="83"/>
      <c r="M159" s="83"/>
      <c r="N159" s="83"/>
      <c r="O159" s="83"/>
      <c r="P159" s="83"/>
      <c r="Q159" s="83"/>
      <c r="R159" s="83"/>
      <c r="S159" s="83"/>
      <c r="U159" s="21"/>
      <c r="V159" s="21"/>
    </row>
    <row r="160" spans="1:22" s="76" customFormat="1" ht="12.95" customHeight="1">
      <c r="A160" s="75"/>
      <c r="C160" s="83"/>
      <c r="D160" s="83"/>
      <c r="E160" s="83"/>
      <c r="F160" s="83"/>
      <c r="G160" s="83"/>
      <c r="H160" s="83"/>
      <c r="I160" s="83"/>
      <c r="J160" s="83"/>
      <c r="K160" s="83"/>
      <c r="L160" s="83"/>
      <c r="M160" s="83"/>
      <c r="N160" s="83"/>
      <c r="O160" s="83"/>
      <c r="P160" s="83"/>
      <c r="Q160" s="83"/>
      <c r="R160" s="83"/>
      <c r="S160" s="83"/>
      <c r="U160" s="21"/>
      <c r="V160" s="21"/>
    </row>
    <row r="161" spans="1:22" s="76" customFormat="1" ht="12.95" customHeight="1">
      <c r="A161" s="75"/>
      <c r="C161" s="83"/>
      <c r="D161" s="83"/>
      <c r="E161" s="83"/>
      <c r="F161" s="83"/>
      <c r="G161" s="83"/>
      <c r="H161" s="83"/>
      <c r="I161" s="83"/>
      <c r="J161" s="83"/>
      <c r="K161" s="83"/>
      <c r="L161" s="83"/>
      <c r="M161" s="83"/>
      <c r="N161" s="83"/>
      <c r="O161" s="83"/>
      <c r="P161" s="83"/>
      <c r="Q161" s="83"/>
      <c r="R161" s="83"/>
      <c r="S161" s="83"/>
      <c r="U161" s="21"/>
      <c r="V161" s="21"/>
    </row>
    <row r="162" spans="1:22" s="76" customFormat="1" ht="12.95" customHeight="1">
      <c r="A162" s="75"/>
      <c r="C162" s="83"/>
      <c r="D162" s="83"/>
      <c r="E162" s="83"/>
      <c r="F162" s="83"/>
      <c r="G162" s="83"/>
      <c r="H162" s="83"/>
      <c r="I162" s="83"/>
      <c r="J162" s="83"/>
      <c r="K162" s="83"/>
      <c r="L162" s="83"/>
      <c r="M162" s="83"/>
      <c r="N162" s="83"/>
      <c r="O162" s="83"/>
      <c r="P162" s="83"/>
      <c r="Q162" s="83"/>
      <c r="R162" s="83"/>
      <c r="S162" s="83"/>
      <c r="U162" s="21"/>
      <c r="V162" s="21"/>
    </row>
    <row r="163" spans="1:22" s="76" customFormat="1" ht="12.95" customHeight="1">
      <c r="A163" s="75"/>
      <c r="C163" s="83"/>
      <c r="D163" s="83"/>
      <c r="E163" s="83"/>
      <c r="F163" s="83"/>
      <c r="G163" s="83"/>
      <c r="H163" s="83"/>
      <c r="I163" s="83"/>
      <c r="J163" s="83"/>
      <c r="K163" s="83"/>
      <c r="L163" s="83"/>
      <c r="M163" s="83"/>
      <c r="N163" s="83"/>
      <c r="O163" s="83"/>
      <c r="P163" s="83"/>
      <c r="Q163" s="83"/>
      <c r="R163" s="83"/>
      <c r="S163" s="83"/>
      <c r="U163" s="21"/>
      <c r="V163" s="21"/>
    </row>
    <row r="164" spans="1:22" s="76" customFormat="1" ht="12.95" customHeight="1">
      <c r="A164" s="75"/>
      <c r="C164" s="83"/>
      <c r="D164" s="83"/>
      <c r="E164" s="83"/>
      <c r="F164" s="83"/>
      <c r="G164" s="83"/>
      <c r="H164" s="83"/>
      <c r="I164" s="83"/>
      <c r="J164" s="83"/>
      <c r="K164" s="83"/>
      <c r="L164" s="83"/>
      <c r="M164" s="83"/>
      <c r="N164" s="83"/>
      <c r="O164" s="83"/>
      <c r="P164" s="83"/>
      <c r="Q164" s="83"/>
      <c r="R164" s="83"/>
      <c r="S164" s="83"/>
      <c r="U164" s="21"/>
      <c r="V164" s="21"/>
    </row>
    <row r="165" spans="1:22" s="76" customFormat="1" ht="12.95" customHeight="1">
      <c r="A165" s="75"/>
      <c r="C165" s="83"/>
      <c r="D165" s="83"/>
      <c r="E165" s="83"/>
      <c r="F165" s="83"/>
      <c r="G165" s="83"/>
      <c r="H165" s="83"/>
      <c r="I165" s="83"/>
      <c r="J165" s="83"/>
      <c r="K165" s="83"/>
      <c r="L165" s="83"/>
      <c r="M165" s="83"/>
      <c r="N165" s="83"/>
      <c r="O165" s="83"/>
      <c r="P165" s="83"/>
      <c r="Q165" s="83"/>
      <c r="R165" s="83"/>
      <c r="S165" s="83"/>
      <c r="U165" s="21"/>
      <c r="V165" s="21"/>
    </row>
    <row r="166" spans="1:22" s="76" customFormat="1" ht="12.95" customHeight="1">
      <c r="A166" s="75"/>
      <c r="C166" s="83"/>
      <c r="D166" s="83"/>
      <c r="E166" s="83"/>
      <c r="F166" s="83"/>
      <c r="G166" s="83"/>
      <c r="H166" s="83"/>
      <c r="I166" s="83"/>
      <c r="J166" s="83"/>
      <c r="K166" s="83"/>
      <c r="L166" s="83"/>
      <c r="M166" s="83"/>
      <c r="N166" s="83"/>
      <c r="O166" s="83"/>
      <c r="P166" s="83"/>
      <c r="Q166" s="83"/>
      <c r="R166" s="83"/>
      <c r="S166" s="83"/>
      <c r="U166" s="21"/>
      <c r="V166" s="21"/>
    </row>
    <row r="167" spans="1:22" s="76" customFormat="1" ht="12.95" customHeight="1">
      <c r="A167" s="75"/>
      <c r="C167" s="83"/>
      <c r="D167" s="83"/>
      <c r="E167" s="83"/>
      <c r="F167" s="83"/>
      <c r="G167" s="83"/>
      <c r="H167" s="83"/>
      <c r="I167" s="83"/>
      <c r="J167" s="83"/>
      <c r="K167" s="83"/>
      <c r="L167" s="83"/>
      <c r="M167" s="83"/>
      <c r="N167" s="83"/>
      <c r="O167" s="83"/>
      <c r="P167" s="83"/>
      <c r="Q167" s="83"/>
      <c r="R167" s="83"/>
      <c r="S167" s="83"/>
      <c r="U167" s="21"/>
      <c r="V167" s="21"/>
    </row>
    <row r="168" spans="1:22" s="76" customFormat="1" ht="12.95" customHeight="1">
      <c r="A168" s="75"/>
      <c r="C168" s="83"/>
      <c r="D168" s="83"/>
      <c r="E168" s="83"/>
      <c r="F168" s="83"/>
      <c r="G168" s="83"/>
      <c r="H168" s="83"/>
      <c r="I168" s="83"/>
      <c r="J168" s="83"/>
      <c r="K168" s="83"/>
      <c r="L168" s="83"/>
      <c r="M168" s="83"/>
      <c r="N168" s="83"/>
      <c r="O168" s="83"/>
      <c r="P168" s="83"/>
      <c r="Q168" s="83"/>
      <c r="R168" s="83"/>
      <c r="S168" s="83"/>
      <c r="U168" s="21"/>
      <c r="V168" s="21"/>
    </row>
    <row r="169" spans="1:22" s="76" customFormat="1" ht="12.95" customHeight="1">
      <c r="A169" s="75"/>
      <c r="C169" s="83"/>
      <c r="D169" s="83"/>
      <c r="E169" s="83"/>
      <c r="F169" s="83"/>
      <c r="G169" s="83"/>
      <c r="H169" s="83"/>
      <c r="I169" s="83"/>
      <c r="J169" s="83"/>
      <c r="K169" s="83"/>
      <c r="L169" s="83"/>
      <c r="M169" s="83"/>
      <c r="N169" s="83"/>
      <c r="O169" s="83"/>
      <c r="P169" s="83"/>
      <c r="Q169" s="83"/>
      <c r="R169" s="83"/>
      <c r="S169" s="83"/>
      <c r="U169" s="21"/>
      <c r="V169" s="21"/>
    </row>
    <row r="170" spans="1:22" s="76" customFormat="1" ht="12.95" customHeight="1">
      <c r="A170" s="75"/>
      <c r="C170" s="83"/>
      <c r="D170" s="83"/>
      <c r="E170" s="83"/>
      <c r="F170" s="83"/>
      <c r="G170" s="83"/>
      <c r="H170" s="83"/>
      <c r="I170" s="83"/>
      <c r="J170" s="83"/>
      <c r="K170" s="83"/>
      <c r="L170" s="83"/>
      <c r="M170" s="83"/>
      <c r="N170" s="83"/>
      <c r="O170" s="83"/>
      <c r="P170" s="83"/>
      <c r="Q170" s="83"/>
      <c r="R170" s="83"/>
      <c r="S170" s="83"/>
      <c r="U170" s="21"/>
      <c r="V170" s="21"/>
    </row>
    <row r="171" spans="1:22" s="76" customFormat="1" ht="12.95" customHeight="1">
      <c r="A171" s="75"/>
      <c r="C171" s="83"/>
      <c r="D171" s="83"/>
      <c r="E171" s="83"/>
      <c r="F171" s="83"/>
      <c r="G171" s="83"/>
      <c r="H171" s="83"/>
      <c r="I171" s="83"/>
      <c r="J171" s="83"/>
      <c r="K171" s="83"/>
      <c r="L171" s="83"/>
      <c r="M171" s="83"/>
      <c r="N171" s="83"/>
      <c r="O171" s="83"/>
      <c r="P171" s="83"/>
      <c r="Q171" s="83"/>
      <c r="R171" s="83"/>
      <c r="S171" s="83"/>
      <c r="U171" s="21"/>
      <c r="V171" s="21"/>
    </row>
    <row r="172" spans="1:22" s="76" customFormat="1" ht="12.95" customHeight="1">
      <c r="A172" s="75"/>
      <c r="C172" s="83"/>
      <c r="D172" s="83"/>
      <c r="E172" s="83"/>
      <c r="F172" s="83"/>
      <c r="G172" s="83"/>
      <c r="H172" s="83"/>
      <c r="I172" s="83"/>
      <c r="J172" s="83"/>
      <c r="K172" s="83"/>
      <c r="L172" s="83"/>
      <c r="M172" s="83"/>
      <c r="N172" s="83"/>
      <c r="O172" s="83"/>
      <c r="P172" s="83"/>
      <c r="Q172" s="83"/>
      <c r="R172" s="83"/>
      <c r="S172" s="83"/>
      <c r="U172" s="21"/>
      <c r="V172" s="21"/>
    </row>
    <row r="173" spans="1:22" s="76" customFormat="1" ht="12.95" customHeight="1">
      <c r="A173" s="75"/>
      <c r="C173" s="83"/>
      <c r="D173" s="83"/>
      <c r="E173" s="83"/>
      <c r="F173" s="83"/>
      <c r="G173" s="83"/>
      <c r="H173" s="83"/>
      <c r="I173" s="83"/>
      <c r="J173" s="83"/>
      <c r="K173" s="83"/>
      <c r="L173" s="83"/>
      <c r="M173" s="83"/>
      <c r="N173" s="83"/>
      <c r="O173" s="83"/>
      <c r="P173" s="83"/>
      <c r="Q173" s="83"/>
      <c r="R173" s="83"/>
      <c r="S173" s="83"/>
      <c r="U173" s="21"/>
      <c r="V173" s="21"/>
    </row>
    <row r="174" spans="1:22" s="76" customFormat="1" ht="12.95" customHeight="1">
      <c r="A174" s="75"/>
      <c r="C174" s="83"/>
      <c r="D174" s="83"/>
      <c r="E174" s="83"/>
      <c r="F174" s="83"/>
      <c r="G174" s="83"/>
      <c r="H174" s="83"/>
      <c r="I174" s="83"/>
      <c r="J174" s="83"/>
      <c r="K174" s="83"/>
      <c r="L174" s="83"/>
      <c r="M174" s="83"/>
      <c r="N174" s="83"/>
      <c r="O174" s="83"/>
      <c r="P174" s="83"/>
      <c r="Q174" s="83"/>
      <c r="R174" s="83"/>
      <c r="S174" s="83"/>
      <c r="U174" s="21"/>
      <c r="V174" s="21"/>
    </row>
    <row r="175" spans="1:22" s="76" customFormat="1" ht="12.95" customHeight="1">
      <c r="A175" s="75"/>
      <c r="C175" s="83"/>
      <c r="D175" s="83"/>
      <c r="E175" s="83"/>
      <c r="F175" s="83"/>
      <c r="G175" s="83"/>
      <c r="H175" s="83"/>
      <c r="I175" s="83"/>
      <c r="J175" s="83"/>
      <c r="K175" s="83"/>
      <c r="L175" s="83"/>
      <c r="M175" s="83"/>
      <c r="N175" s="83"/>
      <c r="O175" s="83"/>
      <c r="P175" s="83"/>
      <c r="Q175" s="83"/>
      <c r="R175" s="83"/>
      <c r="S175" s="83"/>
      <c r="U175" s="21"/>
      <c r="V175" s="21"/>
    </row>
    <row r="176" spans="1:22" s="76" customFormat="1" ht="12.95" customHeight="1">
      <c r="A176" s="75"/>
      <c r="C176" s="83"/>
      <c r="D176" s="83"/>
      <c r="E176" s="83"/>
      <c r="F176" s="83"/>
      <c r="G176" s="83"/>
      <c r="H176" s="83"/>
      <c r="I176" s="83"/>
      <c r="J176" s="83"/>
      <c r="K176" s="83"/>
      <c r="L176" s="83"/>
      <c r="M176" s="83"/>
      <c r="N176" s="83"/>
      <c r="O176" s="83"/>
      <c r="P176" s="83"/>
      <c r="Q176" s="83"/>
      <c r="R176" s="83"/>
      <c r="S176" s="83"/>
      <c r="U176" s="21"/>
      <c r="V176" s="21"/>
    </row>
    <row r="177" spans="1:22" s="76" customFormat="1" ht="12.95" customHeight="1">
      <c r="A177" s="75"/>
      <c r="C177" s="83"/>
      <c r="D177" s="83"/>
      <c r="E177" s="83"/>
      <c r="F177" s="83"/>
      <c r="G177" s="83"/>
      <c r="H177" s="83"/>
      <c r="I177" s="83"/>
      <c r="J177" s="83"/>
      <c r="K177" s="83"/>
      <c r="L177" s="83"/>
      <c r="M177" s="83"/>
      <c r="N177" s="83"/>
      <c r="O177" s="83"/>
      <c r="P177" s="83"/>
      <c r="Q177" s="83"/>
      <c r="R177" s="83"/>
      <c r="S177" s="83"/>
      <c r="U177" s="21"/>
      <c r="V177" s="21"/>
    </row>
    <row r="178" spans="1:22" s="76" customFormat="1" ht="12.95" customHeight="1">
      <c r="A178" s="75"/>
      <c r="C178" s="83"/>
      <c r="D178" s="83"/>
      <c r="E178" s="83"/>
      <c r="F178" s="83"/>
      <c r="G178" s="83"/>
      <c r="H178" s="83"/>
      <c r="I178" s="83"/>
      <c r="J178" s="83"/>
      <c r="K178" s="83"/>
      <c r="L178" s="83"/>
      <c r="M178" s="83"/>
      <c r="N178" s="83"/>
      <c r="O178" s="83"/>
      <c r="P178" s="83"/>
      <c r="Q178" s="83"/>
      <c r="R178" s="83"/>
      <c r="S178" s="83"/>
      <c r="U178" s="21"/>
      <c r="V178" s="21"/>
    </row>
    <row r="179" spans="1:22" s="76" customFormat="1" ht="12.95" customHeight="1">
      <c r="A179" s="75"/>
      <c r="C179" s="83"/>
      <c r="D179" s="83"/>
      <c r="E179" s="83"/>
      <c r="F179" s="83"/>
      <c r="G179" s="83"/>
      <c r="H179" s="83"/>
      <c r="I179" s="83"/>
      <c r="J179" s="83"/>
      <c r="K179" s="83"/>
      <c r="L179" s="83"/>
      <c r="M179" s="83"/>
      <c r="N179" s="83"/>
      <c r="O179" s="83"/>
      <c r="P179" s="83"/>
      <c r="Q179" s="83"/>
      <c r="R179" s="83"/>
      <c r="S179" s="83"/>
      <c r="U179" s="21"/>
      <c r="V179" s="21"/>
    </row>
    <row r="180" spans="1:22" s="76" customFormat="1" ht="12.95" customHeight="1">
      <c r="A180" s="75"/>
      <c r="C180" s="83"/>
      <c r="D180" s="83"/>
      <c r="E180" s="83"/>
      <c r="F180" s="83"/>
      <c r="G180" s="83"/>
      <c r="H180" s="83"/>
      <c r="I180" s="83"/>
      <c r="J180" s="83"/>
      <c r="K180" s="83"/>
      <c r="L180" s="83"/>
      <c r="M180" s="83"/>
      <c r="N180" s="83"/>
      <c r="O180" s="83"/>
      <c r="P180" s="83"/>
      <c r="Q180" s="83"/>
      <c r="R180" s="83"/>
      <c r="S180" s="83"/>
      <c r="U180" s="21"/>
      <c r="V180" s="21"/>
    </row>
    <row r="181" spans="1:22" s="76" customFormat="1" ht="12.95" customHeight="1">
      <c r="A181" s="75"/>
      <c r="C181" s="83"/>
      <c r="D181" s="83"/>
      <c r="E181" s="83"/>
      <c r="F181" s="83"/>
      <c r="G181" s="83"/>
      <c r="H181" s="83"/>
      <c r="I181" s="83"/>
      <c r="J181" s="83"/>
      <c r="K181" s="83"/>
      <c r="L181" s="83"/>
      <c r="M181" s="83"/>
      <c r="N181" s="83"/>
      <c r="O181" s="83"/>
      <c r="P181" s="83"/>
      <c r="Q181" s="83"/>
      <c r="R181" s="83"/>
      <c r="S181" s="83"/>
      <c r="U181" s="21"/>
      <c r="V181" s="21"/>
    </row>
    <row r="182" spans="1:22" s="76" customFormat="1" ht="12.95" customHeight="1">
      <c r="A182" s="75"/>
      <c r="C182" s="83"/>
      <c r="D182" s="83"/>
      <c r="E182" s="83"/>
      <c r="F182" s="83"/>
      <c r="G182" s="83"/>
      <c r="H182" s="83"/>
      <c r="I182" s="83"/>
      <c r="J182" s="83"/>
      <c r="K182" s="83"/>
      <c r="L182" s="83"/>
      <c r="M182" s="83"/>
      <c r="N182" s="83"/>
      <c r="O182" s="83"/>
      <c r="P182" s="83"/>
      <c r="Q182" s="83"/>
      <c r="R182" s="83"/>
      <c r="S182" s="83"/>
      <c r="U182" s="21"/>
      <c r="V182" s="21"/>
    </row>
    <row r="183" spans="1:22" s="76" customFormat="1" ht="12.95" customHeight="1">
      <c r="A183" s="75"/>
      <c r="C183" s="83"/>
      <c r="D183" s="83"/>
      <c r="E183" s="83"/>
      <c r="F183" s="83"/>
      <c r="G183" s="83"/>
      <c r="H183" s="83"/>
      <c r="I183" s="83"/>
      <c r="J183" s="83"/>
      <c r="K183" s="83"/>
      <c r="L183" s="83"/>
      <c r="M183" s="83"/>
      <c r="N183" s="83"/>
      <c r="O183" s="83"/>
      <c r="P183" s="83"/>
      <c r="Q183" s="83"/>
      <c r="R183" s="83"/>
      <c r="S183" s="83"/>
      <c r="U183" s="21"/>
      <c r="V183" s="21"/>
    </row>
    <row r="184" spans="1:22" s="76" customFormat="1" ht="12.95" customHeight="1">
      <c r="A184" s="75"/>
      <c r="C184" s="83"/>
      <c r="D184" s="83"/>
      <c r="E184" s="83"/>
      <c r="F184" s="83"/>
      <c r="G184" s="83"/>
      <c r="H184" s="83"/>
      <c r="I184" s="83"/>
      <c r="J184" s="83"/>
      <c r="K184" s="83"/>
      <c r="L184" s="83"/>
      <c r="M184" s="83"/>
      <c r="N184" s="83"/>
      <c r="O184" s="83"/>
      <c r="P184" s="83"/>
      <c r="Q184" s="83"/>
      <c r="R184" s="83"/>
      <c r="S184" s="83"/>
      <c r="U184" s="21"/>
      <c r="V184" s="21"/>
    </row>
    <row r="185" spans="1:22" s="76" customFormat="1" ht="12.95" customHeight="1">
      <c r="A185" s="75"/>
      <c r="C185" s="83"/>
      <c r="D185" s="83"/>
      <c r="E185" s="83"/>
      <c r="F185" s="83"/>
      <c r="G185" s="83"/>
      <c r="H185" s="83"/>
      <c r="I185" s="83"/>
      <c r="J185" s="83"/>
      <c r="K185" s="83"/>
      <c r="L185" s="83"/>
      <c r="M185" s="83"/>
      <c r="N185" s="83"/>
      <c r="O185" s="83"/>
      <c r="P185" s="83"/>
      <c r="Q185" s="83"/>
      <c r="R185" s="83"/>
      <c r="S185" s="83"/>
      <c r="U185" s="21"/>
      <c r="V185" s="21"/>
    </row>
    <row r="186" spans="1:22" s="76" customFormat="1" ht="12.95" customHeight="1">
      <c r="A186" s="75"/>
      <c r="C186" s="83"/>
      <c r="D186" s="83"/>
      <c r="E186" s="83"/>
      <c r="F186" s="83"/>
      <c r="G186" s="83"/>
      <c r="H186" s="83"/>
      <c r="I186" s="83"/>
      <c r="J186" s="83"/>
      <c r="K186" s="83"/>
      <c r="L186" s="83"/>
      <c r="M186" s="83"/>
      <c r="N186" s="83"/>
      <c r="O186" s="83"/>
      <c r="P186" s="83"/>
      <c r="Q186" s="83"/>
      <c r="R186" s="83"/>
      <c r="S186" s="83"/>
      <c r="U186" s="21"/>
      <c r="V186" s="21"/>
    </row>
    <row r="187" spans="1:22" s="76" customFormat="1" ht="12.95" customHeight="1">
      <c r="A187" s="75"/>
      <c r="C187" s="83"/>
      <c r="D187" s="83"/>
      <c r="E187" s="83"/>
      <c r="F187" s="83"/>
      <c r="G187" s="83"/>
      <c r="H187" s="83"/>
      <c r="I187" s="83"/>
      <c r="J187" s="83"/>
      <c r="K187" s="83"/>
      <c r="L187" s="83"/>
      <c r="M187" s="83"/>
      <c r="N187" s="83"/>
      <c r="O187" s="83"/>
      <c r="P187" s="83"/>
      <c r="Q187" s="83"/>
      <c r="R187" s="83"/>
      <c r="S187" s="83"/>
      <c r="U187" s="21"/>
      <c r="V187" s="21"/>
    </row>
    <row r="188" spans="1:22" s="76" customFormat="1" ht="12.95" customHeight="1">
      <c r="A188" s="75"/>
      <c r="C188" s="83"/>
      <c r="D188" s="83"/>
      <c r="E188" s="83"/>
      <c r="F188" s="83"/>
      <c r="G188" s="83"/>
      <c r="H188" s="83"/>
      <c r="I188" s="83"/>
      <c r="J188" s="83"/>
      <c r="K188" s="83"/>
      <c r="L188" s="83"/>
      <c r="M188" s="83"/>
      <c r="N188" s="83"/>
      <c r="O188" s="83"/>
      <c r="P188" s="83"/>
      <c r="Q188" s="83"/>
      <c r="R188" s="83"/>
      <c r="S188" s="83"/>
      <c r="U188" s="21"/>
      <c r="V188" s="21"/>
    </row>
    <row r="189" spans="1:22" s="76" customFormat="1" ht="12.95" customHeight="1">
      <c r="A189" s="75"/>
      <c r="C189" s="83"/>
      <c r="D189" s="83"/>
      <c r="E189" s="83"/>
      <c r="F189" s="83"/>
      <c r="G189" s="83"/>
      <c r="H189" s="83"/>
      <c r="I189" s="83"/>
      <c r="J189" s="83"/>
      <c r="K189" s="83"/>
      <c r="L189" s="83"/>
      <c r="M189" s="83"/>
      <c r="N189" s="83"/>
      <c r="O189" s="83"/>
      <c r="P189" s="83"/>
      <c r="Q189" s="83"/>
      <c r="R189" s="83"/>
      <c r="S189" s="83"/>
      <c r="U189" s="21"/>
      <c r="V189" s="21"/>
    </row>
    <row r="190" spans="1:22" s="76" customFormat="1" ht="12.95" customHeight="1">
      <c r="A190" s="75"/>
      <c r="C190" s="83"/>
      <c r="D190" s="83"/>
      <c r="E190" s="83"/>
      <c r="F190" s="83"/>
      <c r="G190" s="83"/>
      <c r="H190" s="83"/>
      <c r="I190" s="83"/>
      <c r="J190" s="83"/>
      <c r="K190" s="83"/>
      <c r="L190" s="83"/>
      <c r="M190" s="83"/>
      <c r="N190" s="83"/>
      <c r="O190" s="83"/>
      <c r="P190" s="83"/>
      <c r="Q190" s="83"/>
      <c r="R190" s="83"/>
      <c r="S190" s="83"/>
      <c r="U190" s="21"/>
      <c r="V190" s="21"/>
    </row>
    <row r="191" spans="1:22" s="76" customFormat="1" ht="12.95" customHeight="1">
      <c r="A191" s="75"/>
      <c r="C191" s="83"/>
      <c r="D191" s="83"/>
      <c r="E191" s="83"/>
      <c r="F191" s="83"/>
      <c r="G191" s="83"/>
      <c r="H191" s="83"/>
      <c r="I191" s="83"/>
      <c r="J191" s="83"/>
      <c r="K191" s="83"/>
      <c r="L191" s="83"/>
      <c r="M191" s="83"/>
      <c r="N191" s="83"/>
      <c r="O191" s="83"/>
      <c r="P191" s="83"/>
      <c r="Q191" s="83"/>
      <c r="R191" s="83"/>
      <c r="S191" s="83"/>
      <c r="U191" s="21"/>
      <c r="V191" s="21"/>
    </row>
    <row r="192" spans="1:22" s="76" customFormat="1" ht="12.95" customHeight="1">
      <c r="A192" s="75"/>
      <c r="C192" s="83"/>
      <c r="D192" s="83"/>
      <c r="E192" s="83"/>
      <c r="F192" s="83"/>
      <c r="G192" s="83"/>
      <c r="H192" s="83"/>
      <c r="I192" s="83"/>
      <c r="J192" s="83"/>
      <c r="K192" s="83"/>
      <c r="L192" s="83"/>
      <c r="M192" s="83"/>
      <c r="N192" s="83"/>
      <c r="O192" s="83"/>
      <c r="P192" s="83"/>
      <c r="Q192" s="83"/>
      <c r="R192" s="83"/>
      <c r="S192" s="83"/>
      <c r="U192" s="21"/>
      <c r="V192" s="21"/>
    </row>
    <row r="193" spans="1:22" s="76" customFormat="1" ht="12.95" customHeight="1">
      <c r="A193" s="75"/>
      <c r="C193" s="83"/>
      <c r="D193" s="83"/>
      <c r="E193" s="83"/>
      <c r="F193" s="83"/>
      <c r="G193" s="83"/>
      <c r="H193" s="83"/>
      <c r="I193" s="83"/>
      <c r="J193" s="83"/>
      <c r="K193" s="83"/>
      <c r="L193" s="83"/>
      <c r="M193" s="83"/>
      <c r="N193" s="83"/>
      <c r="O193" s="83"/>
      <c r="P193" s="83"/>
      <c r="Q193" s="83"/>
      <c r="R193" s="83"/>
      <c r="S193" s="83"/>
      <c r="U193" s="21"/>
      <c r="V193" s="21"/>
    </row>
    <row r="194" spans="1:22" s="76" customFormat="1" ht="12.95" customHeight="1">
      <c r="A194" s="75"/>
      <c r="C194" s="83"/>
      <c r="D194" s="83"/>
      <c r="E194" s="83"/>
      <c r="F194" s="83"/>
      <c r="G194" s="83"/>
      <c r="H194" s="83"/>
      <c r="I194" s="83"/>
      <c r="J194" s="83"/>
      <c r="K194" s="83"/>
      <c r="L194" s="83"/>
      <c r="M194" s="83"/>
      <c r="N194" s="83"/>
      <c r="O194" s="83"/>
      <c r="P194" s="83"/>
      <c r="Q194" s="83"/>
      <c r="R194" s="83"/>
      <c r="S194" s="83"/>
      <c r="U194" s="21"/>
      <c r="V194" s="21"/>
    </row>
    <row r="195" spans="1:22" s="76" customFormat="1" ht="12.95" customHeight="1">
      <c r="A195" s="75"/>
      <c r="C195" s="83"/>
      <c r="D195" s="83"/>
      <c r="E195" s="83"/>
      <c r="F195" s="83"/>
      <c r="G195" s="83"/>
      <c r="H195" s="83"/>
      <c r="I195" s="83"/>
      <c r="J195" s="83"/>
      <c r="K195" s="83"/>
      <c r="L195" s="83"/>
      <c r="M195" s="83"/>
      <c r="N195" s="83"/>
      <c r="O195" s="83"/>
      <c r="P195" s="83"/>
      <c r="Q195" s="83"/>
      <c r="R195" s="83"/>
      <c r="S195" s="83"/>
      <c r="U195" s="21"/>
      <c r="V195" s="21"/>
    </row>
    <row r="196" spans="1:22" s="76" customFormat="1" ht="12.95" customHeight="1">
      <c r="A196" s="75"/>
      <c r="C196" s="83"/>
      <c r="D196" s="83"/>
      <c r="E196" s="83"/>
      <c r="F196" s="83"/>
      <c r="G196" s="83"/>
      <c r="H196" s="83"/>
      <c r="I196" s="83"/>
      <c r="J196" s="83"/>
      <c r="K196" s="83"/>
      <c r="L196" s="83"/>
      <c r="M196" s="83"/>
      <c r="N196" s="83"/>
      <c r="O196" s="83"/>
      <c r="P196" s="83"/>
      <c r="Q196" s="83"/>
      <c r="R196" s="83"/>
      <c r="S196" s="83"/>
      <c r="U196" s="21"/>
      <c r="V196" s="21"/>
    </row>
    <row r="197" spans="1:22" s="76" customFormat="1" ht="12.95" customHeight="1">
      <c r="A197" s="75"/>
      <c r="C197" s="83"/>
      <c r="D197" s="83"/>
      <c r="E197" s="83"/>
      <c r="F197" s="83"/>
      <c r="G197" s="83"/>
      <c r="H197" s="83"/>
      <c r="I197" s="83"/>
      <c r="J197" s="83"/>
      <c r="K197" s="83"/>
      <c r="L197" s="83"/>
      <c r="M197" s="83"/>
      <c r="N197" s="83"/>
      <c r="O197" s="83"/>
      <c r="P197" s="83"/>
      <c r="Q197" s="83"/>
      <c r="R197" s="83"/>
      <c r="S197" s="83"/>
      <c r="U197" s="21"/>
      <c r="V197" s="21"/>
    </row>
    <row r="198" spans="1:22" s="76" customFormat="1" ht="12.95" customHeight="1">
      <c r="A198" s="75"/>
      <c r="C198" s="83"/>
      <c r="D198" s="83"/>
      <c r="E198" s="83"/>
      <c r="F198" s="83"/>
      <c r="G198" s="83"/>
      <c r="H198" s="83"/>
      <c r="I198" s="83"/>
      <c r="J198" s="83"/>
      <c r="K198" s="83"/>
      <c r="L198" s="83"/>
      <c r="M198" s="83"/>
      <c r="N198" s="83"/>
      <c r="O198" s="83"/>
      <c r="P198" s="83"/>
      <c r="Q198" s="83"/>
      <c r="R198" s="83"/>
      <c r="S198" s="83"/>
      <c r="U198" s="21"/>
      <c r="V198" s="21"/>
    </row>
    <row r="199" spans="1:22" s="76" customFormat="1" ht="12.95" customHeight="1">
      <c r="A199" s="75"/>
      <c r="C199" s="83"/>
      <c r="D199" s="83"/>
      <c r="E199" s="83"/>
      <c r="F199" s="83"/>
      <c r="G199" s="83"/>
      <c r="H199" s="83"/>
      <c r="I199" s="83"/>
      <c r="J199" s="83"/>
      <c r="K199" s="83"/>
      <c r="L199" s="83"/>
      <c r="M199" s="83"/>
      <c r="N199" s="83"/>
      <c r="O199" s="83"/>
      <c r="P199" s="83"/>
      <c r="Q199" s="83"/>
      <c r="R199" s="83"/>
      <c r="S199" s="83"/>
      <c r="U199" s="21"/>
      <c r="V199" s="21"/>
    </row>
    <row r="200" spans="1:22" s="76" customFormat="1" ht="12.95" customHeight="1">
      <c r="A200" s="75"/>
      <c r="C200" s="83"/>
      <c r="D200" s="83"/>
      <c r="E200" s="83"/>
      <c r="F200" s="83"/>
      <c r="G200" s="83"/>
      <c r="H200" s="83"/>
      <c r="I200" s="83"/>
      <c r="J200" s="83"/>
      <c r="K200" s="83"/>
      <c r="L200" s="83"/>
      <c r="M200" s="83"/>
      <c r="N200" s="83"/>
      <c r="O200" s="83"/>
      <c r="P200" s="83"/>
      <c r="Q200" s="83"/>
      <c r="R200" s="83"/>
      <c r="S200" s="83"/>
      <c r="U200" s="21"/>
      <c r="V200" s="21"/>
    </row>
  </sheetData>
  <mergeCells count="2">
    <mergeCell ref="A1:B1"/>
    <mergeCell ref="A9:B9"/>
  </mergeCells>
  <hyperlinks>
    <hyperlink ref="A1" location="'Περιεχόμενα-Contents'!A1" display="Περιεχόμενα - Contents" xr:uid="{00000000-0004-0000-0D00-000000000000}"/>
  </hyperlinks>
  <printOptions horizontalCentered="1"/>
  <pageMargins left="0.27559055118110237" right="0.27559055118110237" top="1.0236220472440944" bottom="0.39370078740157483" header="0.39370078740157483" footer="0.19685039370078741"/>
  <pageSetup paperSize="9" scale="58" fitToHeight="0" orientation="landscape" r:id="rId1"/>
  <headerFooter>
    <oddHeader>&amp;R&amp;"Arial,Έντονα"ΣΥΝΟΠΤΙΚΟΙ ΠΙΝΑΚΕΣ ΥΠΗΡΕΣΙΩΝ ΚΑΙ ΜΕΤΑΦΟΡΩΝ 2008-2023
SERVICES AND TRANSPORT SUMMARY TABLES 2008-2023
ΙΔΙΩΤΙΚΟΣ ΤΟΜΕΑΣ - PRIVATE SECTOR</oddHeader>
    <firstHeader>&amp;L&amp;"Arial,Έντονα"ΣΥΝΟΠΤΙΚΟΙ ΠΙΝΑΚΕΣ ΥΠΗΡΕΣΙΩΝ ΚΑΙ ΜΕΤΑΦΟΡΩΝ 2008-2020
- ΙΔΙΩΤΙΚΟΣ ΤΟΜΕΑΣ&amp;"Arial,Κανονικά"
&amp;R&amp;"Arial,Έντονα"SUMMARY TABLES 2008-2020
- PRIVATE SECTOR</firstHeader>
    <firstFooter>&amp;L(συνεχίζεται)&amp;C- &amp;P -&amp;R(continued)</firstFooter>
  </headerFooter>
  <ignoredErrors>
    <ignoredError sqref="C9:P9"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pageSetUpPr fitToPage="1"/>
  </sheetPr>
  <dimension ref="A1:AA200"/>
  <sheetViews>
    <sheetView zoomScaleNormal="100" workbookViewId="0">
      <pane xSplit="2" ySplit="9" topLeftCell="C10" activePane="bottomRight" state="frozen"/>
      <selection activeCell="C10" sqref="C10"/>
      <selection pane="topRight" activeCell="C10" sqref="C10"/>
      <selection pane="bottomLeft" activeCell="C10" sqref="C10"/>
      <selection pane="bottomRight" activeCell="A2" sqref="A2"/>
    </sheetView>
  </sheetViews>
  <sheetFormatPr defaultRowHeight="12.95" customHeight="1"/>
  <cols>
    <col min="1" max="1" width="3.7109375" style="75" customWidth="1"/>
    <col min="2" max="2" width="37" style="76" customWidth="1"/>
    <col min="3" max="3" width="10.5703125" style="74" customWidth="1"/>
    <col min="4" max="8" width="9.85546875" style="74" customWidth="1"/>
    <col min="9" max="12" width="9.42578125" style="74" customWidth="1"/>
    <col min="13" max="18" width="11.42578125" style="74" customWidth="1"/>
    <col min="19" max="19" width="3.7109375" style="74" customWidth="1"/>
    <col min="20" max="20" width="36.140625" style="76" customWidth="1"/>
    <col min="21" max="16384" width="9.140625" style="21"/>
  </cols>
  <sheetData>
    <row r="1" spans="1:27" s="49" customFormat="1" ht="12.95" customHeight="1">
      <c r="A1" s="172" t="s">
        <v>228</v>
      </c>
      <c r="B1" s="172"/>
      <c r="C1" s="84"/>
      <c r="D1" s="84"/>
      <c r="E1" s="84"/>
      <c r="F1" s="84"/>
      <c r="G1" s="84"/>
      <c r="H1" s="84"/>
      <c r="I1" s="84"/>
      <c r="J1" s="84"/>
      <c r="K1" s="84"/>
      <c r="S1" s="50"/>
      <c r="T1" s="117" t="s">
        <v>455</v>
      </c>
    </row>
    <row r="2" spans="1:27" s="49" customFormat="1" ht="12.95" customHeight="1">
      <c r="A2" s="51"/>
      <c r="B2" s="67"/>
      <c r="C2" s="84"/>
      <c r="D2" s="84"/>
      <c r="E2" s="84"/>
      <c r="F2" s="84"/>
      <c r="G2" s="84"/>
      <c r="H2" s="84"/>
      <c r="I2" s="84"/>
      <c r="J2" s="84"/>
      <c r="K2" s="84"/>
      <c r="S2" s="50"/>
      <c r="T2" s="117" t="s">
        <v>456</v>
      </c>
    </row>
    <row r="3" spans="1:27" s="49" customFormat="1" ht="12.95" customHeight="1">
      <c r="A3" s="51"/>
      <c r="B3" s="67"/>
      <c r="C3" s="84"/>
      <c r="D3" s="84"/>
      <c r="E3" s="84"/>
      <c r="F3" s="84"/>
      <c r="G3" s="84"/>
      <c r="H3" s="84"/>
      <c r="I3" s="84"/>
      <c r="J3" s="84"/>
      <c r="K3" s="84"/>
      <c r="L3" s="84"/>
      <c r="M3" s="84"/>
      <c r="N3" s="84"/>
      <c r="O3" s="84"/>
      <c r="P3" s="84"/>
      <c r="Q3" s="84"/>
      <c r="R3" s="84"/>
      <c r="T3" s="117" t="s">
        <v>373</v>
      </c>
    </row>
    <row r="4" spans="1:27" s="49" customFormat="1" ht="12.95" customHeight="1">
      <c r="A4" s="51"/>
      <c r="B4" s="67"/>
      <c r="C4" s="84"/>
      <c r="D4" s="84"/>
      <c r="E4" s="84"/>
      <c r="F4" s="84"/>
      <c r="G4" s="84"/>
      <c r="H4" s="84"/>
      <c r="I4" s="84"/>
      <c r="J4" s="84"/>
      <c r="K4" s="84"/>
      <c r="L4" s="84"/>
      <c r="M4" s="84"/>
      <c r="N4" s="84"/>
      <c r="O4" s="84"/>
      <c r="P4" s="84"/>
      <c r="Q4" s="84"/>
      <c r="R4" s="84"/>
      <c r="S4" s="50"/>
      <c r="T4" s="67"/>
    </row>
    <row r="5" spans="1:27" s="70" customFormat="1" ht="15" customHeight="1">
      <c r="A5" s="137" t="s">
        <v>423</v>
      </c>
    </row>
    <row r="6" spans="1:27" s="70" customFormat="1" ht="15" customHeight="1" thickBot="1">
      <c r="A6" s="138" t="s">
        <v>424</v>
      </c>
      <c r="B6" s="72"/>
      <c r="C6" s="72"/>
      <c r="D6" s="72"/>
      <c r="E6" s="72"/>
      <c r="F6" s="72"/>
      <c r="G6" s="72"/>
      <c r="H6" s="72"/>
      <c r="I6" s="72"/>
      <c r="J6" s="72"/>
      <c r="K6" s="72"/>
      <c r="L6" s="72"/>
      <c r="M6" s="72"/>
      <c r="N6" s="72"/>
      <c r="O6" s="72"/>
      <c r="P6" s="72"/>
      <c r="Q6" s="72"/>
      <c r="R6" s="72"/>
      <c r="S6" s="73"/>
      <c r="T6" s="72"/>
    </row>
    <row r="7" spans="1:27" s="70" customFormat="1" ht="8.25" customHeight="1" thickTop="1">
      <c r="A7" s="71"/>
      <c r="B7" s="71"/>
      <c r="C7" s="85"/>
      <c r="D7" s="85"/>
      <c r="E7" s="85"/>
      <c r="F7" s="85"/>
      <c r="G7" s="85"/>
      <c r="H7" s="85"/>
      <c r="I7" s="85"/>
      <c r="J7" s="85"/>
      <c r="K7" s="85"/>
      <c r="L7" s="85"/>
      <c r="M7" s="85"/>
      <c r="N7" s="85"/>
      <c r="O7" s="85"/>
      <c r="P7" s="85"/>
      <c r="Q7" s="85"/>
      <c r="R7" s="85"/>
      <c r="S7" s="85"/>
      <c r="T7" s="71"/>
    </row>
    <row r="8" spans="1:27" s="49" customFormat="1" ht="12.75">
      <c r="A8" s="51"/>
      <c r="B8" s="67"/>
      <c r="C8" s="86"/>
      <c r="D8" s="86"/>
      <c r="E8" s="86"/>
      <c r="F8" s="86"/>
      <c r="G8" s="86"/>
      <c r="H8" s="86"/>
      <c r="I8" s="86"/>
      <c r="J8" s="86"/>
      <c r="K8" s="86"/>
      <c r="L8" s="86"/>
      <c r="M8" s="86"/>
      <c r="N8" s="86"/>
      <c r="O8" s="86"/>
      <c r="P8" s="86"/>
      <c r="Q8" s="86"/>
      <c r="R8" s="86"/>
      <c r="S8" s="86"/>
      <c r="T8" s="86" t="s">
        <v>0</v>
      </c>
    </row>
    <row r="9" spans="1:27" s="49" customFormat="1" ht="39.950000000000003" customHeight="1">
      <c r="A9" s="175" t="s">
        <v>386</v>
      </c>
      <c r="B9" s="176"/>
      <c r="C9" s="105" t="s">
        <v>1</v>
      </c>
      <c r="D9" s="104">
        <v>2009</v>
      </c>
      <c r="E9" s="105" t="s">
        <v>2</v>
      </c>
      <c r="F9" s="105" t="s">
        <v>3</v>
      </c>
      <c r="G9" s="105" t="s">
        <v>4</v>
      </c>
      <c r="H9" s="105" t="s">
        <v>5</v>
      </c>
      <c r="I9" s="105" t="s">
        <v>6</v>
      </c>
      <c r="J9" s="105" t="s">
        <v>112</v>
      </c>
      <c r="K9" s="105" t="s">
        <v>324</v>
      </c>
      <c r="L9" s="105" t="s">
        <v>331</v>
      </c>
      <c r="M9" s="153" t="s">
        <v>368</v>
      </c>
      <c r="N9" s="153" t="s">
        <v>391</v>
      </c>
      <c r="O9" s="153" t="s">
        <v>436</v>
      </c>
      <c r="P9" s="153" t="s">
        <v>442</v>
      </c>
      <c r="Q9" s="153" t="s">
        <v>448</v>
      </c>
      <c r="R9" s="153" t="s">
        <v>453</v>
      </c>
      <c r="S9" s="150"/>
      <c r="T9" s="116" t="s">
        <v>387</v>
      </c>
    </row>
    <row r="10" spans="1:27" s="87" customFormat="1" ht="15" customHeight="1">
      <c r="A10" s="146" t="s">
        <v>7</v>
      </c>
      <c r="B10" s="103" t="s">
        <v>101</v>
      </c>
      <c r="C10" s="92">
        <v>389024</v>
      </c>
      <c r="D10" s="88">
        <v>354884</v>
      </c>
      <c r="E10" s="88">
        <v>368693</v>
      </c>
      <c r="F10" s="88">
        <v>364865</v>
      </c>
      <c r="G10" s="88">
        <v>371985</v>
      </c>
      <c r="H10" s="88">
        <v>344450</v>
      </c>
      <c r="I10" s="88">
        <v>362413</v>
      </c>
      <c r="J10" s="88">
        <v>398241</v>
      </c>
      <c r="K10" s="88">
        <v>436829</v>
      </c>
      <c r="L10" s="88">
        <v>491209</v>
      </c>
      <c r="M10" s="89">
        <v>653475</v>
      </c>
      <c r="N10" s="89">
        <v>740783</v>
      </c>
      <c r="O10" s="89">
        <v>665070</v>
      </c>
      <c r="P10" s="89">
        <v>898280</v>
      </c>
      <c r="Q10" s="89">
        <v>1106856</v>
      </c>
      <c r="R10" s="89">
        <v>1294162</v>
      </c>
      <c r="S10" s="146" t="s">
        <v>7</v>
      </c>
      <c r="T10" s="103" t="s">
        <v>100</v>
      </c>
    </row>
    <row r="11" spans="1:27" s="87" customFormat="1" ht="20.100000000000001" customHeight="1">
      <c r="A11" s="143" t="s">
        <v>8</v>
      </c>
      <c r="B11" s="95" t="s">
        <v>9</v>
      </c>
      <c r="C11" s="88">
        <f t="shared" ref="C11:J11" si="0">SUM(C12:C28)</f>
        <v>78197</v>
      </c>
      <c r="D11" s="88">
        <f t="shared" si="0"/>
        <v>73537</v>
      </c>
      <c r="E11" s="88">
        <f>SUM(E12:E28)</f>
        <v>77289</v>
      </c>
      <c r="F11" s="88">
        <f t="shared" si="0"/>
        <v>69558</v>
      </c>
      <c r="G11" s="88">
        <f>SUM(G12:G28)</f>
        <v>84267</v>
      </c>
      <c r="H11" s="88">
        <f t="shared" si="0"/>
        <v>82731</v>
      </c>
      <c r="I11" s="88">
        <f t="shared" si="0"/>
        <v>85733</v>
      </c>
      <c r="J11" s="88">
        <f t="shared" si="0"/>
        <v>104536</v>
      </c>
      <c r="K11" s="88">
        <f>SUM(K12:K28)</f>
        <v>117689</v>
      </c>
      <c r="L11" s="88">
        <f>SUM(L12:L28)</f>
        <v>128606</v>
      </c>
      <c r="M11" s="89">
        <f>SUM(M12:M28)</f>
        <v>166103</v>
      </c>
      <c r="N11" s="89">
        <f>SUM(N12:N28)</f>
        <v>189603</v>
      </c>
      <c r="O11" s="89">
        <f>SUM(O12:O28)</f>
        <v>189169</v>
      </c>
      <c r="P11" s="89">
        <f t="shared" ref="P11" si="1">SUM(P12:P28)</f>
        <v>278564</v>
      </c>
      <c r="Q11" s="89">
        <f t="shared" ref="Q11" si="2">SUM(Q12:Q28)</f>
        <v>354861</v>
      </c>
      <c r="R11" s="89">
        <f t="shared" ref="R11" si="3">SUM(R12:R28)</f>
        <v>405187</v>
      </c>
      <c r="S11" s="143" t="s">
        <v>8</v>
      </c>
      <c r="T11" s="95" t="s">
        <v>10</v>
      </c>
    </row>
    <row r="12" spans="1:27" s="49" customFormat="1" ht="12.95" customHeight="1">
      <c r="A12" s="142"/>
      <c r="B12" s="96" t="s">
        <v>12</v>
      </c>
      <c r="C12" s="59">
        <v>21798</v>
      </c>
      <c r="D12" s="90">
        <v>19938</v>
      </c>
      <c r="E12" s="90">
        <v>20519</v>
      </c>
      <c r="F12" s="90">
        <v>17061</v>
      </c>
      <c r="G12" s="90">
        <v>18007</v>
      </c>
      <c r="H12" s="90">
        <v>17300</v>
      </c>
      <c r="I12" s="90">
        <v>16334</v>
      </c>
      <c r="J12" s="90">
        <v>20367</v>
      </c>
      <c r="K12" s="90">
        <v>18137</v>
      </c>
      <c r="L12" s="90">
        <v>17115</v>
      </c>
      <c r="M12" s="91">
        <v>21044</v>
      </c>
      <c r="N12" s="91">
        <v>22148</v>
      </c>
      <c r="O12" s="91">
        <v>19205</v>
      </c>
      <c r="P12" s="91">
        <v>24694</v>
      </c>
      <c r="Q12" s="91">
        <v>29784</v>
      </c>
      <c r="R12" s="91">
        <v>33172</v>
      </c>
      <c r="S12" s="142"/>
      <c r="T12" s="96" t="s">
        <v>13</v>
      </c>
      <c r="U12" s="57"/>
      <c r="V12" s="57"/>
      <c r="W12" s="57"/>
      <c r="X12" s="57"/>
      <c r="Y12" s="57"/>
      <c r="Z12" s="57"/>
      <c r="AA12" s="57"/>
    </row>
    <row r="13" spans="1:27" s="49" customFormat="1" ht="12.95" customHeight="1">
      <c r="A13" s="142"/>
      <c r="B13" s="96" t="s">
        <v>14</v>
      </c>
      <c r="C13" s="59">
        <v>60</v>
      </c>
      <c r="D13" s="90">
        <v>43</v>
      </c>
      <c r="E13" s="90">
        <v>43</v>
      </c>
      <c r="F13" s="90">
        <v>13</v>
      </c>
      <c r="G13" s="90">
        <v>12</v>
      </c>
      <c r="H13" s="90">
        <v>9</v>
      </c>
      <c r="I13" s="90">
        <v>49</v>
      </c>
      <c r="J13" s="90">
        <v>34</v>
      </c>
      <c r="K13" s="90">
        <v>40</v>
      </c>
      <c r="L13" s="90">
        <v>55</v>
      </c>
      <c r="M13" s="91">
        <v>67</v>
      </c>
      <c r="N13" s="91">
        <v>17</v>
      </c>
      <c r="O13" s="91">
        <v>12</v>
      </c>
      <c r="P13" s="91">
        <v>33</v>
      </c>
      <c r="Q13" s="91">
        <v>37</v>
      </c>
      <c r="R13" s="91">
        <v>101</v>
      </c>
      <c r="S13" s="142"/>
      <c r="T13" s="96" t="s">
        <v>15</v>
      </c>
    </row>
    <row r="14" spans="1:27" s="49" customFormat="1" ht="12.95" customHeight="1">
      <c r="A14" s="142"/>
      <c r="B14" s="96" t="s">
        <v>16</v>
      </c>
      <c r="C14" s="59">
        <v>1217</v>
      </c>
      <c r="D14" s="90">
        <v>1150</v>
      </c>
      <c r="E14" s="90">
        <v>1690</v>
      </c>
      <c r="F14" s="90">
        <v>1823</v>
      </c>
      <c r="G14" s="90">
        <v>2959</v>
      </c>
      <c r="H14" s="90">
        <v>1934</v>
      </c>
      <c r="I14" s="90">
        <v>1565</v>
      </c>
      <c r="J14" s="90">
        <v>73</v>
      </c>
      <c r="K14" s="90">
        <v>122</v>
      </c>
      <c r="L14" s="90">
        <v>172</v>
      </c>
      <c r="M14" s="91">
        <v>240</v>
      </c>
      <c r="N14" s="91">
        <v>219</v>
      </c>
      <c r="O14" s="91">
        <v>133</v>
      </c>
      <c r="P14" s="91">
        <v>166</v>
      </c>
      <c r="Q14" s="91">
        <v>160</v>
      </c>
      <c r="R14" s="91">
        <v>240</v>
      </c>
      <c r="S14" s="142"/>
      <c r="T14" s="96" t="s">
        <v>17</v>
      </c>
    </row>
    <row r="15" spans="1:27" s="49" customFormat="1" ht="12.95" customHeight="1">
      <c r="A15" s="142"/>
      <c r="B15" s="96" t="s">
        <v>18</v>
      </c>
      <c r="C15" s="59">
        <v>3801</v>
      </c>
      <c r="D15" s="90">
        <v>3361</v>
      </c>
      <c r="E15" s="90">
        <v>3521</v>
      </c>
      <c r="F15" s="90">
        <v>3374</v>
      </c>
      <c r="G15" s="90">
        <v>3525</v>
      </c>
      <c r="H15" s="90">
        <v>2792</v>
      </c>
      <c r="I15" s="90">
        <v>2552</v>
      </c>
      <c r="J15" s="90">
        <v>2221</v>
      </c>
      <c r="K15" s="90">
        <v>2097</v>
      </c>
      <c r="L15" s="90">
        <v>2188</v>
      </c>
      <c r="M15" s="91">
        <v>2544</v>
      </c>
      <c r="N15" s="91">
        <v>2718</v>
      </c>
      <c r="O15" s="91">
        <v>2629</v>
      </c>
      <c r="P15" s="91">
        <v>3336</v>
      </c>
      <c r="Q15" s="91">
        <v>4775</v>
      </c>
      <c r="R15" s="91">
        <v>5344</v>
      </c>
      <c r="S15" s="142"/>
      <c r="T15" s="96" t="s">
        <v>19</v>
      </c>
    </row>
    <row r="16" spans="1:27" s="49" customFormat="1" ht="12.95" customHeight="1">
      <c r="A16" s="142"/>
      <c r="B16" s="96" t="s">
        <v>20</v>
      </c>
      <c r="C16" s="59">
        <v>366</v>
      </c>
      <c r="D16" s="90">
        <v>353</v>
      </c>
      <c r="E16" s="90">
        <v>341</v>
      </c>
      <c r="F16" s="90">
        <v>262</v>
      </c>
      <c r="G16" s="90">
        <v>257</v>
      </c>
      <c r="H16" s="90">
        <v>232</v>
      </c>
      <c r="I16" s="90">
        <v>194</v>
      </c>
      <c r="J16" s="90">
        <v>189</v>
      </c>
      <c r="K16" s="90">
        <v>189</v>
      </c>
      <c r="L16" s="90">
        <v>217</v>
      </c>
      <c r="M16" s="91">
        <v>335</v>
      </c>
      <c r="N16" s="91">
        <v>465</v>
      </c>
      <c r="O16" s="91">
        <v>355</v>
      </c>
      <c r="P16" s="91">
        <v>440</v>
      </c>
      <c r="Q16" s="91">
        <v>426</v>
      </c>
      <c r="R16" s="91">
        <v>441</v>
      </c>
      <c r="S16" s="142"/>
      <c r="T16" s="96" t="s">
        <v>21</v>
      </c>
    </row>
    <row r="17" spans="1:21" s="70" customFormat="1" ht="12.95" customHeight="1">
      <c r="A17" s="143"/>
      <c r="B17" s="96" t="s">
        <v>22</v>
      </c>
      <c r="C17" s="92"/>
      <c r="D17" s="90"/>
      <c r="E17" s="90"/>
      <c r="F17" s="90"/>
      <c r="G17" s="90"/>
      <c r="H17" s="90"/>
      <c r="I17" s="90"/>
      <c r="J17" s="90"/>
      <c r="K17" s="90"/>
      <c r="L17" s="90"/>
      <c r="M17" s="91"/>
      <c r="N17" s="91"/>
      <c r="O17" s="91"/>
      <c r="P17" s="91"/>
      <c r="Q17" s="91"/>
      <c r="R17" s="91"/>
      <c r="S17" s="143"/>
      <c r="T17" s="96" t="s">
        <v>23</v>
      </c>
    </row>
    <row r="18" spans="1:21" s="49" customFormat="1" ht="12" customHeight="1">
      <c r="A18" s="142"/>
      <c r="B18" s="98" t="s">
        <v>24</v>
      </c>
      <c r="C18" s="59">
        <v>10056</v>
      </c>
      <c r="D18" s="90">
        <v>8070</v>
      </c>
      <c r="E18" s="90">
        <v>9129</v>
      </c>
      <c r="F18" s="90">
        <v>9319</v>
      </c>
      <c r="G18" s="90">
        <v>10185</v>
      </c>
      <c r="H18" s="90">
        <v>8761</v>
      </c>
      <c r="I18" s="90">
        <v>9240</v>
      </c>
      <c r="J18" s="90">
        <v>8914</v>
      </c>
      <c r="K18" s="90">
        <v>8066</v>
      </c>
      <c r="L18" s="90">
        <v>10420</v>
      </c>
      <c r="M18" s="91">
        <v>11645</v>
      </c>
      <c r="N18" s="91">
        <v>11934</v>
      </c>
      <c r="O18" s="91">
        <v>9988</v>
      </c>
      <c r="P18" s="91">
        <v>13961</v>
      </c>
      <c r="Q18" s="91">
        <v>18369</v>
      </c>
      <c r="R18" s="91">
        <v>19833</v>
      </c>
      <c r="S18" s="142"/>
      <c r="T18" s="98" t="s">
        <v>25</v>
      </c>
    </row>
    <row r="19" spans="1:21" s="49" customFormat="1" ht="12" customHeight="1">
      <c r="A19" s="142"/>
      <c r="B19" s="98" t="s">
        <v>26</v>
      </c>
      <c r="C19" s="59">
        <v>8771</v>
      </c>
      <c r="D19" s="90">
        <v>8544</v>
      </c>
      <c r="E19" s="90">
        <v>9458</v>
      </c>
      <c r="F19" s="90">
        <v>7195</v>
      </c>
      <c r="G19" s="90">
        <v>9311</v>
      </c>
      <c r="H19" s="90">
        <v>8057</v>
      </c>
      <c r="I19" s="90">
        <v>8339</v>
      </c>
      <c r="J19" s="90">
        <v>9831</v>
      </c>
      <c r="K19" s="90">
        <v>10676</v>
      </c>
      <c r="L19" s="90">
        <v>12796</v>
      </c>
      <c r="M19" s="91">
        <v>15652</v>
      </c>
      <c r="N19" s="91">
        <v>15502</v>
      </c>
      <c r="O19" s="91">
        <v>11667</v>
      </c>
      <c r="P19" s="91">
        <v>15229</v>
      </c>
      <c r="Q19" s="91">
        <v>18738</v>
      </c>
      <c r="R19" s="91">
        <v>23612</v>
      </c>
      <c r="S19" s="142"/>
      <c r="T19" s="98" t="s">
        <v>27</v>
      </c>
    </row>
    <row r="20" spans="1:21" s="70" customFormat="1" ht="12" customHeight="1">
      <c r="A20" s="143"/>
      <c r="B20" s="98" t="s">
        <v>28</v>
      </c>
      <c r="C20" s="93">
        <v>820</v>
      </c>
      <c r="D20" s="90">
        <v>715</v>
      </c>
      <c r="E20" s="90">
        <v>940</v>
      </c>
      <c r="F20" s="90">
        <v>610</v>
      </c>
      <c r="G20" s="90">
        <v>924</v>
      </c>
      <c r="H20" s="90">
        <v>409</v>
      </c>
      <c r="I20" s="90">
        <v>561</v>
      </c>
      <c r="J20" s="90">
        <v>431</v>
      </c>
      <c r="K20" s="90">
        <v>557</v>
      </c>
      <c r="L20" s="90">
        <v>497</v>
      </c>
      <c r="M20" s="91">
        <v>998</v>
      </c>
      <c r="N20" s="91">
        <v>1816</v>
      </c>
      <c r="O20" s="91">
        <v>1422</v>
      </c>
      <c r="P20" s="91">
        <v>1082</v>
      </c>
      <c r="Q20" s="91">
        <v>1333</v>
      </c>
      <c r="R20" s="91">
        <v>896</v>
      </c>
      <c r="S20" s="143"/>
      <c r="T20" s="98" t="s">
        <v>29</v>
      </c>
    </row>
    <row r="21" spans="1:21" s="70" customFormat="1" ht="12.95" customHeight="1">
      <c r="A21" s="143"/>
      <c r="B21" s="96" t="s">
        <v>30</v>
      </c>
      <c r="C21" s="93">
        <v>24463</v>
      </c>
      <c r="D21" s="90">
        <v>25551</v>
      </c>
      <c r="E21" s="90">
        <v>25084</v>
      </c>
      <c r="F21" s="90">
        <v>23888</v>
      </c>
      <c r="G21" s="90">
        <v>33165</v>
      </c>
      <c r="H21" s="90">
        <v>38028</v>
      </c>
      <c r="I21" s="90">
        <v>41738</v>
      </c>
      <c r="J21" s="90">
        <v>55641</v>
      </c>
      <c r="K21" s="90">
        <v>70357</v>
      </c>
      <c r="L21" s="90">
        <v>77781</v>
      </c>
      <c r="M21" s="91">
        <v>103814</v>
      </c>
      <c r="N21" s="91">
        <v>123204</v>
      </c>
      <c r="O21" s="91">
        <v>132429</v>
      </c>
      <c r="P21" s="91">
        <v>204572</v>
      </c>
      <c r="Q21" s="91">
        <v>263984</v>
      </c>
      <c r="R21" s="91">
        <v>303237</v>
      </c>
      <c r="S21" s="143"/>
      <c r="T21" s="96" t="s">
        <v>31</v>
      </c>
    </row>
    <row r="22" spans="1:21" s="49" customFormat="1" ht="12.95" customHeight="1">
      <c r="A22" s="142"/>
      <c r="B22" s="96" t="s">
        <v>358</v>
      </c>
      <c r="C22" s="59"/>
      <c r="D22" s="90"/>
      <c r="E22" s="90"/>
      <c r="F22" s="90"/>
      <c r="G22" s="90"/>
      <c r="H22" s="90"/>
      <c r="I22" s="90"/>
      <c r="J22" s="90"/>
      <c r="K22" s="90"/>
      <c r="L22" s="90"/>
      <c r="M22" s="91"/>
      <c r="N22" s="91"/>
      <c r="O22" s="91"/>
      <c r="P22" s="91"/>
      <c r="Q22" s="91"/>
      <c r="R22" s="91"/>
      <c r="S22" s="142"/>
      <c r="T22" s="96" t="s">
        <v>32</v>
      </c>
    </row>
    <row r="23" spans="1:21" s="49" customFormat="1" ht="11.1" customHeight="1">
      <c r="A23" s="142"/>
      <c r="B23" s="96" t="s">
        <v>359</v>
      </c>
      <c r="C23" s="93">
        <v>1839</v>
      </c>
      <c r="D23" s="90">
        <v>1239</v>
      </c>
      <c r="E23" s="90">
        <v>1435</v>
      </c>
      <c r="F23" s="90">
        <v>1620</v>
      </c>
      <c r="G23" s="90">
        <v>1627</v>
      </c>
      <c r="H23" s="90">
        <v>1785</v>
      </c>
      <c r="I23" s="90">
        <v>1507</v>
      </c>
      <c r="J23" s="90">
        <v>2393</v>
      </c>
      <c r="K23" s="90">
        <v>2578</v>
      </c>
      <c r="L23" s="90">
        <v>2391</v>
      </c>
      <c r="M23" s="91">
        <v>3404</v>
      </c>
      <c r="N23" s="91">
        <v>4353</v>
      </c>
      <c r="O23" s="91">
        <v>4287</v>
      </c>
      <c r="P23" s="91">
        <v>5216</v>
      </c>
      <c r="Q23" s="91">
        <v>5871</v>
      </c>
      <c r="R23" s="91">
        <v>6575</v>
      </c>
      <c r="S23" s="142"/>
      <c r="T23" s="96" t="s">
        <v>333</v>
      </c>
      <c r="U23" s="57"/>
    </row>
    <row r="24" spans="1:21" s="49" customFormat="1" ht="12.95" customHeight="1">
      <c r="A24" s="142"/>
      <c r="B24" s="96" t="s">
        <v>33</v>
      </c>
      <c r="C24" s="59">
        <v>1167</v>
      </c>
      <c r="D24" s="90">
        <v>1038</v>
      </c>
      <c r="E24" s="90">
        <v>1096</v>
      </c>
      <c r="F24" s="90">
        <v>909</v>
      </c>
      <c r="G24" s="90">
        <v>603</v>
      </c>
      <c r="H24" s="90">
        <v>510</v>
      </c>
      <c r="I24" s="90">
        <v>641</v>
      </c>
      <c r="J24" s="90">
        <v>973</v>
      </c>
      <c r="K24" s="90">
        <v>1102</v>
      </c>
      <c r="L24" s="90">
        <v>961</v>
      </c>
      <c r="M24" s="91">
        <v>1138</v>
      </c>
      <c r="N24" s="91">
        <v>1208</v>
      </c>
      <c r="O24" s="91">
        <v>1884</v>
      </c>
      <c r="P24" s="91">
        <v>2462</v>
      </c>
      <c r="Q24" s="91">
        <v>2464</v>
      </c>
      <c r="R24" s="91">
        <v>2336</v>
      </c>
      <c r="S24" s="142"/>
      <c r="T24" s="96" t="s">
        <v>34</v>
      </c>
    </row>
    <row r="25" spans="1:21" s="49" customFormat="1" ht="12.95" customHeight="1">
      <c r="A25" s="142"/>
      <c r="B25" s="96" t="s">
        <v>35</v>
      </c>
      <c r="C25" s="59">
        <v>2177</v>
      </c>
      <c r="D25" s="90">
        <v>1629</v>
      </c>
      <c r="E25" s="90">
        <v>1693</v>
      </c>
      <c r="F25" s="90">
        <v>1599</v>
      </c>
      <c r="G25" s="90">
        <v>1701</v>
      </c>
      <c r="H25" s="90">
        <v>1493</v>
      </c>
      <c r="I25" s="90">
        <v>1376</v>
      </c>
      <c r="J25" s="90">
        <v>1544</v>
      </c>
      <c r="K25" s="90">
        <v>1620</v>
      </c>
      <c r="L25" s="90">
        <v>1568</v>
      </c>
      <c r="M25" s="91">
        <v>1989</v>
      </c>
      <c r="N25" s="91">
        <v>2088</v>
      </c>
      <c r="O25" s="91">
        <v>2007</v>
      </c>
      <c r="P25" s="91">
        <v>2211</v>
      </c>
      <c r="Q25" s="91">
        <v>2271</v>
      </c>
      <c r="R25" s="91">
        <v>2660</v>
      </c>
      <c r="S25" s="142"/>
      <c r="T25" s="96" t="s">
        <v>36</v>
      </c>
    </row>
    <row r="26" spans="1:21" s="49" customFormat="1" ht="12.95" customHeight="1">
      <c r="A26" s="142"/>
      <c r="B26" s="96" t="s">
        <v>37</v>
      </c>
      <c r="C26" s="59">
        <v>343</v>
      </c>
      <c r="D26" s="90">
        <v>368</v>
      </c>
      <c r="E26" s="90">
        <v>435</v>
      </c>
      <c r="F26" s="90">
        <v>389</v>
      </c>
      <c r="G26" s="90">
        <v>424</v>
      </c>
      <c r="H26" s="90">
        <v>427</v>
      </c>
      <c r="I26" s="90">
        <v>409</v>
      </c>
      <c r="J26" s="90">
        <v>427</v>
      </c>
      <c r="K26" s="90">
        <v>429</v>
      </c>
      <c r="L26" s="90">
        <v>565</v>
      </c>
      <c r="M26" s="91">
        <v>565</v>
      </c>
      <c r="N26" s="91">
        <v>544</v>
      </c>
      <c r="O26" s="91">
        <v>486</v>
      </c>
      <c r="P26" s="91">
        <v>656</v>
      </c>
      <c r="Q26" s="91">
        <v>717</v>
      </c>
      <c r="R26" s="91">
        <v>677</v>
      </c>
      <c r="S26" s="142"/>
      <c r="T26" s="96" t="s">
        <v>38</v>
      </c>
      <c r="U26" s="57"/>
    </row>
    <row r="27" spans="1:21" s="70" customFormat="1" ht="12.95" customHeight="1">
      <c r="A27" s="143"/>
      <c r="B27" s="96" t="s">
        <v>39</v>
      </c>
      <c r="C27" s="93">
        <v>204</v>
      </c>
      <c r="D27" s="90">
        <v>174</v>
      </c>
      <c r="E27" s="90">
        <v>231</v>
      </c>
      <c r="F27" s="90">
        <v>169</v>
      </c>
      <c r="G27" s="90">
        <v>226</v>
      </c>
      <c r="H27" s="90">
        <v>159</v>
      </c>
      <c r="I27" s="90">
        <v>186</v>
      </c>
      <c r="J27" s="90">
        <v>284</v>
      </c>
      <c r="K27" s="90">
        <v>377</v>
      </c>
      <c r="L27" s="90">
        <v>494</v>
      </c>
      <c r="M27" s="91">
        <v>579</v>
      </c>
      <c r="N27" s="91">
        <v>725</v>
      </c>
      <c r="O27" s="91">
        <v>510</v>
      </c>
      <c r="P27" s="91">
        <v>972</v>
      </c>
      <c r="Q27" s="91">
        <v>992</v>
      </c>
      <c r="R27" s="91">
        <v>1241</v>
      </c>
      <c r="S27" s="143"/>
      <c r="T27" s="96" t="s">
        <v>40</v>
      </c>
    </row>
    <row r="28" spans="1:21" s="49" customFormat="1" ht="12.95" customHeight="1">
      <c r="A28" s="142"/>
      <c r="B28" s="96" t="s">
        <v>41</v>
      </c>
      <c r="C28" s="93">
        <v>1115</v>
      </c>
      <c r="D28" s="90">
        <v>1364</v>
      </c>
      <c r="E28" s="90">
        <v>1674</v>
      </c>
      <c r="F28" s="90">
        <v>1327</v>
      </c>
      <c r="G28" s="90">
        <v>1341</v>
      </c>
      <c r="H28" s="90">
        <v>835</v>
      </c>
      <c r="I28" s="90">
        <v>1042</v>
      </c>
      <c r="J28" s="90">
        <v>1214</v>
      </c>
      <c r="K28" s="90">
        <v>1342</v>
      </c>
      <c r="L28" s="90">
        <v>1386</v>
      </c>
      <c r="M28" s="91">
        <v>2089</v>
      </c>
      <c r="N28" s="91">
        <v>2662</v>
      </c>
      <c r="O28" s="91">
        <v>2155</v>
      </c>
      <c r="P28" s="91">
        <v>3534</v>
      </c>
      <c r="Q28" s="91">
        <v>4940</v>
      </c>
      <c r="R28" s="91">
        <v>4822</v>
      </c>
      <c r="S28" s="142"/>
      <c r="T28" s="96" t="s">
        <v>42</v>
      </c>
    </row>
    <row r="29" spans="1:21" s="87" customFormat="1" ht="20.100000000000001" customHeight="1">
      <c r="A29" s="143" t="s">
        <v>43</v>
      </c>
      <c r="B29" s="95" t="s">
        <v>44</v>
      </c>
      <c r="C29" s="88">
        <f>SUM(C30:C48)</f>
        <v>43623</v>
      </c>
      <c r="D29" s="88">
        <f t="shared" ref="D29:N29" si="4">SUM(D30:D48)</f>
        <v>36260</v>
      </c>
      <c r="E29" s="88">
        <f t="shared" si="4"/>
        <v>36368</v>
      </c>
      <c r="F29" s="88">
        <f t="shared" si="4"/>
        <v>37184</v>
      </c>
      <c r="G29" s="88">
        <f t="shared" si="4"/>
        <v>36267</v>
      </c>
      <c r="H29" s="88">
        <f t="shared" si="4"/>
        <v>31409</v>
      </c>
      <c r="I29" s="88">
        <f t="shared" si="4"/>
        <v>32406</v>
      </c>
      <c r="J29" s="88">
        <f t="shared" si="4"/>
        <v>32250</v>
      </c>
      <c r="K29" s="88">
        <f t="shared" si="4"/>
        <v>39697</v>
      </c>
      <c r="L29" s="88">
        <f t="shared" si="4"/>
        <v>48973</v>
      </c>
      <c r="M29" s="89">
        <f t="shared" si="4"/>
        <v>65327</v>
      </c>
      <c r="N29" s="89">
        <f t="shared" si="4"/>
        <v>74394</v>
      </c>
      <c r="O29" s="89">
        <f>SUM(O30:O48)</f>
        <v>61039</v>
      </c>
      <c r="P29" s="89">
        <f t="shared" ref="P29" si="5">SUM(P30:P48)</f>
        <v>86242</v>
      </c>
      <c r="Q29" s="89">
        <f t="shared" ref="Q29" si="6">SUM(Q30:Q48)</f>
        <v>104608</v>
      </c>
      <c r="R29" s="89">
        <f t="shared" ref="R29" si="7">SUM(R30:R48)</f>
        <v>133742</v>
      </c>
      <c r="S29" s="143" t="s">
        <v>43</v>
      </c>
      <c r="T29" s="95" t="s">
        <v>45</v>
      </c>
    </row>
    <row r="30" spans="1:21" s="49" customFormat="1" ht="12.95" customHeight="1">
      <c r="A30" s="142"/>
      <c r="B30" s="96" t="s">
        <v>46</v>
      </c>
      <c r="C30" s="93">
        <v>4793</v>
      </c>
      <c r="D30" s="90">
        <v>4332</v>
      </c>
      <c r="E30" s="90">
        <v>4596</v>
      </c>
      <c r="F30" s="90">
        <v>5112</v>
      </c>
      <c r="G30" s="90">
        <v>4543</v>
      </c>
      <c r="H30" s="90">
        <v>3829</v>
      </c>
      <c r="I30" s="90">
        <v>4395</v>
      </c>
      <c r="J30" s="90">
        <v>4687</v>
      </c>
      <c r="K30" s="90">
        <v>5215</v>
      </c>
      <c r="L30" s="90">
        <v>5010</v>
      </c>
      <c r="M30" s="91">
        <v>5825</v>
      </c>
      <c r="N30" s="91">
        <v>6645</v>
      </c>
      <c r="O30" s="91">
        <v>6041</v>
      </c>
      <c r="P30" s="91">
        <v>7600</v>
      </c>
      <c r="Q30" s="91">
        <v>8309</v>
      </c>
      <c r="R30" s="91">
        <v>9953</v>
      </c>
      <c r="S30" s="151"/>
      <c r="T30" s="96" t="s">
        <v>287</v>
      </c>
    </row>
    <row r="31" spans="1:21" s="49" customFormat="1" ht="12.95" customHeight="1">
      <c r="A31" s="142"/>
      <c r="B31" s="96" t="s">
        <v>47</v>
      </c>
      <c r="C31" s="93">
        <v>4960</v>
      </c>
      <c r="D31" s="90">
        <v>4835</v>
      </c>
      <c r="E31" s="90">
        <v>5030</v>
      </c>
      <c r="F31" s="90">
        <v>5988</v>
      </c>
      <c r="G31" s="90">
        <v>5455</v>
      </c>
      <c r="H31" s="90">
        <v>3488</v>
      </c>
      <c r="I31" s="90">
        <v>4066</v>
      </c>
      <c r="J31" s="90">
        <v>2766</v>
      </c>
      <c r="K31" s="90">
        <v>4473</v>
      </c>
      <c r="L31" s="90">
        <v>6999</v>
      </c>
      <c r="M31" s="91">
        <v>10442</v>
      </c>
      <c r="N31" s="91">
        <v>11695</v>
      </c>
      <c r="O31" s="91">
        <v>7700</v>
      </c>
      <c r="P31" s="91">
        <v>16088</v>
      </c>
      <c r="Q31" s="91">
        <v>14085</v>
      </c>
      <c r="R31" s="91">
        <v>26149</v>
      </c>
      <c r="S31" s="151"/>
      <c r="T31" s="96" t="s">
        <v>48</v>
      </c>
    </row>
    <row r="32" spans="1:21" s="49" customFormat="1" ht="12.95" customHeight="1">
      <c r="A32" s="142"/>
      <c r="B32" s="96" t="s">
        <v>49</v>
      </c>
      <c r="C32" s="93">
        <v>1415</v>
      </c>
      <c r="D32" s="90">
        <v>743</v>
      </c>
      <c r="E32" s="90">
        <v>755</v>
      </c>
      <c r="F32" s="90">
        <v>723</v>
      </c>
      <c r="G32" s="90">
        <v>1096</v>
      </c>
      <c r="H32" s="90">
        <v>1060</v>
      </c>
      <c r="I32" s="90">
        <v>948</v>
      </c>
      <c r="J32" s="90">
        <v>1448</v>
      </c>
      <c r="K32" s="90">
        <v>1303</v>
      </c>
      <c r="L32" s="90">
        <v>2480</v>
      </c>
      <c r="M32" s="91">
        <v>2681</v>
      </c>
      <c r="N32" s="91">
        <v>3148</v>
      </c>
      <c r="O32" s="91">
        <v>4189</v>
      </c>
      <c r="P32" s="91">
        <v>4121</v>
      </c>
      <c r="Q32" s="91">
        <v>5138</v>
      </c>
      <c r="R32" s="91">
        <v>9474</v>
      </c>
      <c r="S32" s="151"/>
      <c r="T32" s="96" t="s">
        <v>50</v>
      </c>
    </row>
    <row r="33" spans="1:20" s="49" customFormat="1" ht="12.95" customHeight="1">
      <c r="A33" s="142"/>
      <c r="B33" s="96" t="s">
        <v>51</v>
      </c>
      <c r="C33" s="93">
        <v>2626</v>
      </c>
      <c r="D33" s="90">
        <v>2622</v>
      </c>
      <c r="E33" s="90">
        <v>2997</v>
      </c>
      <c r="F33" s="90">
        <v>2979</v>
      </c>
      <c r="G33" s="90">
        <v>3322</v>
      </c>
      <c r="H33" s="90">
        <v>2902</v>
      </c>
      <c r="I33" s="90">
        <v>2514</v>
      </c>
      <c r="J33" s="90">
        <v>3031</v>
      </c>
      <c r="K33" s="90">
        <v>3363</v>
      </c>
      <c r="L33" s="90">
        <v>4011</v>
      </c>
      <c r="M33" s="91">
        <v>4446</v>
      </c>
      <c r="N33" s="91">
        <v>5430</v>
      </c>
      <c r="O33" s="91">
        <v>5244</v>
      </c>
      <c r="P33" s="91">
        <v>6762</v>
      </c>
      <c r="Q33" s="91">
        <v>6209</v>
      </c>
      <c r="R33" s="91">
        <v>6674</v>
      </c>
      <c r="S33" s="151"/>
      <c r="T33" s="96" t="s">
        <v>334</v>
      </c>
    </row>
    <row r="34" spans="1:20" s="49" customFormat="1" ht="12.95" customHeight="1">
      <c r="A34" s="142"/>
      <c r="B34" s="96" t="s">
        <v>52</v>
      </c>
      <c r="C34" s="59">
        <v>2935</v>
      </c>
      <c r="D34" s="90">
        <v>2339</v>
      </c>
      <c r="E34" s="90">
        <v>3043</v>
      </c>
      <c r="F34" s="90">
        <v>2713</v>
      </c>
      <c r="G34" s="90">
        <v>4067</v>
      </c>
      <c r="H34" s="90">
        <v>3023</v>
      </c>
      <c r="I34" s="90">
        <v>3473</v>
      </c>
      <c r="J34" s="90">
        <v>2280</v>
      </c>
      <c r="K34" s="90">
        <v>3422</v>
      </c>
      <c r="L34" s="90">
        <v>5225</v>
      </c>
      <c r="M34" s="91">
        <v>8587</v>
      </c>
      <c r="N34" s="91">
        <v>9991</v>
      </c>
      <c r="O34" s="91">
        <v>10722</v>
      </c>
      <c r="P34" s="91">
        <v>17283</v>
      </c>
      <c r="Q34" s="91">
        <v>20061</v>
      </c>
      <c r="R34" s="91">
        <v>20699</v>
      </c>
      <c r="S34" s="151"/>
      <c r="T34" s="96" t="s">
        <v>53</v>
      </c>
    </row>
    <row r="35" spans="1:20" s="70" customFormat="1" ht="15" customHeight="1">
      <c r="A35" s="143"/>
      <c r="B35" s="96" t="s">
        <v>54</v>
      </c>
      <c r="C35" s="58"/>
      <c r="D35" s="90"/>
      <c r="E35" s="90"/>
      <c r="F35" s="90"/>
      <c r="G35" s="90"/>
      <c r="M35" s="154"/>
      <c r="N35" s="154"/>
      <c r="O35" s="154"/>
      <c r="P35" s="154"/>
      <c r="Q35" s="154"/>
      <c r="R35" s="154"/>
      <c r="S35" s="97"/>
      <c r="T35" s="96" t="s">
        <v>55</v>
      </c>
    </row>
    <row r="36" spans="1:20" s="49" customFormat="1" ht="12" customHeight="1">
      <c r="A36" s="142"/>
      <c r="B36" s="98" t="s">
        <v>56</v>
      </c>
      <c r="C36" s="93">
        <v>752</v>
      </c>
      <c r="D36" s="90">
        <v>802</v>
      </c>
      <c r="E36" s="90">
        <v>874</v>
      </c>
      <c r="F36" s="90">
        <v>688</v>
      </c>
      <c r="G36" s="90">
        <v>622</v>
      </c>
      <c r="H36" s="90">
        <v>646</v>
      </c>
      <c r="I36" s="90">
        <v>769</v>
      </c>
      <c r="J36" s="90">
        <v>696</v>
      </c>
      <c r="K36" s="90">
        <v>794</v>
      </c>
      <c r="L36" s="90">
        <v>747</v>
      </c>
      <c r="M36" s="91">
        <v>954</v>
      </c>
      <c r="N36" s="91">
        <v>1433</v>
      </c>
      <c r="O36" s="91">
        <v>1809</v>
      </c>
      <c r="P36" s="91">
        <v>1860</v>
      </c>
      <c r="Q36" s="91">
        <v>1818</v>
      </c>
      <c r="R36" s="91">
        <v>2149</v>
      </c>
      <c r="S36" s="151"/>
      <c r="T36" s="98" t="s">
        <v>57</v>
      </c>
    </row>
    <row r="37" spans="1:20" s="49" customFormat="1" ht="12" customHeight="1">
      <c r="A37" s="142"/>
      <c r="B37" s="98" t="s">
        <v>58</v>
      </c>
      <c r="C37" s="59">
        <v>5775</v>
      </c>
      <c r="D37" s="90">
        <v>4934</v>
      </c>
      <c r="E37" s="90">
        <v>4919</v>
      </c>
      <c r="F37" s="90">
        <v>4141</v>
      </c>
      <c r="G37" s="90">
        <v>4424</v>
      </c>
      <c r="H37" s="90">
        <v>4233</v>
      </c>
      <c r="I37" s="90">
        <v>4250</v>
      </c>
      <c r="J37" s="90">
        <v>4634</v>
      </c>
      <c r="K37" s="90">
        <v>5668</v>
      </c>
      <c r="L37" s="90">
        <v>5544</v>
      </c>
      <c r="M37" s="91">
        <v>6933</v>
      </c>
      <c r="N37" s="91">
        <v>6865</v>
      </c>
      <c r="O37" s="91">
        <v>5042</v>
      </c>
      <c r="P37" s="91">
        <v>5867</v>
      </c>
      <c r="Q37" s="91">
        <v>6836</v>
      </c>
      <c r="R37" s="91">
        <v>7249</v>
      </c>
      <c r="S37" s="151"/>
      <c r="T37" s="98" t="s">
        <v>59</v>
      </c>
    </row>
    <row r="38" spans="1:20" s="49" customFormat="1" ht="12" customHeight="1">
      <c r="A38" s="142"/>
      <c r="B38" s="98" t="s">
        <v>60</v>
      </c>
      <c r="C38" s="59">
        <v>28</v>
      </c>
      <c r="D38" s="90">
        <v>15</v>
      </c>
      <c r="E38" s="90">
        <v>9</v>
      </c>
      <c r="F38" s="90">
        <v>39</v>
      </c>
      <c r="G38" s="90">
        <v>4</v>
      </c>
      <c r="H38" s="90">
        <v>4</v>
      </c>
      <c r="I38" s="90">
        <v>99</v>
      </c>
      <c r="J38" s="90">
        <v>140</v>
      </c>
      <c r="K38" s="90">
        <v>36</v>
      </c>
      <c r="L38" s="90">
        <v>16</v>
      </c>
      <c r="M38" s="91">
        <v>17</v>
      </c>
      <c r="N38" s="91">
        <v>36</v>
      </c>
      <c r="O38" s="91">
        <v>125</v>
      </c>
      <c r="P38" s="91">
        <v>34</v>
      </c>
      <c r="Q38" s="91">
        <v>31</v>
      </c>
      <c r="R38" s="91">
        <v>90</v>
      </c>
      <c r="S38" s="151"/>
      <c r="T38" s="98" t="s">
        <v>61</v>
      </c>
    </row>
    <row r="39" spans="1:20" s="49" customFormat="1" ht="12" customHeight="1">
      <c r="A39" s="142"/>
      <c r="B39" s="98" t="s">
        <v>62</v>
      </c>
      <c r="C39" s="93">
        <v>550</v>
      </c>
      <c r="D39" s="90">
        <v>563</v>
      </c>
      <c r="E39" s="90">
        <v>572</v>
      </c>
      <c r="F39" s="90">
        <v>967</v>
      </c>
      <c r="G39" s="90">
        <v>712</v>
      </c>
      <c r="H39" s="90">
        <v>855</v>
      </c>
      <c r="I39" s="90">
        <v>848</v>
      </c>
      <c r="J39" s="90">
        <v>782</v>
      </c>
      <c r="K39" s="90">
        <v>970</v>
      </c>
      <c r="L39" s="90">
        <v>1312</v>
      </c>
      <c r="M39" s="91">
        <v>1976</v>
      </c>
      <c r="N39" s="91">
        <v>1839</v>
      </c>
      <c r="O39" s="91">
        <v>1922</v>
      </c>
      <c r="P39" s="91">
        <v>2717</v>
      </c>
      <c r="Q39" s="91">
        <v>2438</v>
      </c>
      <c r="R39" s="91">
        <v>2422</v>
      </c>
      <c r="S39" s="151"/>
      <c r="T39" s="98" t="s">
        <v>63</v>
      </c>
    </row>
    <row r="40" spans="1:20" s="49" customFormat="1" ht="12.95" customHeight="1">
      <c r="A40" s="142"/>
      <c r="B40" s="96" t="s">
        <v>64</v>
      </c>
      <c r="C40" s="93">
        <v>105</v>
      </c>
      <c r="D40" s="90">
        <v>11</v>
      </c>
      <c r="E40" s="90">
        <v>14</v>
      </c>
      <c r="F40" s="90">
        <v>63</v>
      </c>
      <c r="G40" s="90">
        <v>0</v>
      </c>
      <c r="H40" s="90">
        <v>5</v>
      </c>
      <c r="I40" s="90">
        <v>109</v>
      </c>
      <c r="J40" s="90">
        <v>30</v>
      </c>
      <c r="K40" s="90">
        <v>71</v>
      </c>
      <c r="L40" s="90">
        <v>34</v>
      </c>
      <c r="M40" s="91">
        <v>52</v>
      </c>
      <c r="N40" s="91">
        <v>3</v>
      </c>
      <c r="O40" s="91">
        <v>32</v>
      </c>
      <c r="P40" s="91">
        <v>72</v>
      </c>
      <c r="Q40" s="91">
        <v>49</v>
      </c>
      <c r="R40" s="91">
        <v>100</v>
      </c>
      <c r="S40" s="151"/>
      <c r="T40" s="96" t="s">
        <v>65</v>
      </c>
    </row>
    <row r="41" spans="1:20" s="70" customFormat="1" ht="12.95" customHeight="1">
      <c r="A41" s="143"/>
      <c r="B41" s="96" t="s">
        <v>66</v>
      </c>
      <c r="C41" s="93">
        <v>2351</v>
      </c>
      <c r="D41" s="90">
        <v>1743</v>
      </c>
      <c r="E41" s="90">
        <v>1716</v>
      </c>
      <c r="F41" s="90">
        <v>1929</v>
      </c>
      <c r="G41" s="90">
        <v>1664</v>
      </c>
      <c r="H41" s="90">
        <v>1353</v>
      </c>
      <c r="I41" s="90">
        <v>1424</v>
      </c>
      <c r="J41" s="90">
        <v>1638</v>
      </c>
      <c r="K41" s="90">
        <v>2041</v>
      </c>
      <c r="L41" s="90">
        <v>2447</v>
      </c>
      <c r="M41" s="91">
        <v>2995</v>
      </c>
      <c r="N41" s="91">
        <v>4093</v>
      </c>
      <c r="O41" s="91">
        <v>2942</v>
      </c>
      <c r="P41" s="91">
        <v>3403</v>
      </c>
      <c r="Q41" s="91">
        <v>6162</v>
      </c>
      <c r="R41" s="91">
        <v>7851</v>
      </c>
      <c r="S41" s="151"/>
      <c r="T41" s="96" t="s">
        <v>67</v>
      </c>
    </row>
    <row r="42" spans="1:20" s="70" customFormat="1" ht="12.95" customHeight="1">
      <c r="A42" s="143"/>
      <c r="B42" s="96" t="s">
        <v>68</v>
      </c>
      <c r="C42" s="59">
        <v>3955</v>
      </c>
      <c r="D42" s="90">
        <v>3801</v>
      </c>
      <c r="E42" s="90">
        <v>4292</v>
      </c>
      <c r="F42" s="90">
        <v>5428</v>
      </c>
      <c r="G42" s="90">
        <v>3427</v>
      </c>
      <c r="H42" s="90">
        <v>3365</v>
      </c>
      <c r="I42" s="90">
        <v>3687</v>
      </c>
      <c r="J42" s="90">
        <v>3991</v>
      </c>
      <c r="K42" s="90">
        <v>3961</v>
      </c>
      <c r="L42" s="90">
        <v>5393</v>
      </c>
      <c r="M42" s="91">
        <v>7878</v>
      </c>
      <c r="N42" s="91">
        <v>8545</v>
      </c>
      <c r="O42" s="91">
        <v>5148</v>
      </c>
      <c r="P42" s="91">
        <v>5558</v>
      </c>
      <c r="Q42" s="91">
        <v>13746</v>
      </c>
      <c r="R42" s="91">
        <v>17187</v>
      </c>
      <c r="S42" s="151"/>
      <c r="T42" s="96" t="s">
        <v>69</v>
      </c>
    </row>
    <row r="43" spans="1:20" s="70" customFormat="1" ht="12.95" customHeight="1">
      <c r="A43" s="143"/>
      <c r="B43" s="96" t="s">
        <v>70</v>
      </c>
      <c r="C43" s="59">
        <v>285</v>
      </c>
      <c r="D43" s="90">
        <v>271</v>
      </c>
      <c r="E43" s="90">
        <v>320</v>
      </c>
      <c r="F43" s="90">
        <v>640</v>
      </c>
      <c r="G43" s="90">
        <v>419</v>
      </c>
      <c r="H43" s="90">
        <v>667</v>
      </c>
      <c r="I43" s="90">
        <v>562</v>
      </c>
      <c r="J43" s="90">
        <v>330</v>
      </c>
      <c r="K43" s="90">
        <v>571</v>
      </c>
      <c r="L43" s="90">
        <v>700</v>
      </c>
      <c r="M43" s="91">
        <v>739</v>
      </c>
      <c r="N43" s="91">
        <v>1247</v>
      </c>
      <c r="O43" s="91">
        <v>1132</v>
      </c>
      <c r="P43" s="91">
        <v>1029</v>
      </c>
      <c r="Q43" s="91">
        <v>1412</v>
      </c>
      <c r="R43" s="91">
        <v>2395</v>
      </c>
      <c r="S43" s="151"/>
      <c r="T43" s="96" t="s">
        <v>71</v>
      </c>
    </row>
    <row r="44" spans="1:20" s="70" customFormat="1" ht="12.95" customHeight="1">
      <c r="A44" s="143"/>
      <c r="B44" s="96" t="s">
        <v>72</v>
      </c>
      <c r="C44" s="93">
        <v>9363</v>
      </c>
      <c r="D44" s="90">
        <v>5488</v>
      </c>
      <c r="E44" s="90">
        <v>3501</v>
      </c>
      <c r="F44" s="90">
        <v>3420</v>
      </c>
      <c r="G44" s="90">
        <v>4108</v>
      </c>
      <c r="H44" s="90">
        <v>3342</v>
      </c>
      <c r="I44" s="90">
        <v>2640</v>
      </c>
      <c r="J44" s="90">
        <v>2447</v>
      </c>
      <c r="K44" s="90">
        <v>3033</v>
      </c>
      <c r="L44" s="90">
        <v>3223</v>
      </c>
      <c r="M44" s="91">
        <v>4222</v>
      </c>
      <c r="N44" s="91">
        <v>4617</v>
      </c>
      <c r="O44" s="91">
        <v>3516</v>
      </c>
      <c r="P44" s="91">
        <v>5120</v>
      </c>
      <c r="Q44" s="91">
        <v>5742</v>
      </c>
      <c r="R44" s="91">
        <v>7352</v>
      </c>
      <c r="S44" s="151"/>
      <c r="T44" s="96" t="s">
        <v>73</v>
      </c>
    </row>
    <row r="45" spans="1:20" s="49" customFormat="1" ht="12.95" customHeight="1">
      <c r="A45" s="142"/>
      <c r="B45" s="96" t="s">
        <v>74</v>
      </c>
      <c r="C45" s="59">
        <v>524</v>
      </c>
      <c r="D45" s="90">
        <v>553</v>
      </c>
      <c r="E45" s="90">
        <v>716</v>
      </c>
      <c r="F45" s="90">
        <v>381</v>
      </c>
      <c r="G45" s="90">
        <v>534</v>
      </c>
      <c r="H45" s="90">
        <v>506</v>
      </c>
      <c r="I45" s="90">
        <v>477</v>
      </c>
      <c r="J45" s="90">
        <v>608</v>
      </c>
      <c r="K45" s="90">
        <v>757</v>
      </c>
      <c r="L45" s="90">
        <v>829</v>
      </c>
      <c r="M45" s="91">
        <v>896</v>
      </c>
      <c r="N45" s="91">
        <v>1091</v>
      </c>
      <c r="O45" s="91">
        <v>1109</v>
      </c>
      <c r="P45" s="91">
        <v>1488</v>
      </c>
      <c r="Q45" s="91">
        <v>2013</v>
      </c>
      <c r="R45" s="91">
        <v>2506</v>
      </c>
      <c r="S45" s="151"/>
      <c r="T45" s="96" t="s">
        <v>75</v>
      </c>
    </row>
    <row r="46" spans="1:20" s="49" customFormat="1" ht="12.95" customHeight="1">
      <c r="A46" s="142"/>
      <c r="B46" s="96" t="s">
        <v>76</v>
      </c>
      <c r="C46" s="51"/>
      <c r="D46" s="51"/>
      <c r="E46" s="51"/>
      <c r="F46" s="51"/>
      <c r="G46" s="51"/>
      <c r="H46" s="90"/>
      <c r="I46" s="90"/>
      <c r="J46" s="90"/>
      <c r="K46" s="90"/>
      <c r="L46" s="90"/>
      <c r="M46" s="91"/>
      <c r="N46" s="91"/>
      <c r="O46" s="91"/>
      <c r="P46" s="91"/>
      <c r="Q46" s="91"/>
      <c r="R46" s="91"/>
      <c r="S46" s="151"/>
      <c r="T46" s="99"/>
    </row>
    <row r="47" spans="1:20" s="49" customFormat="1" ht="11.1" customHeight="1">
      <c r="A47" s="142"/>
      <c r="B47" s="96" t="s">
        <v>77</v>
      </c>
      <c r="C47" s="59">
        <v>1370</v>
      </c>
      <c r="D47" s="90">
        <v>1331</v>
      </c>
      <c r="E47" s="90">
        <v>1350</v>
      </c>
      <c r="F47" s="90">
        <v>753</v>
      </c>
      <c r="G47" s="90">
        <v>706</v>
      </c>
      <c r="H47" s="51">
        <v>869</v>
      </c>
      <c r="I47" s="90">
        <v>1057</v>
      </c>
      <c r="J47" s="51">
        <v>954</v>
      </c>
      <c r="K47" s="51">
        <v>2055</v>
      </c>
      <c r="L47" s="51">
        <v>3125</v>
      </c>
      <c r="M47" s="91">
        <v>4546</v>
      </c>
      <c r="N47" s="91">
        <v>4761</v>
      </c>
      <c r="O47" s="91">
        <v>1488</v>
      </c>
      <c r="P47" s="91">
        <v>2513</v>
      </c>
      <c r="Q47" s="91">
        <v>4075</v>
      </c>
      <c r="R47" s="91">
        <v>6721</v>
      </c>
      <c r="S47" s="152"/>
      <c r="T47" s="96" t="s">
        <v>78</v>
      </c>
    </row>
    <row r="48" spans="1:20" s="49" customFormat="1" ht="12.95" customHeight="1">
      <c r="A48" s="142"/>
      <c r="B48" s="96" t="s">
        <v>79</v>
      </c>
      <c r="C48" s="59">
        <v>1836</v>
      </c>
      <c r="D48" s="90">
        <v>1877</v>
      </c>
      <c r="E48" s="90">
        <v>1664</v>
      </c>
      <c r="F48" s="90">
        <v>1220</v>
      </c>
      <c r="G48" s="90">
        <v>1164</v>
      </c>
      <c r="H48" s="90">
        <v>1262</v>
      </c>
      <c r="I48" s="90">
        <v>1088</v>
      </c>
      <c r="J48" s="90">
        <v>1788</v>
      </c>
      <c r="K48" s="90">
        <v>1964</v>
      </c>
      <c r="L48" s="90">
        <v>1878</v>
      </c>
      <c r="M48" s="91">
        <v>2138</v>
      </c>
      <c r="N48" s="91">
        <v>2955</v>
      </c>
      <c r="O48" s="91">
        <v>2878</v>
      </c>
      <c r="P48" s="91">
        <v>4727</v>
      </c>
      <c r="Q48" s="91">
        <v>6484</v>
      </c>
      <c r="R48" s="91">
        <v>4771</v>
      </c>
      <c r="S48" s="151"/>
      <c r="T48" s="96" t="s">
        <v>80</v>
      </c>
    </row>
    <row r="49" spans="1:27" s="87" customFormat="1" ht="20.100000000000001" customHeight="1">
      <c r="A49" s="143" t="s">
        <v>81</v>
      </c>
      <c r="B49" s="95" t="s">
        <v>445</v>
      </c>
      <c r="C49" s="88">
        <f t="shared" ref="C49:L49" si="8">SUM(C50:C52)</f>
        <v>12217</v>
      </c>
      <c r="D49" s="88">
        <f t="shared" si="8"/>
        <v>12356</v>
      </c>
      <c r="E49" s="88">
        <f t="shared" si="8"/>
        <v>12779</v>
      </c>
      <c r="F49" s="88">
        <f t="shared" si="8"/>
        <v>12682</v>
      </c>
      <c r="G49" s="88">
        <f t="shared" si="8"/>
        <v>11961</v>
      </c>
      <c r="H49" s="88">
        <f t="shared" si="8"/>
        <v>9433</v>
      </c>
      <c r="I49" s="88">
        <f t="shared" si="8"/>
        <v>10207</v>
      </c>
      <c r="J49" s="88">
        <f t="shared" si="8"/>
        <v>11285</v>
      </c>
      <c r="K49" s="88">
        <f t="shared" si="8"/>
        <v>14381</v>
      </c>
      <c r="L49" s="88">
        <f t="shared" si="8"/>
        <v>15234</v>
      </c>
      <c r="M49" s="89">
        <f t="shared" ref="M49:R49" si="9">SUM(M50:M52)</f>
        <v>18175</v>
      </c>
      <c r="N49" s="89">
        <f t="shared" si="9"/>
        <v>21805</v>
      </c>
      <c r="O49" s="89">
        <f t="shared" si="9"/>
        <v>20599</v>
      </c>
      <c r="P49" s="89">
        <f t="shared" si="9"/>
        <v>24937</v>
      </c>
      <c r="Q49" s="89">
        <f t="shared" si="9"/>
        <v>30078</v>
      </c>
      <c r="R49" s="89">
        <f t="shared" si="9"/>
        <v>35815</v>
      </c>
      <c r="S49" s="143" t="s">
        <v>81</v>
      </c>
      <c r="T49" s="95" t="s">
        <v>446</v>
      </c>
    </row>
    <row r="50" spans="1:27" s="70" customFormat="1" ht="12.95" customHeight="1">
      <c r="A50" s="143"/>
      <c r="B50" s="96" t="s">
        <v>335</v>
      </c>
      <c r="C50" s="93">
        <v>11756</v>
      </c>
      <c r="D50" s="90">
        <v>11823</v>
      </c>
      <c r="E50" s="90">
        <v>12517</v>
      </c>
      <c r="F50" s="90">
        <v>12509</v>
      </c>
      <c r="G50" s="90">
        <v>11692</v>
      </c>
      <c r="H50" s="90">
        <v>9193</v>
      </c>
      <c r="I50" s="90">
        <v>9431</v>
      </c>
      <c r="J50" s="90">
        <v>9948</v>
      </c>
      <c r="K50" s="90">
        <v>11002</v>
      </c>
      <c r="L50" s="90">
        <v>11972</v>
      </c>
      <c r="M50" s="91">
        <v>14899</v>
      </c>
      <c r="N50" s="91">
        <v>16913</v>
      </c>
      <c r="O50" s="91">
        <v>15482</v>
      </c>
      <c r="P50" s="91">
        <v>19566</v>
      </c>
      <c r="Q50" s="91">
        <v>23779</v>
      </c>
      <c r="R50" s="91">
        <v>26626</v>
      </c>
      <c r="S50" s="143"/>
      <c r="T50" s="96" t="s">
        <v>336</v>
      </c>
    </row>
    <row r="51" spans="1:27" s="70" customFormat="1" ht="12.95" customHeight="1">
      <c r="A51" s="143"/>
      <c r="B51" s="96" t="s">
        <v>82</v>
      </c>
      <c r="C51" s="93">
        <v>461</v>
      </c>
      <c r="D51" s="90">
        <v>533</v>
      </c>
      <c r="E51" s="90">
        <v>262</v>
      </c>
      <c r="F51" s="90">
        <v>173</v>
      </c>
      <c r="G51" s="90">
        <v>269</v>
      </c>
      <c r="H51" s="90">
        <v>240</v>
      </c>
      <c r="I51" s="90">
        <v>776</v>
      </c>
      <c r="J51" s="90">
        <v>1337</v>
      </c>
      <c r="K51" s="90">
        <v>3379</v>
      </c>
      <c r="L51" s="90">
        <v>3262</v>
      </c>
      <c r="M51" s="91">
        <v>3207</v>
      </c>
      <c r="N51" s="91">
        <v>4748</v>
      </c>
      <c r="O51" s="91">
        <v>4929</v>
      </c>
      <c r="P51" s="91">
        <v>4877</v>
      </c>
      <c r="Q51" s="91">
        <v>6248</v>
      </c>
      <c r="R51" s="91">
        <v>9063</v>
      </c>
      <c r="S51" s="143"/>
      <c r="T51" s="96" t="s">
        <v>83</v>
      </c>
    </row>
    <row r="52" spans="1:27" s="70" customFormat="1" ht="12.95" customHeight="1">
      <c r="A52" s="143"/>
      <c r="B52" s="96" t="s">
        <v>371</v>
      </c>
      <c r="C52" s="93" t="s">
        <v>388</v>
      </c>
      <c r="D52" s="90" t="s">
        <v>388</v>
      </c>
      <c r="E52" s="90" t="s">
        <v>388</v>
      </c>
      <c r="F52" s="90" t="s">
        <v>388</v>
      </c>
      <c r="G52" s="90" t="s">
        <v>388</v>
      </c>
      <c r="H52" s="90" t="s">
        <v>388</v>
      </c>
      <c r="I52" s="90" t="s">
        <v>388</v>
      </c>
      <c r="J52" s="90" t="s">
        <v>388</v>
      </c>
      <c r="K52" s="90" t="s">
        <v>388</v>
      </c>
      <c r="L52" s="90" t="s">
        <v>388</v>
      </c>
      <c r="M52" s="91">
        <v>69</v>
      </c>
      <c r="N52" s="91">
        <v>144</v>
      </c>
      <c r="O52" s="91">
        <v>188</v>
      </c>
      <c r="P52" s="91">
        <v>494</v>
      </c>
      <c r="Q52" s="91">
        <v>51</v>
      </c>
      <c r="R52" s="91">
        <v>126</v>
      </c>
      <c r="S52" s="143"/>
      <c r="T52" s="96" t="s">
        <v>372</v>
      </c>
    </row>
    <row r="53" spans="1:27" s="87" customFormat="1" ht="19.5" customHeight="1">
      <c r="A53" s="143" t="s">
        <v>84</v>
      </c>
      <c r="B53" s="95" t="s">
        <v>267</v>
      </c>
      <c r="C53" s="58">
        <f t="shared" ref="C53:N53" si="10">(C10-C11-C29-C49)</f>
        <v>254987</v>
      </c>
      <c r="D53" s="58">
        <f t="shared" si="10"/>
        <v>232731</v>
      </c>
      <c r="E53" s="58">
        <f t="shared" si="10"/>
        <v>242257</v>
      </c>
      <c r="F53" s="58">
        <f t="shared" si="10"/>
        <v>245441</v>
      </c>
      <c r="G53" s="58">
        <f t="shared" si="10"/>
        <v>239490</v>
      </c>
      <c r="H53" s="58">
        <f t="shared" si="10"/>
        <v>220877</v>
      </c>
      <c r="I53" s="58">
        <f t="shared" si="10"/>
        <v>234067</v>
      </c>
      <c r="J53" s="58">
        <f t="shared" si="10"/>
        <v>250170</v>
      </c>
      <c r="K53" s="58">
        <f t="shared" si="10"/>
        <v>265062</v>
      </c>
      <c r="L53" s="58">
        <f t="shared" si="10"/>
        <v>298396</v>
      </c>
      <c r="M53" s="110">
        <f t="shared" si="10"/>
        <v>403870</v>
      </c>
      <c r="N53" s="110">
        <f t="shared" si="10"/>
        <v>454981</v>
      </c>
      <c r="O53" s="110">
        <f>(O10-O11-O29-O49)</f>
        <v>394263</v>
      </c>
      <c r="P53" s="110">
        <f t="shared" ref="P53:R53" si="11">(P10-P11-P29-P49)</f>
        <v>508537</v>
      </c>
      <c r="Q53" s="110">
        <f t="shared" si="11"/>
        <v>617309</v>
      </c>
      <c r="R53" s="110">
        <f t="shared" si="11"/>
        <v>719418</v>
      </c>
      <c r="S53" s="143" t="s">
        <v>84</v>
      </c>
      <c r="T53" s="95" t="s">
        <v>268</v>
      </c>
      <c r="U53" s="94"/>
      <c r="V53" s="94"/>
      <c r="W53" s="94"/>
      <c r="X53" s="94"/>
      <c r="Y53" s="94"/>
      <c r="Z53" s="94"/>
      <c r="AA53" s="94"/>
    </row>
    <row r="54" spans="1:27" s="87" customFormat="1" ht="20.100000000000001" customHeight="1">
      <c r="A54" s="143" t="s">
        <v>85</v>
      </c>
      <c r="B54" s="95" t="s">
        <v>86</v>
      </c>
      <c r="C54" s="88">
        <v>9098</v>
      </c>
      <c r="D54" s="88">
        <v>2777</v>
      </c>
      <c r="E54" s="88">
        <v>2606</v>
      </c>
      <c r="F54" s="88">
        <v>3897</v>
      </c>
      <c r="G54" s="88">
        <v>2801</v>
      </c>
      <c r="H54" s="88">
        <v>2877</v>
      </c>
      <c r="I54" s="88">
        <v>4224</v>
      </c>
      <c r="J54" s="88">
        <v>5088</v>
      </c>
      <c r="K54" s="88">
        <v>5320</v>
      </c>
      <c r="L54" s="88">
        <v>4700</v>
      </c>
      <c r="M54" s="89">
        <v>4867</v>
      </c>
      <c r="N54" s="89">
        <v>4688</v>
      </c>
      <c r="O54" s="89">
        <v>4431</v>
      </c>
      <c r="P54" s="89">
        <v>4759</v>
      </c>
      <c r="Q54" s="89">
        <v>5392</v>
      </c>
      <c r="R54" s="89">
        <v>5530</v>
      </c>
      <c r="S54" s="143" t="s">
        <v>85</v>
      </c>
      <c r="T54" s="95" t="s">
        <v>87</v>
      </c>
    </row>
    <row r="55" spans="1:27" s="87" customFormat="1" ht="20.100000000000001" customHeight="1">
      <c r="A55" s="143" t="s">
        <v>88</v>
      </c>
      <c r="B55" s="95" t="s">
        <v>249</v>
      </c>
      <c r="C55" s="58"/>
      <c r="D55" s="88"/>
      <c r="E55" s="88"/>
      <c r="F55" s="88"/>
      <c r="G55" s="88"/>
      <c r="H55" s="88"/>
      <c r="I55" s="88"/>
      <c r="J55" s="88"/>
      <c r="K55" s="88"/>
      <c r="L55" s="88"/>
      <c r="M55" s="89"/>
      <c r="N55" s="89"/>
      <c r="O55" s="89"/>
      <c r="P55" s="89"/>
      <c r="Q55" s="89"/>
      <c r="R55" s="89"/>
      <c r="S55" s="143" t="s">
        <v>88</v>
      </c>
      <c r="T55" s="95" t="s">
        <v>251</v>
      </c>
      <c r="U55" s="94"/>
      <c r="V55" s="94"/>
      <c r="W55" s="94"/>
      <c r="X55" s="94"/>
      <c r="Y55" s="94"/>
      <c r="Z55" s="94"/>
      <c r="AA55" s="94"/>
    </row>
    <row r="56" spans="1:27" s="87" customFormat="1" ht="12.95" customHeight="1">
      <c r="A56" s="144"/>
      <c r="B56" s="100" t="s">
        <v>248</v>
      </c>
      <c r="C56" s="58">
        <f t="shared" ref="C56:L56" si="12">C53-C54</f>
        <v>245889</v>
      </c>
      <c r="D56" s="58">
        <f t="shared" si="12"/>
        <v>229954</v>
      </c>
      <c r="E56" s="58">
        <f t="shared" si="12"/>
        <v>239651</v>
      </c>
      <c r="F56" s="58">
        <f t="shared" si="12"/>
        <v>241544</v>
      </c>
      <c r="G56" s="58">
        <f>G53-G54</f>
        <v>236689</v>
      </c>
      <c r="H56" s="58">
        <f t="shared" si="12"/>
        <v>218000</v>
      </c>
      <c r="I56" s="58">
        <f t="shared" si="12"/>
        <v>229843</v>
      </c>
      <c r="J56" s="58">
        <f t="shared" si="12"/>
        <v>245082</v>
      </c>
      <c r="K56" s="58">
        <f t="shared" si="12"/>
        <v>259742</v>
      </c>
      <c r="L56" s="58">
        <f t="shared" si="12"/>
        <v>293696</v>
      </c>
      <c r="M56" s="110">
        <f>M53-M54</f>
        <v>399003</v>
      </c>
      <c r="N56" s="110">
        <f>N53-N54</f>
        <v>450293</v>
      </c>
      <c r="O56" s="110">
        <f>O53-O54</f>
        <v>389832</v>
      </c>
      <c r="P56" s="110">
        <f t="shared" ref="P56:R56" si="13">P53-P54</f>
        <v>503778</v>
      </c>
      <c r="Q56" s="110">
        <f t="shared" si="13"/>
        <v>611917</v>
      </c>
      <c r="R56" s="110">
        <f t="shared" si="13"/>
        <v>713888</v>
      </c>
      <c r="S56" s="144"/>
      <c r="T56" s="100" t="s">
        <v>250</v>
      </c>
    </row>
    <row r="57" spans="1:27" s="87" customFormat="1" ht="19.5" customHeight="1">
      <c r="A57" s="143" t="s">
        <v>89</v>
      </c>
      <c r="B57" s="95" t="s">
        <v>90</v>
      </c>
      <c r="C57" s="88">
        <v>144157</v>
      </c>
      <c r="D57" s="88">
        <v>145108</v>
      </c>
      <c r="E57" s="88">
        <v>153520</v>
      </c>
      <c r="F57" s="88">
        <v>162222</v>
      </c>
      <c r="G57" s="88">
        <v>161987</v>
      </c>
      <c r="H57" s="88">
        <v>156405</v>
      </c>
      <c r="I57" s="88">
        <v>157117</v>
      </c>
      <c r="J57" s="88">
        <v>172176</v>
      </c>
      <c r="K57" s="88">
        <v>187594</v>
      </c>
      <c r="L57" s="88">
        <v>206154</v>
      </c>
      <c r="M57" s="89">
        <v>262671</v>
      </c>
      <c r="N57" s="89">
        <v>287960</v>
      </c>
      <c r="O57" s="89">
        <v>271013</v>
      </c>
      <c r="P57" s="89">
        <v>335486</v>
      </c>
      <c r="Q57" s="89">
        <v>400305</v>
      </c>
      <c r="R57" s="89">
        <v>472578</v>
      </c>
      <c r="S57" s="143" t="s">
        <v>89</v>
      </c>
      <c r="T57" s="95" t="s">
        <v>91</v>
      </c>
    </row>
    <row r="58" spans="1:27" s="87" customFormat="1" ht="19.5" customHeight="1">
      <c r="A58" s="143" t="s">
        <v>92</v>
      </c>
      <c r="B58" s="95" t="s">
        <v>93</v>
      </c>
      <c r="C58" s="88">
        <v>30535</v>
      </c>
      <c r="D58" s="88">
        <v>29921</v>
      </c>
      <c r="E58" s="88">
        <v>27759</v>
      </c>
      <c r="F58" s="88">
        <v>23180</v>
      </c>
      <c r="G58" s="88">
        <v>25060</v>
      </c>
      <c r="H58" s="88">
        <v>20970</v>
      </c>
      <c r="I58" s="88">
        <v>21520</v>
      </c>
      <c r="J58" s="88">
        <v>22217</v>
      </c>
      <c r="K58" s="88">
        <v>25559</v>
      </c>
      <c r="L58" s="88">
        <v>29540</v>
      </c>
      <c r="M58" s="89">
        <v>38478</v>
      </c>
      <c r="N58" s="89">
        <v>48067</v>
      </c>
      <c r="O58" s="89">
        <v>50682</v>
      </c>
      <c r="P58" s="89">
        <v>61890</v>
      </c>
      <c r="Q58" s="89">
        <v>62445</v>
      </c>
      <c r="R58" s="89">
        <v>65002</v>
      </c>
      <c r="S58" s="143" t="s">
        <v>92</v>
      </c>
      <c r="T58" s="95" t="s">
        <v>94</v>
      </c>
      <c r="U58" s="94"/>
      <c r="V58" s="94"/>
    </row>
    <row r="59" spans="1:27" s="87" customFormat="1" ht="20.100000000000001" customHeight="1">
      <c r="A59" s="143" t="s">
        <v>95</v>
      </c>
      <c r="B59" s="95" t="s">
        <v>96</v>
      </c>
      <c r="C59" s="88">
        <f t="shared" ref="C59:L59" si="14">C56-C57-C58</f>
        <v>71197</v>
      </c>
      <c r="D59" s="88">
        <f t="shared" si="14"/>
        <v>54925</v>
      </c>
      <c r="E59" s="88">
        <f t="shared" si="14"/>
        <v>58372</v>
      </c>
      <c r="F59" s="88">
        <f t="shared" si="14"/>
        <v>56142</v>
      </c>
      <c r="G59" s="88">
        <f t="shared" si="14"/>
        <v>49642</v>
      </c>
      <c r="H59" s="88">
        <f t="shared" si="14"/>
        <v>40625</v>
      </c>
      <c r="I59" s="88">
        <f t="shared" si="14"/>
        <v>51206</v>
      </c>
      <c r="J59" s="88">
        <f t="shared" si="14"/>
        <v>50689</v>
      </c>
      <c r="K59" s="88">
        <f t="shared" si="14"/>
        <v>46589</v>
      </c>
      <c r="L59" s="88">
        <f t="shared" si="14"/>
        <v>58002</v>
      </c>
      <c r="M59" s="89">
        <f>M56-M57-M58</f>
        <v>97854</v>
      </c>
      <c r="N59" s="89">
        <f>N56-N57-N58</f>
        <v>114266</v>
      </c>
      <c r="O59" s="89">
        <f>O56-O57-O58</f>
        <v>68137</v>
      </c>
      <c r="P59" s="89">
        <f t="shared" ref="P59:R59" si="15">P56-P57-P58</f>
        <v>106402</v>
      </c>
      <c r="Q59" s="89">
        <f t="shared" si="15"/>
        <v>149167</v>
      </c>
      <c r="R59" s="89">
        <f t="shared" si="15"/>
        <v>176308</v>
      </c>
      <c r="S59" s="143" t="s">
        <v>95</v>
      </c>
      <c r="T59" s="95" t="s">
        <v>97</v>
      </c>
    </row>
    <row r="60" spans="1:27" s="32" customFormat="1" ht="21" customHeight="1">
      <c r="A60" s="143" t="s">
        <v>98</v>
      </c>
      <c r="B60" s="95" t="s">
        <v>447</v>
      </c>
      <c r="C60" s="88">
        <v>11362</v>
      </c>
      <c r="D60" s="88">
        <v>11091</v>
      </c>
      <c r="E60" s="88">
        <v>14135</v>
      </c>
      <c r="F60" s="88">
        <v>8835</v>
      </c>
      <c r="G60" s="88">
        <v>8631</v>
      </c>
      <c r="H60" s="88">
        <v>8913</v>
      </c>
      <c r="I60" s="88">
        <v>7740</v>
      </c>
      <c r="J60" s="88">
        <v>6872</v>
      </c>
      <c r="K60" s="88">
        <v>7690</v>
      </c>
      <c r="L60" s="88">
        <v>6295</v>
      </c>
      <c r="M60" s="89">
        <v>6393</v>
      </c>
      <c r="N60" s="89">
        <v>6651</v>
      </c>
      <c r="O60" s="89">
        <v>6709</v>
      </c>
      <c r="P60" s="89">
        <v>11811</v>
      </c>
      <c r="Q60" s="89">
        <v>7189</v>
      </c>
      <c r="R60" s="89">
        <v>8244</v>
      </c>
      <c r="S60" s="143" t="s">
        <v>98</v>
      </c>
      <c r="T60" s="95" t="s">
        <v>99</v>
      </c>
    </row>
    <row r="61" spans="1:27" s="87" customFormat="1" ht="4.5" customHeight="1">
      <c r="A61" s="145"/>
      <c r="B61" s="102"/>
      <c r="C61" s="108"/>
      <c r="D61" s="108"/>
      <c r="E61" s="108"/>
      <c r="F61" s="108"/>
      <c r="G61" s="108"/>
      <c r="H61" s="108"/>
      <c r="I61" s="108"/>
      <c r="J61" s="108"/>
      <c r="K61" s="108"/>
      <c r="L61" s="108"/>
      <c r="M61" s="155"/>
      <c r="N61" s="155"/>
      <c r="O61" s="155"/>
      <c r="P61" s="155"/>
      <c r="Q61" s="155"/>
      <c r="R61" s="155"/>
      <c r="S61" s="101"/>
      <c r="T61" s="102"/>
    </row>
    <row r="62" spans="1:27" ht="11.25" customHeight="1" thickBot="1">
      <c r="A62" s="77"/>
      <c r="B62" s="78"/>
      <c r="C62" s="79"/>
      <c r="D62" s="79"/>
      <c r="E62" s="79"/>
      <c r="F62" s="79"/>
      <c r="G62" s="79"/>
      <c r="H62" s="79"/>
      <c r="I62" s="79"/>
      <c r="J62" s="79"/>
      <c r="K62" s="79"/>
      <c r="L62" s="79"/>
      <c r="M62" s="79"/>
      <c r="N62" s="79"/>
      <c r="O62" s="79"/>
      <c r="P62" s="79"/>
      <c r="Q62" s="79"/>
      <c r="R62" s="79"/>
      <c r="S62" s="79"/>
      <c r="T62" s="78"/>
    </row>
    <row r="63" spans="1:27" ht="13.5" customHeight="1" thickTop="1">
      <c r="A63" s="47" t="str">
        <f>'Περιεχόμενα-Contents'!B28</f>
        <v>(Τελευταία Ενημέρωση/Last update 29/12/2025)</v>
      </c>
      <c r="B63" s="80"/>
      <c r="C63" s="81"/>
      <c r="D63" s="81"/>
      <c r="E63" s="81"/>
      <c r="F63" s="81"/>
      <c r="G63" s="81"/>
      <c r="H63" s="81"/>
      <c r="I63" s="81"/>
      <c r="J63" s="81"/>
      <c r="K63" s="81"/>
      <c r="L63" s="81"/>
      <c r="M63" s="81"/>
      <c r="N63" s="81"/>
      <c r="O63" s="81"/>
      <c r="P63" s="81"/>
      <c r="Q63" s="81"/>
      <c r="R63" s="81"/>
      <c r="S63" s="81"/>
      <c r="T63" s="80"/>
    </row>
    <row r="64" spans="1:27" ht="13.5" customHeight="1">
      <c r="A64" s="42" t="str">
        <f>'Περιεχόμενα-Contents'!B29</f>
        <v>COPYRIGHT ©: 2025 ΚΥΠΡΙΑΚΗ ΔΗΜΟΚΡΑΤΙΑ, ΣΤΑΤΙΣΤΙΚΗ ΥΠΗΡΕΣΙΑ/REPUBLIC OF CYPRUS, STATISTICAL SERVICE</v>
      </c>
      <c r="B64" s="78"/>
      <c r="C64" s="79"/>
      <c r="D64" s="79"/>
      <c r="E64" s="79"/>
      <c r="F64" s="79"/>
      <c r="G64" s="79"/>
      <c r="H64" s="79"/>
      <c r="I64" s="79"/>
      <c r="J64" s="79"/>
      <c r="K64" s="79"/>
      <c r="L64" s="79"/>
      <c r="M64" s="79"/>
      <c r="N64" s="79"/>
      <c r="O64" s="79"/>
      <c r="P64" s="79"/>
      <c r="Q64" s="79"/>
      <c r="R64" s="79"/>
      <c r="S64" s="79"/>
      <c r="T64" s="78"/>
    </row>
    <row r="65" spans="1:22" ht="12.95" customHeight="1">
      <c r="A65" s="82"/>
      <c r="B65" s="78"/>
      <c r="C65" s="79"/>
      <c r="D65" s="79"/>
      <c r="E65" s="79"/>
      <c r="F65" s="79"/>
      <c r="G65" s="79"/>
      <c r="H65" s="79"/>
      <c r="I65" s="79"/>
      <c r="J65" s="79"/>
      <c r="K65" s="79"/>
      <c r="L65" s="79"/>
      <c r="M65" s="79"/>
      <c r="N65" s="79"/>
      <c r="O65" s="79"/>
      <c r="P65" s="79"/>
      <c r="Q65" s="79"/>
      <c r="R65" s="79"/>
      <c r="S65" s="79"/>
      <c r="T65" s="78"/>
    </row>
    <row r="66" spans="1:22" ht="12.95" customHeight="1">
      <c r="A66" s="82"/>
      <c r="B66" s="78"/>
      <c r="C66" s="79"/>
      <c r="D66" s="79"/>
      <c r="E66" s="79"/>
      <c r="F66" s="79"/>
      <c r="G66" s="79"/>
      <c r="H66" s="79"/>
      <c r="I66" s="79"/>
      <c r="J66" s="79"/>
      <c r="K66" s="79"/>
      <c r="L66" s="79"/>
      <c r="M66" s="79"/>
      <c r="N66" s="79"/>
      <c r="O66" s="79"/>
      <c r="P66" s="79"/>
      <c r="Q66" s="79"/>
      <c r="R66" s="79"/>
      <c r="S66" s="79"/>
      <c r="T66" s="78"/>
    </row>
    <row r="67" spans="1:22" ht="12.95" customHeight="1">
      <c r="A67" s="82"/>
      <c r="B67" s="78"/>
      <c r="C67" s="79"/>
      <c r="D67" s="79"/>
      <c r="E67" s="79"/>
      <c r="F67" s="79"/>
      <c r="G67" s="79"/>
      <c r="H67" s="79"/>
      <c r="I67" s="79"/>
      <c r="J67" s="79"/>
      <c r="K67" s="79"/>
      <c r="L67" s="79"/>
      <c r="M67" s="79"/>
      <c r="N67" s="79"/>
      <c r="O67" s="79"/>
      <c r="P67" s="79"/>
      <c r="Q67" s="79"/>
      <c r="R67" s="79"/>
      <c r="S67" s="79"/>
      <c r="T67" s="78"/>
    </row>
    <row r="68" spans="1:22" ht="12.95" customHeight="1">
      <c r="A68" s="82"/>
      <c r="B68" s="78"/>
      <c r="C68" s="79"/>
      <c r="D68" s="79"/>
      <c r="E68" s="79"/>
      <c r="F68" s="79"/>
      <c r="G68" s="79"/>
      <c r="H68" s="79"/>
      <c r="I68" s="79"/>
      <c r="J68" s="79"/>
      <c r="K68" s="79"/>
      <c r="L68" s="79"/>
      <c r="M68" s="79"/>
      <c r="N68" s="79"/>
      <c r="O68" s="79"/>
      <c r="P68" s="79"/>
      <c r="Q68" s="79"/>
      <c r="R68" s="79"/>
      <c r="S68" s="79"/>
      <c r="T68" s="78"/>
    </row>
    <row r="69" spans="1:22" ht="12.95" customHeight="1">
      <c r="A69" s="82"/>
      <c r="B69" s="78"/>
      <c r="C69" s="79"/>
      <c r="D69" s="79"/>
      <c r="E69" s="79"/>
      <c r="F69" s="79"/>
      <c r="G69" s="79"/>
      <c r="H69" s="79"/>
      <c r="I69" s="79"/>
      <c r="J69" s="79"/>
      <c r="K69" s="79"/>
      <c r="L69" s="79"/>
      <c r="M69" s="79"/>
      <c r="N69" s="79"/>
      <c r="O69" s="79"/>
      <c r="P69" s="79"/>
      <c r="Q69" s="79"/>
      <c r="R69" s="79"/>
      <c r="S69" s="79"/>
      <c r="T69" s="78"/>
    </row>
    <row r="70" spans="1:22" s="54" customFormat="1" ht="12.95" customHeight="1">
      <c r="A70" s="82"/>
      <c r="B70" s="78"/>
      <c r="C70" s="79"/>
      <c r="D70" s="79"/>
      <c r="E70" s="79"/>
      <c r="F70" s="79"/>
      <c r="G70" s="79"/>
      <c r="H70" s="79"/>
      <c r="I70" s="79"/>
      <c r="J70" s="79"/>
      <c r="K70" s="79"/>
      <c r="L70" s="79"/>
      <c r="M70" s="79"/>
      <c r="N70" s="79"/>
      <c r="O70" s="79"/>
      <c r="P70" s="79"/>
      <c r="Q70" s="79"/>
      <c r="R70" s="79"/>
      <c r="S70" s="79"/>
      <c r="T70" s="78"/>
      <c r="U70" s="21"/>
      <c r="V70" s="21"/>
    </row>
    <row r="71" spans="1:22" s="54" customFormat="1" ht="12.95" customHeight="1">
      <c r="A71" s="82"/>
      <c r="B71" s="78"/>
      <c r="C71" s="79"/>
      <c r="D71" s="79"/>
      <c r="E71" s="79"/>
      <c r="F71" s="79"/>
      <c r="G71" s="79"/>
      <c r="H71" s="79"/>
      <c r="I71" s="79"/>
      <c r="J71" s="79"/>
      <c r="K71" s="79"/>
      <c r="L71" s="79"/>
      <c r="M71" s="79"/>
      <c r="N71" s="79"/>
      <c r="O71" s="79"/>
      <c r="P71" s="79"/>
      <c r="Q71" s="79"/>
      <c r="R71" s="79"/>
      <c r="S71" s="79"/>
      <c r="T71" s="78"/>
      <c r="U71" s="21"/>
      <c r="V71" s="21"/>
    </row>
    <row r="72" spans="1:22" s="54" customFormat="1" ht="12.95" customHeight="1">
      <c r="A72" s="82"/>
      <c r="B72" s="78"/>
      <c r="C72" s="79"/>
      <c r="D72" s="79"/>
      <c r="E72" s="79"/>
      <c r="F72" s="79"/>
      <c r="G72" s="79"/>
      <c r="H72" s="79"/>
      <c r="I72" s="79"/>
      <c r="J72" s="79"/>
      <c r="K72" s="79"/>
      <c r="L72" s="79"/>
      <c r="M72" s="79"/>
      <c r="N72" s="79"/>
      <c r="O72" s="79"/>
      <c r="P72" s="79"/>
      <c r="Q72" s="79"/>
      <c r="R72" s="79"/>
      <c r="S72" s="79"/>
      <c r="T72" s="78"/>
      <c r="U72" s="21"/>
      <c r="V72" s="21"/>
    </row>
    <row r="73" spans="1:22" s="54" customFormat="1" ht="12.95" customHeight="1">
      <c r="A73" s="82"/>
      <c r="B73" s="78"/>
      <c r="C73" s="79"/>
      <c r="D73" s="79"/>
      <c r="E73" s="79"/>
      <c r="F73" s="79"/>
      <c r="G73" s="79"/>
      <c r="H73" s="79"/>
      <c r="I73" s="79"/>
      <c r="J73" s="79"/>
      <c r="K73" s="79"/>
      <c r="L73" s="79"/>
      <c r="M73" s="79"/>
      <c r="N73" s="79"/>
      <c r="O73" s="79"/>
      <c r="P73" s="79"/>
      <c r="Q73" s="79"/>
      <c r="R73" s="79"/>
      <c r="S73" s="79"/>
      <c r="T73" s="78"/>
      <c r="U73" s="21"/>
      <c r="V73" s="21"/>
    </row>
    <row r="74" spans="1:22" s="54" customFormat="1" ht="12.95" customHeight="1">
      <c r="A74" s="82"/>
      <c r="B74" s="78"/>
      <c r="C74" s="79"/>
      <c r="D74" s="79"/>
      <c r="E74" s="79"/>
      <c r="F74" s="79"/>
      <c r="G74" s="79"/>
      <c r="H74" s="79"/>
      <c r="I74" s="79"/>
      <c r="J74" s="79"/>
      <c r="K74" s="79"/>
      <c r="L74" s="79"/>
      <c r="M74" s="79"/>
      <c r="N74" s="79"/>
      <c r="O74" s="79"/>
      <c r="P74" s="79"/>
      <c r="Q74" s="79"/>
      <c r="R74" s="79"/>
      <c r="S74" s="79"/>
      <c r="T74" s="78"/>
      <c r="U74" s="21"/>
      <c r="V74" s="21"/>
    </row>
    <row r="75" spans="1:22" s="54" customFormat="1" ht="12.95" customHeight="1">
      <c r="A75" s="82"/>
      <c r="B75" s="78"/>
      <c r="C75" s="79"/>
      <c r="D75" s="79"/>
      <c r="E75" s="79"/>
      <c r="F75" s="79"/>
      <c r="G75" s="79"/>
      <c r="H75" s="79"/>
      <c r="I75" s="79"/>
      <c r="J75" s="79"/>
      <c r="K75" s="79"/>
      <c r="L75" s="79"/>
      <c r="M75" s="79"/>
      <c r="N75" s="79"/>
      <c r="O75" s="79"/>
      <c r="P75" s="79"/>
      <c r="Q75" s="79"/>
      <c r="R75" s="79"/>
      <c r="S75" s="79"/>
      <c r="T75" s="78"/>
      <c r="U75" s="21"/>
      <c r="V75" s="21"/>
    </row>
    <row r="76" spans="1:22" s="54" customFormat="1" ht="12.95" customHeight="1">
      <c r="A76" s="82"/>
      <c r="B76" s="78"/>
      <c r="C76" s="79"/>
      <c r="D76" s="79"/>
      <c r="E76" s="79"/>
      <c r="F76" s="79"/>
      <c r="G76" s="79"/>
      <c r="H76" s="79"/>
      <c r="I76" s="79"/>
      <c r="J76" s="79"/>
      <c r="K76" s="79"/>
      <c r="L76" s="79"/>
      <c r="M76" s="79"/>
      <c r="N76" s="79"/>
      <c r="O76" s="79"/>
      <c r="P76" s="79"/>
      <c r="Q76" s="79"/>
      <c r="R76" s="79"/>
      <c r="S76" s="79"/>
      <c r="T76" s="78"/>
      <c r="U76" s="21"/>
      <c r="V76" s="21"/>
    </row>
    <row r="77" spans="1:22" s="54" customFormat="1" ht="12.95" customHeight="1">
      <c r="A77" s="82"/>
      <c r="B77" s="78"/>
      <c r="C77" s="79"/>
      <c r="D77" s="79"/>
      <c r="E77" s="79"/>
      <c r="F77" s="79"/>
      <c r="G77" s="79"/>
      <c r="H77" s="79"/>
      <c r="I77" s="79"/>
      <c r="J77" s="79"/>
      <c r="K77" s="79"/>
      <c r="L77" s="79"/>
      <c r="M77" s="79"/>
      <c r="N77" s="79"/>
      <c r="O77" s="79"/>
      <c r="P77" s="79"/>
      <c r="Q77" s="79"/>
      <c r="R77" s="79"/>
      <c r="S77" s="79"/>
      <c r="T77" s="78"/>
      <c r="U77" s="21"/>
      <c r="V77" s="21"/>
    </row>
    <row r="78" spans="1:22" s="54" customFormat="1" ht="12.95" customHeight="1">
      <c r="A78" s="82"/>
      <c r="B78" s="78"/>
      <c r="C78" s="79"/>
      <c r="D78" s="79"/>
      <c r="E78" s="79"/>
      <c r="F78" s="79"/>
      <c r="G78" s="79"/>
      <c r="H78" s="79"/>
      <c r="I78" s="79"/>
      <c r="J78" s="79"/>
      <c r="K78" s="79"/>
      <c r="L78" s="79"/>
      <c r="M78" s="79"/>
      <c r="N78" s="79"/>
      <c r="O78" s="79"/>
      <c r="P78" s="79"/>
      <c r="Q78" s="79"/>
      <c r="R78" s="79"/>
      <c r="S78" s="79"/>
      <c r="T78" s="78"/>
      <c r="U78" s="21"/>
      <c r="V78" s="21"/>
    </row>
    <row r="79" spans="1:22" s="54" customFormat="1" ht="12.95" customHeight="1">
      <c r="A79" s="82"/>
      <c r="B79" s="78"/>
      <c r="C79" s="79"/>
      <c r="D79" s="79"/>
      <c r="E79" s="79"/>
      <c r="F79" s="79"/>
      <c r="G79" s="79"/>
      <c r="H79" s="79"/>
      <c r="I79" s="79"/>
      <c r="J79" s="79"/>
      <c r="K79" s="79"/>
      <c r="L79" s="79"/>
      <c r="M79" s="79"/>
      <c r="N79" s="79"/>
      <c r="O79" s="79"/>
      <c r="P79" s="79"/>
      <c r="Q79" s="79"/>
      <c r="R79" s="79"/>
      <c r="S79" s="79"/>
      <c r="T79" s="78"/>
      <c r="U79" s="21"/>
      <c r="V79" s="21"/>
    </row>
    <row r="80" spans="1:22" s="54" customFormat="1" ht="12.95" customHeight="1">
      <c r="A80" s="82"/>
      <c r="B80" s="78"/>
      <c r="C80" s="79"/>
      <c r="D80" s="79"/>
      <c r="E80" s="79"/>
      <c r="F80" s="79"/>
      <c r="G80" s="79"/>
      <c r="H80" s="79"/>
      <c r="I80" s="79"/>
      <c r="J80" s="79"/>
      <c r="K80" s="79"/>
      <c r="L80" s="79"/>
      <c r="M80" s="79"/>
      <c r="N80" s="79"/>
      <c r="O80" s="79"/>
      <c r="P80" s="79"/>
      <c r="Q80" s="79"/>
      <c r="R80" s="79"/>
      <c r="S80" s="79"/>
      <c r="T80" s="78"/>
      <c r="U80" s="21"/>
      <c r="V80" s="21"/>
    </row>
    <row r="81" spans="1:22" s="54" customFormat="1" ht="12.95" customHeight="1">
      <c r="A81" s="82"/>
      <c r="B81" s="78"/>
      <c r="C81" s="79"/>
      <c r="D81" s="79"/>
      <c r="E81" s="79"/>
      <c r="F81" s="79"/>
      <c r="G81" s="79"/>
      <c r="H81" s="79"/>
      <c r="I81" s="79"/>
      <c r="J81" s="79"/>
      <c r="K81" s="79"/>
      <c r="L81" s="79"/>
      <c r="M81" s="79"/>
      <c r="N81" s="79"/>
      <c r="O81" s="79"/>
      <c r="P81" s="79"/>
      <c r="Q81" s="79"/>
      <c r="R81" s="79"/>
      <c r="S81" s="79"/>
      <c r="T81" s="78"/>
      <c r="U81" s="21"/>
      <c r="V81" s="21"/>
    </row>
    <row r="82" spans="1:22" s="54" customFormat="1" ht="12.95" customHeight="1">
      <c r="A82" s="82"/>
      <c r="B82" s="78"/>
      <c r="C82" s="79"/>
      <c r="D82" s="79"/>
      <c r="E82" s="79"/>
      <c r="F82" s="79"/>
      <c r="G82" s="79"/>
      <c r="H82" s="79"/>
      <c r="I82" s="79"/>
      <c r="J82" s="79"/>
      <c r="K82" s="79"/>
      <c r="L82" s="79"/>
      <c r="M82" s="79"/>
      <c r="N82" s="79"/>
      <c r="O82" s="79"/>
      <c r="P82" s="79"/>
      <c r="Q82" s="79"/>
      <c r="R82" s="79"/>
      <c r="S82" s="79"/>
      <c r="T82" s="78"/>
      <c r="U82" s="21"/>
      <c r="V82" s="21"/>
    </row>
    <row r="83" spans="1:22" s="54" customFormat="1" ht="12.95" customHeight="1">
      <c r="A83" s="82"/>
      <c r="B83" s="78"/>
      <c r="C83" s="79"/>
      <c r="D83" s="79"/>
      <c r="E83" s="79"/>
      <c r="F83" s="79"/>
      <c r="G83" s="79"/>
      <c r="H83" s="79"/>
      <c r="I83" s="79"/>
      <c r="J83" s="79"/>
      <c r="K83" s="79"/>
      <c r="L83" s="79"/>
      <c r="M83" s="79"/>
      <c r="N83" s="79"/>
      <c r="O83" s="79"/>
      <c r="P83" s="79"/>
      <c r="Q83" s="79"/>
      <c r="R83" s="79"/>
      <c r="S83" s="79"/>
      <c r="T83" s="78"/>
      <c r="U83" s="21"/>
      <c r="V83" s="21"/>
    </row>
    <row r="84" spans="1:22" s="54" customFormat="1" ht="12.95" customHeight="1">
      <c r="A84" s="82"/>
      <c r="B84" s="78"/>
      <c r="C84" s="79"/>
      <c r="D84" s="79"/>
      <c r="E84" s="79"/>
      <c r="F84" s="79"/>
      <c r="G84" s="79"/>
      <c r="H84" s="79"/>
      <c r="I84" s="79"/>
      <c r="J84" s="79"/>
      <c r="K84" s="79"/>
      <c r="L84" s="79"/>
      <c r="M84" s="79"/>
      <c r="N84" s="79"/>
      <c r="O84" s="79"/>
      <c r="P84" s="79"/>
      <c r="Q84" s="79"/>
      <c r="R84" s="79"/>
      <c r="S84" s="79"/>
      <c r="T84" s="78"/>
      <c r="U84" s="21"/>
      <c r="V84" s="21"/>
    </row>
    <row r="85" spans="1:22" s="54" customFormat="1" ht="12.95" customHeight="1">
      <c r="A85" s="82"/>
      <c r="B85" s="78"/>
      <c r="C85" s="79"/>
      <c r="D85" s="79"/>
      <c r="E85" s="79"/>
      <c r="F85" s="79"/>
      <c r="G85" s="79"/>
      <c r="H85" s="79"/>
      <c r="I85" s="79"/>
      <c r="J85" s="79"/>
      <c r="K85" s="79"/>
      <c r="L85" s="79"/>
      <c r="M85" s="79"/>
      <c r="N85" s="79"/>
      <c r="O85" s="79"/>
      <c r="P85" s="79"/>
      <c r="Q85" s="79"/>
      <c r="R85" s="79"/>
      <c r="S85" s="79"/>
      <c r="T85" s="78"/>
      <c r="U85" s="21"/>
      <c r="V85" s="21"/>
    </row>
    <row r="86" spans="1:22" s="54" customFormat="1" ht="12.95" customHeight="1">
      <c r="A86" s="82"/>
      <c r="B86" s="78"/>
      <c r="C86" s="79"/>
      <c r="D86" s="79"/>
      <c r="E86" s="79"/>
      <c r="F86" s="79"/>
      <c r="G86" s="79"/>
      <c r="H86" s="79"/>
      <c r="I86" s="79"/>
      <c r="J86" s="79"/>
      <c r="K86" s="79"/>
      <c r="L86" s="79"/>
      <c r="M86" s="79"/>
      <c r="N86" s="79"/>
      <c r="O86" s="79"/>
      <c r="P86" s="79"/>
      <c r="Q86" s="79"/>
      <c r="R86" s="79"/>
      <c r="S86" s="79"/>
      <c r="T86" s="78"/>
      <c r="U86" s="21"/>
      <c r="V86" s="21"/>
    </row>
    <row r="87" spans="1:22" s="54" customFormat="1" ht="12.95" customHeight="1">
      <c r="A87" s="82"/>
      <c r="B87" s="78"/>
      <c r="C87" s="79"/>
      <c r="D87" s="79"/>
      <c r="E87" s="79"/>
      <c r="F87" s="79"/>
      <c r="G87" s="79"/>
      <c r="H87" s="79"/>
      <c r="I87" s="79"/>
      <c r="J87" s="79"/>
      <c r="K87" s="79"/>
      <c r="L87" s="79"/>
      <c r="M87" s="79"/>
      <c r="N87" s="79"/>
      <c r="O87" s="79"/>
      <c r="P87" s="79"/>
      <c r="Q87" s="79"/>
      <c r="R87" s="79"/>
      <c r="S87" s="79"/>
      <c r="T87" s="78"/>
      <c r="U87" s="21"/>
      <c r="V87" s="21"/>
    </row>
    <row r="88" spans="1:22" s="54" customFormat="1" ht="12.95" customHeight="1">
      <c r="A88" s="82"/>
      <c r="B88" s="78"/>
      <c r="C88" s="79"/>
      <c r="D88" s="79"/>
      <c r="E88" s="79"/>
      <c r="F88" s="79"/>
      <c r="G88" s="79"/>
      <c r="H88" s="79"/>
      <c r="I88" s="79"/>
      <c r="J88" s="79"/>
      <c r="K88" s="79"/>
      <c r="L88" s="79"/>
      <c r="M88" s="79"/>
      <c r="N88" s="79"/>
      <c r="O88" s="79"/>
      <c r="P88" s="79"/>
      <c r="Q88" s="79"/>
      <c r="R88" s="79"/>
      <c r="S88" s="79"/>
      <c r="T88" s="78"/>
      <c r="U88" s="21"/>
      <c r="V88" s="21"/>
    </row>
    <row r="89" spans="1:22" s="54" customFormat="1" ht="12.95" customHeight="1">
      <c r="A89" s="82"/>
      <c r="B89" s="78"/>
      <c r="C89" s="79"/>
      <c r="D89" s="79"/>
      <c r="E89" s="79"/>
      <c r="F89" s="79"/>
      <c r="G89" s="79"/>
      <c r="H89" s="79"/>
      <c r="I89" s="79"/>
      <c r="J89" s="79"/>
      <c r="K89" s="79"/>
      <c r="L89" s="79"/>
      <c r="M89" s="79"/>
      <c r="N89" s="79"/>
      <c r="O89" s="79"/>
      <c r="P89" s="79"/>
      <c r="Q89" s="79"/>
      <c r="R89" s="79"/>
      <c r="S89" s="79"/>
      <c r="T89" s="78"/>
      <c r="U89" s="21"/>
      <c r="V89" s="21"/>
    </row>
    <row r="90" spans="1:22" s="54" customFormat="1" ht="12.95" customHeight="1">
      <c r="A90" s="82"/>
      <c r="B90" s="78"/>
      <c r="C90" s="79"/>
      <c r="D90" s="79"/>
      <c r="E90" s="79"/>
      <c r="F90" s="79"/>
      <c r="G90" s="79"/>
      <c r="H90" s="79"/>
      <c r="I90" s="79"/>
      <c r="J90" s="79"/>
      <c r="K90" s="79"/>
      <c r="L90" s="79"/>
      <c r="M90" s="79"/>
      <c r="N90" s="79"/>
      <c r="O90" s="79"/>
      <c r="P90" s="79"/>
      <c r="Q90" s="79"/>
      <c r="R90" s="79"/>
      <c r="S90" s="79"/>
      <c r="T90" s="78"/>
      <c r="U90" s="21"/>
      <c r="V90" s="21"/>
    </row>
    <row r="91" spans="1:22" s="54" customFormat="1" ht="12.95" customHeight="1">
      <c r="A91" s="82"/>
      <c r="B91" s="78"/>
      <c r="C91" s="79"/>
      <c r="D91" s="79"/>
      <c r="E91" s="79"/>
      <c r="F91" s="79"/>
      <c r="G91" s="79"/>
      <c r="H91" s="79"/>
      <c r="I91" s="79"/>
      <c r="J91" s="79"/>
      <c r="K91" s="79"/>
      <c r="L91" s="79"/>
      <c r="M91" s="79"/>
      <c r="N91" s="79"/>
      <c r="O91" s="79"/>
      <c r="P91" s="79"/>
      <c r="Q91" s="79"/>
      <c r="R91" s="79"/>
      <c r="S91" s="79"/>
      <c r="T91" s="78"/>
      <c r="U91" s="21"/>
      <c r="V91" s="21"/>
    </row>
    <row r="92" spans="1:22" s="54" customFormat="1" ht="12.95" customHeight="1">
      <c r="A92" s="82"/>
      <c r="B92" s="78"/>
      <c r="C92" s="79"/>
      <c r="D92" s="79"/>
      <c r="E92" s="79"/>
      <c r="F92" s="79"/>
      <c r="G92" s="79"/>
      <c r="H92" s="79"/>
      <c r="I92" s="79"/>
      <c r="J92" s="79"/>
      <c r="K92" s="79"/>
      <c r="L92" s="79"/>
      <c r="M92" s="79"/>
      <c r="N92" s="79"/>
      <c r="O92" s="79"/>
      <c r="P92" s="79"/>
      <c r="Q92" s="79"/>
      <c r="R92" s="79"/>
      <c r="S92" s="79"/>
      <c r="T92" s="78"/>
      <c r="U92" s="21"/>
      <c r="V92" s="21"/>
    </row>
    <row r="93" spans="1:22" s="54" customFormat="1" ht="12.95" customHeight="1">
      <c r="A93" s="82"/>
      <c r="B93" s="78"/>
      <c r="C93" s="79"/>
      <c r="D93" s="79"/>
      <c r="E93" s="79"/>
      <c r="F93" s="79"/>
      <c r="G93" s="79"/>
      <c r="H93" s="79"/>
      <c r="I93" s="79"/>
      <c r="J93" s="79"/>
      <c r="K93" s="79"/>
      <c r="L93" s="79"/>
      <c r="M93" s="79"/>
      <c r="N93" s="79"/>
      <c r="O93" s="79"/>
      <c r="P93" s="79"/>
      <c r="Q93" s="79"/>
      <c r="R93" s="79"/>
      <c r="S93" s="79"/>
      <c r="T93" s="78"/>
      <c r="U93" s="21"/>
      <c r="V93" s="21"/>
    </row>
    <row r="94" spans="1:22" s="54" customFormat="1" ht="12.95" customHeight="1">
      <c r="A94" s="82"/>
      <c r="B94" s="78"/>
      <c r="C94" s="79"/>
      <c r="D94" s="79"/>
      <c r="E94" s="79"/>
      <c r="F94" s="79"/>
      <c r="G94" s="79"/>
      <c r="H94" s="79"/>
      <c r="I94" s="79"/>
      <c r="J94" s="79"/>
      <c r="K94" s="79"/>
      <c r="L94" s="79"/>
      <c r="M94" s="79"/>
      <c r="N94" s="79"/>
      <c r="O94" s="79"/>
      <c r="P94" s="79"/>
      <c r="Q94" s="79"/>
      <c r="R94" s="79"/>
      <c r="S94" s="79"/>
      <c r="T94" s="78"/>
      <c r="U94" s="21"/>
      <c r="V94" s="21"/>
    </row>
    <row r="95" spans="1:22" s="54" customFormat="1" ht="12.95" customHeight="1">
      <c r="A95" s="82"/>
      <c r="B95" s="78"/>
      <c r="C95" s="79"/>
      <c r="D95" s="79"/>
      <c r="E95" s="79"/>
      <c r="F95" s="79"/>
      <c r="G95" s="79"/>
      <c r="H95" s="79"/>
      <c r="I95" s="79"/>
      <c r="J95" s="79"/>
      <c r="K95" s="79"/>
      <c r="L95" s="79"/>
      <c r="M95" s="79"/>
      <c r="N95" s="79"/>
      <c r="O95" s="79"/>
      <c r="P95" s="79"/>
      <c r="Q95" s="79"/>
      <c r="R95" s="79"/>
      <c r="S95" s="79"/>
      <c r="T95" s="78"/>
      <c r="U95" s="21"/>
      <c r="V95" s="21"/>
    </row>
    <row r="96" spans="1:22" s="54" customFormat="1" ht="12.95" customHeight="1">
      <c r="A96" s="82"/>
      <c r="B96" s="78"/>
      <c r="C96" s="79"/>
      <c r="D96" s="79"/>
      <c r="E96" s="79"/>
      <c r="F96" s="79"/>
      <c r="G96" s="79"/>
      <c r="H96" s="79"/>
      <c r="I96" s="79"/>
      <c r="J96" s="79"/>
      <c r="K96" s="79"/>
      <c r="L96" s="79"/>
      <c r="M96" s="79"/>
      <c r="N96" s="79"/>
      <c r="O96" s="79"/>
      <c r="P96" s="79"/>
      <c r="Q96" s="79"/>
      <c r="R96" s="79"/>
      <c r="S96" s="79"/>
      <c r="T96" s="78"/>
      <c r="U96" s="21"/>
      <c r="V96" s="21"/>
    </row>
    <row r="97" spans="1:22" s="54" customFormat="1" ht="12.95" customHeight="1">
      <c r="A97" s="82"/>
      <c r="B97" s="78"/>
      <c r="C97" s="79"/>
      <c r="D97" s="79"/>
      <c r="E97" s="79"/>
      <c r="F97" s="79"/>
      <c r="G97" s="79"/>
      <c r="H97" s="79"/>
      <c r="I97" s="79"/>
      <c r="J97" s="79"/>
      <c r="K97" s="79"/>
      <c r="L97" s="79"/>
      <c r="M97" s="79"/>
      <c r="N97" s="79"/>
      <c r="O97" s="79"/>
      <c r="P97" s="79"/>
      <c r="Q97" s="79"/>
      <c r="R97" s="79"/>
      <c r="S97" s="79"/>
      <c r="T97" s="78"/>
      <c r="U97" s="21"/>
      <c r="V97" s="21"/>
    </row>
    <row r="98" spans="1:22" s="54" customFormat="1" ht="12.95" customHeight="1">
      <c r="A98" s="82"/>
      <c r="B98" s="78"/>
      <c r="C98" s="79"/>
      <c r="D98" s="79"/>
      <c r="E98" s="79"/>
      <c r="F98" s="79"/>
      <c r="G98" s="79"/>
      <c r="H98" s="79"/>
      <c r="I98" s="79"/>
      <c r="J98" s="79"/>
      <c r="K98" s="79"/>
      <c r="L98" s="79"/>
      <c r="M98" s="79"/>
      <c r="N98" s="79"/>
      <c r="O98" s="79"/>
      <c r="P98" s="79"/>
      <c r="Q98" s="79"/>
      <c r="R98" s="79"/>
      <c r="S98" s="79"/>
      <c r="T98" s="78"/>
      <c r="U98" s="21"/>
      <c r="V98" s="21"/>
    </row>
    <row r="99" spans="1:22" s="54" customFormat="1" ht="12.95" customHeight="1">
      <c r="A99" s="75"/>
      <c r="B99" s="76"/>
      <c r="C99" s="83"/>
      <c r="D99" s="83"/>
      <c r="E99" s="83"/>
      <c r="F99" s="83"/>
      <c r="G99" s="83"/>
      <c r="H99" s="83"/>
      <c r="I99" s="83"/>
      <c r="J99" s="83"/>
      <c r="K99" s="83"/>
      <c r="L99" s="83"/>
      <c r="M99" s="83"/>
      <c r="N99" s="83"/>
      <c r="O99" s="83"/>
      <c r="P99" s="83"/>
      <c r="Q99" s="83"/>
      <c r="R99" s="83"/>
      <c r="S99" s="83"/>
      <c r="T99" s="76"/>
      <c r="U99" s="21"/>
      <c r="V99" s="21"/>
    </row>
    <row r="100" spans="1:22" s="54" customFormat="1" ht="12.95" customHeight="1">
      <c r="A100" s="75"/>
      <c r="B100" s="76"/>
      <c r="C100" s="83"/>
      <c r="D100" s="83"/>
      <c r="E100" s="83"/>
      <c r="F100" s="83"/>
      <c r="G100" s="83"/>
      <c r="H100" s="83"/>
      <c r="I100" s="83"/>
      <c r="J100" s="83"/>
      <c r="K100" s="83"/>
      <c r="L100" s="83"/>
      <c r="M100" s="83"/>
      <c r="N100" s="83"/>
      <c r="O100" s="83"/>
      <c r="P100" s="83"/>
      <c r="Q100" s="83"/>
      <c r="R100" s="83"/>
      <c r="S100" s="83"/>
      <c r="T100" s="76"/>
      <c r="U100" s="21"/>
      <c r="V100" s="21"/>
    </row>
    <row r="101" spans="1:22" s="54" customFormat="1" ht="12.95" customHeight="1">
      <c r="A101" s="75"/>
      <c r="B101" s="76"/>
      <c r="C101" s="83"/>
      <c r="D101" s="83"/>
      <c r="E101" s="83"/>
      <c r="F101" s="83"/>
      <c r="G101" s="83"/>
      <c r="H101" s="83"/>
      <c r="I101" s="83"/>
      <c r="J101" s="83"/>
      <c r="K101" s="83"/>
      <c r="L101" s="83"/>
      <c r="M101" s="83"/>
      <c r="N101" s="83"/>
      <c r="O101" s="83"/>
      <c r="P101" s="83"/>
      <c r="Q101" s="83"/>
      <c r="R101" s="83"/>
      <c r="S101" s="83"/>
      <c r="T101" s="76"/>
      <c r="U101" s="21"/>
      <c r="V101" s="21"/>
    </row>
    <row r="102" spans="1:22" s="76" customFormat="1" ht="12.95" customHeight="1">
      <c r="A102" s="75"/>
      <c r="C102" s="83"/>
      <c r="D102" s="83"/>
      <c r="E102" s="83"/>
      <c r="F102" s="83"/>
      <c r="G102" s="83"/>
      <c r="H102" s="83"/>
      <c r="I102" s="83"/>
      <c r="J102" s="83"/>
      <c r="K102" s="83"/>
      <c r="L102" s="83"/>
      <c r="M102" s="83"/>
      <c r="N102" s="83"/>
      <c r="O102" s="83"/>
      <c r="P102" s="83"/>
      <c r="Q102" s="83"/>
      <c r="R102" s="83"/>
      <c r="S102" s="83"/>
      <c r="U102" s="21"/>
      <c r="V102" s="21"/>
    </row>
    <row r="103" spans="1:22" s="76" customFormat="1" ht="12.95" customHeight="1">
      <c r="A103" s="75"/>
      <c r="C103" s="83"/>
      <c r="D103" s="83"/>
      <c r="E103" s="83"/>
      <c r="F103" s="83"/>
      <c r="G103" s="83"/>
      <c r="H103" s="83"/>
      <c r="I103" s="83"/>
      <c r="J103" s="83"/>
      <c r="K103" s="83"/>
      <c r="L103" s="83"/>
      <c r="M103" s="83"/>
      <c r="N103" s="83"/>
      <c r="O103" s="83"/>
      <c r="P103" s="83"/>
      <c r="Q103" s="83"/>
      <c r="R103" s="83"/>
      <c r="S103" s="83"/>
      <c r="U103" s="21"/>
      <c r="V103" s="21"/>
    </row>
    <row r="104" spans="1:22" s="76" customFormat="1" ht="12.95" customHeight="1">
      <c r="A104" s="75"/>
      <c r="C104" s="83"/>
      <c r="D104" s="83"/>
      <c r="E104" s="83"/>
      <c r="F104" s="83"/>
      <c r="G104" s="83"/>
      <c r="H104" s="83"/>
      <c r="I104" s="83"/>
      <c r="J104" s="83"/>
      <c r="K104" s="83"/>
      <c r="L104" s="83"/>
      <c r="M104" s="83"/>
      <c r="N104" s="83"/>
      <c r="O104" s="83"/>
      <c r="P104" s="83"/>
      <c r="Q104" s="83"/>
      <c r="R104" s="83"/>
      <c r="S104" s="83"/>
      <c r="U104" s="21"/>
      <c r="V104" s="21"/>
    </row>
    <row r="105" spans="1:22" s="76" customFormat="1" ht="12.95" customHeight="1">
      <c r="A105" s="75"/>
      <c r="C105" s="83"/>
      <c r="D105" s="83"/>
      <c r="E105" s="83"/>
      <c r="F105" s="83"/>
      <c r="G105" s="83"/>
      <c r="H105" s="83"/>
      <c r="I105" s="83"/>
      <c r="J105" s="83"/>
      <c r="K105" s="83"/>
      <c r="L105" s="83"/>
      <c r="M105" s="83"/>
      <c r="N105" s="83"/>
      <c r="O105" s="83"/>
      <c r="P105" s="83"/>
      <c r="Q105" s="83"/>
      <c r="R105" s="83"/>
      <c r="S105" s="83"/>
      <c r="U105" s="21"/>
      <c r="V105" s="21"/>
    </row>
    <row r="106" spans="1:22" s="76" customFormat="1" ht="12.95" customHeight="1">
      <c r="A106" s="75"/>
      <c r="C106" s="83"/>
      <c r="D106" s="83"/>
      <c r="E106" s="83"/>
      <c r="F106" s="83"/>
      <c r="G106" s="83"/>
      <c r="H106" s="83"/>
      <c r="I106" s="83"/>
      <c r="J106" s="83"/>
      <c r="K106" s="83"/>
      <c r="L106" s="83"/>
      <c r="M106" s="83"/>
      <c r="N106" s="83"/>
      <c r="O106" s="83"/>
      <c r="P106" s="83"/>
      <c r="Q106" s="83"/>
      <c r="R106" s="83"/>
      <c r="S106" s="83"/>
      <c r="U106" s="21"/>
      <c r="V106" s="21"/>
    </row>
    <row r="107" spans="1:22" s="76" customFormat="1" ht="12.95" customHeight="1">
      <c r="A107" s="75"/>
      <c r="C107" s="83"/>
      <c r="D107" s="83"/>
      <c r="E107" s="83"/>
      <c r="F107" s="83"/>
      <c r="G107" s="83"/>
      <c r="H107" s="83"/>
      <c r="I107" s="83"/>
      <c r="J107" s="83"/>
      <c r="K107" s="83"/>
      <c r="L107" s="83"/>
      <c r="M107" s="83"/>
      <c r="N107" s="83"/>
      <c r="O107" s="83"/>
      <c r="P107" s="83"/>
      <c r="Q107" s="83"/>
      <c r="R107" s="83"/>
      <c r="S107" s="83"/>
      <c r="U107" s="21"/>
      <c r="V107" s="21"/>
    </row>
    <row r="108" spans="1:22" s="76" customFormat="1" ht="12.95" customHeight="1">
      <c r="A108" s="75"/>
      <c r="C108" s="83"/>
      <c r="D108" s="83"/>
      <c r="E108" s="83"/>
      <c r="F108" s="83"/>
      <c r="G108" s="83"/>
      <c r="H108" s="83"/>
      <c r="I108" s="83"/>
      <c r="J108" s="83"/>
      <c r="K108" s="83"/>
      <c r="L108" s="83"/>
      <c r="M108" s="83"/>
      <c r="N108" s="83"/>
      <c r="O108" s="83"/>
      <c r="P108" s="83"/>
      <c r="Q108" s="83"/>
      <c r="R108" s="83"/>
      <c r="S108" s="83"/>
      <c r="U108" s="21"/>
      <c r="V108" s="21"/>
    </row>
    <row r="109" spans="1:22" s="76" customFormat="1" ht="12.95" customHeight="1">
      <c r="A109" s="75"/>
      <c r="C109" s="83"/>
      <c r="D109" s="83"/>
      <c r="E109" s="83"/>
      <c r="F109" s="83"/>
      <c r="G109" s="83"/>
      <c r="H109" s="83"/>
      <c r="I109" s="83"/>
      <c r="J109" s="83"/>
      <c r="K109" s="83"/>
      <c r="L109" s="83"/>
      <c r="M109" s="83"/>
      <c r="N109" s="83"/>
      <c r="O109" s="83"/>
      <c r="P109" s="83"/>
      <c r="Q109" s="83"/>
      <c r="R109" s="83"/>
      <c r="S109" s="83"/>
      <c r="U109" s="21"/>
      <c r="V109" s="21"/>
    </row>
    <row r="110" spans="1:22" s="76" customFormat="1" ht="12.95" customHeight="1">
      <c r="A110" s="75"/>
      <c r="C110" s="83"/>
      <c r="D110" s="83"/>
      <c r="E110" s="83"/>
      <c r="F110" s="83"/>
      <c r="G110" s="83"/>
      <c r="H110" s="83"/>
      <c r="I110" s="83"/>
      <c r="J110" s="83"/>
      <c r="K110" s="83"/>
      <c r="L110" s="83"/>
      <c r="M110" s="83"/>
      <c r="N110" s="83"/>
      <c r="O110" s="83"/>
      <c r="P110" s="83"/>
      <c r="Q110" s="83"/>
      <c r="R110" s="83"/>
      <c r="S110" s="83"/>
      <c r="U110" s="21"/>
      <c r="V110" s="21"/>
    </row>
    <row r="111" spans="1:22" s="76" customFormat="1" ht="12.95" customHeight="1">
      <c r="A111" s="75"/>
      <c r="C111" s="83"/>
      <c r="D111" s="83"/>
      <c r="E111" s="83"/>
      <c r="F111" s="83"/>
      <c r="G111" s="83"/>
      <c r="H111" s="83"/>
      <c r="I111" s="83"/>
      <c r="J111" s="83"/>
      <c r="K111" s="83"/>
      <c r="L111" s="83"/>
      <c r="M111" s="83"/>
      <c r="N111" s="83"/>
      <c r="O111" s="83"/>
      <c r="P111" s="83"/>
      <c r="Q111" s="83"/>
      <c r="R111" s="83"/>
      <c r="S111" s="83"/>
      <c r="U111" s="21"/>
      <c r="V111" s="21"/>
    </row>
    <row r="112" spans="1:22" s="76" customFormat="1" ht="12.95" customHeight="1">
      <c r="A112" s="75"/>
      <c r="C112" s="83"/>
      <c r="D112" s="83"/>
      <c r="E112" s="83"/>
      <c r="F112" s="83"/>
      <c r="G112" s="83"/>
      <c r="H112" s="83"/>
      <c r="I112" s="83"/>
      <c r="J112" s="83"/>
      <c r="K112" s="83"/>
      <c r="L112" s="83"/>
      <c r="M112" s="83"/>
      <c r="N112" s="83"/>
      <c r="O112" s="83"/>
      <c r="P112" s="83"/>
      <c r="Q112" s="83"/>
      <c r="R112" s="83"/>
      <c r="S112" s="83"/>
      <c r="U112" s="21"/>
      <c r="V112" s="21"/>
    </row>
    <row r="113" spans="1:22" s="76" customFormat="1" ht="12.95" customHeight="1">
      <c r="A113" s="75"/>
      <c r="C113" s="83"/>
      <c r="D113" s="83"/>
      <c r="E113" s="83"/>
      <c r="F113" s="83"/>
      <c r="G113" s="83"/>
      <c r="H113" s="83"/>
      <c r="I113" s="83"/>
      <c r="J113" s="83"/>
      <c r="K113" s="83"/>
      <c r="L113" s="83"/>
      <c r="M113" s="83"/>
      <c r="N113" s="83"/>
      <c r="O113" s="83"/>
      <c r="P113" s="83"/>
      <c r="Q113" s="83"/>
      <c r="R113" s="83"/>
      <c r="S113" s="83"/>
      <c r="U113" s="21"/>
      <c r="V113" s="21"/>
    </row>
    <row r="114" spans="1:22" s="76" customFormat="1" ht="12.95" customHeight="1">
      <c r="A114" s="75"/>
      <c r="C114" s="83"/>
      <c r="D114" s="83"/>
      <c r="E114" s="83"/>
      <c r="F114" s="83"/>
      <c r="G114" s="83"/>
      <c r="H114" s="83"/>
      <c r="I114" s="83"/>
      <c r="J114" s="83"/>
      <c r="K114" s="83"/>
      <c r="L114" s="83"/>
      <c r="M114" s="83"/>
      <c r="N114" s="83"/>
      <c r="O114" s="83"/>
      <c r="P114" s="83"/>
      <c r="Q114" s="83"/>
      <c r="R114" s="83"/>
      <c r="S114" s="83"/>
      <c r="U114" s="21"/>
      <c r="V114" s="21"/>
    </row>
    <row r="115" spans="1:22" s="76" customFormat="1" ht="12.95" customHeight="1">
      <c r="A115" s="75"/>
      <c r="C115" s="83"/>
      <c r="D115" s="83"/>
      <c r="E115" s="83"/>
      <c r="F115" s="83"/>
      <c r="G115" s="83"/>
      <c r="H115" s="83"/>
      <c r="I115" s="83"/>
      <c r="J115" s="83"/>
      <c r="K115" s="83"/>
      <c r="L115" s="83"/>
      <c r="M115" s="83"/>
      <c r="N115" s="83"/>
      <c r="O115" s="83"/>
      <c r="P115" s="83"/>
      <c r="Q115" s="83"/>
      <c r="R115" s="83"/>
      <c r="S115" s="83"/>
      <c r="U115" s="21"/>
      <c r="V115" s="21"/>
    </row>
    <row r="116" spans="1:22" s="76" customFormat="1" ht="12.95" customHeight="1">
      <c r="A116" s="75"/>
      <c r="C116" s="83"/>
      <c r="D116" s="83"/>
      <c r="E116" s="83"/>
      <c r="F116" s="83"/>
      <c r="G116" s="83"/>
      <c r="H116" s="83"/>
      <c r="I116" s="83"/>
      <c r="J116" s="83"/>
      <c r="K116" s="83"/>
      <c r="L116" s="83"/>
      <c r="M116" s="83"/>
      <c r="N116" s="83"/>
      <c r="O116" s="83"/>
      <c r="P116" s="83"/>
      <c r="Q116" s="83"/>
      <c r="R116" s="83"/>
      <c r="S116" s="83"/>
      <c r="U116" s="21"/>
      <c r="V116" s="21"/>
    </row>
    <row r="117" spans="1:22" s="76" customFormat="1" ht="12.95" customHeight="1">
      <c r="A117" s="75"/>
      <c r="C117" s="83"/>
      <c r="D117" s="83"/>
      <c r="E117" s="83"/>
      <c r="F117" s="83"/>
      <c r="G117" s="83"/>
      <c r="H117" s="83"/>
      <c r="I117" s="83"/>
      <c r="J117" s="83"/>
      <c r="K117" s="83"/>
      <c r="L117" s="83"/>
      <c r="M117" s="83"/>
      <c r="N117" s="83"/>
      <c r="O117" s="83"/>
      <c r="P117" s="83"/>
      <c r="Q117" s="83"/>
      <c r="R117" s="83"/>
      <c r="S117" s="83"/>
      <c r="U117" s="21"/>
      <c r="V117" s="21"/>
    </row>
    <row r="118" spans="1:22" s="76" customFormat="1" ht="12.95" customHeight="1">
      <c r="A118" s="75"/>
      <c r="C118" s="83"/>
      <c r="D118" s="83"/>
      <c r="E118" s="83"/>
      <c r="F118" s="83"/>
      <c r="G118" s="83"/>
      <c r="H118" s="83"/>
      <c r="I118" s="83"/>
      <c r="J118" s="83"/>
      <c r="K118" s="83"/>
      <c r="L118" s="83"/>
      <c r="M118" s="83"/>
      <c r="N118" s="83"/>
      <c r="O118" s="83"/>
      <c r="P118" s="83"/>
      <c r="Q118" s="83"/>
      <c r="R118" s="83"/>
      <c r="S118" s="83"/>
      <c r="U118" s="21"/>
      <c r="V118" s="21"/>
    </row>
    <row r="119" spans="1:22" s="76" customFormat="1" ht="12.95" customHeight="1">
      <c r="A119" s="75"/>
      <c r="C119" s="83"/>
      <c r="D119" s="83"/>
      <c r="E119" s="83"/>
      <c r="F119" s="83"/>
      <c r="G119" s="83"/>
      <c r="H119" s="83"/>
      <c r="I119" s="83"/>
      <c r="J119" s="83"/>
      <c r="K119" s="83"/>
      <c r="L119" s="83"/>
      <c r="M119" s="83"/>
      <c r="N119" s="83"/>
      <c r="O119" s="83"/>
      <c r="P119" s="83"/>
      <c r="Q119" s="83"/>
      <c r="R119" s="83"/>
      <c r="S119" s="83"/>
      <c r="U119" s="21"/>
      <c r="V119" s="21"/>
    </row>
    <row r="120" spans="1:22" s="76" customFormat="1" ht="12.95" customHeight="1">
      <c r="A120" s="75"/>
      <c r="C120" s="83"/>
      <c r="D120" s="83"/>
      <c r="E120" s="83"/>
      <c r="F120" s="83"/>
      <c r="G120" s="83"/>
      <c r="H120" s="83"/>
      <c r="I120" s="83"/>
      <c r="J120" s="83"/>
      <c r="K120" s="83"/>
      <c r="L120" s="83"/>
      <c r="M120" s="83"/>
      <c r="N120" s="83"/>
      <c r="O120" s="83"/>
      <c r="P120" s="83"/>
      <c r="Q120" s="83"/>
      <c r="R120" s="83"/>
      <c r="S120" s="83"/>
      <c r="U120" s="21"/>
      <c r="V120" s="21"/>
    </row>
    <row r="121" spans="1:22" s="76" customFormat="1" ht="12.95" customHeight="1">
      <c r="A121" s="75"/>
      <c r="C121" s="83"/>
      <c r="D121" s="83"/>
      <c r="E121" s="83"/>
      <c r="F121" s="83"/>
      <c r="G121" s="83"/>
      <c r="H121" s="83"/>
      <c r="I121" s="83"/>
      <c r="J121" s="83"/>
      <c r="K121" s="83"/>
      <c r="L121" s="83"/>
      <c r="M121" s="83"/>
      <c r="N121" s="83"/>
      <c r="O121" s="83"/>
      <c r="P121" s="83"/>
      <c r="Q121" s="83"/>
      <c r="R121" s="83"/>
      <c r="S121" s="83"/>
      <c r="U121" s="21"/>
      <c r="V121" s="21"/>
    </row>
    <row r="122" spans="1:22" s="76" customFormat="1" ht="12.95" customHeight="1">
      <c r="A122" s="75"/>
      <c r="C122" s="83"/>
      <c r="D122" s="83"/>
      <c r="E122" s="83"/>
      <c r="F122" s="83"/>
      <c r="G122" s="83"/>
      <c r="H122" s="83"/>
      <c r="I122" s="83"/>
      <c r="J122" s="83"/>
      <c r="K122" s="83"/>
      <c r="L122" s="83"/>
      <c r="M122" s="83"/>
      <c r="N122" s="83"/>
      <c r="O122" s="83"/>
      <c r="P122" s="83"/>
      <c r="Q122" s="83"/>
      <c r="R122" s="83"/>
      <c r="S122" s="83"/>
      <c r="U122" s="21"/>
      <c r="V122" s="21"/>
    </row>
    <row r="123" spans="1:22" s="76" customFormat="1" ht="12.95" customHeight="1">
      <c r="A123" s="75"/>
      <c r="C123" s="83"/>
      <c r="D123" s="83"/>
      <c r="E123" s="83"/>
      <c r="F123" s="83"/>
      <c r="G123" s="83"/>
      <c r="H123" s="83"/>
      <c r="I123" s="83"/>
      <c r="J123" s="83"/>
      <c r="K123" s="83"/>
      <c r="L123" s="83"/>
      <c r="M123" s="83"/>
      <c r="N123" s="83"/>
      <c r="O123" s="83"/>
      <c r="P123" s="83"/>
      <c r="Q123" s="83"/>
      <c r="R123" s="83"/>
      <c r="S123" s="83"/>
      <c r="U123" s="21"/>
      <c r="V123" s="21"/>
    </row>
    <row r="124" spans="1:22" s="76" customFormat="1" ht="12.95" customHeight="1">
      <c r="A124" s="75"/>
      <c r="C124" s="83"/>
      <c r="D124" s="83"/>
      <c r="E124" s="83"/>
      <c r="F124" s="83"/>
      <c r="G124" s="83"/>
      <c r="H124" s="83"/>
      <c r="I124" s="83"/>
      <c r="J124" s="83"/>
      <c r="K124" s="83"/>
      <c r="L124" s="83"/>
      <c r="M124" s="83"/>
      <c r="N124" s="83"/>
      <c r="O124" s="83"/>
      <c r="P124" s="83"/>
      <c r="Q124" s="83"/>
      <c r="R124" s="83"/>
      <c r="S124" s="83"/>
      <c r="U124" s="21"/>
      <c r="V124" s="21"/>
    </row>
    <row r="125" spans="1:22" s="76" customFormat="1" ht="12.95" customHeight="1">
      <c r="A125" s="75"/>
      <c r="C125" s="83"/>
      <c r="D125" s="83"/>
      <c r="E125" s="83"/>
      <c r="F125" s="83"/>
      <c r="G125" s="83"/>
      <c r="H125" s="83"/>
      <c r="I125" s="83"/>
      <c r="J125" s="83"/>
      <c r="K125" s="83"/>
      <c r="L125" s="83"/>
      <c r="M125" s="83"/>
      <c r="N125" s="83"/>
      <c r="O125" s="83"/>
      <c r="P125" s="83"/>
      <c r="Q125" s="83"/>
      <c r="R125" s="83"/>
      <c r="S125" s="83"/>
      <c r="U125" s="21"/>
      <c r="V125" s="21"/>
    </row>
    <row r="126" spans="1:22" s="76" customFormat="1" ht="12.95" customHeight="1">
      <c r="A126" s="75"/>
      <c r="C126" s="83"/>
      <c r="D126" s="83"/>
      <c r="E126" s="83"/>
      <c r="F126" s="83"/>
      <c r="G126" s="83"/>
      <c r="H126" s="83"/>
      <c r="I126" s="83"/>
      <c r="J126" s="83"/>
      <c r="K126" s="83"/>
      <c r="L126" s="83"/>
      <c r="M126" s="83"/>
      <c r="N126" s="83"/>
      <c r="O126" s="83"/>
      <c r="P126" s="83"/>
      <c r="Q126" s="83"/>
      <c r="R126" s="83"/>
      <c r="S126" s="83"/>
      <c r="U126" s="21"/>
      <c r="V126" s="21"/>
    </row>
    <row r="127" spans="1:22" s="76" customFormat="1" ht="12.95" customHeight="1">
      <c r="A127" s="75"/>
      <c r="C127" s="83"/>
      <c r="D127" s="83"/>
      <c r="E127" s="83"/>
      <c r="F127" s="83"/>
      <c r="G127" s="83"/>
      <c r="H127" s="83"/>
      <c r="I127" s="83"/>
      <c r="J127" s="83"/>
      <c r="K127" s="83"/>
      <c r="L127" s="83"/>
      <c r="M127" s="83"/>
      <c r="N127" s="83"/>
      <c r="O127" s="83"/>
      <c r="P127" s="83"/>
      <c r="Q127" s="83"/>
      <c r="R127" s="83"/>
      <c r="S127" s="83"/>
      <c r="U127" s="21"/>
      <c r="V127" s="21"/>
    </row>
    <row r="128" spans="1:22" s="76" customFormat="1" ht="12.95" customHeight="1">
      <c r="A128" s="75"/>
      <c r="C128" s="83"/>
      <c r="D128" s="83"/>
      <c r="E128" s="83"/>
      <c r="F128" s="83"/>
      <c r="G128" s="83"/>
      <c r="H128" s="83"/>
      <c r="I128" s="83"/>
      <c r="J128" s="83"/>
      <c r="K128" s="83"/>
      <c r="L128" s="83"/>
      <c r="M128" s="83"/>
      <c r="N128" s="83"/>
      <c r="O128" s="83"/>
      <c r="P128" s="83"/>
      <c r="Q128" s="83"/>
      <c r="R128" s="83"/>
      <c r="S128" s="83"/>
      <c r="U128" s="21"/>
      <c r="V128" s="21"/>
    </row>
    <row r="129" spans="1:22" s="76" customFormat="1" ht="12.95" customHeight="1">
      <c r="A129" s="75"/>
      <c r="C129" s="83"/>
      <c r="D129" s="83"/>
      <c r="E129" s="83"/>
      <c r="F129" s="83"/>
      <c r="G129" s="83"/>
      <c r="H129" s="83"/>
      <c r="I129" s="83"/>
      <c r="J129" s="83"/>
      <c r="K129" s="83"/>
      <c r="L129" s="83"/>
      <c r="M129" s="83"/>
      <c r="N129" s="83"/>
      <c r="O129" s="83"/>
      <c r="P129" s="83"/>
      <c r="Q129" s="83"/>
      <c r="R129" s="83"/>
      <c r="S129" s="83"/>
      <c r="U129" s="21"/>
      <c r="V129" s="21"/>
    </row>
    <row r="130" spans="1:22" s="76" customFormat="1" ht="12.95" customHeight="1">
      <c r="A130" s="75"/>
      <c r="C130" s="83"/>
      <c r="D130" s="83"/>
      <c r="E130" s="83"/>
      <c r="F130" s="83"/>
      <c r="G130" s="83"/>
      <c r="H130" s="83"/>
      <c r="I130" s="83"/>
      <c r="J130" s="83"/>
      <c r="K130" s="83"/>
      <c r="L130" s="83"/>
      <c r="M130" s="83"/>
      <c r="N130" s="83"/>
      <c r="O130" s="83"/>
      <c r="P130" s="83"/>
      <c r="Q130" s="83"/>
      <c r="R130" s="83"/>
      <c r="S130" s="83"/>
      <c r="U130" s="21"/>
      <c r="V130" s="21"/>
    </row>
    <row r="131" spans="1:22" s="76" customFormat="1" ht="12.95" customHeight="1">
      <c r="A131" s="75"/>
      <c r="C131" s="83"/>
      <c r="D131" s="83"/>
      <c r="E131" s="83"/>
      <c r="F131" s="83"/>
      <c r="G131" s="83"/>
      <c r="H131" s="83"/>
      <c r="I131" s="83"/>
      <c r="J131" s="83"/>
      <c r="K131" s="83"/>
      <c r="L131" s="83"/>
      <c r="M131" s="83"/>
      <c r="N131" s="83"/>
      <c r="O131" s="83"/>
      <c r="P131" s="83"/>
      <c r="Q131" s="83"/>
      <c r="R131" s="83"/>
      <c r="S131" s="83"/>
      <c r="U131" s="21"/>
      <c r="V131" s="21"/>
    </row>
    <row r="132" spans="1:22" s="76" customFormat="1" ht="12.95" customHeight="1">
      <c r="A132" s="75"/>
      <c r="C132" s="83"/>
      <c r="D132" s="83"/>
      <c r="E132" s="83"/>
      <c r="F132" s="83"/>
      <c r="G132" s="83"/>
      <c r="H132" s="83"/>
      <c r="I132" s="83"/>
      <c r="J132" s="83"/>
      <c r="K132" s="83"/>
      <c r="L132" s="83"/>
      <c r="M132" s="83"/>
      <c r="N132" s="83"/>
      <c r="O132" s="83"/>
      <c r="P132" s="83"/>
      <c r="Q132" s="83"/>
      <c r="R132" s="83"/>
      <c r="S132" s="83"/>
      <c r="U132" s="21"/>
      <c r="V132" s="21"/>
    </row>
    <row r="133" spans="1:22" s="76" customFormat="1" ht="12.95" customHeight="1">
      <c r="A133" s="75"/>
      <c r="C133" s="83"/>
      <c r="D133" s="83"/>
      <c r="E133" s="83"/>
      <c r="F133" s="83"/>
      <c r="G133" s="83"/>
      <c r="H133" s="83"/>
      <c r="I133" s="83"/>
      <c r="J133" s="83"/>
      <c r="K133" s="83"/>
      <c r="L133" s="83"/>
      <c r="M133" s="83"/>
      <c r="N133" s="83"/>
      <c r="O133" s="83"/>
      <c r="P133" s="83"/>
      <c r="Q133" s="83"/>
      <c r="R133" s="83"/>
      <c r="S133" s="83"/>
      <c r="U133" s="21"/>
      <c r="V133" s="21"/>
    </row>
    <row r="134" spans="1:22" s="76" customFormat="1" ht="12.95" customHeight="1">
      <c r="A134" s="75"/>
      <c r="C134" s="83"/>
      <c r="D134" s="83"/>
      <c r="E134" s="83"/>
      <c r="F134" s="83"/>
      <c r="G134" s="83"/>
      <c r="H134" s="83"/>
      <c r="I134" s="83"/>
      <c r="J134" s="83"/>
      <c r="K134" s="83"/>
      <c r="L134" s="83"/>
      <c r="M134" s="83"/>
      <c r="N134" s="83"/>
      <c r="O134" s="83"/>
      <c r="P134" s="83"/>
      <c r="Q134" s="83"/>
      <c r="R134" s="83"/>
      <c r="S134" s="83"/>
      <c r="U134" s="21"/>
      <c r="V134" s="21"/>
    </row>
    <row r="135" spans="1:22" s="76" customFormat="1" ht="12.95" customHeight="1">
      <c r="A135" s="75"/>
      <c r="C135" s="83"/>
      <c r="D135" s="83"/>
      <c r="E135" s="83"/>
      <c r="F135" s="83"/>
      <c r="G135" s="83"/>
      <c r="H135" s="83"/>
      <c r="I135" s="83"/>
      <c r="J135" s="83"/>
      <c r="K135" s="83"/>
      <c r="L135" s="83"/>
      <c r="M135" s="83"/>
      <c r="N135" s="83"/>
      <c r="O135" s="83"/>
      <c r="P135" s="83"/>
      <c r="Q135" s="83"/>
      <c r="R135" s="83"/>
      <c r="S135" s="83"/>
      <c r="U135" s="21"/>
      <c r="V135" s="21"/>
    </row>
    <row r="136" spans="1:22" s="76" customFormat="1" ht="12.95" customHeight="1">
      <c r="A136" s="75"/>
      <c r="C136" s="83"/>
      <c r="D136" s="83"/>
      <c r="E136" s="83"/>
      <c r="F136" s="83"/>
      <c r="G136" s="83"/>
      <c r="H136" s="83"/>
      <c r="I136" s="83"/>
      <c r="J136" s="83"/>
      <c r="K136" s="83"/>
      <c r="L136" s="83"/>
      <c r="M136" s="83"/>
      <c r="N136" s="83"/>
      <c r="O136" s="83"/>
      <c r="P136" s="83"/>
      <c r="Q136" s="83"/>
      <c r="R136" s="83"/>
      <c r="S136" s="83"/>
      <c r="U136" s="21"/>
      <c r="V136" s="21"/>
    </row>
    <row r="137" spans="1:22" s="76" customFormat="1" ht="12.95" customHeight="1">
      <c r="A137" s="75"/>
      <c r="C137" s="83"/>
      <c r="D137" s="83"/>
      <c r="E137" s="83"/>
      <c r="F137" s="83"/>
      <c r="G137" s="83"/>
      <c r="H137" s="83"/>
      <c r="I137" s="83"/>
      <c r="J137" s="83"/>
      <c r="K137" s="83"/>
      <c r="L137" s="83"/>
      <c r="M137" s="83"/>
      <c r="N137" s="83"/>
      <c r="O137" s="83"/>
      <c r="P137" s="83"/>
      <c r="Q137" s="83"/>
      <c r="R137" s="83"/>
      <c r="S137" s="83"/>
      <c r="U137" s="21"/>
      <c r="V137" s="21"/>
    </row>
    <row r="138" spans="1:22" s="76" customFormat="1" ht="12.95" customHeight="1">
      <c r="A138" s="75"/>
      <c r="C138" s="83"/>
      <c r="D138" s="83"/>
      <c r="E138" s="83"/>
      <c r="F138" s="83"/>
      <c r="G138" s="83"/>
      <c r="H138" s="83"/>
      <c r="I138" s="83"/>
      <c r="J138" s="83"/>
      <c r="K138" s="83"/>
      <c r="L138" s="83"/>
      <c r="M138" s="83"/>
      <c r="N138" s="83"/>
      <c r="O138" s="83"/>
      <c r="P138" s="83"/>
      <c r="Q138" s="83"/>
      <c r="R138" s="83"/>
      <c r="S138" s="83"/>
      <c r="U138" s="21"/>
      <c r="V138" s="21"/>
    </row>
    <row r="139" spans="1:22" s="76" customFormat="1" ht="12.95" customHeight="1">
      <c r="A139" s="75"/>
      <c r="C139" s="83"/>
      <c r="D139" s="83"/>
      <c r="E139" s="83"/>
      <c r="F139" s="83"/>
      <c r="G139" s="83"/>
      <c r="H139" s="83"/>
      <c r="I139" s="83"/>
      <c r="J139" s="83"/>
      <c r="K139" s="83"/>
      <c r="L139" s="83"/>
      <c r="M139" s="83"/>
      <c r="N139" s="83"/>
      <c r="O139" s="83"/>
      <c r="P139" s="83"/>
      <c r="Q139" s="83"/>
      <c r="R139" s="83"/>
      <c r="S139" s="83"/>
      <c r="U139" s="21"/>
      <c r="V139" s="21"/>
    </row>
    <row r="140" spans="1:22" s="76" customFormat="1" ht="12.95" customHeight="1">
      <c r="A140" s="75"/>
      <c r="C140" s="83"/>
      <c r="D140" s="83"/>
      <c r="E140" s="83"/>
      <c r="F140" s="83"/>
      <c r="G140" s="83"/>
      <c r="H140" s="83"/>
      <c r="I140" s="83"/>
      <c r="J140" s="83"/>
      <c r="K140" s="83"/>
      <c r="L140" s="83"/>
      <c r="M140" s="83"/>
      <c r="N140" s="83"/>
      <c r="O140" s="83"/>
      <c r="P140" s="83"/>
      <c r="Q140" s="83"/>
      <c r="R140" s="83"/>
      <c r="S140" s="83"/>
      <c r="U140" s="21"/>
      <c r="V140" s="21"/>
    </row>
    <row r="141" spans="1:22" s="76" customFormat="1" ht="12.95" customHeight="1">
      <c r="A141" s="75"/>
      <c r="C141" s="83"/>
      <c r="D141" s="83"/>
      <c r="E141" s="83"/>
      <c r="F141" s="83"/>
      <c r="G141" s="83"/>
      <c r="H141" s="83"/>
      <c r="I141" s="83"/>
      <c r="J141" s="83"/>
      <c r="K141" s="83"/>
      <c r="L141" s="83"/>
      <c r="M141" s="83"/>
      <c r="N141" s="83"/>
      <c r="O141" s="83"/>
      <c r="P141" s="83"/>
      <c r="Q141" s="83"/>
      <c r="R141" s="83"/>
      <c r="S141" s="83"/>
      <c r="U141" s="21"/>
      <c r="V141" s="21"/>
    </row>
    <row r="142" spans="1:22" s="76" customFormat="1" ht="12.95" customHeight="1">
      <c r="A142" s="75"/>
      <c r="C142" s="83"/>
      <c r="D142" s="83"/>
      <c r="E142" s="83"/>
      <c r="F142" s="83"/>
      <c r="G142" s="83"/>
      <c r="H142" s="83"/>
      <c r="I142" s="83"/>
      <c r="J142" s="83"/>
      <c r="K142" s="83"/>
      <c r="L142" s="83"/>
      <c r="M142" s="83"/>
      <c r="N142" s="83"/>
      <c r="O142" s="83"/>
      <c r="P142" s="83"/>
      <c r="Q142" s="83"/>
      <c r="R142" s="83"/>
      <c r="S142" s="83"/>
      <c r="U142" s="21"/>
      <c r="V142" s="21"/>
    </row>
    <row r="143" spans="1:22" s="76" customFormat="1" ht="12.95" customHeight="1">
      <c r="A143" s="75"/>
      <c r="C143" s="83"/>
      <c r="D143" s="83"/>
      <c r="E143" s="83"/>
      <c r="F143" s="83"/>
      <c r="G143" s="83"/>
      <c r="H143" s="83"/>
      <c r="I143" s="83"/>
      <c r="J143" s="83"/>
      <c r="K143" s="83"/>
      <c r="L143" s="83"/>
      <c r="M143" s="83"/>
      <c r="N143" s="83"/>
      <c r="O143" s="83"/>
      <c r="P143" s="83"/>
      <c r="Q143" s="83"/>
      <c r="R143" s="83"/>
      <c r="S143" s="83"/>
      <c r="U143" s="21"/>
      <c r="V143" s="21"/>
    </row>
    <row r="144" spans="1:22" s="76" customFormat="1" ht="12.95" customHeight="1">
      <c r="A144" s="75"/>
      <c r="C144" s="83"/>
      <c r="D144" s="83"/>
      <c r="E144" s="83"/>
      <c r="F144" s="83"/>
      <c r="G144" s="83"/>
      <c r="H144" s="83"/>
      <c r="I144" s="83"/>
      <c r="J144" s="83"/>
      <c r="K144" s="83"/>
      <c r="L144" s="83"/>
      <c r="M144" s="83"/>
      <c r="N144" s="83"/>
      <c r="O144" s="83"/>
      <c r="P144" s="83"/>
      <c r="Q144" s="83"/>
      <c r="R144" s="83"/>
      <c r="S144" s="83"/>
      <c r="U144" s="21"/>
      <c r="V144" s="21"/>
    </row>
    <row r="145" spans="1:22" s="76" customFormat="1" ht="12.95" customHeight="1">
      <c r="A145" s="75"/>
      <c r="C145" s="83"/>
      <c r="D145" s="83"/>
      <c r="E145" s="83"/>
      <c r="F145" s="83"/>
      <c r="G145" s="83"/>
      <c r="H145" s="83"/>
      <c r="I145" s="83"/>
      <c r="J145" s="83"/>
      <c r="K145" s="83"/>
      <c r="L145" s="83"/>
      <c r="M145" s="83"/>
      <c r="N145" s="83"/>
      <c r="O145" s="83"/>
      <c r="P145" s="83"/>
      <c r="Q145" s="83"/>
      <c r="R145" s="83"/>
      <c r="S145" s="83"/>
      <c r="U145" s="21"/>
      <c r="V145" s="21"/>
    </row>
    <row r="146" spans="1:22" s="76" customFormat="1" ht="12.95" customHeight="1">
      <c r="A146" s="75"/>
      <c r="C146" s="83"/>
      <c r="D146" s="83"/>
      <c r="E146" s="83"/>
      <c r="F146" s="83"/>
      <c r="G146" s="83"/>
      <c r="H146" s="83"/>
      <c r="I146" s="83"/>
      <c r="J146" s="83"/>
      <c r="K146" s="83"/>
      <c r="L146" s="83"/>
      <c r="M146" s="83"/>
      <c r="N146" s="83"/>
      <c r="O146" s="83"/>
      <c r="P146" s="83"/>
      <c r="Q146" s="83"/>
      <c r="R146" s="83"/>
      <c r="S146" s="83"/>
      <c r="U146" s="21"/>
      <c r="V146" s="21"/>
    </row>
    <row r="147" spans="1:22" s="76" customFormat="1" ht="12.95" customHeight="1">
      <c r="A147" s="75"/>
      <c r="C147" s="83"/>
      <c r="D147" s="83"/>
      <c r="E147" s="83"/>
      <c r="F147" s="83"/>
      <c r="G147" s="83"/>
      <c r="H147" s="83"/>
      <c r="I147" s="83"/>
      <c r="J147" s="83"/>
      <c r="K147" s="83"/>
      <c r="L147" s="83"/>
      <c r="M147" s="83"/>
      <c r="N147" s="83"/>
      <c r="O147" s="83"/>
      <c r="P147" s="83"/>
      <c r="Q147" s="83"/>
      <c r="R147" s="83"/>
      <c r="S147" s="83"/>
      <c r="U147" s="21"/>
      <c r="V147" s="21"/>
    </row>
    <row r="148" spans="1:22" s="76" customFormat="1" ht="12.95" customHeight="1">
      <c r="A148" s="75"/>
      <c r="C148" s="83"/>
      <c r="D148" s="83"/>
      <c r="E148" s="83"/>
      <c r="F148" s="83"/>
      <c r="G148" s="83"/>
      <c r="H148" s="83"/>
      <c r="I148" s="83"/>
      <c r="J148" s="83"/>
      <c r="K148" s="83"/>
      <c r="L148" s="83"/>
      <c r="M148" s="83"/>
      <c r="N148" s="83"/>
      <c r="O148" s="83"/>
      <c r="P148" s="83"/>
      <c r="Q148" s="83"/>
      <c r="R148" s="83"/>
      <c r="S148" s="83"/>
      <c r="U148" s="21"/>
      <c r="V148" s="21"/>
    </row>
    <row r="149" spans="1:22" s="76" customFormat="1" ht="12.95" customHeight="1">
      <c r="A149" s="75"/>
      <c r="C149" s="83"/>
      <c r="D149" s="83"/>
      <c r="E149" s="83"/>
      <c r="F149" s="83"/>
      <c r="G149" s="83"/>
      <c r="H149" s="83"/>
      <c r="I149" s="83"/>
      <c r="J149" s="83"/>
      <c r="K149" s="83"/>
      <c r="L149" s="83"/>
      <c r="M149" s="83"/>
      <c r="N149" s="83"/>
      <c r="O149" s="83"/>
      <c r="P149" s="83"/>
      <c r="Q149" s="83"/>
      <c r="R149" s="83"/>
      <c r="S149" s="83"/>
      <c r="U149" s="21"/>
      <c r="V149" s="21"/>
    </row>
    <row r="150" spans="1:22" s="76" customFormat="1" ht="12.95" customHeight="1">
      <c r="A150" s="75"/>
      <c r="C150" s="83"/>
      <c r="D150" s="83"/>
      <c r="E150" s="83"/>
      <c r="F150" s="83"/>
      <c r="G150" s="83"/>
      <c r="H150" s="83"/>
      <c r="I150" s="83"/>
      <c r="J150" s="83"/>
      <c r="K150" s="83"/>
      <c r="L150" s="83"/>
      <c r="M150" s="83"/>
      <c r="N150" s="83"/>
      <c r="O150" s="83"/>
      <c r="P150" s="83"/>
      <c r="Q150" s="83"/>
      <c r="R150" s="83"/>
      <c r="S150" s="83"/>
      <c r="U150" s="21"/>
      <c r="V150" s="21"/>
    </row>
    <row r="151" spans="1:22" s="76" customFormat="1" ht="12.95" customHeight="1">
      <c r="A151" s="75"/>
      <c r="C151" s="83"/>
      <c r="D151" s="83"/>
      <c r="E151" s="83"/>
      <c r="F151" s="83"/>
      <c r="G151" s="83"/>
      <c r="H151" s="83"/>
      <c r="I151" s="83"/>
      <c r="J151" s="83"/>
      <c r="K151" s="83"/>
      <c r="L151" s="83"/>
      <c r="M151" s="83"/>
      <c r="N151" s="83"/>
      <c r="O151" s="83"/>
      <c r="P151" s="83"/>
      <c r="Q151" s="83"/>
      <c r="R151" s="83"/>
      <c r="S151" s="83"/>
      <c r="U151" s="21"/>
      <c r="V151" s="21"/>
    </row>
    <row r="152" spans="1:22" s="76" customFormat="1" ht="12.95" customHeight="1">
      <c r="A152" s="75"/>
      <c r="C152" s="83"/>
      <c r="D152" s="83"/>
      <c r="E152" s="83"/>
      <c r="F152" s="83"/>
      <c r="G152" s="83"/>
      <c r="H152" s="83"/>
      <c r="I152" s="83"/>
      <c r="J152" s="83"/>
      <c r="K152" s="83"/>
      <c r="L152" s="83"/>
      <c r="M152" s="83"/>
      <c r="N152" s="83"/>
      <c r="O152" s="83"/>
      <c r="P152" s="83"/>
      <c r="Q152" s="83"/>
      <c r="R152" s="83"/>
      <c r="S152" s="83"/>
      <c r="U152" s="21"/>
      <c r="V152" s="21"/>
    </row>
    <row r="153" spans="1:22" s="76" customFormat="1" ht="12.95" customHeight="1">
      <c r="A153" s="75"/>
      <c r="C153" s="83"/>
      <c r="D153" s="83"/>
      <c r="E153" s="83"/>
      <c r="F153" s="83"/>
      <c r="G153" s="83"/>
      <c r="H153" s="83"/>
      <c r="I153" s="83"/>
      <c r="J153" s="83"/>
      <c r="K153" s="83"/>
      <c r="L153" s="83"/>
      <c r="M153" s="83"/>
      <c r="N153" s="83"/>
      <c r="O153" s="83"/>
      <c r="P153" s="83"/>
      <c r="Q153" s="83"/>
      <c r="R153" s="83"/>
      <c r="S153" s="83"/>
      <c r="U153" s="21"/>
      <c r="V153" s="21"/>
    </row>
    <row r="154" spans="1:22" s="76" customFormat="1" ht="12.95" customHeight="1">
      <c r="A154" s="75"/>
      <c r="C154" s="83"/>
      <c r="D154" s="83"/>
      <c r="E154" s="83"/>
      <c r="F154" s="83"/>
      <c r="G154" s="83"/>
      <c r="H154" s="83"/>
      <c r="I154" s="83"/>
      <c r="J154" s="83"/>
      <c r="K154" s="83"/>
      <c r="L154" s="83"/>
      <c r="M154" s="83"/>
      <c r="N154" s="83"/>
      <c r="O154" s="83"/>
      <c r="P154" s="83"/>
      <c r="Q154" s="83"/>
      <c r="R154" s="83"/>
      <c r="S154" s="83"/>
      <c r="U154" s="21"/>
      <c r="V154" s="21"/>
    </row>
    <row r="155" spans="1:22" s="76" customFormat="1" ht="12.95" customHeight="1">
      <c r="A155" s="75"/>
      <c r="C155" s="83"/>
      <c r="D155" s="83"/>
      <c r="E155" s="83"/>
      <c r="F155" s="83"/>
      <c r="G155" s="83"/>
      <c r="H155" s="83"/>
      <c r="I155" s="83"/>
      <c r="J155" s="83"/>
      <c r="K155" s="83"/>
      <c r="L155" s="83"/>
      <c r="M155" s="83"/>
      <c r="N155" s="83"/>
      <c r="O155" s="83"/>
      <c r="P155" s="83"/>
      <c r="Q155" s="83"/>
      <c r="R155" s="83"/>
      <c r="S155" s="83"/>
      <c r="U155" s="21"/>
      <c r="V155" s="21"/>
    </row>
    <row r="156" spans="1:22" s="76" customFormat="1" ht="12.95" customHeight="1">
      <c r="A156" s="75"/>
      <c r="C156" s="83"/>
      <c r="D156" s="83"/>
      <c r="E156" s="83"/>
      <c r="F156" s="83"/>
      <c r="G156" s="83"/>
      <c r="H156" s="83"/>
      <c r="I156" s="83"/>
      <c r="J156" s="83"/>
      <c r="K156" s="83"/>
      <c r="L156" s="83"/>
      <c r="M156" s="83"/>
      <c r="N156" s="83"/>
      <c r="O156" s="83"/>
      <c r="P156" s="83"/>
      <c r="Q156" s="83"/>
      <c r="R156" s="83"/>
      <c r="S156" s="83"/>
      <c r="U156" s="21"/>
      <c r="V156" s="21"/>
    </row>
    <row r="157" spans="1:22" s="76" customFormat="1" ht="12.95" customHeight="1">
      <c r="A157" s="75"/>
      <c r="C157" s="83"/>
      <c r="D157" s="83"/>
      <c r="E157" s="83"/>
      <c r="F157" s="83"/>
      <c r="G157" s="83"/>
      <c r="H157" s="83"/>
      <c r="I157" s="83"/>
      <c r="J157" s="83"/>
      <c r="K157" s="83"/>
      <c r="L157" s="83"/>
      <c r="M157" s="83"/>
      <c r="N157" s="83"/>
      <c r="O157" s="83"/>
      <c r="P157" s="83"/>
      <c r="Q157" s="83"/>
      <c r="R157" s="83"/>
      <c r="S157" s="83"/>
      <c r="U157" s="21"/>
      <c r="V157" s="21"/>
    </row>
    <row r="158" spans="1:22" s="76" customFormat="1" ht="12.95" customHeight="1">
      <c r="A158" s="75"/>
      <c r="C158" s="83"/>
      <c r="D158" s="83"/>
      <c r="E158" s="83"/>
      <c r="F158" s="83"/>
      <c r="G158" s="83"/>
      <c r="H158" s="83"/>
      <c r="I158" s="83"/>
      <c r="J158" s="83"/>
      <c r="K158" s="83"/>
      <c r="L158" s="83"/>
      <c r="M158" s="83"/>
      <c r="N158" s="83"/>
      <c r="O158" s="83"/>
      <c r="P158" s="83"/>
      <c r="Q158" s="83"/>
      <c r="R158" s="83"/>
      <c r="S158" s="83"/>
      <c r="U158" s="21"/>
      <c r="V158" s="21"/>
    </row>
    <row r="159" spans="1:22" s="76" customFormat="1" ht="12.95" customHeight="1">
      <c r="A159" s="75"/>
      <c r="C159" s="83"/>
      <c r="D159" s="83"/>
      <c r="E159" s="83"/>
      <c r="F159" s="83"/>
      <c r="G159" s="83"/>
      <c r="H159" s="83"/>
      <c r="I159" s="83"/>
      <c r="J159" s="83"/>
      <c r="K159" s="83"/>
      <c r="L159" s="83"/>
      <c r="M159" s="83"/>
      <c r="N159" s="83"/>
      <c r="O159" s="83"/>
      <c r="P159" s="83"/>
      <c r="Q159" s="83"/>
      <c r="R159" s="83"/>
      <c r="S159" s="83"/>
      <c r="U159" s="21"/>
      <c r="V159" s="21"/>
    </row>
    <row r="160" spans="1:22" s="76" customFormat="1" ht="12.95" customHeight="1">
      <c r="A160" s="75"/>
      <c r="C160" s="83"/>
      <c r="D160" s="83"/>
      <c r="E160" s="83"/>
      <c r="F160" s="83"/>
      <c r="G160" s="83"/>
      <c r="H160" s="83"/>
      <c r="I160" s="83"/>
      <c r="J160" s="83"/>
      <c r="K160" s="83"/>
      <c r="L160" s="83"/>
      <c r="M160" s="83"/>
      <c r="N160" s="83"/>
      <c r="O160" s="83"/>
      <c r="P160" s="83"/>
      <c r="Q160" s="83"/>
      <c r="R160" s="83"/>
      <c r="S160" s="83"/>
      <c r="U160" s="21"/>
      <c r="V160" s="21"/>
    </row>
    <row r="161" spans="1:22" s="76" customFormat="1" ht="12.95" customHeight="1">
      <c r="A161" s="75"/>
      <c r="C161" s="83"/>
      <c r="D161" s="83"/>
      <c r="E161" s="83"/>
      <c r="F161" s="83"/>
      <c r="G161" s="83"/>
      <c r="H161" s="83"/>
      <c r="I161" s="83"/>
      <c r="J161" s="83"/>
      <c r="K161" s="83"/>
      <c r="L161" s="83"/>
      <c r="M161" s="83"/>
      <c r="N161" s="83"/>
      <c r="O161" s="83"/>
      <c r="P161" s="83"/>
      <c r="Q161" s="83"/>
      <c r="R161" s="83"/>
      <c r="S161" s="83"/>
      <c r="U161" s="21"/>
      <c r="V161" s="21"/>
    </row>
    <row r="162" spans="1:22" s="76" customFormat="1" ht="12.95" customHeight="1">
      <c r="A162" s="75"/>
      <c r="C162" s="83"/>
      <c r="D162" s="83"/>
      <c r="E162" s="83"/>
      <c r="F162" s="83"/>
      <c r="G162" s="83"/>
      <c r="H162" s="83"/>
      <c r="I162" s="83"/>
      <c r="J162" s="83"/>
      <c r="K162" s="83"/>
      <c r="L162" s="83"/>
      <c r="M162" s="83"/>
      <c r="N162" s="83"/>
      <c r="O162" s="83"/>
      <c r="P162" s="83"/>
      <c r="Q162" s="83"/>
      <c r="R162" s="83"/>
      <c r="S162" s="83"/>
      <c r="U162" s="21"/>
      <c r="V162" s="21"/>
    </row>
    <row r="163" spans="1:22" s="76" customFormat="1" ht="12.95" customHeight="1">
      <c r="A163" s="75"/>
      <c r="C163" s="83"/>
      <c r="D163" s="83"/>
      <c r="E163" s="83"/>
      <c r="F163" s="83"/>
      <c r="G163" s="83"/>
      <c r="H163" s="83"/>
      <c r="I163" s="83"/>
      <c r="J163" s="83"/>
      <c r="K163" s="83"/>
      <c r="L163" s="83"/>
      <c r="M163" s="83"/>
      <c r="N163" s="83"/>
      <c r="O163" s="83"/>
      <c r="P163" s="83"/>
      <c r="Q163" s="83"/>
      <c r="R163" s="83"/>
      <c r="S163" s="83"/>
      <c r="U163" s="21"/>
      <c r="V163" s="21"/>
    </row>
    <row r="164" spans="1:22" s="76" customFormat="1" ht="12.95" customHeight="1">
      <c r="A164" s="75"/>
      <c r="C164" s="83"/>
      <c r="D164" s="83"/>
      <c r="E164" s="83"/>
      <c r="F164" s="83"/>
      <c r="G164" s="83"/>
      <c r="H164" s="83"/>
      <c r="I164" s="83"/>
      <c r="J164" s="83"/>
      <c r="K164" s="83"/>
      <c r="L164" s="83"/>
      <c r="M164" s="83"/>
      <c r="N164" s="83"/>
      <c r="O164" s="83"/>
      <c r="P164" s="83"/>
      <c r="Q164" s="83"/>
      <c r="R164" s="83"/>
      <c r="S164" s="83"/>
      <c r="U164" s="21"/>
      <c r="V164" s="21"/>
    </row>
    <row r="165" spans="1:22" s="76" customFormat="1" ht="12.95" customHeight="1">
      <c r="A165" s="75"/>
      <c r="C165" s="83"/>
      <c r="D165" s="83"/>
      <c r="E165" s="83"/>
      <c r="F165" s="83"/>
      <c r="G165" s="83"/>
      <c r="H165" s="83"/>
      <c r="I165" s="83"/>
      <c r="J165" s="83"/>
      <c r="K165" s="83"/>
      <c r="L165" s="83"/>
      <c r="M165" s="83"/>
      <c r="N165" s="83"/>
      <c r="O165" s="83"/>
      <c r="P165" s="83"/>
      <c r="Q165" s="83"/>
      <c r="R165" s="83"/>
      <c r="S165" s="83"/>
      <c r="U165" s="21"/>
      <c r="V165" s="21"/>
    </row>
    <row r="166" spans="1:22" s="76" customFormat="1" ht="12.95" customHeight="1">
      <c r="A166" s="75"/>
      <c r="C166" s="83"/>
      <c r="D166" s="83"/>
      <c r="E166" s="83"/>
      <c r="F166" s="83"/>
      <c r="G166" s="83"/>
      <c r="H166" s="83"/>
      <c r="I166" s="83"/>
      <c r="J166" s="83"/>
      <c r="K166" s="83"/>
      <c r="L166" s="83"/>
      <c r="M166" s="83"/>
      <c r="N166" s="83"/>
      <c r="O166" s="83"/>
      <c r="P166" s="83"/>
      <c r="Q166" s="83"/>
      <c r="R166" s="83"/>
      <c r="S166" s="83"/>
      <c r="U166" s="21"/>
      <c r="V166" s="21"/>
    </row>
    <row r="167" spans="1:22" s="76" customFormat="1" ht="12.95" customHeight="1">
      <c r="A167" s="75"/>
      <c r="C167" s="83"/>
      <c r="D167" s="83"/>
      <c r="E167" s="83"/>
      <c r="F167" s="83"/>
      <c r="G167" s="83"/>
      <c r="H167" s="83"/>
      <c r="I167" s="83"/>
      <c r="J167" s="83"/>
      <c r="K167" s="83"/>
      <c r="L167" s="83"/>
      <c r="M167" s="83"/>
      <c r="N167" s="83"/>
      <c r="O167" s="83"/>
      <c r="P167" s="83"/>
      <c r="Q167" s="83"/>
      <c r="R167" s="83"/>
      <c r="S167" s="83"/>
      <c r="U167" s="21"/>
      <c r="V167" s="21"/>
    </row>
    <row r="168" spans="1:22" s="76" customFormat="1" ht="12.95" customHeight="1">
      <c r="A168" s="75"/>
      <c r="C168" s="83"/>
      <c r="D168" s="83"/>
      <c r="E168" s="83"/>
      <c r="F168" s="83"/>
      <c r="G168" s="83"/>
      <c r="H168" s="83"/>
      <c r="I168" s="83"/>
      <c r="J168" s="83"/>
      <c r="K168" s="83"/>
      <c r="L168" s="83"/>
      <c r="M168" s="83"/>
      <c r="N168" s="83"/>
      <c r="O168" s="83"/>
      <c r="P168" s="83"/>
      <c r="Q168" s="83"/>
      <c r="R168" s="83"/>
      <c r="S168" s="83"/>
      <c r="U168" s="21"/>
      <c r="V168" s="21"/>
    </row>
    <row r="169" spans="1:22" s="76" customFormat="1" ht="12.95" customHeight="1">
      <c r="A169" s="75"/>
      <c r="C169" s="83"/>
      <c r="D169" s="83"/>
      <c r="E169" s="83"/>
      <c r="F169" s="83"/>
      <c r="G169" s="83"/>
      <c r="H169" s="83"/>
      <c r="I169" s="83"/>
      <c r="J169" s="83"/>
      <c r="K169" s="83"/>
      <c r="L169" s="83"/>
      <c r="M169" s="83"/>
      <c r="N169" s="83"/>
      <c r="O169" s="83"/>
      <c r="P169" s="83"/>
      <c r="Q169" s="83"/>
      <c r="R169" s="83"/>
      <c r="S169" s="83"/>
      <c r="U169" s="21"/>
      <c r="V169" s="21"/>
    </row>
    <row r="170" spans="1:22" s="76" customFormat="1" ht="12.95" customHeight="1">
      <c r="A170" s="75"/>
      <c r="C170" s="83"/>
      <c r="D170" s="83"/>
      <c r="E170" s="83"/>
      <c r="F170" s="83"/>
      <c r="G170" s="83"/>
      <c r="H170" s="83"/>
      <c r="I170" s="83"/>
      <c r="J170" s="83"/>
      <c r="K170" s="83"/>
      <c r="L170" s="83"/>
      <c r="M170" s="83"/>
      <c r="N170" s="83"/>
      <c r="O170" s="83"/>
      <c r="P170" s="83"/>
      <c r="Q170" s="83"/>
      <c r="R170" s="83"/>
      <c r="S170" s="83"/>
      <c r="U170" s="21"/>
      <c r="V170" s="21"/>
    </row>
    <row r="171" spans="1:22" s="76" customFormat="1" ht="12.95" customHeight="1">
      <c r="A171" s="75"/>
      <c r="C171" s="83"/>
      <c r="D171" s="83"/>
      <c r="E171" s="83"/>
      <c r="F171" s="83"/>
      <c r="G171" s="83"/>
      <c r="H171" s="83"/>
      <c r="I171" s="83"/>
      <c r="J171" s="83"/>
      <c r="K171" s="83"/>
      <c r="L171" s="83"/>
      <c r="M171" s="83"/>
      <c r="N171" s="83"/>
      <c r="O171" s="83"/>
      <c r="P171" s="83"/>
      <c r="Q171" s="83"/>
      <c r="R171" s="83"/>
      <c r="S171" s="83"/>
      <c r="U171" s="21"/>
      <c r="V171" s="21"/>
    </row>
    <row r="172" spans="1:22" s="76" customFormat="1" ht="12.95" customHeight="1">
      <c r="A172" s="75"/>
      <c r="C172" s="83"/>
      <c r="D172" s="83"/>
      <c r="E172" s="83"/>
      <c r="F172" s="83"/>
      <c r="G172" s="83"/>
      <c r="H172" s="83"/>
      <c r="I172" s="83"/>
      <c r="J172" s="83"/>
      <c r="K172" s="83"/>
      <c r="L172" s="83"/>
      <c r="M172" s="83"/>
      <c r="N172" s="83"/>
      <c r="O172" s="83"/>
      <c r="P172" s="83"/>
      <c r="Q172" s="83"/>
      <c r="R172" s="83"/>
      <c r="S172" s="83"/>
      <c r="U172" s="21"/>
      <c r="V172" s="21"/>
    </row>
    <row r="173" spans="1:22" s="76" customFormat="1" ht="12.95" customHeight="1">
      <c r="A173" s="75"/>
      <c r="C173" s="83"/>
      <c r="D173" s="83"/>
      <c r="E173" s="83"/>
      <c r="F173" s="83"/>
      <c r="G173" s="83"/>
      <c r="H173" s="83"/>
      <c r="I173" s="83"/>
      <c r="J173" s="83"/>
      <c r="K173" s="83"/>
      <c r="L173" s="83"/>
      <c r="M173" s="83"/>
      <c r="N173" s="83"/>
      <c r="O173" s="83"/>
      <c r="P173" s="83"/>
      <c r="Q173" s="83"/>
      <c r="R173" s="83"/>
      <c r="S173" s="83"/>
      <c r="U173" s="21"/>
      <c r="V173" s="21"/>
    </row>
    <row r="174" spans="1:22" s="76" customFormat="1" ht="12.95" customHeight="1">
      <c r="A174" s="75"/>
      <c r="C174" s="83"/>
      <c r="D174" s="83"/>
      <c r="E174" s="83"/>
      <c r="F174" s="83"/>
      <c r="G174" s="83"/>
      <c r="H174" s="83"/>
      <c r="I174" s="83"/>
      <c r="J174" s="83"/>
      <c r="K174" s="83"/>
      <c r="L174" s="83"/>
      <c r="M174" s="83"/>
      <c r="N174" s="83"/>
      <c r="O174" s="83"/>
      <c r="P174" s="83"/>
      <c r="Q174" s="83"/>
      <c r="R174" s="83"/>
      <c r="S174" s="83"/>
      <c r="U174" s="21"/>
      <c r="V174" s="21"/>
    </row>
    <row r="175" spans="1:22" s="76" customFormat="1" ht="12.95" customHeight="1">
      <c r="A175" s="75"/>
      <c r="C175" s="83"/>
      <c r="D175" s="83"/>
      <c r="E175" s="83"/>
      <c r="F175" s="83"/>
      <c r="G175" s="83"/>
      <c r="H175" s="83"/>
      <c r="I175" s="83"/>
      <c r="J175" s="83"/>
      <c r="K175" s="83"/>
      <c r="L175" s="83"/>
      <c r="M175" s="83"/>
      <c r="N175" s="83"/>
      <c r="O175" s="83"/>
      <c r="P175" s="83"/>
      <c r="Q175" s="83"/>
      <c r="R175" s="83"/>
      <c r="S175" s="83"/>
      <c r="U175" s="21"/>
      <c r="V175" s="21"/>
    </row>
    <row r="176" spans="1:22" s="76" customFormat="1" ht="12.95" customHeight="1">
      <c r="A176" s="75"/>
      <c r="C176" s="83"/>
      <c r="D176" s="83"/>
      <c r="E176" s="83"/>
      <c r="F176" s="83"/>
      <c r="G176" s="83"/>
      <c r="H176" s="83"/>
      <c r="I176" s="83"/>
      <c r="J176" s="83"/>
      <c r="K176" s="83"/>
      <c r="L176" s="83"/>
      <c r="M176" s="83"/>
      <c r="N176" s="83"/>
      <c r="O176" s="83"/>
      <c r="P176" s="83"/>
      <c r="Q176" s="83"/>
      <c r="R176" s="83"/>
      <c r="S176" s="83"/>
      <c r="U176" s="21"/>
      <c r="V176" s="21"/>
    </row>
    <row r="177" spans="1:22" s="76" customFormat="1" ht="12.95" customHeight="1">
      <c r="A177" s="75"/>
      <c r="C177" s="83"/>
      <c r="D177" s="83"/>
      <c r="E177" s="83"/>
      <c r="F177" s="83"/>
      <c r="G177" s="83"/>
      <c r="H177" s="83"/>
      <c r="I177" s="83"/>
      <c r="J177" s="83"/>
      <c r="K177" s="83"/>
      <c r="L177" s="83"/>
      <c r="M177" s="83"/>
      <c r="N177" s="83"/>
      <c r="O177" s="83"/>
      <c r="P177" s="83"/>
      <c r="Q177" s="83"/>
      <c r="R177" s="83"/>
      <c r="S177" s="83"/>
      <c r="U177" s="21"/>
      <c r="V177" s="21"/>
    </row>
    <row r="178" spans="1:22" s="76" customFormat="1" ht="12.95" customHeight="1">
      <c r="A178" s="75"/>
      <c r="C178" s="83"/>
      <c r="D178" s="83"/>
      <c r="E178" s="83"/>
      <c r="F178" s="83"/>
      <c r="G178" s="83"/>
      <c r="H178" s="83"/>
      <c r="I178" s="83"/>
      <c r="J178" s="83"/>
      <c r="K178" s="83"/>
      <c r="L178" s="83"/>
      <c r="M178" s="83"/>
      <c r="N178" s="83"/>
      <c r="O178" s="83"/>
      <c r="P178" s="83"/>
      <c r="Q178" s="83"/>
      <c r="R178" s="83"/>
      <c r="S178" s="83"/>
      <c r="U178" s="21"/>
      <c r="V178" s="21"/>
    </row>
    <row r="179" spans="1:22" s="76" customFormat="1" ht="12.95" customHeight="1">
      <c r="A179" s="75"/>
      <c r="C179" s="83"/>
      <c r="D179" s="83"/>
      <c r="E179" s="83"/>
      <c r="F179" s="83"/>
      <c r="G179" s="83"/>
      <c r="H179" s="83"/>
      <c r="I179" s="83"/>
      <c r="J179" s="83"/>
      <c r="K179" s="83"/>
      <c r="L179" s="83"/>
      <c r="M179" s="83"/>
      <c r="N179" s="83"/>
      <c r="O179" s="83"/>
      <c r="P179" s="83"/>
      <c r="Q179" s="83"/>
      <c r="R179" s="83"/>
      <c r="S179" s="83"/>
      <c r="U179" s="21"/>
      <c r="V179" s="21"/>
    </row>
    <row r="180" spans="1:22" s="76" customFormat="1" ht="12.95" customHeight="1">
      <c r="A180" s="75"/>
      <c r="C180" s="83"/>
      <c r="D180" s="83"/>
      <c r="E180" s="83"/>
      <c r="F180" s="83"/>
      <c r="G180" s="83"/>
      <c r="H180" s="83"/>
      <c r="I180" s="83"/>
      <c r="J180" s="83"/>
      <c r="K180" s="83"/>
      <c r="L180" s="83"/>
      <c r="M180" s="83"/>
      <c r="N180" s="83"/>
      <c r="O180" s="83"/>
      <c r="P180" s="83"/>
      <c r="Q180" s="83"/>
      <c r="R180" s="83"/>
      <c r="S180" s="83"/>
      <c r="U180" s="21"/>
      <c r="V180" s="21"/>
    </row>
    <row r="181" spans="1:22" s="76" customFormat="1" ht="12.95" customHeight="1">
      <c r="A181" s="75"/>
      <c r="C181" s="83"/>
      <c r="D181" s="83"/>
      <c r="E181" s="83"/>
      <c r="F181" s="83"/>
      <c r="G181" s="83"/>
      <c r="H181" s="83"/>
      <c r="I181" s="83"/>
      <c r="J181" s="83"/>
      <c r="K181" s="83"/>
      <c r="L181" s="83"/>
      <c r="M181" s="83"/>
      <c r="N181" s="83"/>
      <c r="O181" s="83"/>
      <c r="P181" s="83"/>
      <c r="Q181" s="83"/>
      <c r="R181" s="83"/>
      <c r="S181" s="83"/>
      <c r="U181" s="21"/>
      <c r="V181" s="21"/>
    </row>
    <row r="182" spans="1:22" s="76" customFormat="1" ht="12.95" customHeight="1">
      <c r="A182" s="75"/>
      <c r="C182" s="83"/>
      <c r="D182" s="83"/>
      <c r="E182" s="83"/>
      <c r="F182" s="83"/>
      <c r="G182" s="83"/>
      <c r="H182" s="83"/>
      <c r="I182" s="83"/>
      <c r="J182" s="83"/>
      <c r="K182" s="83"/>
      <c r="L182" s="83"/>
      <c r="M182" s="83"/>
      <c r="N182" s="83"/>
      <c r="O182" s="83"/>
      <c r="P182" s="83"/>
      <c r="Q182" s="83"/>
      <c r="R182" s="83"/>
      <c r="S182" s="83"/>
      <c r="U182" s="21"/>
      <c r="V182" s="21"/>
    </row>
    <row r="183" spans="1:22" s="76" customFormat="1" ht="12.95" customHeight="1">
      <c r="A183" s="75"/>
      <c r="C183" s="83"/>
      <c r="D183" s="83"/>
      <c r="E183" s="83"/>
      <c r="F183" s="83"/>
      <c r="G183" s="83"/>
      <c r="H183" s="83"/>
      <c r="I183" s="83"/>
      <c r="J183" s="83"/>
      <c r="K183" s="83"/>
      <c r="L183" s="83"/>
      <c r="M183" s="83"/>
      <c r="N183" s="83"/>
      <c r="O183" s="83"/>
      <c r="P183" s="83"/>
      <c r="Q183" s="83"/>
      <c r="R183" s="83"/>
      <c r="S183" s="83"/>
      <c r="U183" s="21"/>
      <c r="V183" s="21"/>
    </row>
    <row r="184" spans="1:22" s="76" customFormat="1" ht="12.95" customHeight="1">
      <c r="A184" s="75"/>
      <c r="C184" s="83"/>
      <c r="D184" s="83"/>
      <c r="E184" s="83"/>
      <c r="F184" s="83"/>
      <c r="G184" s="83"/>
      <c r="H184" s="83"/>
      <c r="I184" s="83"/>
      <c r="J184" s="83"/>
      <c r="K184" s="83"/>
      <c r="L184" s="83"/>
      <c r="M184" s="83"/>
      <c r="N184" s="83"/>
      <c r="O184" s="83"/>
      <c r="P184" s="83"/>
      <c r="Q184" s="83"/>
      <c r="R184" s="83"/>
      <c r="S184" s="83"/>
      <c r="U184" s="21"/>
      <c r="V184" s="21"/>
    </row>
    <row r="185" spans="1:22" s="76" customFormat="1" ht="12.95" customHeight="1">
      <c r="A185" s="75"/>
      <c r="C185" s="83"/>
      <c r="D185" s="83"/>
      <c r="E185" s="83"/>
      <c r="F185" s="83"/>
      <c r="G185" s="83"/>
      <c r="H185" s="83"/>
      <c r="I185" s="83"/>
      <c r="J185" s="83"/>
      <c r="K185" s="83"/>
      <c r="L185" s="83"/>
      <c r="M185" s="83"/>
      <c r="N185" s="83"/>
      <c r="O185" s="83"/>
      <c r="P185" s="83"/>
      <c r="Q185" s="83"/>
      <c r="R185" s="83"/>
      <c r="S185" s="83"/>
      <c r="U185" s="21"/>
      <c r="V185" s="21"/>
    </row>
    <row r="186" spans="1:22" s="76" customFormat="1" ht="12.95" customHeight="1">
      <c r="A186" s="75"/>
      <c r="C186" s="83"/>
      <c r="D186" s="83"/>
      <c r="E186" s="83"/>
      <c r="F186" s="83"/>
      <c r="G186" s="83"/>
      <c r="H186" s="83"/>
      <c r="I186" s="83"/>
      <c r="J186" s="83"/>
      <c r="K186" s="83"/>
      <c r="L186" s="83"/>
      <c r="M186" s="83"/>
      <c r="N186" s="83"/>
      <c r="O186" s="83"/>
      <c r="P186" s="83"/>
      <c r="Q186" s="83"/>
      <c r="R186" s="83"/>
      <c r="S186" s="83"/>
      <c r="U186" s="21"/>
      <c r="V186" s="21"/>
    </row>
    <row r="187" spans="1:22" s="76" customFormat="1" ht="12.95" customHeight="1">
      <c r="A187" s="75"/>
      <c r="C187" s="83"/>
      <c r="D187" s="83"/>
      <c r="E187" s="83"/>
      <c r="F187" s="83"/>
      <c r="G187" s="83"/>
      <c r="H187" s="83"/>
      <c r="I187" s="83"/>
      <c r="J187" s="83"/>
      <c r="K187" s="83"/>
      <c r="L187" s="83"/>
      <c r="M187" s="83"/>
      <c r="N187" s="83"/>
      <c r="O187" s="83"/>
      <c r="P187" s="83"/>
      <c r="Q187" s="83"/>
      <c r="R187" s="83"/>
      <c r="S187" s="83"/>
      <c r="U187" s="21"/>
      <c r="V187" s="21"/>
    </row>
    <row r="188" spans="1:22" s="76" customFormat="1" ht="12.95" customHeight="1">
      <c r="A188" s="75"/>
      <c r="C188" s="83"/>
      <c r="D188" s="83"/>
      <c r="E188" s="83"/>
      <c r="F188" s="83"/>
      <c r="G188" s="83"/>
      <c r="H188" s="83"/>
      <c r="I188" s="83"/>
      <c r="J188" s="83"/>
      <c r="K188" s="83"/>
      <c r="L188" s="83"/>
      <c r="M188" s="83"/>
      <c r="N188" s="83"/>
      <c r="O188" s="83"/>
      <c r="P188" s="83"/>
      <c r="Q188" s="83"/>
      <c r="R188" s="83"/>
      <c r="S188" s="83"/>
      <c r="U188" s="21"/>
      <c r="V188" s="21"/>
    </row>
    <row r="189" spans="1:22" s="76" customFormat="1" ht="12.95" customHeight="1">
      <c r="A189" s="75"/>
      <c r="C189" s="83"/>
      <c r="D189" s="83"/>
      <c r="E189" s="83"/>
      <c r="F189" s="83"/>
      <c r="G189" s="83"/>
      <c r="H189" s="83"/>
      <c r="I189" s="83"/>
      <c r="J189" s="83"/>
      <c r="K189" s="83"/>
      <c r="L189" s="83"/>
      <c r="M189" s="83"/>
      <c r="N189" s="83"/>
      <c r="O189" s="83"/>
      <c r="P189" s="83"/>
      <c r="Q189" s="83"/>
      <c r="R189" s="83"/>
      <c r="S189" s="83"/>
      <c r="U189" s="21"/>
      <c r="V189" s="21"/>
    </row>
    <row r="190" spans="1:22" s="76" customFormat="1" ht="12.95" customHeight="1">
      <c r="A190" s="75"/>
      <c r="C190" s="83"/>
      <c r="D190" s="83"/>
      <c r="E190" s="83"/>
      <c r="F190" s="83"/>
      <c r="G190" s="83"/>
      <c r="H190" s="83"/>
      <c r="I190" s="83"/>
      <c r="J190" s="83"/>
      <c r="K190" s="83"/>
      <c r="L190" s="83"/>
      <c r="M190" s="83"/>
      <c r="N190" s="83"/>
      <c r="O190" s="83"/>
      <c r="P190" s="83"/>
      <c r="Q190" s="83"/>
      <c r="R190" s="83"/>
      <c r="S190" s="83"/>
      <c r="U190" s="21"/>
      <c r="V190" s="21"/>
    </row>
    <row r="191" spans="1:22" s="76" customFormat="1" ht="12.95" customHeight="1">
      <c r="A191" s="75"/>
      <c r="C191" s="83"/>
      <c r="D191" s="83"/>
      <c r="E191" s="83"/>
      <c r="F191" s="83"/>
      <c r="G191" s="83"/>
      <c r="H191" s="83"/>
      <c r="I191" s="83"/>
      <c r="J191" s="83"/>
      <c r="K191" s="83"/>
      <c r="L191" s="83"/>
      <c r="M191" s="83"/>
      <c r="N191" s="83"/>
      <c r="O191" s="83"/>
      <c r="P191" s="83"/>
      <c r="Q191" s="83"/>
      <c r="R191" s="83"/>
      <c r="S191" s="83"/>
      <c r="U191" s="21"/>
      <c r="V191" s="21"/>
    </row>
    <row r="192" spans="1:22" s="76" customFormat="1" ht="12.95" customHeight="1">
      <c r="A192" s="75"/>
      <c r="C192" s="83"/>
      <c r="D192" s="83"/>
      <c r="E192" s="83"/>
      <c r="F192" s="83"/>
      <c r="G192" s="83"/>
      <c r="H192" s="83"/>
      <c r="I192" s="83"/>
      <c r="J192" s="83"/>
      <c r="K192" s="83"/>
      <c r="L192" s="83"/>
      <c r="M192" s="83"/>
      <c r="N192" s="83"/>
      <c r="O192" s="83"/>
      <c r="P192" s="83"/>
      <c r="Q192" s="83"/>
      <c r="R192" s="83"/>
      <c r="S192" s="83"/>
      <c r="U192" s="21"/>
      <c r="V192" s="21"/>
    </row>
    <row r="193" spans="1:22" s="76" customFormat="1" ht="12.95" customHeight="1">
      <c r="A193" s="75"/>
      <c r="C193" s="83"/>
      <c r="D193" s="83"/>
      <c r="E193" s="83"/>
      <c r="F193" s="83"/>
      <c r="G193" s="83"/>
      <c r="H193" s="83"/>
      <c r="I193" s="83"/>
      <c r="J193" s="83"/>
      <c r="K193" s="83"/>
      <c r="L193" s="83"/>
      <c r="M193" s="83"/>
      <c r="N193" s="83"/>
      <c r="O193" s="83"/>
      <c r="P193" s="83"/>
      <c r="Q193" s="83"/>
      <c r="R193" s="83"/>
      <c r="S193" s="83"/>
      <c r="U193" s="21"/>
      <c r="V193" s="21"/>
    </row>
    <row r="194" spans="1:22" s="76" customFormat="1" ht="12.95" customHeight="1">
      <c r="A194" s="75"/>
      <c r="C194" s="83"/>
      <c r="D194" s="83"/>
      <c r="E194" s="83"/>
      <c r="F194" s="83"/>
      <c r="G194" s="83"/>
      <c r="H194" s="83"/>
      <c r="I194" s="83"/>
      <c r="J194" s="83"/>
      <c r="K194" s="83"/>
      <c r="L194" s="83"/>
      <c r="M194" s="83"/>
      <c r="N194" s="83"/>
      <c r="O194" s="83"/>
      <c r="P194" s="83"/>
      <c r="Q194" s="83"/>
      <c r="R194" s="83"/>
      <c r="S194" s="83"/>
      <c r="U194" s="21"/>
      <c r="V194" s="21"/>
    </row>
    <row r="195" spans="1:22" s="76" customFormat="1" ht="12.95" customHeight="1">
      <c r="A195" s="75"/>
      <c r="C195" s="83"/>
      <c r="D195" s="83"/>
      <c r="E195" s="83"/>
      <c r="F195" s="83"/>
      <c r="G195" s="83"/>
      <c r="H195" s="83"/>
      <c r="I195" s="83"/>
      <c r="J195" s="83"/>
      <c r="K195" s="83"/>
      <c r="L195" s="83"/>
      <c r="M195" s="83"/>
      <c r="N195" s="83"/>
      <c r="O195" s="83"/>
      <c r="P195" s="83"/>
      <c r="Q195" s="83"/>
      <c r="R195" s="83"/>
      <c r="S195" s="83"/>
      <c r="U195" s="21"/>
      <c r="V195" s="21"/>
    </row>
    <row r="196" spans="1:22" s="76" customFormat="1" ht="12.95" customHeight="1">
      <c r="A196" s="75"/>
      <c r="C196" s="83"/>
      <c r="D196" s="83"/>
      <c r="E196" s="83"/>
      <c r="F196" s="83"/>
      <c r="G196" s="83"/>
      <c r="H196" s="83"/>
      <c r="I196" s="83"/>
      <c r="J196" s="83"/>
      <c r="K196" s="83"/>
      <c r="L196" s="83"/>
      <c r="M196" s="83"/>
      <c r="N196" s="83"/>
      <c r="O196" s="83"/>
      <c r="P196" s="83"/>
      <c r="Q196" s="83"/>
      <c r="R196" s="83"/>
      <c r="S196" s="83"/>
      <c r="U196" s="21"/>
      <c r="V196" s="21"/>
    </row>
    <row r="197" spans="1:22" s="76" customFormat="1" ht="12.95" customHeight="1">
      <c r="A197" s="75"/>
      <c r="C197" s="83"/>
      <c r="D197" s="83"/>
      <c r="E197" s="83"/>
      <c r="F197" s="83"/>
      <c r="G197" s="83"/>
      <c r="H197" s="83"/>
      <c r="I197" s="83"/>
      <c r="J197" s="83"/>
      <c r="K197" s="83"/>
      <c r="L197" s="83"/>
      <c r="M197" s="83"/>
      <c r="N197" s="83"/>
      <c r="O197" s="83"/>
      <c r="P197" s="83"/>
      <c r="Q197" s="83"/>
      <c r="R197" s="83"/>
      <c r="S197" s="83"/>
      <c r="U197" s="21"/>
      <c r="V197" s="21"/>
    </row>
    <row r="198" spans="1:22" s="76" customFormat="1" ht="12.95" customHeight="1">
      <c r="A198" s="75"/>
      <c r="C198" s="83"/>
      <c r="D198" s="83"/>
      <c r="E198" s="83"/>
      <c r="F198" s="83"/>
      <c r="G198" s="83"/>
      <c r="H198" s="83"/>
      <c r="I198" s="83"/>
      <c r="J198" s="83"/>
      <c r="K198" s="83"/>
      <c r="L198" s="83"/>
      <c r="M198" s="83"/>
      <c r="N198" s="83"/>
      <c r="O198" s="83"/>
      <c r="P198" s="83"/>
      <c r="Q198" s="83"/>
      <c r="R198" s="83"/>
      <c r="S198" s="83"/>
      <c r="U198" s="21"/>
      <c r="V198" s="21"/>
    </row>
    <row r="199" spans="1:22" s="76" customFormat="1" ht="12.95" customHeight="1">
      <c r="A199" s="75"/>
      <c r="C199" s="83"/>
      <c r="D199" s="83"/>
      <c r="E199" s="83"/>
      <c r="F199" s="83"/>
      <c r="G199" s="83"/>
      <c r="H199" s="83"/>
      <c r="I199" s="83"/>
      <c r="J199" s="83"/>
      <c r="K199" s="83"/>
      <c r="L199" s="83"/>
      <c r="M199" s="83"/>
      <c r="N199" s="83"/>
      <c r="O199" s="83"/>
      <c r="P199" s="83"/>
      <c r="Q199" s="83"/>
      <c r="R199" s="83"/>
      <c r="S199" s="83"/>
      <c r="U199" s="21"/>
      <c r="V199" s="21"/>
    </row>
    <row r="200" spans="1:22" s="76" customFormat="1" ht="12.95" customHeight="1">
      <c r="A200" s="75"/>
      <c r="C200" s="83"/>
      <c r="D200" s="83"/>
      <c r="E200" s="83"/>
      <c r="F200" s="83"/>
      <c r="G200" s="83"/>
      <c r="H200" s="83"/>
      <c r="I200" s="83"/>
      <c r="J200" s="83"/>
      <c r="K200" s="83"/>
      <c r="L200" s="83"/>
      <c r="M200" s="83"/>
      <c r="N200" s="83"/>
      <c r="O200" s="83"/>
      <c r="P200" s="83"/>
      <c r="Q200" s="83"/>
      <c r="R200" s="83"/>
      <c r="S200" s="83"/>
      <c r="U200" s="21"/>
      <c r="V200" s="21"/>
    </row>
  </sheetData>
  <mergeCells count="2">
    <mergeCell ref="A1:B1"/>
    <mergeCell ref="A9:B9"/>
  </mergeCells>
  <hyperlinks>
    <hyperlink ref="A1" location="'Περιεχόμενα-Contents'!A1" display="Περιεχόμενα - Contents" xr:uid="{00000000-0004-0000-0E00-000000000000}"/>
  </hyperlinks>
  <printOptions horizontalCentered="1"/>
  <pageMargins left="0.27559055118110237" right="0.27559055118110237" top="1.0236220472440944" bottom="0.39370078740157483" header="0.39370078740157483" footer="0.19685039370078741"/>
  <pageSetup paperSize="9" scale="58" fitToHeight="0" orientation="landscape" r:id="rId1"/>
  <headerFooter>
    <oddHeader>&amp;R&amp;"Arial,Έντονα"ΣΥΝΟΠΤΙΚΟΙ ΠΙΝΑΚΕΣ ΥΠΗΡΕΣΙΩΝ ΚΑΙ ΜΕΤΑΦΟΡΩΝ 2008-2023
SERVICES AND TRANSPORT SUMMARY TABLES 2008-2023
ΙΔΙΩΤΙΚΟΣ ΤΟΜΕΑΣ - PRIVATE SECTOR</oddHeader>
    <firstHeader>&amp;L&amp;"Arial,Έντονα"ΣΥΝΟΠΤΙΚΟΙ ΠΙΝΑΚΕΣ ΥΠΗΡΕΣΙΩΝ ΚΑΙ ΜΕΤΑΦΟΡΩΝ 2008-2020
- ΙΔΙΩΤΙΚΟΣ ΤΟΜΕΑΣ&amp;"Arial,Κανονικά"
&amp;R&amp;"Arial,Έντονα"SUMMARY TABLES 2008-2020
- PRIVATE SECTOR</firstHeader>
    <firstFooter>&amp;L(συνεχίζεται)&amp;C- &amp;P -&amp;R(continued)</firstFooter>
  </headerFooter>
  <ignoredErrors>
    <ignoredError sqref="C9:P9"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pageSetUpPr fitToPage="1"/>
  </sheetPr>
  <dimension ref="A1:AA200"/>
  <sheetViews>
    <sheetView zoomScaleNormal="100" workbookViewId="0">
      <pane xSplit="2" ySplit="9" topLeftCell="C10" activePane="bottomRight" state="frozen"/>
      <selection activeCell="C10" sqref="C10"/>
      <selection pane="topRight" activeCell="C10" sqref="C10"/>
      <selection pane="bottomLeft" activeCell="C10" sqref="C10"/>
      <selection pane="bottomRight" activeCell="A2" sqref="A2"/>
    </sheetView>
  </sheetViews>
  <sheetFormatPr defaultRowHeight="12.95" customHeight="1"/>
  <cols>
    <col min="1" max="1" width="3.7109375" style="75" customWidth="1"/>
    <col min="2" max="2" width="37" style="76" customWidth="1"/>
    <col min="3" max="3" width="10.5703125" style="74" customWidth="1"/>
    <col min="4" max="8" width="9.85546875" style="74" customWidth="1"/>
    <col min="9" max="12" width="9.42578125" style="74" customWidth="1"/>
    <col min="13" max="18" width="11.42578125" style="74" customWidth="1"/>
    <col min="19" max="19" width="3.7109375" style="74" customWidth="1"/>
    <col min="20" max="20" width="36.28515625" style="76" customWidth="1"/>
    <col min="21" max="16384" width="9.140625" style="21"/>
  </cols>
  <sheetData>
    <row r="1" spans="1:27" s="49" customFormat="1" ht="12.95" customHeight="1">
      <c r="A1" s="172" t="s">
        <v>228</v>
      </c>
      <c r="B1" s="172"/>
      <c r="C1" s="84"/>
      <c r="D1" s="84"/>
      <c r="E1" s="84"/>
      <c r="F1" s="84"/>
      <c r="G1" s="84"/>
      <c r="H1" s="84"/>
      <c r="I1" s="84"/>
      <c r="J1" s="84"/>
      <c r="K1" s="84"/>
      <c r="S1" s="50"/>
      <c r="T1" s="117" t="s">
        <v>455</v>
      </c>
    </row>
    <row r="2" spans="1:27" s="49" customFormat="1" ht="12.95" customHeight="1">
      <c r="A2" s="51"/>
      <c r="B2" s="67"/>
      <c r="C2" s="84"/>
      <c r="D2" s="84"/>
      <c r="E2" s="84"/>
      <c r="F2" s="84"/>
      <c r="G2" s="84"/>
      <c r="H2" s="84"/>
      <c r="I2" s="84"/>
      <c r="J2" s="84"/>
      <c r="K2" s="84"/>
      <c r="S2" s="50"/>
      <c r="T2" s="117" t="s">
        <v>456</v>
      </c>
    </row>
    <row r="3" spans="1:27" s="49" customFormat="1" ht="12.95" customHeight="1">
      <c r="A3" s="51"/>
      <c r="B3" s="67"/>
      <c r="C3" s="84"/>
      <c r="D3" s="84"/>
      <c r="E3" s="84"/>
      <c r="F3" s="84"/>
      <c r="G3" s="84"/>
      <c r="H3" s="84"/>
      <c r="I3" s="84"/>
      <c r="J3" s="84"/>
      <c r="K3" s="84"/>
      <c r="L3" s="84"/>
      <c r="M3" s="84"/>
      <c r="N3" s="84"/>
      <c r="O3" s="84"/>
      <c r="P3" s="84"/>
      <c r="Q3" s="84"/>
      <c r="R3" s="84"/>
      <c r="T3" s="117" t="s">
        <v>373</v>
      </c>
    </row>
    <row r="4" spans="1:27" s="49" customFormat="1" ht="12.95" customHeight="1">
      <c r="A4" s="51"/>
      <c r="B4" s="67"/>
      <c r="C4" s="84"/>
      <c r="D4" s="84"/>
      <c r="E4" s="84"/>
      <c r="F4" s="84"/>
      <c r="G4" s="84"/>
      <c r="H4" s="84"/>
      <c r="I4" s="84"/>
      <c r="J4" s="84"/>
      <c r="K4" s="84"/>
      <c r="L4" s="84"/>
      <c r="M4" s="84"/>
      <c r="N4" s="84"/>
      <c r="O4" s="84"/>
      <c r="P4" s="84"/>
      <c r="Q4" s="84"/>
      <c r="R4" s="84"/>
      <c r="S4" s="50"/>
      <c r="T4" s="67"/>
    </row>
    <row r="5" spans="1:27" s="70" customFormat="1" ht="15" customHeight="1">
      <c r="A5" s="137" t="s">
        <v>425</v>
      </c>
    </row>
    <row r="6" spans="1:27" s="70" customFormat="1" ht="15" customHeight="1" thickBot="1">
      <c r="A6" s="138" t="s">
        <v>426</v>
      </c>
      <c r="B6" s="72"/>
      <c r="C6" s="72"/>
      <c r="D6" s="72"/>
      <c r="E6" s="72"/>
      <c r="F6" s="72"/>
      <c r="G6" s="72"/>
      <c r="H6" s="72"/>
      <c r="I6" s="72"/>
      <c r="J6" s="72"/>
      <c r="K6" s="72"/>
      <c r="L6" s="72"/>
      <c r="M6" s="72"/>
      <c r="N6" s="72"/>
      <c r="O6" s="72"/>
      <c r="P6" s="72"/>
      <c r="Q6" s="72"/>
      <c r="R6" s="72"/>
      <c r="S6" s="73"/>
      <c r="T6" s="72"/>
    </row>
    <row r="7" spans="1:27" s="70" customFormat="1" ht="8.25" customHeight="1" thickTop="1">
      <c r="A7" s="71"/>
      <c r="B7" s="71"/>
      <c r="C7" s="85"/>
      <c r="D7" s="85"/>
      <c r="E7" s="85"/>
      <c r="F7" s="85"/>
      <c r="G7" s="85"/>
      <c r="H7" s="85"/>
      <c r="I7" s="85"/>
      <c r="J7" s="85"/>
      <c r="K7" s="85"/>
      <c r="L7" s="85"/>
      <c r="M7" s="85"/>
      <c r="N7" s="85"/>
      <c r="O7" s="85"/>
      <c r="P7" s="85"/>
      <c r="Q7" s="85"/>
      <c r="R7" s="85"/>
      <c r="S7" s="85"/>
      <c r="T7" s="71"/>
    </row>
    <row r="8" spans="1:27" s="49" customFormat="1" ht="12.75">
      <c r="A8" s="51"/>
      <c r="B8" s="67"/>
      <c r="C8" s="86"/>
      <c r="D8" s="86"/>
      <c r="E8" s="86"/>
      <c r="F8" s="86"/>
      <c r="G8" s="86"/>
      <c r="H8" s="86"/>
      <c r="I8" s="86"/>
      <c r="J8" s="86"/>
      <c r="K8" s="86"/>
      <c r="L8" s="86"/>
      <c r="M8" s="86"/>
      <c r="N8" s="86"/>
      <c r="O8" s="86"/>
      <c r="P8" s="86"/>
      <c r="Q8" s="86"/>
      <c r="R8" s="86"/>
      <c r="S8" s="86"/>
      <c r="T8" s="86" t="s">
        <v>0</v>
      </c>
    </row>
    <row r="9" spans="1:27" s="49" customFormat="1" ht="39.950000000000003" customHeight="1">
      <c r="A9" s="175" t="s">
        <v>386</v>
      </c>
      <c r="B9" s="176"/>
      <c r="C9" s="105" t="s">
        <v>1</v>
      </c>
      <c r="D9" s="104">
        <v>2009</v>
      </c>
      <c r="E9" s="105" t="s">
        <v>2</v>
      </c>
      <c r="F9" s="105" t="s">
        <v>3</v>
      </c>
      <c r="G9" s="105" t="s">
        <v>4</v>
      </c>
      <c r="H9" s="105" t="s">
        <v>5</v>
      </c>
      <c r="I9" s="105" t="s">
        <v>6</v>
      </c>
      <c r="J9" s="105" t="s">
        <v>112</v>
      </c>
      <c r="K9" s="105" t="s">
        <v>324</v>
      </c>
      <c r="L9" s="105" t="s">
        <v>331</v>
      </c>
      <c r="M9" s="153" t="s">
        <v>368</v>
      </c>
      <c r="N9" s="153" t="s">
        <v>391</v>
      </c>
      <c r="O9" s="153" t="s">
        <v>436</v>
      </c>
      <c r="P9" s="153" t="s">
        <v>442</v>
      </c>
      <c r="Q9" s="153" t="s">
        <v>448</v>
      </c>
      <c r="R9" s="153" t="s">
        <v>453</v>
      </c>
      <c r="S9" s="150"/>
      <c r="T9" s="116" t="s">
        <v>387</v>
      </c>
    </row>
    <row r="10" spans="1:27" s="87" customFormat="1" ht="15" customHeight="1">
      <c r="A10" s="146" t="s">
        <v>7</v>
      </c>
      <c r="B10" s="103" t="s">
        <v>101</v>
      </c>
      <c r="C10" s="92">
        <v>299454</v>
      </c>
      <c r="D10" s="88">
        <v>323357</v>
      </c>
      <c r="E10" s="88">
        <v>362137</v>
      </c>
      <c r="F10" s="88">
        <v>375830</v>
      </c>
      <c r="G10" s="88">
        <v>372342</v>
      </c>
      <c r="H10" s="88">
        <v>344328</v>
      </c>
      <c r="I10" s="88">
        <v>357893</v>
      </c>
      <c r="J10" s="88">
        <v>349996</v>
      </c>
      <c r="K10" s="88">
        <v>368262</v>
      </c>
      <c r="L10" s="88">
        <v>399914</v>
      </c>
      <c r="M10" s="89">
        <v>470307</v>
      </c>
      <c r="N10" s="89">
        <v>518582</v>
      </c>
      <c r="O10" s="89">
        <v>606067</v>
      </c>
      <c r="P10" s="89">
        <v>649631</v>
      </c>
      <c r="Q10" s="89">
        <v>706354</v>
      </c>
      <c r="R10" s="89">
        <v>783170</v>
      </c>
      <c r="S10" s="146" t="s">
        <v>7</v>
      </c>
      <c r="T10" s="103" t="s">
        <v>100</v>
      </c>
    </row>
    <row r="11" spans="1:27" s="87" customFormat="1" ht="20.100000000000001" customHeight="1">
      <c r="A11" s="143" t="s">
        <v>8</v>
      </c>
      <c r="B11" s="95" t="s">
        <v>9</v>
      </c>
      <c r="C11" s="88">
        <f t="shared" ref="C11:L11" si="0">SUM(C12:C28)</f>
        <v>47464</v>
      </c>
      <c r="D11" s="88">
        <f t="shared" si="0"/>
        <v>47074</v>
      </c>
      <c r="E11" s="88">
        <f>SUM(E12:E28)</f>
        <v>56001</v>
      </c>
      <c r="F11" s="88">
        <f t="shared" si="0"/>
        <v>65770</v>
      </c>
      <c r="G11" s="88">
        <f>SUM(G12:G28)</f>
        <v>69379</v>
      </c>
      <c r="H11" s="88">
        <f t="shared" si="0"/>
        <v>64726</v>
      </c>
      <c r="I11" s="88">
        <f t="shared" si="0"/>
        <v>68538</v>
      </c>
      <c r="J11" s="88">
        <f t="shared" si="0"/>
        <v>50729</v>
      </c>
      <c r="K11" s="88">
        <f t="shared" si="0"/>
        <v>53140</v>
      </c>
      <c r="L11" s="88">
        <f t="shared" si="0"/>
        <v>60818</v>
      </c>
      <c r="M11" s="89">
        <f>SUM(M12:M28)</f>
        <v>70803</v>
      </c>
      <c r="N11" s="89">
        <f>SUM(N12:N28)</f>
        <v>79461</v>
      </c>
      <c r="O11" s="89">
        <f>SUM(O12:O28)</f>
        <v>151092</v>
      </c>
      <c r="P11" s="89">
        <f t="shared" ref="P11" si="1">SUM(P12:P28)</f>
        <v>145673</v>
      </c>
      <c r="Q11" s="89">
        <f t="shared" ref="Q11" si="2">SUM(Q12:Q28)</f>
        <v>152641</v>
      </c>
      <c r="R11" s="89">
        <f t="shared" ref="R11" si="3">SUM(R12:R28)</f>
        <v>199330</v>
      </c>
      <c r="S11" s="143" t="s">
        <v>8</v>
      </c>
      <c r="T11" s="95" t="s">
        <v>10</v>
      </c>
    </row>
    <row r="12" spans="1:27" s="49" customFormat="1" ht="12.95" customHeight="1">
      <c r="A12" s="142"/>
      <c r="B12" s="96" t="s">
        <v>12</v>
      </c>
      <c r="C12" s="59">
        <v>4215</v>
      </c>
      <c r="D12" s="90">
        <v>4194</v>
      </c>
      <c r="E12" s="90">
        <v>3860</v>
      </c>
      <c r="F12" s="90">
        <v>4863</v>
      </c>
      <c r="G12" s="90">
        <v>6019</v>
      </c>
      <c r="H12" s="90">
        <v>6269</v>
      </c>
      <c r="I12" s="90">
        <v>4545</v>
      </c>
      <c r="J12" s="90">
        <v>5097</v>
      </c>
      <c r="K12" s="90">
        <v>5130</v>
      </c>
      <c r="L12" s="90">
        <v>5963</v>
      </c>
      <c r="M12" s="91">
        <v>6383</v>
      </c>
      <c r="N12" s="91">
        <v>6038</v>
      </c>
      <c r="O12" s="91">
        <v>10427</v>
      </c>
      <c r="P12" s="91">
        <v>7377</v>
      </c>
      <c r="Q12" s="91">
        <v>11164</v>
      </c>
      <c r="R12" s="91">
        <v>11970</v>
      </c>
      <c r="S12" s="142"/>
      <c r="T12" s="96" t="s">
        <v>13</v>
      </c>
      <c r="U12" s="57"/>
      <c r="V12" s="57"/>
      <c r="W12" s="57"/>
      <c r="X12" s="57"/>
      <c r="Y12" s="57"/>
      <c r="Z12" s="57"/>
      <c r="AA12" s="57"/>
    </row>
    <row r="13" spans="1:27" s="49" customFormat="1" ht="12.95" customHeight="1">
      <c r="A13" s="142"/>
      <c r="B13" s="96" t="s">
        <v>14</v>
      </c>
      <c r="C13" s="59">
        <v>9</v>
      </c>
      <c r="D13" s="90">
        <v>0</v>
      </c>
      <c r="E13" s="90">
        <v>0</v>
      </c>
      <c r="F13" s="90">
        <v>0</v>
      </c>
      <c r="G13" s="90">
        <v>1</v>
      </c>
      <c r="H13" s="90">
        <v>2</v>
      </c>
      <c r="I13" s="90">
        <v>130</v>
      </c>
      <c r="J13" s="90">
        <v>4</v>
      </c>
      <c r="K13" s="90">
        <v>5</v>
      </c>
      <c r="L13" s="90">
        <v>2</v>
      </c>
      <c r="M13" s="91">
        <v>34</v>
      </c>
      <c r="N13" s="91">
        <v>1</v>
      </c>
      <c r="O13" s="91">
        <v>0</v>
      </c>
      <c r="P13" s="91">
        <v>17</v>
      </c>
      <c r="Q13" s="91">
        <v>9</v>
      </c>
      <c r="R13" s="91">
        <v>7</v>
      </c>
      <c r="S13" s="142"/>
      <c r="T13" s="96" t="s">
        <v>15</v>
      </c>
    </row>
    <row r="14" spans="1:27" s="49" customFormat="1" ht="12.95" customHeight="1">
      <c r="A14" s="142"/>
      <c r="B14" s="96" t="s">
        <v>16</v>
      </c>
      <c r="C14" s="59">
        <v>620</v>
      </c>
      <c r="D14" s="90">
        <v>430</v>
      </c>
      <c r="E14" s="90">
        <v>546</v>
      </c>
      <c r="F14" s="90">
        <v>723</v>
      </c>
      <c r="G14" s="90">
        <v>725</v>
      </c>
      <c r="H14" s="90">
        <v>647</v>
      </c>
      <c r="I14" s="90">
        <v>506</v>
      </c>
      <c r="J14" s="90">
        <v>391</v>
      </c>
      <c r="K14" s="90">
        <v>342</v>
      </c>
      <c r="L14" s="90">
        <v>499</v>
      </c>
      <c r="M14" s="91">
        <v>328</v>
      </c>
      <c r="N14" s="91">
        <v>347</v>
      </c>
      <c r="O14" s="91">
        <v>335</v>
      </c>
      <c r="P14" s="91">
        <v>321</v>
      </c>
      <c r="Q14" s="91">
        <v>598</v>
      </c>
      <c r="R14" s="91">
        <v>546</v>
      </c>
      <c r="S14" s="142"/>
      <c r="T14" s="96" t="s">
        <v>17</v>
      </c>
    </row>
    <row r="15" spans="1:27" s="49" customFormat="1" ht="12.95" customHeight="1">
      <c r="A15" s="142"/>
      <c r="B15" s="96" t="s">
        <v>18</v>
      </c>
      <c r="C15" s="59">
        <v>3175</v>
      </c>
      <c r="D15" s="90">
        <v>3576</v>
      </c>
      <c r="E15" s="90">
        <v>4394</v>
      </c>
      <c r="F15" s="90">
        <v>5104</v>
      </c>
      <c r="G15" s="90">
        <v>6221</v>
      </c>
      <c r="H15" s="90">
        <v>5573</v>
      </c>
      <c r="I15" s="90">
        <v>4891</v>
      </c>
      <c r="J15" s="90">
        <v>4647</v>
      </c>
      <c r="K15" s="90">
        <v>4567</v>
      </c>
      <c r="L15" s="90">
        <v>5027</v>
      </c>
      <c r="M15" s="91">
        <v>5658</v>
      </c>
      <c r="N15" s="91">
        <v>6007</v>
      </c>
      <c r="O15" s="91">
        <v>5195</v>
      </c>
      <c r="P15" s="91">
        <v>5953</v>
      </c>
      <c r="Q15" s="91">
        <v>9798</v>
      </c>
      <c r="R15" s="91">
        <v>9719</v>
      </c>
      <c r="S15" s="142"/>
      <c r="T15" s="96" t="s">
        <v>19</v>
      </c>
    </row>
    <row r="16" spans="1:27" s="49" customFormat="1" ht="12.95" customHeight="1">
      <c r="A16" s="142"/>
      <c r="B16" s="96" t="s">
        <v>20</v>
      </c>
      <c r="C16" s="59">
        <v>282</v>
      </c>
      <c r="D16" s="90">
        <v>313</v>
      </c>
      <c r="E16" s="90">
        <v>344</v>
      </c>
      <c r="F16" s="90">
        <v>373</v>
      </c>
      <c r="G16" s="90">
        <v>421</v>
      </c>
      <c r="H16" s="90">
        <v>501</v>
      </c>
      <c r="I16" s="90">
        <v>500</v>
      </c>
      <c r="J16" s="90">
        <v>570</v>
      </c>
      <c r="K16" s="90">
        <v>589</v>
      </c>
      <c r="L16" s="90">
        <v>556</v>
      </c>
      <c r="M16" s="91">
        <v>619</v>
      </c>
      <c r="N16" s="91">
        <v>630</v>
      </c>
      <c r="O16" s="91">
        <v>644</v>
      </c>
      <c r="P16" s="91">
        <v>738</v>
      </c>
      <c r="Q16" s="91">
        <v>875</v>
      </c>
      <c r="R16" s="91">
        <v>884</v>
      </c>
      <c r="S16" s="142"/>
      <c r="T16" s="96" t="s">
        <v>21</v>
      </c>
    </row>
    <row r="17" spans="1:21" s="70" customFormat="1" ht="12.95" customHeight="1">
      <c r="A17" s="143"/>
      <c r="B17" s="96" t="s">
        <v>22</v>
      </c>
      <c r="C17" s="92"/>
      <c r="D17" s="90"/>
      <c r="E17" s="90"/>
      <c r="F17" s="90"/>
      <c r="G17" s="90"/>
      <c r="H17" s="90"/>
      <c r="I17" s="90"/>
      <c r="J17" s="90"/>
      <c r="K17" s="90"/>
      <c r="L17" s="90"/>
      <c r="M17" s="91"/>
      <c r="N17" s="91"/>
      <c r="O17" s="91"/>
      <c r="P17" s="91"/>
      <c r="Q17" s="91"/>
      <c r="R17" s="91"/>
      <c r="S17" s="143"/>
      <c r="T17" s="96" t="s">
        <v>23</v>
      </c>
    </row>
    <row r="18" spans="1:21" s="49" customFormat="1" ht="12" customHeight="1">
      <c r="A18" s="142"/>
      <c r="B18" s="98" t="s">
        <v>24</v>
      </c>
      <c r="C18" s="59">
        <v>2183</v>
      </c>
      <c r="D18" s="90">
        <v>2218</v>
      </c>
      <c r="E18" s="90">
        <v>2513</v>
      </c>
      <c r="F18" s="90">
        <v>2884</v>
      </c>
      <c r="G18" s="90">
        <v>2554</v>
      </c>
      <c r="H18" s="90">
        <v>3078</v>
      </c>
      <c r="I18" s="90">
        <v>2359</v>
      </c>
      <c r="J18" s="90">
        <v>2198</v>
      </c>
      <c r="K18" s="90">
        <v>2303</v>
      </c>
      <c r="L18" s="90">
        <v>2163</v>
      </c>
      <c r="M18" s="91">
        <v>2019</v>
      </c>
      <c r="N18" s="91">
        <v>1906</v>
      </c>
      <c r="O18" s="91">
        <v>2019</v>
      </c>
      <c r="P18" s="91">
        <v>2280</v>
      </c>
      <c r="Q18" s="91">
        <v>2865</v>
      </c>
      <c r="R18" s="91">
        <v>2952</v>
      </c>
      <c r="S18" s="142"/>
      <c r="T18" s="98" t="s">
        <v>25</v>
      </c>
    </row>
    <row r="19" spans="1:21" s="49" customFormat="1" ht="12" customHeight="1">
      <c r="A19" s="142"/>
      <c r="B19" s="98" t="s">
        <v>26</v>
      </c>
      <c r="C19" s="59">
        <v>793</v>
      </c>
      <c r="D19" s="90">
        <v>997</v>
      </c>
      <c r="E19" s="90">
        <v>763</v>
      </c>
      <c r="F19" s="90">
        <v>1161</v>
      </c>
      <c r="G19" s="90">
        <v>1043</v>
      </c>
      <c r="H19" s="90">
        <v>1039</v>
      </c>
      <c r="I19" s="90">
        <v>1016</v>
      </c>
      <c r="J19" s="90">
        <v>949</v>
      </c>
      <c r="K19" s="90">
        <v>1126</v>
      </c>
      <c r="L19" s="90">
        <v>1153</v>
      </c>
      <c r="M19" s="91">
        <v>970</v>
      </c>
      <c r="N19" s="91">
        <v>1084</v>
      </c>
      <c r="O19" s="91">
        <v>1110</v>
      </c>
      <c r="P19" s="91">
        <v>1136</v>
      </c>
      <c r="Q19" s="91">
        <v>1239</v>
      </c>
      <c r="R19" s="91">
        <v>1241</v>
      </c>
      <c r="S19" s="142"/>
      <c r="T19" s="98" t="s">
        <v>27</v>
      </c>
    </row>
    <row r="20" spans="1:21" s="70" customFormat="1" ht="12" customHeight="1">
      <c r="A20" s="143"/>
      <c r="B20" s="98" t="s">
        <v>28</v>
      </c>
      <c r="C20" s="93">
        <v>1482</v>
      </c>
      <c r="D20" s="90">
        <v>1358</v>
      </c>
      <c r="E20" s="90">
        <v>1804</v>
      </c>
      <c r="F20" s="90">
        <v>1516</v>
      </c>
      <c r="G20" s="90">
        <v>625</v>
      </c>
      <c r="H20" s="90">
        <v>1576</v>
      </c>
      <c r="I20" s="90">
        <v>1262</v>
      </c>
      <c r="J20" s="90">
        <v>1087</v>
      </c>
      <c r="K20" s="90">
        <v>729</v>
      </c>
      <c r="L20" s="90">
        <v>1427</v>
      </c>
      <c r="M20" s="91">
        <v>1567</v>
      </c>
      <c r="N20" s="91">
        <v>1421</v>
      </c>
      <c r="O20" s="91">
        <v>929</v>
      </c>
      <c r="P20" s="91">
        <v>1063</v>
      </c>
      <c r="Q20" s="91">
        <v>1562</v>
      </c>
      <c r="R20" s="91">
        <v>1498</v>
      </c>
      <c r="S20" s="143"/>
      <c r="T20" s="98" t="s">
        <v>29</v>
      </c>
    </row>
    <row r="21" spans="1:21" s="70" customFormat="1" ht="12.95" customHeight="1">
      <c r="A21" s="143"/>
      <c r="B21" s="96" t="s">
        <v>30</v>
      </c>
      <c r="C21" s="93">
        <v>24957</v>
      </c>
      <c r="D21" s="90">
        <v>22955</v>
      </c>
      <c r="E21" s="90">
        <v>31161</v>
      </c>
      <c r="F21" s="90">
        <v>38301</v>
      </c>
      <c r="G21" s="90">
        <v>41911</v>
      </c>
      <c r="H21" s="90">
        <v>35279</v>
      </c>
      <c r="I21" s="90">
        <v>42476</v>
      </c>
      <c r="J21" s="90">
        <v>24109</v>
      </c>
      <c r="K21" s="90">
        <v>26782</v>
      </c>
      <c r="L21" s="90">
        <v>30366</v>
      </c>
      <c r="M21" s="91">
        <v>38660</v>
      </c>
      <c r="N21" s="91">
        <v>45212</v>
      </c>
      <c r="O21" s="91">
        <v>113279</v>
      </c>
      <c r="P21" s="91">
        <v>107198</v>
      </c>
      <c r="Q21" s="91">
        <v>102703</v>
      </c>
      <c r="R21" s="91">
        <v>150084</v>
      </c>
      <c r="S21" s="143"/>
      <c r="T21" s="96" t="s">
        <v>31</v>
      </c>
    </row>
    <row r="22" spans="1:21" s="49" customFormat="1" ht="12.95" customHeight="1">
      <c r="A22" s="142"/>
      <c r="B22" s="96" t="s">
        <v>358</v>
      </c>
      <c r="C22" s="59"/>
      <c r="D22" s="90"/>
      <c r="E22" s="90"/>
      <c r="F22" s="90"/>
      <c r="G22" s="90"/>
      <c r="H22" s="90"/>
      <c r="I22" s="90"/>
      <c r="J22" s="90"/>
      <c r="K22" s="90"/>
      <c r="L22" s="90"/>
      <c r="M22" s="91"/>
      <c r="N22" s="91"/>
      <c r="O22" s="91"/>
      <c r="P22" s="91"/>
      <c r="Q22" s="91"/>
      <c r="R22" s="91"/>
      <c r="S22" s="142"/>
      <c r="T22" s="96" t="s">
        <v>32</v>
      </c>
    </row>
    <row r="23" spans="1:21" s="49" customFormat="1" ht="11.1" customHeight="1">
      <c r="A23" s="142"/>
      <c r="B23" s="96" t="s">
        <v>359</v>
      </c>
      <c r="C23" s="93">
        <v>1800</v>
      </c>
      <c r="D23" s="90">
        <v>1676</v>
      </c>
      <c r="E23" s="90">
        <v>1469</v>
      </c>
      <c r="F23" s="90">
        <v>2033</v>
      </c>
      <c r="G23" s="90">
        <v>1455</v>
      </c>
      <c r="H23" s="90">
        <v>1825</v>
      </c>
      <c r="I23" s="90">
        <v>2692</v>
      </c>
      <c r="J23" s="90">
        <v>2174</v>
      </c>
      <c r="K23" s="90">
        <v>2459</v>
      </c>
      <c r="L23" s="90">
        <v>3238</v>
      </c>
      <c r="M23" s="91">
        <v>3558</v>
      </c>
      <c r="N23" s="91">
        <v>4148</v>
      </c>
      <c r="O23" s="91">
        <v>4598</v>
      </c>
      <c r="P23" s="91">
        <v>4623</v>
      </c>
      <c r="Q23" s="91">
        <v>5138</v>
      </c>
      <c r="R23" s="91">
        <v>4412</v>
      </c>
      <c r="S23" s="142"/>
      <c r="T23" s="96" t="s">
        <v>333</v>
      </c>
      <c r="U23" s="57"/>
    </row>
    <row r="24" spans="1:21" s="49" customFormat="1" ht="12.95" customHeight="1">
      <c r="A24" s="142"/>
      <c r="B24" s="96" t="s">
        <v>33</v>
      </c>
      <c r="C24" s="59">
        <v>2031</v>
      </c>
      <c r="D24" s="90">
        <v>3284</v>
      </c>
      <c r="E24" s="90">
        <v>2662</v>
      </c>
      <c r="F24" s="90">
        <v>2192</v>
      </c>
      <c r="G24" s="90">
        <v>1794</v>
      </c>
      <c r="H24" s="90">
        <v>2132</v>
      </c>
      <c r="I24" s="90">
        <v>1860</v>
      </c>
      <c r="J24" s="90">
        <v>2231</v>
      </c>
      <c r="K24" s="90">
        <v>1956</v>
      </c>
      <c r="L24" s="90">
        <v>2188</v>
      </c>
      <c r="M24" s="91">
        <v>2951</v>
      </c>
      <c r="N24" s="91">
        <v>3913</v>
      </c>
      <c r="O24" s="91">
        <v>4374</v>
      </c>
      <c r="P24" s="91">
        <v>5784</v>
      </c>
      <c r="Q24" s="91">
        <v>4968</v>
      </c>
      <c r="R24" s="91">
        <v>4738</v>
      </c>
      <c r="S24" s="142"/>
      <c r="T24" s="96" t="s">
        <v>34</v>
      </c>
    </row>
    <row r="25" spans="1:21" s="49" customFormat="1" ht="12.95" customHeight="1">
      <c r="A25" s="142"/>
      <c r="B25" s="96" t="s">
        <v>35</v>
      </c>
      <c r="C25" s="59">
        <v>3229</v>
      </c>
      <c r="D25" s="90">
        <v>3139</v>
      </c>
      <c r="E25" s="90">
        <v>3400</v>
      </c>
      <c r="F25" s="90">
        <v>3392</v>
      </c>
      <c r="G25" s="90">
        <v>3502</v>
      </c>
      <c r="H25" s="90">
        <v>3547</v>
      </c>
      <c r="I25" s="90">
        <v>3167</v>
      </c>
      <c r="J25" s="90">
        <v>3369</v>
      </c>
      <c r="K25" s="90">
        <v>3226</v>
      </c>
      <c r="L25" s="90">
        <v>3724</v>
      </c>
      <c r="M25" s="91">
        <v>3749</v>
      </c>
      <c r="N25" s="91">
        <v>3693</v>
      </c>
      <c r="O25" s="91">
        <v>2711</v>
      </c>
      <c r="P25" s="91">
        <v>3382</v>
      </c>
      <c r="Q25" s="91">
        <v>4310</v>
      </c>
      <c r="R25" s="91">
        <v>4381</v>
      </c>
      <c r="S25" s="142"/>
      <c r="T25" s="96" t="s">
        <v>36</v>
      </c>
    </row>
    <row r="26" spans="1:21" s="49" customFormat="1" ht="12.95" customHeight="1">
      <c r="A26" s="142"/>
      <c r="B26" s="96" t="s">
        <v>37</v>
      </c>
      <c r="C26" s="59">
        <v>312</v>
      </c>
      <c r="D26" s="90">
        <v>387</v>
      </c>
      <c r="E26" s="90">
        <v>490</v>
      </c>
      <c r="F26" s="90">
        <v>510</v>
      </c>
      <c r="G26" s="90">
        <v>460</v>
      </c>
      <c r="H26" s="90">
        <v>409</v>
      </c>
      <c r="I26" s="90">
        <v>467</v>
      </c>
      <c r="J26" s="90">
        <v>566</v>
      </c>
      <c r="K26" s="90">
        <v>480</v>
      </c>
      <c r="L26" s="90">
        <v>583</v>
      </c>
      <c r="M26" s="91">
        <v>605</v>
      </c>
      <c r="N26" s="91">
        <v>587</v>
      </c>
      <c r="O26" s="91">
        <v>528</v>
      </c>
      <c r="P26" s="91">
        <v>775</v>
      </c>
      <c r="Q26" s="91">
        <v>695</v>
      </c>
      <c r="R26" s="91">
        <v>617</v>
      </c>
      <c r="S26" s="142"/>
      <c r="T26" s="96" t="s">
        <v>38</v>
      </c>
      <c r="U26" s="57"/>
    </row>
    <row r="27" spans="1:21" s="70" customFormat="1" ht="12.95" customHeight="1">
      <c r="A27" s="143"/>
      <c r="B27" s="96" t="s">
        <v>39</v>
      </c>
      <c r="C27" s="93">
        <v>266</v>
      </c>
      <c r="D27" s="90">
        <v>155</v>
      </c>
      <c r="E27" s="90">
        <v>160</v>
      </c>
      <c r="F27" s="90">
        <v>219</v>
      </c>
      <c r="G27" s="90">
        <v>153</v>
      </c>
      <c r="H27" s="90">
        <v>53</v>
      </c>
      <c r="I27" s="90">
        <v>212</v>
      </c>
      <c r="J27" s="90">
        <v>309</v>
      </c>
      <c r="K27" s="90">
        <v>314</v>
      </c>
      <c r="L27" s="90">
        <v>300</v>
      </c>
      <c r="M27" s="91">
        <v>341</v>
      </c>
      <c r="N27" s="91">
        <v>255</v>
      </c>
      <c r="O27" s="91">
        <v>312</v>
      </c>
      <c r="P27" s="91">
        <v>428</v>
      </c>
      <c r="Q27" s="91">
        <v>432</v>
      </c>
      <c r="R27" s="91">
        <v>313</v>
      </c>
      <c r="S27" s="143"/>
      <c r="T27" s="96" t="s">
        <v>40</v>
      </c>
    </row>
    <row r="28" spans="1:21" s="49" customFormat="1" ht="12.95" customHeight="1">
      <c r="A28" s="142"/>
      <c r="B28" s="96" t="s">
        <v>41</v>
      </c>
      <c r="C28" s="93">
        <v>2110</v>
      </c>
      <c r="D28" s="90">
        <v>2392</v>
      </c>
      <c r="E28" s="90">
        <v>2435</v>
      </c>
      <c r="F28" s="90">
        <v>2499</v>
      </c>
      <c r="G28" s="90">
        <v>2495</v>
      </c>
      <c r="H28" s="90">
        <v>2796</v>
      </c>
      <c r="I28" s="90">
        <v>2455</v>
      </c>
      <c r="J28" s="90">
        <v>3028</v>
      </c>
      <c r="K28" s="90">
        <v>3132</v>
      </c>
      <c r="L28" s="90">
        <v>3629</v>
      </c>
      <c r="M28" s="91">
        <v>3361</v>
      </c>
      <c r="N28" s="91">
        <v>4219</v>
      </c>
      <c r="O28" s="91">
        <v>4631</v>
      </c>
      <c r="P28" s="91">
        <v>4598</v>
      </c>
      <c r="Q28" s="91">
        <v>6285</v>
      </c>
      <c r="R28" s="91">
        <v>5968</v>
      </c>
      <c r="S28" s="142"/>
      <c r="T28" s="96" t="s">
        <v>42</v>
      </c>
    </row>
    <row r="29" spans="1:21" s="87" customFormat="1" ht="20.100000000000001" customHeight="1">
      <c r="A29" s="143" t="s">
        <v>43</v>
      </c>
      <c r="B29" s="95" t="s">
        <v>44</v>
      </c>
      <c r="C29" s="88">
        <f>SUM(C30:C48)</f>
        <v>22059</v>
      </c>
      <c r="D29" s="88">
        <f t="shared" ref="D29:N29" si="4">SUM(D30:D48)</f>
        <v>24845</v>
      </c>
      <c r="E29" s="88">
        <f t="shared" si="4"/>
        <v>25068</v>
      </c>
      <c r="F29" s="88">
        <f t="shared" si="4"/>
        <v>32690</v>
      </c>
      <c r="G29" s="88">
        <f t="shared" si="4"/>
        <v>28369</v>
      </c>
      <c r="H29" s="88">
        <f t="shared" si="4"/>
        <v>28016</v>
      </c>
      <c r="I29" s="88">
        <f t="shared" si="4"/>
        <v>36993</v>
      </c>
      <c r="J29" s="88">
        <f t="shared" si="4"/>
        <v>47123</v>
      </c>
      <c r="K29" s="88">
        <f t="shared" si="4"/>
        <v>50145</v>
      </c>
      <c r="L29" s="88">
        <f t="shared" si="4"/>
        <v>59353</v>
      </c>
      <c r="M29" s="89">
        <f t="shared" si="4"/>
        <v>94998</v>
      </c>
      <c r="N29" s="89">
        <f t="shared" si="4"/>
        <v>103826</v>
      </c>
      <c r="O29" s="89">
        <f>SUM(O30:O48)</f>
        <v>105824</v>
      </c>
      <c r="P29" s="89">
        <f t="shared" ref="P29" si="5">SUM(P30:P48)</f>
        <v>108345</v>
      </c>
      <c r="Q29" s="89">
        <f t="shared" ref="Q29" si="6">SUM(Q30:Q48)</f>
        <v>95660</v>
      </c>
      <c r="R29" s="89">
        <f t="shared" ref="R29" si="7">SUM(R30:R48)</f>
        <v>106549</v>
      </c>
      <c r="S29" s="143" t="s">
        <v>43</v>
      </c>
      <c r="T29" s="95" t="s">
        <v>45</v>
      </c>
    </row>
    <row r="30" spans="1:21" s="49" customFormat="1" ht="12.95" customHeight="1">
      <c r="A30" s="142"/>
      <c r="B30" s="96" t="s">
        <v>46</v>
      </c>
      <c r="C30" s="93">
        <v>2612</v>
      </c>
      <c r="D30" s="90">
        <v>2446</v>
      </c>
      <c r="E30" s="90">
        <v>2790</v>
      </c>
      <c r="F30" s="90">
        <v>3082</v>
      </c>
      <c r="G30" s="90">
        <v>2882</v>
      </c>
      <c r="H30" s="90">
        <v>2853</v>
      </c>
      <c r="I30" s="90">
        <v>3086</v>
      </c>
      <c r="J30" s="90">
        <v>3617</v>
      </c>
      <c r="K30" s="90">
        <v>3620</v>
      </c>
      <c r="L30" s="90">
        <v>3906</v>
      </c>
      <c r="M30" s="91">
        <v>3470</v>
      </c>
      <c r="N30" s="91">
        <v>3502</v>
      </c>
      <c r="O30" s="91">
        <v>3576</v>
      </c>
      <c r="P30" s="91">
        <v>4414</v>
      </c>
      <c r="Q30" s="91">
        <v>4404</v>
      </c>
      <c r="R30" s="91">
        <v>4623</v>
      </c>
      <c r="S30" s="151"/>
      <c r="T30" s="96" t="s">
        <v>287</v>
      </c>
    </row>
    <row r="31" spans="1:21" s="49" customFormat="1" ht="12.95" customHeight="1">
      <c r="A31" s="142"/>
      <c r="B31" s="96" t="s">
        <v>47</v>
      </c>
      <c r="C31" s="93">
        <v>7575</v>
      </c>
      <c r="D31" s="90">
        <v>7779</v>
      </c>
      <c r="E31" s="90">
        <v>7853</v>
      </c>
      <c r="F31" s="90">
        <v>10066</v>
      </c>
      <c r="G31" s="90">
        <v>9028</v>
      </c>
      <c r="H31" s="90">
        <v>8349</v>
      </c>
      <c r="I31" s="90">
        <v>10697</v>
      </c>
      <c r="J31" s="90">
        <v>10349</v>
      </c>
      <c r="K31" s="90">
        <v>10702</v>
      </c>
      <c r="L31" s="90">
        <v>12733</v>
      </c>
      <c r="M31" s="91">
        <v>15402</v>
      </c>
      <c r="N31" s="91">
        <v>20526</v>
      </c>
      <c r="O31" s="91">
        <v>27156</v>
      </c>
      <c r="P31" s="91">
        <v>30339</v>
      </c>
      <c r="Q31" s="91">
        <v>20148</v>
      </c>
      <c r="R31" s="91">
        <v>24807</v>
      </c>
      <c r="S31" s="151"/>
      <c r="T31" s="96" t="s">
        <v>48</v>
      </c>
    </row>
    <row r="32" spans="1:21" s="49" customFormat="1" ht="12.95" customHeight="1">
      <c r="A32" s="142"/>
      <c r="B32" s="96" t="s">
        <v>49</v>
      </c>
      <c r="C32" s="93">
        <v>341</v>
      </c>
      <c r="D32" s="90">
        <v>374</v>
      </c>
      <c r="E32" s="90">
        <v>521</v>
      </c>
      <c r="F32" s="90">
        <v>603</v>
      </c>
      <c r="G32" s="90">
        <v>632</v>
      </c>
      <c r="H32" s="90">
        <v>589</v>
      </c>
      <c r="I32" s="90">
        <v>763</v>
      </c>
      <c r="J32" s="90">
        <v>808</v>
      </c>
      <c r="K32" s="90">
        <v>752</v>
      </c>
      <c r="L32" s="90">
        <v>958</v>
      </c>
      <c r="M32" s="91">
        <v>1038</v>
      </c>
      <c r="N32" s="91">
        <v>1349</v>
      </c>
      <c r="O32" s="91">
        <v>1114</v>
      </c>
      <c r="P32" s="91">
        <v>1826</v>
      </c>
      <c r="Q32" s="91">
        <v>1430</v>
      </c>
      <c r="R32" s="91">
        <v>1836</v>
      </c>
      <c r="S32" s="151"/>
      <c r="T32" s="96" t="s">
        <v>50</v>
      </c>
    </row>
    <row r="33" spans="1:20" s="49" customFormat="1" ht="12.95" customHeight="1">
      <c r="A33" s="142"/>
      <c r="B33" s="96" t="s">
        <v>51</v>
      </c>
      <c r="C33" s="93">
        <v>1298</v>
      </c>
      <c r="D33" s="90">
        <v>1541</v>
      </c>
      <c r="E33" s="90">
        <v>1804</v>
      </c>
      <c r="F33" s="90">
        <v>1844</v>
      </c>
      <c r="G33" s="90">
        <v>2116</v>
      </c>
      <c r="H33" s="90">
        <v>2365</v>
      </c>
      <c r="I33" s="90">
        <v>1856</v>
      </c>
      <c r="J33" s="90">
        <v>2058</v>
      </c>
      <c r="K33" s="90">
        <v>2025</v>
      </c>
      <c r="L33" s="90">
        <v>2384</v>
      </c>
      <c r="M33" s="91">
        <v>2680</v>
      </c>
      <c r="N33" s="91">
        <v>2892</v>
      </c>
      <c r="O33" s="91">
        <v>3224</v>
      </c>
      <c r="P33" s="91">
        <v>3798</v>
      </c>
      <c r="Q33" s="91">
        <v>4542</v>
      </c>
      <c r="R33" s="91">
        <v>3805</v>
      </c>
      <c r="S33" s="151"/>
      <c r="T33" s="96" t="s">
        <v>334</v>
      </c>
    </row>
    <row r="34" spans="1:20" s="49" customFormat="1" ht="12.95" customHeight="1">
      <c r="A34" s="142"/>
      <c r="B34" s="96" t="s">
        <v>52</v>
      </c>
      <c r="C34" s="59">
        <v>1202</v>
      </c>
      <c r="D34" s="90">
        <v>2628</v>
      </c>
      <c r="E34" s="90">
        <v>1067</v>
      </c>
      <c r="F34" s="90">
        <v>1441</v>
      </c>
      <c r="G34" s="90">
        <v>930</v>
      </c>
      <c r="H34" s="90">
        <v>2180</v>
      </c>
      <c r="I34" s="90">
        <v>2670</v>
      </c>
      <c r="J34" s="90">
        <v>3000</v>
      </c>
      <c r="K34" s="90">
        <v>3147</v>
      </c>
      <c r="L34" s="90">
        <v>3838</v>
      </c>
      <c r="M34" s="91">
        <v>4034</v>
      </c>
      <c r="N34" s="91">
        <v>4713</v>
      </c>
      <c r="O34" s="91">
        <v>5719</v>
      </c>
      <c r="P34" s="91">
        <v>8783</v>
      </c>
      <c r="Q34" s="91">
        <v>11234</v>
      </c>
      <c r="R34" s="91">
        <v>13167</v>
      </c>
      <c r="S34" s="151"/>
      <c r="T34" s="96" t="s">
        <v>53</v>
      </c>
    </row>
    <row r="35" spans="1:20" s="70" customFormat="1" ht="15" customHeight="1">
      <c r="A35" s="143"/>
      <c r="B35" s="96" t="s">
        <v>54</v>
      </c>
      <c r="C35" s="58"/>
      <c r="D35" s="90"/>
      <c r="E35" s="90"/>
      <c r="F35" s="90"/>
      <c r="G35" s="90"/>
      <c r="M35" s="154"/>
      <c r="N35" s="154"/>
      <c r="O35" s="154"/>
      <c r="P35" s="154"/>
      <c r="Q35" s="154"/>
      <c r="R35" s="154"/>
      <c r="S35" s="97"/>
      <c r="T35" s="96" t="s">
        <v>55</v>
      </c>
    </row>
    <row r="36" spans="1:20" s="49" customFormat="1" ht="12" customHeight="1">
      <c r="A36" s="142"/>
      <c r="B36" s="98" t="s">
        <v>56</v>
      </c>
      <c r="C36" s="93">
        <v>638</v>
      </c>
      <c r="D36" s="90">
        <v>656</v>
      </c>
      <c r="E36" s="90">
        <v>641</v>
      </c>
      <c r="F36" s="90">
        <v>587</v>
      </c>
      <c r="G36" s="90">
        <v>595</v>
      </c>
      <c r="H36" s="90">
        <v>773</v>
      </c>
      <c r="I36" s="90">
        <v>627</v>
      </c>
      <c r="J36" s="90">
        <v>554</v>
      </c>
      <c r="K36" s="90">
        <v>693</v>
      </c>
      <c r="L36" s="90">
        <v>647</v>
      </c>
      <c r="M36" s="91">
        <v>718</v>
      </c>
      <c r="N36" s="91">
        <v>878</v>
      </c>
      <c r="O36" s="91">
        <v>939</v>
      </c>
      <c r="P36" s="91">
        <v>1139</v>
      </c>
      <c r="Q36" s="91">
        <v>1181</v>
      </c>
      <c r="R36" s="91">
        <v>1049</v>
      </c>
      <c r="S36" s="151"/>
      <c r="T36" s="98" t="s">
        <v>57</v>
      </c>
    </row>
    <row r="37" spans="1:20" s="49" customFormat="1" ht="12" customHeight="1">
      <c r="A37" s="142"/>
      <c r="B37" s="98" t="s">
        <v>58</v>
      </c>
      <c r="C37" s="59">
        <v>352</v>
      </c>
      <c r="D37" s="90">
        <v>448</v>
      </c>
      <c r="E37" s="90">
        <v>419</v>
      </c>
      <c r="F37" s="90">
        <v>495</v>
      </c>
      <c r="G37" s="90">
        <v>391</v>
      </c>
      <c r="H37" s="90">
        <v>511</v>
      </c>
      <c r="I37" s="90">
        <v>362</v>
      </c>
      <c r="J37" s="90">
        <v>342</v>
      </c>
      <c r="K37" s="90">
        <v>379</v>
      </c>
      <c r="L37" s="90">
        <v>343</v>
      </c>
      <c r="M37" s="91">
        <v>303</v>
      </c>
      <c r="N37" s="91">
        <v>319</v>
      </c>
      <c r="O37" s="91">
        <v>367</v>
      </c>
      <c r="P37" s="91">
        <v>379</v>
      </c>
      <c r="Q37" s="91">
        <v>475</v>
      </c>
      <c r="R37" s="91">
        <v>468</v>
      </c>
      <c r="S37" s="151"/>
      <c r="T37" s="98" t="s">
        <v>59</v>
      </c>
    </row>
    <row r="38" spans="1:20" s="49" customFormat="1" ht="12" customHeight="1">
      <c r="A38" s="142"/>
      <c r="B38" s="98" t="s">
        <v>60</v>
      </c>
      <c r="C38" s="59">
        <v>4</v>
      </c>
      <c r="D38" s="90">
        <v>9</v>
      </c>
      <c r="E38" s="90">
        <v>5</v>
      </c>
      <c r="F38" s="90">
        <v>2</v>
      </c>
      <c r="G38" s="90">
        <v>1</v>
      </c>
      <c r="H38" s="90">
        <v>3</v>
      </c>
      <c r="I38" s="90">
        <v>0</v>
      </c>
      <c r="J38" s="90">
        <v>5</v>
      </c>
      <c r="K38" s="90">
        <v>0</v>
      </c>
      <c r="L38" s="90">
        <v>1</v>
      </c>
      <c r="M38" s="91">
        <v>0</v>
      </c>
      <c r="N38" s="91">
        <v>2</v>
      </c>
      <c r="O38" s="91">
        <v>0</v>
      </c>
      <c r="P38" s="91">
        <v>7</v>
      </c>
      <c r="Q38" s="91">
        <v>0</v>
      </c>
      <c r="R38" s="91">
        <v>0</v>
      </c>
      <c r="S38" s="151"/>
      <c r="T38" s="98" t="s">
        <v>61</v>
      </c>
    </row>
    <row r="39" spans="1:20" s="49" customFormat="1" ht="12" customHeight="1">
      <c r="A39" s="142"/>
      <c r="B39" s="98" t="s">
        <v>62</v>
      </c>
      <c r="C39" s="93">
        <v>435</v>
      </c>
      <c r="D39" s="90">
        <v>546</v>
      </c>
      <c r="E39" s="90">
        <v>528</v>
      </c>
      <c r="F39" s="90">
        <v>807</v>
      </c>
      <c r="G39" s="90">
        <v>466</v>
      </c>
      <c r="H39" s="90">
        <v>430</v>
      </c>
      <c r="I39" s="90">
        <v>538</v>
      </c>
      <c r="J39" s="90">
        <v>611</v>
      </c>
      <c r="K39" s="90">
        <v>748</v>
      </c>
      <c r="L39" s="90">
        <v>1001</v>
      </c>
      <c r="M39" s="91">
        <v>1094</v>
      </c>
      <c r="N39" s="91">
        <v>1124</v>
      </c>
      <c r="O39" s="91">
        <v>1335</v>
      </c>
      <c r="P39" s="91">
        <v>1175</v>
      </c>
      <c r="Q39" s="91">
        <v>1101</v>
      </c>
      <c r="R39" s="91">
        <v>1055</v>
      </c>
      <c r="S39" s="151"/>
      <c r="T39" s="98" t="s">
        <v>63</v>
      </c>
    </row>
    <row r="40" spans="1:20" s="49" customFormat="1" ht="12.95" customHeight="1">
      <c r="A40" s="142"/>
      <c r="B40" s="96" t="s">
        <v>64</v>
      </c>
      <c r="C40" s="93">
        <v>0</v>
      </c>
      <c r="D40" s="90">
        <v>0</v>
      </c>
      <c r="E40" s="90">
        <v>0</v>
      </c>
      <c r="F40" s="90">
        <v>19</v>
      </c>
      <c r="G40" s="90">
        <v>0</v>
      </c>
      <c r="H40" s="90">
        <v>2</v>
      </c>
      <c r="I40" s="90">
        <v>0</v>
      </c>
      <c r="J40" s="90">
        <v>1</v>
      </c>
      <c r="K40" s="90">
        <v>0</v>
      </c>
      <c r="L40" s="90">
        <v>11</v>
      </c>
      <c r="M40" s="91">
        <v>0</v>
      </c>
      <c r="N40" s="91">
        <v>20</v>
      </c>
      <c r="O40" s="91">
        <v>0</v>
      </c>
      <c r="P40" s="91">
        <v>18</v>
      </c>
      <c r="Q40" s="91">
        <v>28</v>
      </c>
      <c r="R40" s="91">
        <v>9</v>
      </c>
      <c r="S40" s="151"/>
      <c r="T40" s="96" t="s">
        <v>65</v>
      </c>
    </row>
    <row r="41" spans="1:20" s="70" customFormat="1" ht="12.95" customHeight="1">
      <c r="A41" s="143"/>
      <c r="B41" s="96" t="s">
        <v>66</v>
      </c>
      <c r="C41" s="93">
        <v>1755</v>
      </c>
      <c r="D41" s="90">
        <v>2213</v>
      </c>
      <c r="E41" s="90">
        <v>2477</v>
      </c>
      <c r="F41" s="90">
        <v>2058</v>
      </c>
      <c r="G41" s="90">
        <v>1962</v>
      </c>
      <c r="H41" s="90">
        <v>1319</v>
      </c>
      <c r="I41" s="90">
        <v>1436</v>
      </c>
      <c r="J41" s="90">
        <v>2357</v>
      </c>
      <c r="K41" s="90">
        <v>2163</v>
      </c>
      <c r="L41" s="90">
        <v>2529</v>
      </c>
      <c r="M41" s="91">
        <v>2620</v>
      </c>
      <c r="N41" s="91">
        <v>2115</v>
      </c>
      <c r="O41" s="91">
        <v>1970</v>
      </c>
      <c r="P41" s="91">
        <v>1905</v>
      </c>
      <c r="Q41" s="91">
        <v>3332</v>
      </c>
      <c r="R41" s="91">
        <v>3682</v>
      </c>
      <c r="S41" s="151"/>
      <c r="T41" s="96" t="s">
        <v>67</v>
      </c>
    </row>
    <row r="42" spans="1:20" s="70" customFormat="1" ht="12.95" customHeight="1">
      <c r="A42" s="143"/>
      <c r="B42" s="96" t="s">
        <v>68</v>
      </c>
      <c r="C42" s="59">
        <v>1971</v>
      </c>
      <c r="D42" s="90">
        <v>1763</v>
      </c>
      <c r="E42" s="90">
        <v>2123</v>
      </c>
      <c r="F42" s="90">
        <v>3806</v>
      </c>
      <c r="G42" s="90">
        <v>3138</v>
      </c>
      <c r="H42" s="90">
        <v>2517</v>
      </c>
      <c r="I42" s="90">
        <v>2952</v>
      </c>
      <c r="J42" s="90">
        <v>3221</v>
      </c>
      <c r="K42" s="90">
        <v>3201</v>
      </c>
      <c r="L42" s="90">
        <v>3839</v>
      </c>
      <c r="M42" s="91">
        <v>3039</v>
      </c>
      <c r="N42" s="91">
        <v>3654</v>
      </c>
      <c r="O42" s="91">
        <v>2263</v>
      </c>
      <c r="P42" s="91">
        <v>4500</v>
      </c>
      <c r="Q42" s="91">
        <v>4405</v>
      </c>
      <c r="R42" s="91">
        <v>5762</v>
      </c>
      <c r="S42" s="151"/>
      <c r="T42" s="96" t="s">
        <v>69</v>
      </c>
    </row>
    <row r="43" spans="1:20" s="70" customFormat="1" ht="12.95" customHeight="1">
      <c r="A43" s="143"/>
      <c r="B43" s="96" t="s">
        <v>70</v>
      </c>
      <c r="C43" s="59">
        <v>534</v>
      </c>
      <c r="D43" s="90">
        <v>758</v>
      </c>
      <c r="E43" s="90">
        <v>1120</v>
      </c>
      <c r="F43" s="90">
        <v>1424</v>
      </c>
      <c r="G43" s="90">
        <v>992</v>
      </c>
      <c r="H43" s="90">
        <v>790</v>
      </c>
      <c r="I43" s="90">
        <v>690</v>
      </c>
      <c r="J43" s="90">
        <v>701</v>
      </c>
      <c r="K43" s="90">
        <v>897</v>
      </c>
      <c r="L43" s="90">
        <v>973</v>
      </c>
      <c r="M43" s="91">
        <v>1592</v>
      </c>
      <c r="N43" s="91">
        <v>1642</v>
      </c>
      <c r="O43" s="91">
        <v>773</v>
      </c>
      <c r="P43" s="91">
        <v>1465</v>
      </c>
      <c r="Q43" s="91">
        <v>1360</v>
      </c>
      <c r="R43" s="91">
        <v>1170</v>
      </c>
      <c r="S43" s="151"/>
      <c r="T43" s="96" t="s">
        <v>71</v>
      </c>
    </row>
    <row r="44" spans="1:20" s="70" customFormat="1" ht="12.95" customHeight="1">
      <c r="A44" s="143"/>
      <c r="B44" s="96" t="s">
        <v>72</v>
      </c>
      <c r="C44" s="93">
        <v>491</v>
      </c>
      <c r="D44" s="90">
        <v>693</v>
      </c>
      <c r="E44" s="90">
        <v>696</v>
      </c>
      <c r="F44" s="90">
        <v>854</v>
      </c>
      <c r="G44" s="90">
        <v>738</v>
      </c>
      <c r="H44" s="90">
        <v>802</v>
      </c>
      <c r="I44" s="90">
        <v>905</v>
      </c>
      <c r="J44" s="90">
        <v>1203</v>
      </c>
      <c r="K44" s="90">
        <v>1351</v>
      </c>
      <c r="L44" s="90">
        <v>1472</v>
      </c>
      <c r="M44" s="91">
        <v>1838</v>
      </c>
      <c r="N44" s="91">
        <v>2106</v>
      </c>
      <c r="O44" s="91">
        <v>4650</v>
      </c>
      <c r="P44" s="91">
        <v>4776</v>
      </c>
      <c r="Q44" s="91">
        <v>4247</v>
      </c>
      <c r="R44" s="91">
        <v>6663</v>
      </c>
      <c r="S44" s="151"/>
      <c r="T44" s="96" t="s">
        <v>73</v>
      </c>
    </row>
    <row r="45" spans="1:20" s="49" customFormat="1" ht="12.95" customHeight="1">
      <c r="A45" s="142"/>
      <c r="B45" s="96" t="s">
        <v>74</v>
      </c>
      <c r="C45" s="59">
        <v>578</v>
      </c>
      <c r="D45" s="90">
        <v>518</v>
      </c>
      <c r="E45" s="90">
        <v>631</v>
      </c>
      <c r="F45" s="90">
        <v>792</v>
      </c>
      <c r="G45" s="90">
        <v>908</v>
      </c>
      <c r="H45" s="90">
        <v>875</v>
      </c>
      <c r="I45" s="90">
        <v>916</v>
      </c>
      <c r="J45" s="90">
        <v>820</v>
      </c>
      <c r="K45" s="90">
        <v>945</v>
      </c>
      <c r="L45" s="90">
        <v>912</v>
      </c>
      <c r="M45" s="91">
        <v>887</v>
      </c>
      <c r="N45" s="91">
        <v>1510</v>
      </c>
      <c r="O45" s="91">
        <v>3004</v>
      </c>
      <c r="P45" s="91">
        <v>3547</v>
      </c>
      <c r="Q45" s="91">
        <v>2825</v>
      </c>
      <c r="R45" s="91">
        <v>2574</v>
      </c>
      <c r="S45" s="151"/>
      <c r="T45" s="96" t="s">
        <v>75</v>
      </c>
    </row>
    <row r="46" spans="1:20" s="49" customFormat="1" ht="12.95" customHeight="1">
      <c r="A46" s="142"/>
      <c r="B46" s="96" t="s">
        <v>76</v>
      </c>
      <c r="C46" s="51"/>
      <c r="D46" s="51"/>
      <c r="E46" s="51"/>
      <c r="F46" s="51"/>
      <c r="G46" s="51"/>
      <c r="H46" s="90"/>
      <c r="I46" s="90"/>
      <c r="J46" s="90"/>
      <c r="K46" s="90"/>
      <c r="L46" s="90"/>
      <c r="M46" s="91"/>
      <c r="N46" s="91"/>
      <c r="O46" s="91"/>
      <c r="P46" s="91"/>
      <c r="Q46" s="91"/>
      <c r="R46" s="91"/>
      <c r="S46" s="151"/>
      <c r="T46" s="99"/>
    </row>
    <row r="47" spans="1:20" s="49" customFormat="1" ht="11.1" customHeight="1">
      <c r="A47" s="142"/>
      <c r="B47" s="96" t="s">
        <v>77</v>
      </c>
      <c r="C47" s="59">
        <v>503</v>
      </c>
      <c r="D47" s="90">
        <v>615</v>
      </c>
      <c r="E47" s="90">
        <v>270</v>
      </c>
      <c r="F47" s="90">
        <v>823</v>
      </c>
      <c r="G47" s="90">
        <v>708</v>
      </c>
      <c r="H47" s="51">
        <v>530</v>
      </c>
      <c r="I47" s="90">
        <v>7671</v>
      </c>
      <c r="J47" s="90">
        <v>15485</v>
      </c>
      <c r="K47" s="90">
        <v>17618</v>
      </c>
      <c r="L47" s="90">
        <v>22212</v>
      </c>
      <c r="M47" s="91">
        <v>53983</v>
      </c>
      <c r="N47" s="91">
        <v>55087</v>
      </c>
      <c r="O47" s="91">
        <v>46101</v>
      </c>
      <c r="P47" s="91">
        <v>36419</v>
      </c>
      <c r="Q47" s="91">
        <v>28837</v>
      </c>
      <c r="R47" s="91">
        <v>31183</v>
      </c>
      <c r="S47" s="152"/>
      <c r="T47" s="96" t="s">
        <v>78</v>
      </c>
    </row>
    <row r="48" spans="1:20" s="49" customFormat="1" ht="12.95" customHeight="1">
      <c r="A48" s="142"/>
      <c r="B48" s="96" t="s">
        <v>79</v>
      </c>
      <c r="C48" s="59">
        <v>1770</v>
      </c>
      <c r="D48" s="90">
        <v>1858</v>
      </c>
      <c r="E48" s="90">
        <v>2123</v>
      </c>
      <c r="F48" s="90">
        <v>3987</v>
      </c>
      <c r="G48" s="90">
        <v>2882</v>
      </c>
      <c r="H48" s="90">
        <v>3128</v>
      </c>
      <c r="I48" s="90">
        <v>1824</v>
      </c>
      <c r="J48" s="90">
        <v>1991</v>
      </c>
      <c r="K48" s="90">
        <v>1904</v>
      </c>
      <c r="L48" s="90">
        <v>1594</v>
      </c>
      <c r="M48" s="91">
        <v>2300</v>
      </c>
      <c r="N48" s="91">
        <v>2387</v>
      </c>
      <c r="O48" s="91">
        <v>3633</v>
      </c>
      <c r="P48" s="91">
        <v>3855</v>
      </c>
      <c r="Q48" s="91">
        <v>6111</v>
      </c>
      <c r="R48" s="91">
        <v>4696</v>
      </c>
      <c r="S48" s="151"/>
      <c r="T48" s="96" t="s">
        <v>80</v>
      </c>
    </row>
    <row r="49" spans="1:27" s="87" customFormat="1" ht="20.100000000000001" customHeight="1">
      <c r="A49" s="143" t="s">
        <v>81</v>
      </c>
      <c r="B49" s="95" t="s">
        <v>445</v>
      </c>
      <c r="C49" s="88">
        <f t="shared" ref="C49:L49" si="8">SUM(C50:C52)</f>
        <v>12690</v>
      </c>
      <c r="D49" s="88">
        <f t="shared" si="8"/>
        <v>14632</v>
      </c>
      <c r="E49" s="88">
        <f t="shared" si="8"/>
        <v>15872</v>
      </c>
      <c r="F49" s="88">
        <f t="shared" si="8"/>
        <v>17816</v>
      </c>
      <c r="G49" s="88">
        <f t="shared" si="8"/>
        <v>19894</v>
      </c>
      <c r="H49" s="88">
        <f t="shared" si="8"/>
        <v>18825</v>
      </c>
      <c r="I49" s="88">
        <f t="shared" si="8"/>
        <v>18062</v>
      </c>
      <c r="J49" s="88">
        <f t="shared" si="8"/>
        <v>21813</v>
      </c>
      <c r="K49" s="88">
        <f t="shared" si="8"/>
        <v>25050</v>
      </c>
      <c r="L49" s="88">
        <f t="shared" si="8"/>
        <v>26177</v>
      </c>
      <c r="M49" s="89">
        <f t="shared" ref="M49:R49" si="9">SUM(M50:M52)</f>
        <v>27798</v>
      </c>
      <c r="N49" s="89">
        <f t="shared" si="9"/>
        <v>28173</v>
      </c>
      <c r="O49" s="89">
        <f t="shared" si="9"/>
        <v>23396</v>
      </c>
      <c r="P49" s="89">
        <f t="shared" si="9"/>
        <v>25333</v>
      </c>
      <c r="Q49" s="89">
        <f t="shared" si="9"/>
        <v>29361</v>
      </c>
      <c r="R49" s="89">
        <f t="shared" si="9"/>
        <v>33359</v>
      </c>
      <c r="S49" s="143" t="s">
        <v>81</v>
      </c>
      <c r="T49" s="95" t="s">
        <v>446</v>
      </c>
    </row>
    <row r="50" spans="1:27" s="70" customFormat="1" ht="12.95" customHeight="1">
      <c r="A50" s="143"/>
      <c r="B50" s="96" t="s">
        <v>335</v>
      </c>
      <c r="C50" s="93">
        <v>12549</v>
      </c>
      <c r="D50" s="90">
        <v>14568</v>
      </c>
      <c r="E50" s="90">
        <v>15708</v>
      </c>
      <c r="F50" s="90">
        <v>17778</v>
      </c>
      <c r="G50" s="90">
        <v>19831</v>
      </c>
      <c r="H50" s="90">
        <v>18758</v>
      </c>
      <c r="I50" s="90">
        <v>17829</v>
      </c>
      <c r="J50" s="90">
        <v>21610</v>
      </c>
      <c r="K50" s="90">
        <v>24892</v>
      </c>
      <c r="L50" s="90">
        <v>25916</v>
      </c>
      <c r="M50" s="91">
        <v>27523</v>
      </c>
      <c r="N50" s="91">
        <v>24815</v>
      </c>
      <c r="O50" s="91">
        <v>21121</v>
      </c>
      <c r="P50" s="91">
        <v>22847</v>
      </c>
      <c r="Q50" s="91">
        <v>28803</v>
      </c>
      <c r="R50" s="91">
        <v>32699</v>
      </c>
      <c r="S50" s="143"/>
      <c r="T50" s="96" t="s">
        <v>336</v>
      </c>
    </row>
    <row r="51" spans="1:27" s="70" customFormat="1" ht="12.95" customHeight="1">
      <c r="A51" s="143"/>
      <c r="B51" s="96" t="s">
        <v>82</v>
      </c>
      <c r="C51" s="93">
        <v>141</v>
      </c>
      <c r="D51" s="90">
        <v>64</v>
      </c>
      <c r="E51" s="90">
        <v>164</v>
      </c>
      <c r="F51" s="90">
        <v>38</v>
      </c>
      <c r="G51" s="90">
        <v>63</v>
      </c>
      <c r="H51" s="90">
        <v>67</v>
      </c>
      <c r="I51" s="90">
        <v>233</v>
      </c>
      <c r="J51" s="90">
        <v>203</v>
      </c>
      <c r="K51" s="90">
        <v>158</v>
      </c>
      <c r="L51" s="90">
        <v>261</v>
      </c>
      <c r="M51" s="91">
        <v>259</v>
      </c>
      <c r="N51" s="91">
        <v>231</v>
      </c>
      <c r="O51" s="91">
        <v>164</v>
      </c>
      <c r="P51" s="91">
        <v>199</v>
      </c>
      <c r="Q51" s="91">
        <v>372</v>
      </c>
      <c r="R51" s="91">
        <v>570</v>
      </c>
      <c r="S51" s="143"/>
      <c r="T51" s="96" t="s">
        <v>83</v>
      </c>
    </row>
    <row r="52" spans="1:27" s="70" customFormat="1" ht="12.95" customHeight="1">
      <c r="A52" s="143"/>
      <c r="B52" s="96" t="s">
        <v>371</v>
      </c>
      <c r="C52" s="93" t="s">
        <v>388</v>
      </c>
      <c r="D52" s="90" t="s">
        <v>388</v>
      </c>
      <c r="E52" s="90" t="s">
        <v>388</v>
      </c>
      <c r="F52" s="90" t="s">
        <v>388</v>
      </c>
      <c r="G52" s="90" t="s">
        <v>388</v>
      </c>
      <c r="H52" s="90" t="s">
        <v>388</v>
      </c>
      <c r="I52" s="90" t="s">
        <v>388</v>
      </c>
      <c r="J52" s="90" t="s">
        <v>388</v>
      </c>
      <c r="K52" s="90" t="s">
        <v>388</v>
      </c>
      <c r="L52" s="90" t="s">
        <v>388</v>
      </c>
      <c r="M52" s="91">
        <v>16</v>
      </c>
      <c r="N52" s="91">
        <v>3127</v>
      </c>
      <c r="O52" s="91">
        <v>2111</v>
      </c>
      <c r="P52" s="91">
        <v>2287</v>
      </c>
      <c r="Q52" s="91">
        <v>186</v>
      </c>
      <c r="R52" s="91">
        <v>90</v>
      </c>
      <c r="S52" s="143"/>
      <c r="T52" s="96" t="s">
        <v>372</v>
      </c>
    </row>
    <row r="53" spans="1:27" s="87" customFormat="1" ht="19.5" customHeight="1">
      <c r="A53" s="143" t="s">
        <v>84</v>
      </c>
      <c r="B53" s="95" t="s">
        <v>267</v>
      </c>
      <c r="C53" s="58">
        <f t="shared" ref="C53:N53" si="10">(C10-C11-C29-C49)</f>
        <v>217241</v>
      </c>
      <c r="D53" s="58">
        <f t="shared" si="10"/>
        <v>236806</v>
      </c>
      <c r="E53" s="58">
        <f t="shared" si="10"/>
        <v>265196</v>
      </c>
      <c r="F53" s="58">
        <f t="shared" si="10"/>
        <v>259554</v>
      </c>
      <c r="G53" s="58">
        <f t="shared" si="10"/>
        <v>254700</v>
      </c>
      <c r="H53" s="58">
        <f t="shared" si="10"/>
        <v>232761</v>
      </c>
      <c r="I53" s="58">
        <f t="shared" si="10"/>
        <v>234300</v>
      </c>
      <c r="J53" s="58">
        <f t="shared" si="10"/>
        <v>230331</v>
      </c>
      <c r="K53" s="58">
        <f t="shared" si="10"/>
        <v>239927</v>
      </c>
      <c r="L53" s="58">
        <f t="shared" si="10"/>
        <v>253566</v>
      </c>
      <c r="M53" s="110">
        <f t="shared" si="10"/>
        <v>276708</v>
      </c>
      <c r="N53" s="110">
        <f t="shared" si="10"/>
        <v>307122</v>
      </c>
      <c r="O53" s="110">
        <f>(O10-O11-O29-O49)</f>
        <v>325755</v>
      </c>
      <c r="P53" s="110">
        <f t="shared" ref="P53:R53" si="11">(P10-P11-P29-P49)</f>
        <v>370280</v>
      </c>
      <c r="Q53" s="110">
        <f t="shared" si="11"/>
        <v>428692</v>
      </c>
      <c r="R53" s="110">
        <f t="shared" si="11"/>
        <v>443932</v>
      </c>
      <c r="S53" s="143" t="s">
        <v>84</v>
      </c>
      <c r="T53" s="95" t="s">
        <v>268</v>
      </c>
      <c r="U53" s="94"/>
      <c r="V53" s="94"/>
      <c r="W53" s="94"/>
      <c r="X53" s="94"/>
      <c r="Y53" s="94"/>
      <c r="Z53" s="94"/>
      <c r="AA53" s="94"/>
    </row>
    <row r="54" spans="1:27" s="87" customFormat="1" ht="20.100000000000001" customHeight="1">
      <c r="A54" s="143" t="s">
        <v>85</v>
      </c>
      <c r="B54" s="95" t="s">
        <v>86</v>
      </c>
      <c r="C54" s="88">
        <v>782</v>
      </c>
      <c r="D54" s="88">
        <v>825</v>
      </c>
      <c r="E54" s="88">
        <v>927</v>
      </c>
      <c r="F54" s="88">
        <v>981</v>
      </c>
      <c r="G54" s="88">
        <v>903</v>
      </c>
      <c r="H54" s="88">
        <v>1212</v>
      </c>
      <c r="I54" s="88">
        <v>1198</v>
      </c>
      <c r="J54" s="88">
        <v>1144</v>
      </c>
      <c r="K54" s="88">
        <v>1314</v>
      </c>
      <c r="L54" s="88">
        <v>1390</v>
      </c>
      <c r="M54" s="89">
        <v>1395</v>
      </c>
      <c r="N54" s="89">
        <v>1166</v>
      </c>
      <c r="O54" s="89">
        <v>1291</v>
      </c>
      <c r="P54" s="89">
        <v>1712</v>
      </c>
      <c r="Q54" s="89">
        <v>1555</v>
      </c>
      <c r="R54" s="89">
        <v>1448</v>
      </c>
      <c r="S54" s="143" t="s">
        <v>85</v>
      </c>
      <c r="T54" s="95" t="s">
        <v>87</v>
      </c>
    </row>
    <row r="55" spans="1:27" s="87" customFormat="1" ht="20.100000000000001" customHeight="1">
      <c r="A55" s="143" t="s">
        <v>88</v>
      </c>
      <c r="B55" s="95" t="s">
        <v>249</v>
      </c>
      <c r="C55" s="58"/>
      <c r="D55" s="88"/>
      <c r="E55" s="88"/>
      <c r="F55" s="88"/>
      <c r="G55" s="88"/>
      <c r="H55" s="88"/>
      <c r="I55" s="88"/>
      <c r="J55" s="88"/>
      <c r="K55" s="88"/>
      <c r="L55" s="88"/>
      <c r="M55" s="89"/>
      <c r="N55" s="89"/>
      <c r="O55" s="89"/>
      <c r="P55" s="89"/>
      <c r="Q55" s="89"/>
      <c r="R55" s="89"/>
      <c r="S55" s="143" t="s">
        <v>88</v>
      </c>
      <c r="T55" s="95" t="s">
        <v>251</v>
      </c>
      <c r="U55" s="94"/>
      <c r="V55" s="94"/>
      <c r="W55" s="94"/>
      <c r="X55" s="94"/>
      <c r="Y55" s="94"/>
      <c r="Z55" s="94"/>
      <c r="AA55" s="94"/>
    </row>
    <row r="56" spans="1:27" s="87" customFormat="1" ht="12.95" customHeight="1">
      <c r="A56" s="144"/>
      <c r="B56" s="100" t="s">
        <v>248</v>
      </c>
      <c r="C56" s="58">
        <f t="shared" ref="C56:L56" si="12">C53-C54</f>
        <v>216459</v>
      </c>
      <c r="D56" s="58">
        <f t="shared" si="12"/>
        <v>235981</v>
      </c>
      <c r="E56" s="58">
        <f t="shared" si="12"/>
        <v>264269</v>
      </c>
      <c r="F56" s="58">
        <f t="shared" si="12"/>
        <v>258573</v>
      </c>
      <c r="G56" s="58">
        <f>G53-G54</f>
        <v>253797</v>
      </c>
      <c r="H56" s="58">
        <f t="shared" si="12"/>
        <v>231549</v>
      </c>
      <c r="I56" s="58">
        <f t="shared" si="12"/>
        <v>233102</v>
      </c>
      <c r="J56" s="58">
        <f t="shared" si="12"/>
        <v>229187</v>
      </c>
      <c r="K56" s="58">
        <f t="shared" si="12"/>
        <v>238613</v>
      </c>
      <c r="L56" s="58">
        <f t="shared" si="12"/>
        <v>252176</v>
      </c>
      <c r="M56" s="110">
        <f>M53-M54</f>
        <v>275313</v>
      </c>
      <c r="N56" s="110">
        <f>N53-N54</f>
        <v>305956</v>
      </c>
      <c r="O56" s="110">
        <f>O53-O54</f>
        <v>324464</v>
      </c>
      <c r="P56" s="110">
        <f t="shared" ref="P56:R56" si="13">P53-P54</f>
        <v>368568</v>
      </c>
      <c r="Q56" s="110">
        <f t="shared" si="13"/>
        <v>427137</v>
      </c>
      <c r="R56" s="110">
        <f t="shared" si="13"/>
        <v>442484</v>
      </c>
      <c r="S56" s="144"/>
      <c r="T56" s="100" t="s">
        <v>250</v>
      </c>
    </row>
    <row r="57" spans="1:27" s="87" customFormat="1" ht="19.5" customHeight="1">
      <c r="A57" s="143" t="s">
        <v>89</v>
      </c>
      <c r="B57" s="95" t="s">
        <v>90</v>
      </c>
      <c r="C57" s="88">
        <v>144989</v>
      </c>
      <c r="D57" s="88">
        <v>171444</v>
      </c>
      <c r="E57" s="88">
        <v>187588</v>
      </c>
      <c r="F57" s="88">
        <v>201625</v>
      </c>
      <c r="G57" s="88">
        <v>198721</v>
      </c>
      <c r="H57" s="88">
        <v>179850</v>
      </c>
      <c r="I57" s="88">
        <v>177393</v>
      </c>
      <c r="J57" s="88">
        <v>184862</v>
      </c>
      <c r="K57" s="88">
        <v>194925</v>
      </c>
      <c r="L57" s="88">
        <v>205038</v>
      </c>
      <c r="M57" s="89">
        <v>221430</v>
      </c>
      <c r="N57" s="89">
        <v>240413</v>
      </c>
      <c r="O57" s="89">
        <v>239302</v>
      </c>
      <c r="P57" s="89">
        <v>259647</v>
      </c>
      <c r="Q57" s="89">
        <v>291853</v>
      </c>
      <c r="R57" s="89">
        <v>315068</v>
      </c>
      <c r="S57" s="143" t="s">
        <v>89</v>
      </c>
      <c r="T57" s="95" t="s">
        <v>91</v>
      </c>
    </row>
    <row r="58" spans="1:27" s="87" customFormat="1" ht="19.5" customHeight="1">
      <c r="A58" s="143" t="s">
        <v>92</v>
      </c>
      <c r="B58" s="95" t="s">
        <v>93</v>
      </c>
      <c r="C58" s="88">
        <v>11103</v>
      </c>
      <c r="D58" s="88">
        <v>13447</v>
      </c>
      <c r="E58" s="88">
        <v>14614</v>
      </c>
      <c r="F58" s="88">
        <v>15465</v>
      </c>
      <c r="G58" s="88">
        <v>14811</v>
      </c>
      <c r="H58" s="88">
        <v>15607</v>
      </c>
      <c r="I58" s="88">
        <v>17109</v>
      </c>
      <c r="J58" s="88">
        <v>17596</v>
      </c>
      <c r="K58" s="88">
        <v>17777</v>
      </c>
      <c r="L58" s="88">
        <v>17794</v>
      </c>
      <c r="M58" s="89">
        <v>19073</v>
      </c>
      <c r="N58" s="89">
        <v>22325</v>
      </c>
      <c r="O58" s="89">
        <v>25894</v>
      </c>
      <c r="P58" s="89">
        <v>27425</v>
      </c>
      <c r="Q58" s="89">
        <v>29304</v>
      </c>
      <c r="R58" s="89">
        <v>26668</v>
      </c>
      <c r="S58" s="143" t="s">
        <v>92</v>
      </c>
      <c r="T58" s="95" t="s">
        <v>94</v>
      </c>
      <c r="U58" s="94"/>
      <c r="V58" s="94"/>
    </row>
    <row r="59" spans="1:27" s="87" customFormat="1" ht="20.100000000000001" customHeight="1">
      <c r="A59" s="143" t="s">
        <v>95</v>
      </c>
      <c r="B59" s="95" t="s">
        <v>96</v>
      </c>
      <c r="C59" s="88">
        <f t="shared" ref="C59:L59" si="14">C56-C57-C58</f>
        <v>60367</v>
      </c>
      <c r="D59" s="88">
        <f t="shared" si="14"/>
        <v>51090</v>
      </c>
      <c r="E59" s="88">
        <f t="shared" si="14"/>
        <v>62067</v>
      </c>
      <c r="F59" s="88">
        <f t="shared" si="14"/>
        <v>41483</v>
      </c>
      <c r="G59" s="88">
        <f t="shared" si="14"/>
        <v>40265</v>
      </c>
      <c r="H59" s="88">
        <f t="shared" si="14"/>
        <v>36092</v>
      </c>
      <c r="I59" s="88">
        <f t="shared" si="14"/>
        <v>38600</v>
      </c>
      <c r="J59" s="88">
        <f t="shared" si="14"/>
        <v>26729</v>
      </c>
      <c r="K59" s="88">
        <f t="shared" si="14"/>
        <v>25911</v>
      </c>
      <c r="L59" s="88">
        <f t="shared" si="14"/>
        <v>29344</v>
      </c>
      <c r="M59" s="89">
        <f>M56-M57-M58</f>
        <v>34810</v>
      </c>
      <c r="N59" s="89">
        <f>N56-N57-N58</f>
        <v>43218</v>
      </c>
      <c r="O59" s="89">
        <f>O56-O57-O58</f>
        <v>59268</v>
      </c>
      <c r="P59" s="89">
        <f t="shared" ref="P59:R59" si="15">P56-P57-P58</f>
        <v>81496</v>
      </c>
      <c r="Q59" s="89">
        <f t="shared" si="15"/>
        <v>105980</v>
      </c>
      <c r="R59" s="89">
        <f t="shared" si="15"/>
        <v>100748</v>
      </c>
      <c r="S59" s="143" t="s">
        <v>95</v>
      </c>
      <c r="T59" s="95" t="s">
        <v>97</v>
      </c>
    </row>
    <row r="60" spans="1:27" s="32" customFormat="1" ht="21" customHeight="1">
      <c r="A60" s="143" t="s">
        <v>98</v>
      </c>
      <c r="B60" s="95" t="s">
        <v>447</v>
      </c>
      <c r="C60" s="88">
        <v>5570</v>
      </c>
      <c r="D60" s="88">
        <v>7011</v>
      </c>
      <c r="E60" s="88">
        <v>6707</v>
      </c>
      <c r="F60" s="88">
        <v>7563</v>
      </c>
      <c r="G60" s="88">
        <v>7211</v>
      </c>
      <c r="H60" s="88">
        <v>7208</v>
      </c>
      <c r="I60" s="88">
        <v>5571</v>
      </c>
      <c r="J60" s="88">
        <v>5447</v>
      </c>
      <c r="K60" s="88">
        <v>5536</v>
      </c>
      <c r="L60" s="88">
        <v>4847</v>
      </c>
      <c r="M60" s="89">
        <v>4587</v>
      </c>
      <c r="N60" s="89">
        <v>4944</v>
      </c>
      <c r="O60" s="89">
        <v>8231</v>
      </c>
      <c r="P60" s="89">
        <v>15385</v>
      </c>
      <c r="Q60" s="89">
        <v>8730</v>
      </c>
      <c r="R60" s="89">
        <v>9575</v>
      </c>
      <c r="S60" s="143" t="s">
        <v>98</v>
      </c>
      <c r="T60" s="95" t="s">
        <v>99</v>
      </c>
    </row>
    <row r="61" spans="1:27" s="87" customFormat="1" ht="4.5" customHeight="1">
      <c r="A61" s="145"/>
      <c r="B61" s="102"/>
      <c r="C61" s="108"/>
      <c r="D61" s="108"/>
      <c r="E61" s="108"/>
      <c r="F61" s="108"/>
      <c r="G61" s="108"/>
      <c r="H61" s="108"/>
      <c r="I61" s="108"/>
      <c r="J61" s="108"/>
      <c r="K61" s="108"/>
      <c r="L61" s="108"/>
      <c r="M61" s="155"/>
      <c r="N61" s="155"/>
      <c r="O61" s="155"/>
      <c r="P61" s="155"/>
      <c r="Q61" s="155"/>
      <c r="R61" s="155"/>
      <c r="S61" s="101"/>
      <c r="T61" s="102"/>
    </row>
    <row r="62" spans="1:27" ht="11.25" customHeight="1" thickBot="1">
      <c r="A62" s="77"/>
      <c r="B62" s="78"/>
      <c r="C62" s="79"/>
      <c r="D62" s="79"/>
      <c r="E62" s="79"/>
      <c r="F62" s="79"/>
      <c r="G62" s="79"/>
      <c r="H62" s="79"/>
      <c r="I62" s="79"/>
      <c r="J62" s="79"/>
      <c r="K62" s="79"/>
      <c r="L62" s="79"/>
      <c r="M62" s="79"/>
      <c r="N62" s="79"/>
      <c r="O62" s="79"/>
      <c r="P62" s="79"/>
      <c r="Q62" s="79"/>
      <c r="R62" s="79"/>
      <c r="S62" s="79"/>
      <c r="T62" s="78"/>
    </row>
    <row r="63" spans="1:27" ht="13.5" customHeight="1" thickTop="1">
      <c r="A63" s="47" t="str">
        <f>'Περιεχόμενα-Contents'!B28</f>
        <v>(Τελευταία Ενημέρωση/Last update 29/12/2025)</v>
      </c>
      <c r="B63" s="80"/>
      <c r="C63" s="81"/>
      <c r="D63" s="81"/>
      <c r="E63" s="81"/>
      <c r="F63" s="81"/>
      <c r="G63" s="81"/>
      <c r="H63" s="81"/>
      <c r="I63" s="81"/>
      <c r="J63" s="81"/>
      <c r="K63" s="81"/>
      <c r="L63" s="81"/>
      <c r="M63" s="81"/>
      <c r="N63" s="81"/>
      <c r="O63" s="81"/>
      <c r="P63" s="81"/>
      <c r="Q63" s="81"/>
      <c r="R63" s="81"/>
      <c r="S63" s="81"/>
      <c r="T63" s="80"/>
    </row>
    <row r="64" spans="1:27" ht="13.5" customHeight="1">
      <c r="A64" s="42" t="str">
        <f>'Περιεχόμενα-Contents'!B29</f>
        <v>COPYRIGHT ©: 2025 ΚΥΠΡΙΑΚΗ ΔΗΜΟΚΡΑΤΙΑ, ΣΤΑΤΙΣΤΙΚΗ ΥΠΗΡΕΣΙΑ/REPUBLIC OF CYPRUS, STATISTICAL SERVICE</v>
      </c>
      <c r="B64" s="78"/>
      <c r="C64" s="79"/>
      <c r="D64" s="79"/>
      <c r="E64" s="79"/>
      <c r="F64" s="79"/>
      <c r="G64" s="79"/>
      <c r="H64" s="79"/>
      <c r="I64" s="79"/>
      <c r="J64" s="79"/>
      <c r="K64" s="79"/>
      <c r="L64" s="79"/>
      <c r="M64" s="79"/>
      <c r="N64" s="79"/>
      <c r="O64" s="79"/>
      <c r="P64" s="79"/>
      <c r="Q64" s="79"/>
      <c r="R64" s="79"/>
      <c r="S64" s="79"/>
      <c r="T64" s="78"/>
    </row>
    <row r="65" spans="1:22" ht="12.95" customHeight="1">
      <c r="A65" s="82"/>
      <c r="B65" s="78"/>
      <c r="C65" s="79"/>
      <c r="D65" s="79"/>
      <c r="E65" s="79"/>
      <c r="F65" s="79"/>
      <c r="G65" s="79"/>
      <c r="H65" s="79"/>
      <c r="I65" s="79"/>
      <c r="J65" s="79"/>
      <c r="K65" s="79"/>
      <c r="L65" s="79"/>
      <c r="M65" s="79"/>
      <c r="N65" s="79"/>
      <c r="O65" s="79"/>
      <c r="P65" s="79"/>
      <c r="Q65" s="79"/>
      <c r="R65" s="79"/>
      <c r="S65" s="79"/>
      <c r="T65" s="78"/>
    </row>
    <row r="66" spans="1:22" ht="12.95" customHeight="1">
      <c r="A66" s="82"/>
      <c r="B66" s="78"/>
      <c r="C66" s="79"/>
      <c r="D66" s="79"/>
      <c r="E66" s="79"/>
      <c r="F66" s="79"/>
      <c r="G66" s="79"/>
      <c r="H66" s="79"/>
      <c r="I66" s="79"/>
      <c r="J66" s="79"/>
      <c r="K66" s="79"/>
      <c r="L66" s="79"/>
      <c r="M66" s="79"/>
      <c r="N66" s="79"/>
      <c r="O66" s="79"/>
      <c r="P66" s="79"/>
      <c r="Q66" s="79"/>
      <c r="R66" s="79"/>
      <c r="S66" s="79"/>
      <c r="T66" s="78"/>
    </row>
    <row r="67" spans="1:22" ht="12.95" customHeight="1">
      <c r="A67" s="82"/>
      <c r="B67" s="78"/>
      <c r="C67" s="79"/>
      <c r="D67" s="79"/>
      <c r="E67" s="79"/>
      <c r="F67" s="79"/>
      <c r="G67" s="79"/>
      <c r="H67" s="79"/>
      <c r="I67" s="79"/>
      <c r="J67" s="79"/>
      <c r="K67" s="79"/>
      <c r="L67" s="79"/>
      <c r="M67" s="79"/>
      <c r="N67" s="79"/>
      <c r="O67" s="79"/>
      <c r="P67" s="79"/>
      <c r="Q67" s="79"/>
      <c r="R67" s="79"/>
      <c r="S67" s="79"/>
      <c r="T67" s="78"/>
    </row>
    <row r="68" spans="1:22" ht="12.95" customHeight="1">
      <c r="A68" s="82"/>
      <c r="B68" s="78"/>
      <c r="C68" s="79"/>
      <c r="D68" s="79"/>
      <c r="E68" s="79"/>
      <c r="F68" s="79"/>
      <c r="G68" s="79"/>
      <c r="H68" s="79"/>
      <c r="I68" s="79"/>
      <c r="J68" s="79"/>
      <c r="K68" s="79"/>
      <c r="L68" s="79"/>
      <c r="M68" s="79"/>
      <c r="N68" s="79"/>
      <c r="O68" s="79"/>
      <c r="P68" s="79"/>
      <c r="Q68" s="79"/>
      <c r="R68" s="79"/>
      <c r="S68" s="79"/>
      <c r="T68" s="78"/>
    </row>
    <row r="69" spans="1:22" ht="12.95" customHeight="1">
      <c r="A69" s="82"/>
      <c r="B69" s="78"/>
      <c r="C69" s="79"/>
      <c r="D69" s="79"/>
      <c r="E69" s="79"/>
      <c r="F69" s="79"/>
      <c r="G69" s="79"/>
      <c r="H69" s="79"/>
      <c r="I69" s="79"/>
      <c r="J69" s="79"/>
      <c r="K69" s="79"/>
      <c r="L69" s="79"/>
      <c r="M69" s="79"/>
      <c r="N69" s="79"/>
      <c r="O69" s="79"/>
      <c r="P69" s="79"/>
      <c r="Q69" s="79"/>
      <c r="R69" s="79"/>
      <c r="S69" s="79"/>
      <c r="T69" s="78"/>
    </row>
    <row r="70" spans="1:22" s="54" customFormat="1" ht="12.95" customHeight="1">
      <c r="A70" s="82"/>
      <c r="B70" s="78"/>
      <c r="C70" s="79"/>
      <c r="D70" s="79"/>
      <c r="E70" s="79"/>
      <c r="F70" s="79"/>
      <c r="G70" s="79"/>
      <c r="H70" s="79"/>
      <c r="I70" s="79"/>
      <c r="J70" s="79"/>
      <c r="K70" s="79"/>
      <c r="L70" s="79"/>
      <c r="M70" s="79"/>
      <c r="N70" s="79"/>
      <c r="O70" s="79"/>
      <c r="P70" s="79"/>
      <c r="Q70" s="79"/>
      <c r="R70" s="79"/>
      <c r="S70" s="79"/>
      <c r="T70" s="78"/>
      <c r="U70" s="21"/>
      <c r="V70" s="21"/>
    </row>
    <row r="71" spans="1:22" s="54" customFormat="1" ht="12.95" customHeight="1">
      <c r="A71" s="82"/>
      <c r="B71" s="78"/>
      <c r="C71" s="79"/>
      <c r="D71" s="79"/>
      <c r="E71" s="79"/>
      <c r="F71" s="79"/>
      <c r="G71" s="79"/>
      <c r="H71" s="79"/>
      <c r="I71" s="79"/>
      <c r="J71" s="79"/>
      <c r="K71" s="79"/>
      <c r="L71" s="79"/>
      <c r="M71" s="79"/>
      <c r="N71" s="79"/>
      <c r="O71" s="79"/>
      <c r="P71" s="79"/>
      <c r="Q71" s="79"/>
      <c r="R71" s="79"/>
      <c r="S71" s="79"/>
      <c r="T71" s="78"/>
      <c r="U71" s="21"/>
      <c r="V71" s="21"/>
    </row>
    <row r="72" spans="1:22" s="54" customFormat="1" ht="12.95" customHeight="1">
      <c r="A72" s="82"/>
      <c r="B72" s="78"/>
      <c r="C72" s="79"/>
      <c r="D72" s="79"/>
      <c r="E72" s="79"/>
      <c r="F72" s="79"/>
      <c r="G72" s="79"/>
      <c r="H72" s="79"/>
      <c r="I72" s="79"/>
      <c r="J72" s="79"/>
      <c r="K72" s="79"/>
      <c r="L72" s="79"/>
      <c r="M72" s="79"/>
      <c r="N72" s="79"/>
      <c r="O72" s="79"/>
      <c r="P72" s="79"/>
      <c r="Q72" s="79"/>
      <c r="R72" s="79"/>
      <c r="S72" s="79"/>
      <c r="T72" s="78"/>
      <c r="U72" s="21"/>
      <c r="V72" s="21"/>
    </row>
    <row r="73" spans="1:22" s="54" customFormat="1" ht="12.95" customHeight="1">
      <c r="A73" s="82"/>
      <c r="B73" s="78"/>
      <c r="C73" s="79"/>
      <c r="D73" s="79"/>
      <c r="E73" s="79"/>
      <c r="F73" s="79"/>
      <c r="G73" s="79"/>
      <c r="H73" s="79"/>
      <c r="I73" s="79"/>
      <c r="J73" s="79"/>
      <c r="K73" s="79"/>
      <c r="L73" s="79"/>
      <c r="M73" s="79"/>
      <c r="N73" s="79"/>
      <c r="O73" s="79"/>
      <c r="P73" s="79"/>
      <c r="Q73" s="79"/>
      <c r="R73" s="79"/>
      <c r="S73" s="79"/>
      <c r="T73" s="78"/>
      <c r="U73" s="21"/>
      <c r="V73" s="21"/>
    </row>
    <row r="74" spans="1:22" s="54" customFormat="1" ht="12.95" customHeight="1">
      <c r="A74" s="82"/>
      <c r="B74" s="78"/>
      <c r="C74" s="79"/>
      <c r="D74" s="79"/>
      <c r="E74" s="79"/>
      <c r="F74" s="79"/>
      <c r="G74" s="79"/>
      <c r="H74" s="79"/>
      <c r="I74" s="79"/>
      <c r="J74" s="79"/>
      <c r="K74" s="79"/>
      <c r="L74" s="79"/>
      <c r="M74" s="79"/>
      <c r="N74" s="79"/>
      <c r="O74" s="79"/>
      <c r="P74" s="79"/>
      <c r="Q74" s="79"/>
      <c r="R74" s="79"/>
      <c r="S74" s="79"/>
      <c r="T74" s="78"/>
      <c r="U74" s="21"/>
      <c r="V74" s="21"/>
    </row>
    <row r="75" spans="1:22" s="54" customFormat="1" ht="12.95" customHeight="1">
      <c r="A75" s="82"/>
      <c r="B75" s="78"/>
      <c r="C75" s="79"/>
      <c r="D75" s="79"/>
      <c r="E75" s="79"/>
      <c r="F75" s="79"/>
      <c r="G75" s="79"/>
      <c r="H75" s="79"/>
      <c r="I75" s="79"/>
      <c r="J75" s="79"/>
      <c r="K75" s="79"/>
      <c r="L75" s="79"/>
      <c r="M75" s="79"/>
      <c r="N75" s="79"/>
      <c r="O75" s="79"/>
      <c r="P75" s="79"/>
      <c r="Q75" s="79"/>
      <c r="R75" s="79"/>
      <c r="S75" s="79"/>
      <c r="T75" s="78"/>
      <c r="U75" s="21"/>
      <c r="V75" s="21"/>
    </row>
    <row r="76" spans="1:22" s="54" customFormat="1" ht="12.95" customHeight="1">
      <c r="A76" s="82"/>
      <c r="B76" s="78"/>
      <c r="C76" s="79"/>
      <c r="D76" s="79"/>
      <c r="E76" s="79"/>
      <c r="F76" s="79"/>
      <c r="G76" s="79"/>
      <c r="H76" s="79"/>
      <c r="I76" s="79"/>
      <c r="J76" s="79"/>
      <c r="K76" s="79"/>
      <c r="L76" s="79"/>
      <c r="M76" s="79"/>
      <c r="N76" s="79"/>
      <c r="O76" s="79"/>
      <c r="P76" s="79"/>
      <c r="Q76" s="79"/>
      <c r="R76" s="79"/>
      <c r="S76" s="79"/>
      <c r="T76" s="78"/>
      <c r="U76" s="21"/>
      <c r="V76" s="21"/>
    </row>
    <row r="77" spans="1:22" s="54" customFormat="1" ht="12.95" customHeight="1">
      <c r="A77" s="82"/>
      <c r="B77" s="78"/>
      <c r="C77" s="79"/>
      <c r="D77" s="79"/>
      <c r="E77" s="79"/>
      <c r="F77" s="79"/>
      <c r="G77" s="79"/>
      <c r="H77" s="79"/>
      <c r="I77" s="79"/>
      <c r="J77" s="79"/>
      <c r="K77" s="79"/>
      <c r="L77" s="79"/>
      <c r="M77" s="79"/>
      <c r="N77" s="79"/>
      <c r="O77" s="79"/>
      <c r="P77" s="79"/>
      <c r="Q77" s="79"/>
      <c r="R77" s="79"/>
      <c r="S77" s="79"/>
      <c r="T77" s="78"/>
      <c r="U77" s="21"/>
      <c r="V77" s="21"/>
    </row>
    <row r="78" spans="1:22" s="54" customFormat="1" ht="12.95" customHeight="1">
      <c r="A78" s="82"/>
      <c r="B78" s="78"/>
      <c r="C78" s="79"/>
      <c r="D78" s="79"/>
      <c r="E78" s="79"/>
      <c r="F78" s="79"/>
      <c r="G78" s="79"/>
      <c r="H78" s="79"/>
      <c r="I78" s="79"/>
      <c r="J78" s="79"/>
      <c r="K78" s="79"/>
      <c r="L78" s="79"/>
      <c r="M78" s="79"/>
      <c r="N78" s="79"/>
      <c r="O78" s="79"/>
      <c r="P78" s="79"/>
      <c r="Q78" s="79"/>
      <c r="R78" s="79"/>
      <c r="S78" s="79"/>
      <c r="T78" s="78"/>
      <c r="U78" s="21"/>
      <c r="V78" s="21"/>
    </row>
    <row r="79" spans="1:22" s="54" customFormat="1" ht="12.95" customHeight="1">
      <c r="A79" s="82"/>
      <c r="B79" s="78"/>
      <c r="C79" s="79"/>
      <c r="D79" s="79"/>
      <c r="E79" s="79"/>
      <c r="F79" s="79"/>
      <c r="G79" s="79"/>
      <c r="H79" s="79"/>
      <c r="I79" s="79"/>
      <c r="J79" s="79"/>
      <c r="K79" s="79"/>
      <c r="L79" s="79"/>
      <c r="M79" s="79"/>
      <c r="N79" s="79"/>
      <c r="O79" s="79"/>
      <c r="P79" s="79"/>
      <c r="Q79" s="79"/>
      <c r="R79" s="79"/>
      <c r="S79" s="79"/>
      <c r="T79" s="78"/>
      <c r="U79" s="21"/>
      <c r="V79" s="21"/>
    </row>
    <row r="80" spans="1:22" s="54" customFormat="1" ht="12.95" customHeight="1">
      <c r="A80" s="82"/>
      <c r="B80" s="78"/>
      <c r="C80" s="79"/>
      <c r="D80" s="79"/>
      <c r="E80" s="79"/>
      <c r="F80" s="79"/>
      <c r="G80" s="79"/>
      <c r="H80" s="79"/>
      <c r="I80" s="79"/>
      <c r="J80" s="79"/>
      <c r="K80" s="79"/>
      <c r="L80" s="79"/>
      <c r="M80" s="79"/>
      <c r="N80" s="79"/>
      <c r="O80" s="79"/>
      <c r="P80" s="79"/>
      <c r="Q80" s="79"/>
      <c r="R80" s="79"/>
      <c r="S80" s="79"/>
      <c r="T80" s="78"/>
      <c r="U80" s="21"/>
      <c r="V80" s="21"/>
    </row>
    <row r="81" spans="1:22" s="54" customFormat="1" ht="12.95" customHeight="1">
      <c r="A81" s="82"/>
      <c r="B81" s="78"/>
      <c r="C81" s="79"/>
      <c r="D81" s="79"/>
      <c r="E81" s="79"/>
      <c r="F81" s="79"/>
      <c r="G81" s="79"/>
      <c r="H81" s="79"/>
      <c r="I81" s="79"/>
      <c r="J81" s="79"/>
      <c r="K81" s="79"/>
      <c r="L81" s="79"/>
      <c r="M81" s="79"/>
      <c r="N81" s="79"/>
      <c r="O81" s="79"/>
      <c r="P81" s="79"/>
      <c r="Q81" s="79"/>
      <c r="R81" s="79"/>
      <c r="S81" s="79"/>
      <c r="T81" s="78"/>
      <c r="U81" s="21"/>
      <c r="V81" s="21"/>
    </row>
    <row r="82" spans="1:22" s="54" customFormat="1" ht="12.95" customHeight="1">
      <c r="A82" s="82"/>
      <c r="B82" s="78"/>
      <c r="C82" s="79"/>
      <c r="D82" s="79"/>
      <c r="E82" s="79"/>
      <c r="F82" s="79"/>
      <c r="G82" s="79"/>
      <c r="H82" s="79"/>
      <c r="I82" s="79"/>
      <c r="J82" s="79"/>
      <c r="K82" s="79"/>
      <c r="L82" s="79"/>
      <c r="M82" s="79"/>
      <c r="N82" s="79"/>
      <c r="O82" s="79"/>
      <c r="P82" s="79"/>
      <c r="Q82" s="79"/>
      <c r="R82" s="79"/>
      <c r="S82" s="79"/>
      <c r="T82" s="78"/>
      <c r="U82" s="21"/>
      <c r="V82" s="21"/>
    </row>
    <row r="83" spans="1:22" s="54" customFormat="1" ht="12.95" customHeight="1">
      <c r="A83" s="82"/>
      <c r="B83" s="78"/>
      <c r="C83" s="79"/>
      <c r="D83" s="79"/>
      <c r="E83" s="79"/>
      <c r="F83" s="79"/>
      <c r="G83" s="79"/>
      <c r="H83" s="79"/>
      <c r="I83" s="79"/>
      <c r="J83" s="79"/>
      <c r="K83" s="79"/>
      <c r="L83" s="79"/>
      <c r="M83" s="79"/>
      <c r="N83" s="79"/>
      <c r="O83" s="79"/>
      <c r="P83" s="79"/>
      <c r="Q83" s="79"/>
      <c r="R83" s="79"/>
      <c r="S83" s="79"/>
      <c r="T83" s="78"/>
      <c r="U83" s="21"/>
      <c r="V83" s="21"/>
    </row>
    <row r="84" spans="1:22" s="54" customFormat="1" ht="12.95" customHeight="1">
      <c r="A84" s="82"/>
      <c r="B84" s="78"/>
      <c r="C84" s="79"/>
      <c r="D84" s="79"/>
      <c r="E84" s="79"/>
      <c r="F84" s="79"/>
      <c r="G84" s="79"/>
      <c r="H84" s="79"/>
      <c r="I84" s="79"/>
      <c r="J84" s="79"/>
      <c r="K84" s="79"/>
      <c r="L84" s="79"/>
      <c r="M84" s="79"/>
      <c r="N84" s="79"/>
      <c r="O84" s="79"/>
      <c r="P84" s="79"/>
      <c r="Q84" s="79"/>
      <c r="R84" s="79"/>
      <c r="S84" s="79"/>
      <c r="T84" s="78"/>
      <c r="U84" s="21"/>
      <c r="V84" s="21"/>
    </row>
    <row r="85" spans="1:22" s="54" customFormat="1" ht="12.95" customHeight="1">
      <c r="A85" s="82"/>
      <c r="B85" s="78"/>
      <c r="C85" s="79"/>
      <c r="D85" s="79"/>
      <c r="E85" s="79"/>
      <c r="F85" s="79"/>
      <c r="G85" s="79"/>
      <c r="H85" s="79"/>
      <c r="I85" s="79"/>
      <c r="J85" s="79"/>
      <c r="K85" s="79"/>
      <c r="L85" s="79"/>
      <c r="M85" s="79"/>
      <c r="N85" s="79"/>
      <c r="O85" s="79"/>
      <c r="P85" s="79"/>
      <c r="Q85" s="79"/>
      <c r="R85" s="79"/>
      <c r="S85" s="79"/>
      <c r="T85" s="78"/>
      <c r="U85" s="21"/>
      <c r="V85" s="21"/>
    </row>
    <row r="86" spans="1:22" s="54" customFormat="1" ht="12.95" customHeight="1">
      <c r="A86" s="82"/>
      <c r="B86" s="78"/>
      <c r="C86" s="79"/>
      <c r="D86" s="79"/>
      <c r="E86" s="79"/>
      <c r="F86" s="79"/>
      <c r="G86" s="79"/>
      <c r="H86" s="79"/>
      <c r="I86" s="79"/>
      <c r="J86" s="79"/>
      <c r="K86" s="79"/>
      <c r="L86" s="79"/>
      <c r="M86" s="79"/>
      <c r="N86" s="79"/>
      <c r="O86" s="79"/>
      <c r="P86" s="79"/>
      <c r="Q86" s="79"/>
      <c r="R86" s="79"/>
      <c r="S86" s="79"/>
      <c r="T86" s="78"/>
      <c r="U86" s="21"/>
      <c r="V86" s="21"/>
    </row>
    <row r="87" spans="1:22" s="54" customFormat="1" ht="12.95" customHeight="1">
      <c r="A87" s="82"/>
      <c r="B87" s="78"/>
      <c r="C87" s="79"/>
      <c r="D87" s="79"/>
      <c r="E87" s="79"/>
      <c r="F87" s="79"/>
      <c r="G87" s="79"/>
      <c r="H87" s="79"/>
      <c r="I87" s="79"/>
      <c r="J87" s="79"/>
      <c r="K87" s="79"/>
      <c r="L87" s="79"/>
      <c r="M87" s="79"/>
      <c r="N87" s="79"/>
      <c r="O87" s="79"/>
      <c r="P87" s="79"/>
      <c r="Q87" s="79"/>
      <c r="R87" s="79"/>
      <c r="S87" s="79"/>
      <c r="T87" s="78"/>
      <c r="U87" s="21"/>
      <c r="V87" s="21"/>
    </row>
    <row r="88" spans="1:22" s="54" customFormat="1" ht="12.95" customHeight="1">
      <c r="A88" s="82"/>
      <c r="B88" s="78"/>
      <c r="C88" s="79"/>
      <c r="D88" s="79"/>
      <c r="E88" s="79"/>
      <c r="F88" s="79"/>
      <c r="G88" s="79"/>
      <c r="H88" s="79"/>
      <c r="I88" s="79"/>
      <c r="J88" s="79"/>
      <c r="K88" s="79"/>
      <c r="L88" s="79"/>
      <c r="M88" s="79"/>
      <c r="N88" s="79"/>
      <c r="O88" s="79"/>
      <c r="P88" s="79"/>
      <c r="Q88" s="79"/>
      <c r="R88" s="79"/>
      <c r="S88" s="79"/>
      <c r="T88" s="78"/>
      <c r="U88" s="21"/>
      <c r="V88" s="21"/>
    </row>
    <row r="89" spans="1:22" s="54" customFormat="1" ht="12.95" customHeight="1">
      <c r="A89" s="82"/>
      <c r="B89" s="78"/>
      <c r="C89" s="79"/>
      <c r="D89" s="79"/>
      <c r="E89" s="79"/>
      <c r="F89" s="79"/>
      <c r="G89" s="79"/>
      <c r="H89" s="79"/>
      <c r="I89" s="79"/>
      <c r="J89" s="79"/>
      <c r="K89" s="79"/>
      <c r="L89" s="79"/>
      <c r="M89" s="79"/>
      <c r="N89" s="79"/>
      <c r="O89" s="79"/>
      <c r="P89" s="79"/>
      <c r="Q89" s="79"/>
      <c r="R89" s="79"/>
      <c r="S89" s="79"/>
      <c r="T89" s="78"/>
      <c r="U89" s="21"/>
      <c r="V89" s="21"/>
    </row>
    <row r="90" spans="1:22" s="54" customFormat="1" ht="12.95" customHeight="1">
      <c r="A90" s="82"/>
      <c r="B90" s="78"/>
      <c r="C90" s="79"/>
      <c r="D90" s="79"/>
      <c r="E90" s="79"/>
      <c r="F90" s="79"/>
      <c r="G90" s="79"/>
      <c r="H90" s="79"/>
      <c r="I90" s="79"/>
      <c r="J90" s="79"/>
      <c r="K90" s="79"/>
      <c r="L90" s="79"/>
      <c r="M90" s="79"/>
      <c r="N90" s="79"/>
      <c r="O90" s="79"/>
      <c r="P90" s="79"/>
      <c r="Q90" s="79"/>
      <c r="R90" s="79"/>
      <c r="S90" s="79"/>
      <c r="T90" s="78"/>
      <c r="U90" s="21"/>
      <c r="V90" s="21"/>
    </row>
    <row r="91" spans="1:22" s="54" customFormat="1" ht="12.95" customHeight="1">
      <c r="A91" s="82"/>
      <c r="B91" s="78"/>
      <c r="C91" s="79"/>
      <c r="D91" s="79"/>
      <c r="E91" s="79"/>
      <c r="F91" s="79"/>
      <c r="G91" s="79"/>
      <c r="H91" s="79"/>
      <c r="I91" s="79"/>
      <c r="J91" s="79"/>
      <c r="K91" s="79"/>
      <c r="L91" s="79"/>
      <c r="M91" s="79"/>
      <c r="N91" s="79"/>
      <c r="O91" s="79"/>
      <c r="P91" s="79"/>
      <c r="Q91" s="79"/>
      <c r="R91" s="79"/>
      <c r="S91" s="79"/>
      <c r="T91" s="78"/>
      <c r="U91" s="21"/>
      <c r="V91" s="21"/>
    </row>
    <row r="92" spans="1:22" s="54" customFormat="1" ht="12.95" customHeight="1">
      <c r="A92" s="82"/>
      <c r="B92" s="78"/>
      <c r="C92" s="79"/>
      <c r="D92" s="79"/>
      <c r="E92" s="79"/>
      <c r="F92" s="79"/>
      <c r="G92" s="79"/>
      <c r="H92" s="79"/>
      <c r="I92" s="79"/>
      <c r="J92" s="79"/>
      <c r="K92" s="79"/>
      <c r="L92" s="79"/>
      <c r="M92" s="79"/>
      <c r="N92" s="79"/>
      <c r="O92" s="79"/>
      <c r="P92" s="79"/>
      <c r="Q92" s="79"/>
      <c r="R92" s="79"/>
      <c r="S92" s="79"/>
      <c r="T92" s="78"/>
      <c r="U92" s="21"/>
      <c r="V92" s="21"/>
    </row>
    <row r="93" spans="1:22" s="54" customFormat="1" ht="12.95" customHeight="1">
      <c r="A93" s="82"/>
      <c r="B93" s="78"/>
      <c r="C93" s="79"/>
      <c r="D93" s="79"/>
      <c r="E93" s="79"/>
      <c r="F93" s="79"/>
      <c r="G93" s="79"/>
      <c r="H93" s="79"/>
      <c r="I93" s="79"/>
      <c r="J93" s="79"/>
      <c r="K93" s="79"/>
      <c r="L93" s="79"/>
      <c r="M93" s="79"/>
      <c r="N93" s="79"/>
      <c r="O93" s="79"/>
      <c r="P93" s="79"/>
      <c r="Q93" s="79"/>
      <c r="R93" s="79"/>
      <c r="S93" s="79"/>
      <c r="T93" s="78"/>
      <c r="U93" s="21"/>
      <c r="V93" s="21"/>
    </row>
    <row r="94" spans="1:22" s="54" customFormat="1" ht="12.95" customHeight="1">
      <c r="A94" s="82"/>
      <c r="B94" s="78"/>
      <c r="C94" s="79"/>
      <c r="D94" s="79"/>
      <c r="E94" s="79"/>
      <c r="F94" s="79"/>
      <c r="G94" s="79"/>
      <c r="H94" s="79"/>
      <c r="I94" s="79"/>
      <c r="J94" s="79"/>
      <c r="K94" s="79"/>
      <c r="L94" s="79"/>
      <c r="M94" s="79"/>
      <c r="N94" s="79"/>
      <c r="O94" s="79"/>
      <c r="P94" s="79"/>
      <c r="Q94" s="79"/>
      <c r="R94" s="79"/>
      <c r="S94" s="79"/>
      <c r="T94" s="78"/>
      <c r="U94" s="21"/>
      <c r="V94" s="21"/>
    </row>
    <row r="95" spans="1:22" s="54" customFormat="1" ht="12.95" customHeight="1">
      <c r="A95" s="82"/>
      <c r="B95" s="78"/>
      <c r="C95" s="79"/>
      <c r="D95" s="79"/>
      <c r="E95" s="79"/>
      <c r="F95" s="79"/>
      <c r="G95" s="79"/>
      <c r="H95" s="79"/>
      <c r="I95" s="79"/>
      <c r="J95" s="79"/>
      <c r="K95" s="79"/>
      <c r="L95" s="79"/>
      <c r="M95" s="79"/>
      <c r="N95" s="79"/>
      <c r="O95" s="79"/>
      <c r="P95" s="79"/>
      <c r="Q95" s="79"/>
      <c r="R95" s="79"/>
      <c r="S95" s="79"/>
      <c r="T95" s="78"/>
      <c r="U95" s="21"/>
      <c r="V95" s="21"/>
    </row>
    <row r="96" spans="1:22" s="54" customFormat="1" ht="12.95" customHeight="1">
      <c r="A96" s="82"/>
      <c r="B96" s="78"/>
      <c r="C96" s="79"/>
      <c r="D96" s="79"/>
      <c r="E96" s="79"/>
      <c r="F96" s="79"/>
      <c r="G96" s="79"/>
      <c r="H96" s="79"/>
      <c r="I96" s="79"/>
      <c r="J96" s="79"/>
      <c r="K96" s="79"/>
      <c r="L96" s="79"/>
      <c r="M96" s="79"/>
      <c r="N96" s="79"/>
      <c r="O96" s="79"/>
      <c r="P96" s="79"/>
      <c r="Q96" s="79"/>
      <c r="R96" s="79"/>
      <c r="S96" s="79"/>
      <c r="T96" s="78"/>
      <c r="U96" s="21"/>
      <c r="V96" s="21"/>
    </row>
    <row r="97" spans="1:22" s="54" customFormat="1" ht="12.95" customHeight="1">
      <c r="A97" s="82"/>
      <c r="B97" s="78"/>
      <c r="C97" s="79"/>
      <c r="D97" s="79"/>
      <c r="E97" s="79"/>
      <c r="F97" s="79"/>
      <c r="G97" s="79"/>
      <c r="H97" s="79"/>
      <c r="I97" s="79"/>
      <c r="J97" s="79"/>
      <c r="K97" s="79"/>
      <c r="L97" s="79"/>
      <c r="M97" s="79"/>
      <c r="N97" s="79"/>
      <c r="O97" s="79"/>
      <c r="P97" s="79"/>
      <c r="Q97" s="79"/>
      <c r="R97" s="79"/>
      <c r="S97" s="79"/>
      <c r="T97" s="78"/>
      <c r="U97" s="21"/>
      <c r="V97" s="21"/>
    </row>
    <row r="98" spans="1:22" s="54" customFormat="1" ht="12.95" customHeight="1">
      <c r="A98" s="82"/>
      <c r="B98" s="78"/>
      <c r="C98" s="79"/>
      <c r="D98" s="79"/>
      <c r="E98" s="79"/>
      <c r="F98" s="79"/>
      <c r="G98" s="79"/>
      <c r="H98" s="79"/>
      <c r="I98" s="79"/>
      <c r="J98" s="79"/>
      <c r="K98" s="79"/>
      <c r="L98" s="79"/>
      <c r="M98" s="79"/>
      <c r="N98" s="79"/>
      <c r="O98" s="79"/>
      <c r="P98" s="79"/>
      <c r="Q98" s="79"/>
      <c r="R98" s="79"/>
      <c r="S98" s="79"/>
      <c r="T98" s="78"/>
      <c r="U98" s="21"/>
      <c r="V98" s="21"/>
    </row>
    <row r="99" spans="1:22" s="54" customFormat="1" ht="12.95" customHeight="1">
      <c r="A99" s="75"/>
      <c r="B99" s="76"/>
      <c r="C99" s="83"/>
      <c r="D99" s="83"/>
      <c r="E99" s="83"/>
      <c r="F99" s="83"/>
      <c r="G99" s="83"/>
      <c r="H99" s="83"/>
      <c r="I99" s="83"/>
      <c r="J99" s="83"/>
      <c r="K99" s="83"/>
      <c r="L99" s="83"/>
      <c r="M99" s="83"/>
      <c r="N99" s="83"/>
      <c r="O99" s="83"/>
      <c r="P99" s="83"/>
      <c r="Q99" s="83"/>
      <c r="R99" s="83"/>
      <c r="S99" s="83"/>
      <c r="T99" s="76"/>
      <c r="U99" s="21"/>
      <c r="V99" s="21"/>
    </row>
    <row r="100" spans="1:22" s="54" customFormat="1" ht="12.95" customHeight="1">
      <c r="A100" s="75"/>
      <c r="B100" s="76"/>
      <c r="C100" s="83"/>
      <c r="D100" s="83"/>
      <c r="E100" s="83"/>
      <c r="F100" s="83"/>
      <c r="G100" s="83"/>
      <c r="H100" s="83"/>
      <c r="I100" s="83"/>
      <c r="J100" s="83"/>
      <c r="K100" s="83"/>
      <c r="L100" s="83"/>
      <c r="M100" s="83"/>
      <c r="N100" s="83"/>
      <c r="O100" s="83"/>
      <c r="P100" s="83"/>
      <c r="Q100" s="83"/>
      <c r="R100" s="83"/>
      <c r="S100" s="83"/>
      <c r="T100" s="76"/>
      <c r="U100" s="21"/>
      <c r="V100" s="21"/>
    </row>
    <row r="101" spans="1:22" s="54" customFormat="1" ht="12.95" customHeight="1">
      <c r="A101" s="75"/>
      <c r="B101" s="76"/>
      <c r="C101" s="83"/>
      <c r="D101" s="83"/>
      <c r="E101" s="83"/>
      <c r="F101" s="83"/>
      <c r="G101" s="83"/>
      <c r="H101" s="83"/>
      <c r="I101" s="83"/>
      <c r="J101" s="83"/>
      <c r="K101" s="83"/>
      <c r="L101" s="83"/>
      <c r="M101" s="83"/>
      <c r="N101" s="83"/>
      <c r="O101" s="83"/>
      <c r="P101" s="83"/>
      <c r="Q101" s="83"/>
      <c r="R101" s="83"/>
      <c r="S101" s="83"/>
      <c r="T101" s="76"/>
      <c r="U101" s="21"/>
      <c r="V101" s="21"/>
    </row>
    <row r="102" spans="1:22" s="76" customFormat="1" ht="12.95" customHeight="1">
      <c r="A102" s="75"/>
      <c r="C102" s="83"/>
      <c r="D102" s="83"/>
      <c r="E102" s="83"/>
      <c r="F102" s="83"/>
      <c r="G102" s="83"/>
      <c r="H102" s="83"/>
      <c r="I102" s="83"/>
      <c r="J102" s="83"/>
      <c r="K102" s="83"/>
      <c r="L102" s="83"/>
      <c r="M102" s="83"/>
      <c r="N102" s="83"/>
      <c r="O102" s="83"/>
      <c r="P102" s="83"/>
      <c r="Q102" s="83"/>
      <c r="R102" s="83"/>
      <c r="S102" s="83"/>
      <c r="U102" s="21"/>
      <c r="V102" s="21"/>
    </row>
    <row r="103" spans="1:22" s="76" customFormat="1" ht="12.95" customHeight="1">
      <c r="A103" s="75"/>
      <c r="C103" s="83"/>
      <c r="D103" s="83"/>
      <c r="E103" s="83"/>
      <c r="F103" s="83"/>
      <c r="G103" s="83"/>
      <c r="H103" s="83"/>
      <c r="I103" s="83"/>
      <c r="J103" s="83"/>
      <c r="K103" s="83"/>
      <c r="L103" s="83"/>
      <c r="M103" s="83"/>
      <c r="N103" s="83"/>
      <c r="O103" s="83"/>
      <c r="P103" s="83"/>
      <c r="Q103" s="83"/>
      <c r="R103" s="83"/>
      <c r="S103" s="83"/>
      <c r="U103" s="21"/>
      <c r="V103" s="21"/>
    </row>
    <row r="104" spans="1:22" s="76" customFormat="1" ht="12.95" customHeight="1">
      <c r="A104" s="75"/>
      <c r="C104" s="83"/>
      <c r="D104" s="83"/>
      <c r="E104" s="83"/>
      <c r="F104" s="83"/>
      <c r="G104" s="83"/>
      <c r="H104" s="83"/>
      <c r="I104" s="83"/>
      <c r="J104" s="83"/>
      <c r="K104" s="83"/>
      <c r="L104" s="83"/>
      <c r="M104" s="83"/>
      <c r="N104" s="83"/>
      <c r="O104" s="83"/>
      <c r="P104" s="83"/>
      <c r="Q104" s="83"/>
      <c r="R104" s="83"/>
      <c r="S104" s="83"/>
      <c r="U104" s="21"/>
      <c r="V104" s="21"/>
    </row>
    <row r="105" spans="1:22" s="76" customFormat="1" ht="12.95" customHeight="1">
      <c r="A105" s="75"/>
      <c r="C105" s="83"/>
      <c r="D105" s="83"/>
      <c r="E105" s="83"/>
      <c r="F105" s="83"/>
      <c r="G105" s="83"/>
      <c r="H105" s="83"/>
      <c r="I105" s="83"/>
      <c r="J105" s="83"/>
      <c r="K105" s="83"/>
      <c r="L105" s="83"/>
      <c r="M105" s="83"/>
      <c r="N105" s="83"/>
      <c r="O105" s="83"/>
      <c r="P105" s="83"/>
      <c r="Q105" s="83"/>
      <c r="R105" s="83"/>
      <c r="S105" s="83"/>
      <c r="U105" s="21"/>
      <c r="V105" s="21"/>
    </row>
    <row r="106" spans="1:22" s="76" customFormat="1" ht="12.95" customHeight="1">
      <c r="A106" s="75"/>
      <c r="C106" s="83"/>
      <c r="D106" s="83"/>
      <c r="E106" s="83"/>
      <c r="F106" s="83"/>
      <c r="G106" s="83"/>
      <c r="H106" s="83"/>
      <c r="I106" s="83"/>
      <c r="J106" s="83"/>
      <c r="K106" s="83"/>
      <c r="L106" s="83"/>
      <c r="M106" s="83"/>
      <c r="N106" s="83"/>
      <c r="O106" s="83"/>
      <c r="P106" s="83"/>
      <c r="Q106" s="83"/>
      <c r="R106" s="83"/>
      <c r="S106" s="83"/>
      <c r="U106" s="21"/>
      <c r="V106" s="21"/>
    </row>
    <row r="107" spans="1:22" s="76" customFormat="1" ht="12.95" customHeight="1">
      <c r="A107" s="75"/>
      <c r="C107" s="83"/>
      <c r="D107" s="83"/>
      <c r="E107" s="83"/>
      <c r="F107" s="83"/>
      <c r="G107" s="83"/>
      <c r="H107" s="83"/>
      <c r="I107" s="83"/>
      <c r="J107" s="83"/>
      <c r="K107" s="83"/>
      <c r="L107" s="83"/>
      <c r="M107" s="83"/>
      <c r="N107" s="83"/>
      <c r="O107" s="83"/>
      <c r="P107" s="83"/>
      <c r="Q107" s="83"/>
      <c r="R107" s="83"/>
      <c r="S107" s="83"/>
      <c r="U107" s="21"/>
      <c r="V107" s="21"/>
    </row>
    <row r="108" spans="1:22" s="76" customFormat="1" ht="12.95" customHeight="1">
      <c r="A108" s="75"/>
      <c r="C108" s="83"/>
      <c r="D108" s="83"/>
      <c r="E108" s="83"/>
      <c r="F108" s="83"/>
      <c r="G108" s="83"/>
      <c r="H108" s="83"/>
      <c r="I108" s="83"/>
      <c r="J108" s="83"/>
      <c r="K108" s="83"/>
      <c r="L108" s="83"/>
      <c r="M108" s="83"/>
      <c r="N108" s="83"/>
      <c r="O108" s="83"/>
      <c r="P108" s="83"/>
      <c r="Q108" s="83"/>
      <c r="R108" s="83"/>
      <c r="S108" s="83"/>
      <c r="U108" s="21"/>
      <c r="V108" s="21"/>
    </row>
    <row r="109" spans="1:22" s="76" customFormat="1" ht="12.95" customHeight="1">
      <c r="A109" s="75"/>
      <c r="C109" s="83"/>
      <c r="D109" s="83"/>
      <c r="E109" s="83"/>
      <c r="F109" s="83"/>
      <c r="G109" s="83"/>
      <c r="H109" s="83"/>
      <c r="I109" s="83"/>
      <c r="J109" s="83"/>
      <c r="K109" s="83"/>
      <c r="L109" s="83"/>
      <c r="M109" s="83"/>
      <c r="N109" s="83"/>
      <c r="O109" s="83"/>
      <c r="P109" s="83"/>
      <c r="Q109" s="83"/>
      <c r="R109" s="83"/>
      <c r="S109" s="83"/>
      <c r="U109" s="21"/>
      <c r="V109" s="21"/>
    </row>
    <row r="110" spans="1:22" s="76" customFormat="1" ht="12.95" customHeight="1">
      <c r="A110" s="75"/>
      <c r="C110" s="83"/>
      <c r="D110" s="83"/>
      <c r="E110" s="83"/>
      <c r="F110" s="83"/>
      <c r="G110" s="83"/>
      <c r="H110" s="83"/>
      <c r="I110" s="83"/>
      <c r="J110" s="83"/>
      <c r="K110" s="83"/>
      <c r="L110" s="83"/>
      <c r="M110" s="83"/>
      <c r="N110" s="83"/>
      <c r="O110" s="83"/>
      <c r="P110" s="83"/>
      <c r="Q110" s="83"/>
      <c r="R110" s="83"/>
      <c r="S110" s="83"/>
      <c r="U110" s="21"/>
      <c r="V110" s="21"/>
    </row>
    <row r="111" spans="1:22" s="76" customFormat="1" ht="12.95" customHeight="1">
      <c r="A111" s="75"/>
      <c r="C111" s="83"/>
      <c r="D111" s="83"/>
      <c r="E111" s="83"/>
      <c r="F111" s="83"/>
      <c r="G111" s="83"/>
      <c r="H111" s="83"/>
      <c r="I111" s="83"/>
      <c r="J111" s="83"/>
      <c r="K111" s="83"/>
      <c r="L111" s="83"/>
      <c r="M111" s="83"/>
      <c r="N111" s="83"/>
      <c r="O111" s="83"/>
      <c r="P111" s="83"/>
      <c r="Q111" s="83"/>
      <c r="R111" s="83"/>
      <c r="S111" s="83"/>
      <c r="U111" s="21"/>
      <c r="V111" s="21"/>
    </row>
    <row r="112" spans="1:22" s="76" customFormat="1" ht="12.95" customHeight="1">
      <c r="A112" s="75"/>
      <c r="C112" s="83"/>
      <c r="D112" s="83"/>
      <c r="E112" s="83"/>
      <c r="F112" s="83"/>
      <c r="G112" s="83"/>
      <c r="H112" s="83"/>
      <c r="I112" s="83"/>
      <c r="J112" s="83"/>
      <c r="K112" s="83"/>
      <c r="L112" s="83"/>
      <c r="M112" s="83"/>
      <c r="N112" s="83"/>
      <c r="O112" s="83"/>
      <c r="P112" s="83"/>
      <c r="Q112" s="83"/>
      <c r="R112" s="83"/>
      <c r="S112" s="83"/>
      <c r="U112" s="21"/>
      <c r="V112" s="21"/>
    </row>
    <row r="113" spans="1:22" s="76" customFormat="1" ht="12.95" customHeight="1">
      <c r="A113" s="75"/>
      <c r="C113" s="83"/>
      <c r="D113" s="83"/>
      <c r="E113" s="83"/>
      <c r="F113" s="83"/>
      <c r="G113" s="83"/>
      <c r="H113" s="83"/>
      <c r="I113" s="83"/>
      <c r="J113" s="83"/>
      <c r="K113" s="83"/>
      <c r="L113" s="83"/>
      <c r="M113" s="83"/>
      <c r="N113" s="83"/>
      <c r="O113" s="83"/>
      <c r="P113" s="83"/>
      <c r="Q113" s="83"/>
      <c r="R113" s="83"/>
      <c r="S113" s="83"/>
      <c r="U113" s="21"/>
      <c r="V113" s="21"/>
    </row>
    <row r="114" spans="1:22" s="76" customFormat="1" ht="12.95" customHeight="1">
      <c r="A114" s="75"/>
      <c r="C114" s="83"/>
      <c r="D114" s="83"/>
      <c r="E114" s="83"/>
      <c r="F114" s="83"/>
      <c r="G114" s="83"/>
      <c r="H114" s="83"/>
      <c r="I114" s="83"/>
      <c r="J114" s="83"/>
      <c r="K114" s="83"/>
      <c r="L114" s="83"/>
      <c r="M114" s="83"/>
      <c r="N114" s="83"/>
      <c r="O114" s="83"/>
      <c r="P114" s="83"/>
      <c r="Q114" s="83"/>
      <c r="R114" s="83"/>
      <c r="S114" s="83"/>
      <c r="U114" s="21"/>
      <c r="V114" s="21"/>
    </row>
    <row r="115" spans="1:22" s="76" customFormat="1" ht="12.95" customHeight="1">
      <c r="A115" s="75"/>
      <c r="C115" s="83"/>
      <c r="D115" s="83"/>
      <c r="E115" s="83"/>
      <c r="F115" s="83"/>
      <c r="G115" s="83"/>
      <c r="H115" s="83"/>
      <c r="I115" s="83"/>
      <c r="J115" s="83"/>
      <c r="K115" s="83"/>
      <c r="L115" s="83"/>
      <c r="M115" s="83"/>
      <c r="N115" s="83"/>
      <c r="O115" s="83"/>
      <c r="P115" s="83"/>
      <c r="Q115" s="83"/>
      <c r="R115" s="83"/>
      <c r="S115" s="83"/>
      <c r="U115" s="21"/>
      <c r="V115" s="21"/>
    </row>
    <row r="116" spans="1:22" s="76" customFormat="1" ht="12.95" customHeight="1">
      <c r="A116" s="75"/>
      <c r="C116" s="83"/>
      <c r="D116" s="83"/>
      <c r="E116" s="83"/>
      <c r="F116" s="83"/>
      <c r="G116" s="83"/>
      <c r="H116" s="83"/>
      <c r="I116" s="83"/>
      <c r="J116" s="83"/>
      <c r="K116" s="83"/>
      <c r="L116" s="83"/>
      <c r="M116" s="83"/>
      <c r="N116" s="83"/>
      <c r="O116" s="83"/>
      <c r="P116" s="83"/>
      <c r="Q116" s="83"/>
      <c r="R116" s="83"/>
      <c r="S116" s="83"/>
      <c r="U116" s="21"/>
      <c r="V116" s="21"/>
    </row>
    <row r="117" spans="1:22" s="76" customFormat="1" ht="12.95" customHeight="1">
      <c r="A117" s="75"/>
      <c r="C117" s="83"/>
      <c r="D117" s="83"/>
      <c r="E117" s="83"/>
      <c r="F117" s="83"/>
      <c r="G117" s="83"/>
      <c r="H117" s="83"/>
      <c r="I117" s="83"/>
      <c r="J117" s="83"/>
      <c r="K117" s="83"/>
      <c r="L117" s="83"/>
      <c r="M117" s="83"/>
      <c r="N117" s="83"/>
      <c r="O117" s="83"/>
      <c r="P117" s="83"/>
      <c r="Q117" s="83"/>
      <c r="R117" s="83"/>
      <c r="S117" s="83"/>
      <c r="U117" s="21"/>
      <c r="V117" s="21"/>
    </row>
    <row r="118" spans="1:22" s="76" customFormat="1" ht="12.95" customHeight="1">
      <c r="A118" s="75"/>
      <c r="C118" s="83"/>
      <c r="D118" s="83"/>
      <c r="E118" s="83"/>
      <c r="F118" s="83"/>
      <c r="G118" s="83"/>
      <c r="H118" s="83"/>
      <c r="I118" s="83"/>
      <c r="J118" s="83"/>
      <c r="K118" s="83"/>
      <c r="L118" s="83"/>
      <c r="M118" s="83"/>
      <c r="N118" s="83"/>
      <c r="O118" s="83"/>
      <c r="P118" s="83"/>
      <c r="Q118" s="83"/>
      <c r="R118" s="83"/>
      <c r="S118" s="83"/>
      <c r="U118" s="21"/>
      <c r="V118" s="21"/>
    </row>
    <row r="119" spans="1:22" s="76" customFormat="1" ht="12.95" customHeight="1">
      <c r="A119" s="75"/>
      <c r="C119" s="83"/>
      <c r="D119" s="83"/>
      <c r="E119" s="83"/>
      <c r="F119" s="83"/>
      <c r="G119" s="83"/>
      <c r="H119" s="83"/>
      <c r="I119" s="83"/>
      <c r="J119" s="83"/>
      <c r="K119" s="83"/>
      <c r="L119" s="83"/>
      <c r="M119" s="83"/>
      <c r="N119" s="83"/>
      <c r="O119" s="83"/>
      <c r="P119" s="83"/>
      <c r="Q119" s="83"/>
      <c r="R119" s="83"/>
      <c r="S119" s="83"/>
      <c r="U119" s="21"/>
      <c r="V119" s="21"/>
    </row>
    <row r="120" spans="1:22" s="76" customFormat="1" ht="12.95" customHeight="1">
      <c r="A120" s="75"/>
      <c r="C120" s="83"/>
      <c r="D120" s="83"/>
      <c r="E120" s="83"/>
      <c r="F120" s="83"/>
      <c r="G120" s="83"/>
      <c r="H120" s="83"/>
      <c r="I120" s="83"/>
      <c r="J120" s="83"/>
      <c r="K120" s="83"/>
      <c r="L120" s="83"/>
      <c r="M120" s="83"/>
      <c r="N120" s="83"/>
      <c r="O120" s="83"/>
      <c r="P120" s="83"/>
      <c r="Q120" s="83"/>
      <c r="R120" s="83"/>
      <c r="S120" s="83"/>
      <c r="U120" s="21"/>
      <c r="V120" s="21"/>
    </row>
    <row r="121" spans="1:22" s="76" customFormat="1" ht="12.95" customHeight="1">
      <c r="A121" s="75"/>
      <c r="C121" s="83"/>
      <c r="D121" s="83"/>
      <c r="E121" s="83"/>
      <c r="F121" s="83"/>
      <c r="G121" s="83"/>
      <c r="H121" s="83"/>
      <c r="I121" s="83"/>
      <c r="J121" s="83"/>
      <c r="K121" s="83"/>
      <c r="L121" s="83"/>
      <c r="M121" s="83"/>
      <c r="N121" s="83"/>
      <c r="O121" s="83"/>
      <c r="P121" s="83"/>
      <c r="Q121" s="83"/>
      <c r="R121" s="83"/>
      <c r="S121" s="83"/>
      <c r="U121" s="21"/>
      <c r="V121" s="21"/>
    </row>
    <row r="122" spans="1:22" s="76" customFormat="1" ht="12.95" customHeight="1">
      <c r="A122" s="75"/>
      <c r="C122" s="83"/>
      <c r="D122" s="83"/>
      <c r="E122" s="83"/>
      <c r="F122" s="83"/>
      <c r="G122" s="83"/>
      <c r="H122" s="83"/>
      <c r="I122" s="83"/>
      <c r="J122" s="83"/>
      <c r="K122" s="83"/>
      <c r="L122" s="83"/>
      <c r="M122" s="83"/>
      <c r="N122" s="83"/>
      <c r="O122" s="83"/>
      <c r="P122" s="83"/>
      <c r="Q122" s="83"/>
      <c r="R122" s="83"/>
      <c r="S122" s="83"/>
      <c r="U122" s="21"/>
      <c r="V122" s="21"/>
    </row>
    <row r="123" spans="1:22" s="76" customFormat="1" ht="12.95" customHeight="1">
      <c r="A123" s="75"/>
      <c r="C123" s="83"/>
      <c r="D123" s="83"/>
      <c r="E123" s="83"/>
      <c r="F123" s="83"/>
      <c r="G123" s="83"/>
      <c r="H123" s="83"/>
      <c r="I123" s="83"/>
      <c r="J123" s="83"/>
      <c r="K123" s="83"/>
      <c r="L123" s="83"/>
      <c r="M123" s="83"/>
      <c r="N123" s="83"/>
      <c r="O123" s="83"/>
      <c r="P123" s="83"/>
      <c r="Q123" s="83"/>
      <c r="R123" s="83"/>
      <c r="S123" s="83"/>
      <c r="U123" s="21"/>
      <c r="V123" s="21"/>
    </row>
    <row r="124" spans="1:22" s="76" customFormat="1" ht="12.95" customHeight="1">
      <c r="A124" s="75"/>
      <c r="C124" s="83"/>
      <c r="D124" s="83"/>
      <c r="E124" s="83"/>
      <c r="F124" s="83"/>
      <c r="G124" s="83"/>
      <c r="H124" s="83"/>
      <c r="I124" s="83"/>
      <c r="J124" s="83"/>
      <c r="K124" s="83"/>
      <c r="L124" s="83"/>
      <c r="M124" s="83"/>
      <c r="N124" s="83"/>
      <c r="O124" s="83"/>
      <c r="P124" s="83"/>
      <c r="Q124" s="83"/>
      <c r="R124" s="83"/>
      <c r="S124" s="83"/>
      <c r="U124" s="21"/>
      <c r="V124" s="21"/>
    </row>
    <row r="125" spans="1:22" s="76" customFormat="1" ht="12.95" customHeight="1">
      <c r="A125" s="75"/>
      <c r="C125" s="83"/>
      <c r="D125" s="83"/>
      <c r="E125" s="83"/>
      <c r="F125" s="83"/>
      <c r="G125" s="83"/>
      <c r="H125" s="83"/>
      <c r="I125" s="83"/>
      <c r="J125" s="83"/>
      <c r="K125" s="83"/>
      <c r="L125" s="83"/>
      <c r="M125" s="83"/>
      <c r="N125" s="83"/>
      <c r="O125" s="83"/>
      <c r="P125" s="83"/>
      <c r="Q125" s="83"/>
      <c r="R125" s="83"/>
      <c r="S125" s="83"/>
      <c r="U125" s="21"/>
      <c r="V125" s="21"/>
    </row>
    <row r="126" spans="1:22" s="76" customFormat="1" ht="12.95" customHeight="1">
      <c r="A126" s="75"/>
      <c r="C126" s="83"/>
      <c r="D126" s="83"/>
      <c r="E126" s="83"/>
      <c r="F126" s="83"/>
      <c r="G126" s="83"/>
      <c r="H126" s="83"/>
      <c r="I126" s="83"/>
      <c r="J126" s="83"/>
      <c r="K126" s="83"/>
      <c r="L126" s="83"/>
      <c r="M126" s="83"/>
      <c r="N126" s="83"/>
      <c r="O126" s="83"/>
      <c r="P126" s="83"/>
      <c r="Q126" s="83"/>
      <c r="R126" s="83"/>
      <c r="S126" s="83"/>
      <c r="U126" s="21"/>
      <c r="V126" s="21"/>
    </row>
    <row r="127" spans="1:22" s="76" customFormat="1" ht="12.95" customHeight="1">
      <c r="A127" s="75"/>
      <c r="C127" s="83"/>
      <c r="D127" s="83"/>
      <c r="E127" s="83"/>
      <c r="F127" s="83"/>
      <c r="G127" s="83"/>
      <c r="H127" s="83"/>
      <c r="I127" s="83"/>
      <c r="J127" s="83"/>
      <c r="K127" s="83"/>
      <c r="L127" s="83"/>
      <c r="M127" s="83"/>
      <c r="N127" s="83"/>
      <c r="O127" s="83"/>
      <c r="P127" s="83"/>
      <c r="Q127" s="83"/>
      <c r="R127" s="83"/>
      <c r="S127" s="83"/>
      <c r="U127" s="21"/>
      <c r="V127" s="21"/>
    </row>
    <row r="128" spans="1:22" s="76" customFormat="1" ht="12.95" customHeight="1">
      <c r="A128" s="75"/>
      <c r="C128" s="83"/>
      <c r="D128" s="83"/>
      <c r="E128" s="83"/>
      <c r="F128" s="83"/>
      <c r="G128" s="83"/>
      <c r="H128" s="83"/>
      <c r="I128" s="83"/>
      <c r="J128" s="83"/>
      <c r="K128" s="83"/>
      <c r="L128" s="83"/>
      <c r="M128" s="83"/>
      <c r="N128" s="83"/>
      <c r="O128" s="83"/>
      <c r="P128" s="83"/>
      <c r="Q128" s="83"/>
      <c r="R128" s="83"/>
      <c r="S128" s="83"/>
      <c r="U128" s="21"/>
      <c r="V128" s="21"/>
    </row>
    <row r="129" spans="1:22" s="76" customFormat="1" ht="12.95" customHeight="1">
      <c r="A129" s="75"/>
      <c r="C129" s="83"/>
      <c r="D129" s="83"/>
      <c r="E129" s="83"/>
      <c r="F129" s="83"/>
      <c r="G129" s="83"/>
      <c r="H129" s="83"/>
      <c r="I129" s="83"/>
      <c r="J129" s="83"/>
      <c r="K129" s="83"/>
      <c r="L129" s="83"/>
      <c r="M129" s="83"/>
      <c r="N129" s="83"/>
      <c r="O129" s="83"/>
      <c r="P129" s="83"/>
      <c r="Q129" s="83"/>
      <c r="R129" s="83"/>
      <c r="S129" s="83"/>
      <c r="U129" s="21"/>
      <c r="V129" s="21"/>
    </row>
    <row r="130" spans="1:22" s="76" customFormat="1" ht="12.95" customHeight="1">
      <c r="A130" s="75"/>
      <c r="C130" s="83"/>
      <c r="D130" s="83"/>
      <c r="E130" s="83"/>
      <c r="F130" s="83"/>
      <c r="G130" s="83"/>
      <c r="H130" s="83"/>
      <c r="I130" s="83"/>
      <c r="J130" s="83"/>
      <c r="K130" s="83"/>
      <c r="L130" s="83"/>
      <c r="M130" s="83"/>
      <c r="N130" s="83"/>
      <c r="O130" s="83"/>
      <c r="P130" s="83"/>
      <c r="Q130" s="83"/>
      <c r="R130" s="83"/>
      <c r="S130" s="83"/>
      <c r="U130" s="21"/>
      <c r="V130" s="21"/>
    </row>
    <row r="131" spans="1:22" s="76" customFormat="1" ht="12.95" customHeight="1">
      <c r="A131" s="75"/>
      <c r="C131" s="83"/>
      <c r="D131" s="83"/>
      <c r="E131" s="83"/>
      <c r="F131" s="83"/>
      <c r="G131" s="83"/>
      <c r="H131" s="83"/>
      <c r="I131" s="83"/>
      <c r="J131" s="83"/>
      <c r="K131" s="83"/>
      <c r="L131" s="83"/>
      <c r="M131" s="83"/>
      <c r="N131" s="83"/>
      <c r="O131" s="83"/>
      <c r="P131" s="83"/>
      <c r="Q131" s="83"/>
      <c r="R131" s="83"/>
      <c r="S131" s="83"/>
      <c r="U131" s="21"/>
      <c r="V131" s="21"/>
    </row>
    <row r="132" spans="1:22" s="76" customFormat="1" ht="12.95" customHeight="1">
      <c r="A132" s="75"/>
      <c r="C132" s="83"/>
      <c r="D132" s="83"/>
      <c r="E132" s="83"/>
      <c r="F132" s="83"/>
      <c r="G132" s="83"/>
      <c r="H132" s="83"/>
      <c r="I132" s="83"/>
      <c r="J132" s="83"/>
      <c r="K132" s="83"/>
      <c r="L132" s="83"/>
      <c r="M132" s="83"/>
      <c r="N132" s="83"/>
      <c r="O132" s="83"/>
      <c r="P132" s="83"/>
      <c r="Q132" s="83"/>
      <c r="R132" s="83"/>
      <c r="S132" s="83"/>
      <c r="U132" s="21"/>
      <c r="V132" s="21"/>
    </row>
    <row r="133" spans="1:22" s="76" customFormat="1" ht="12.95" customHeight="1">
      <c r="A133" s="75"/>
      <c r="C133" s="83"/>
      <c r="D133" s="83"/>
      <c r="E133" s="83"/>
      <c r="F133" s="83"/>
      <c r="G133" s="83"/>
      <c r="H133" s="83"/>
      <c r="I133" s="83"/>
      <c r="J133" s="83"/>
      <c r="K133" s="83"/>
      <c r="L133" s="83"/>
      <c r="M133" s="83"/>
      <c r="N133" s="83"/>
      <c r="O133" s="83"/>
      <c r="P133" s="83"/>
      <c r="Q133" s="83"/>
      <c r="R133" s="83"/>
      <c r="S133" s="83"/>
      <c r="U133" s="21"/>
      <c r="V133" s="21"/>
    </row>
    <row r="134" spans="1:22" s="76" customFormat="1" ht="12.95" customHeight="1">
      <c r="A134" s="75"/>
      <c r="C134" s="83"/>
      <c r="D134" s="83"/>
      <c r="E134" s="83"/>
      <c r="F134" s="83"/>
      <c r="G134" s="83"/>
      <c r="H134" s="83"/>
      <c r="I134" s="83"/>
      <c r="J134" s="83"/>
      <c r="K134" s="83"/>
      <c r="L134" s="83"/>
      <c r="M134" s="83"/>
      <c r="N134" s="83"/>
      <c r="O134" s="83"/>
      <c r="P134" s="83"/>
      <c r="Q134" s="83"/>
      <c r="R134" s="83"/>
      <c r="S134" s="83"/>
      <c r="U134" s="21"/>
      <c r="V134" s="21"/>
    </row>
    <row r="135" spans="1:22" s="76" customFormat="1" ht="12.95" customHeight="1">
      <c r="A135" s="75"/>
      <c r="C135" s="83"/>
      <c r="D135" s="83"/>
      <c r="E135" s="83"/>
      <c r="F135" s="83"/>
      <c r="G135" s="83"/>
      <c r="H135" s="83"/>
      <c r="I135" s="83"/>
      <c r="J135" s="83"/>
      <c r="K135" s="83"/>
      <c r="L135" s="83"/>
      <c r="M135" s="83"/>
      <c r="N135" s="83"/>
      <c r="O135" s="83"/>
      <c r="P135" s="83"/>
      <c r="Q135" s="83"/>
      <c r="R135" s="83"/>
      <c r="S135" s="83"/>
      <c r="U135" s="21"/>
      <c r="V135" s="21"/>
    </row>
    <row r="136" spans="1:22" s="76" customFormat="1" ht="12.95" customHeight="1">
      <c r="A136" s="75"/>
      <c r="C136" s="83"/>
      <c r="D136" s="83"/>
      <c r="E136" s="83"/>
      <c r="F136" s="83"/>
      <c r="G136" s="83"/>
      <c r="H136" s="83"/>
      <c r="I136" s="83"/>
      <c r="J136" s="83"/>
      <c r="K136" s="83"/>
      <c r="L136" s="83"/>
      <c r="M136" s="83"/>
      <c r="N136" s="83"/>
      <c r="O136" s="83"/>
      <c r="P136" s="83"/>
      <c r="Q136" s="83"/>
      <c r="R136" s="83"/>
      <c r="S136" s="83"/>
      <c r="U136" s="21"/>
      <c r="V136" s="21"/>
    </row>
    <row r="137" spans="1:22" s="76" customFormat="1" ht="12.95" customHeight="1">
      <c r="A137" s="75"/>
      <c r="C137" s="83"/>
      <c r="D137" s="83"/>
      <c r="E137" s="83"/>
      <c r="F137" s="83"/>
      <c r="G137" s="83"/>
      <c r="H137" s="83"/>
      <c r="I137" s="83"/>
      <c r="J137" s="83"/>
      <c r="K137" s="83"/>
      <c r="L137" s="83"/>
      <c r="M137" s="83"/>
      <c r="N137" s="83"/>
      <c r="O137" s="83"/>
      <c r="P137" s="83"/>
      <c r="Q137" s="83"/>
      <c r="R137" s="83"/>
      <c r="S137" s="83"/>
      <c r="U137" s="21"/>
      <c r="V137" s="21"/>
    </row>
    <row r="138" spans="1:22" s="76" customFormat="1" ht="12.95" customHeight="1">
      <c r="A138" s="75"/>
      <c r="C138" s="83"/>
      <c r="D138" s="83"/>
      <c r="E138" s="83"/>
      <c r="F138" s="83"/>
      <c r="G138" s="83"/>
      <c r="H138" s="83"/>
      <c r="I138" s="83"/>
      <c r="J138" s="83"/>
      <c r="K138" s="83"/>
      <c r="L138" s="83"/>
      <c r="M138" s="83"/>
      <c r="N138" s="83"/>
      <c r="O138" s="83"/>
      <c r="P138" s="83"/>
      <c r="Q138" s="83"/>
      <c r="R138" s="83"/>
      <c r="S138" s="83"/>
      <c r="U138" s="21"/>
      <c r="V138" s="21"/>
    </row>
    <row r="139" spans="1:22" s="76" customFormat="1" ht="12.95" customHeight="1">
      <c r="A139" s="75"/>
      <c r="C139" s="83"/>
      <c r="D139" s="83"/>
      <c r="E139" s="83"/>
      <c r="F139" s="83"/>
      <c r="G139" s="83"/>
      <c r="H139" s="83"/>
      <c r="I139" s="83"/>
      <c r="J139" s="83"/>
      <c r="K139" s="83"/>
      <c r="L139" s="83"/>
      <c r="M139" s="83"/>
      <c r="N139" s="83"/>
      <c r="O139" s="83"/>
      <c r="P139" s="83"/>
      <c r="Q139" s="83"/>
      <c r="R139" s="83"/>
      <c r="S139" s="83"/>
      <c r="U139" s="21"/>
      <c r="V139" s="21"/>
    </row>
    <row r="140" spans="1:22" s="76" customFormat="1" ht="12.95" customHeight="1">
      <c r="A140" s="75"/>
      <c r="C140" s="83"/>
      <c r="D140" s="83"/>
      <c r="E140" s="83"/>
      <c r="F140" s="83"/>
      <c r="G140" s="83"/>
      <c r="H140" s="83"/>
      <c r="I140" s="83"/>
      <c r="J140" s="83"/>
      <c r="K140" s="83"/>
      <c r="L140" s="83"/>
      <c r="M140" s="83"/>
      <c r="N140" s="83"/>
      <c r="O140" s="83"/>
      <c r="P140" s="83"/>
      <c r="Q140" s="83"/>
      <c r="R140" s="83"/>
      <c r="S140" s="83"/>
      <c r="U140" s="21"/>
      <c r="V140" s="21"/>
    </row>
    <row r="141" spans="1:22" s="76" customFormat="1" ht="12.95" customHeight="1">
      <c r="A141" s="75"/>
      <c r="C141" s="83"/>
      <c r="D141" s="83"/>
      <c r="E141" s="83"/>
      <c r="F141" s="83"/>
      <c r="G141" s="83"/>
      <c r="H141" s="83"/>
      <c r="I141" s="83"/>
      <c r="J141" s="83"/>
      <c r="K141" s="83"/>
      <c r="L141" s="83"/>
      <c r="M141" s="83"/>
      <c r="N141" s="83"/>
      <c r="O141" s="83"/>
      <c r="P141" s="83"/>
      <c r="Q141" s="83"/>
      <c r="R141" s="83"/>
      <c r="S141" s="83"/>
      <c r="U141" s="21"/>
      <c r="V141" s="21"/>
    </row>
    <row r="142" spans="1:22" s="76" customFormat="1" ht="12.95" customHeight="1">
      <c r="A142" s="75"/>
      <c r="C142" s="83"/>
      <c r="D142" s="83"/>
      <c r="E142" s="83"/>
      <c r="F142" s="83"/>
      <c r="G142" s="83"/>
      <c r="H142" s="83"/>
      <c r="I142" s="83"/>
      <c r="J142" s="83"/>
      <c r="K142" s="83"/>
      <c r="L142" s="83"/>
      <c r="M142" s="83"/>
      <c r="N142" s="83"/>
      <c r="O142" s="83"/>
      <c r="P142" s="83"/>
      <c r="Q142" s="83"/>
      <c r="R142" s="83"/>
      <c r="S142" s="83"/>
      <c r="U142" s="21"/>
      <c r="V142" s="21"/>
    </row>
    <row r="143" spans="1:22" s="76" customFormat="1" ht="12.95" customHeight="1">
      <c r="A143" s="75"/>
      <c r="C143" s="83"/>
      <c r="D143" s="83"/>
      <c r="E143" s="83"/>
      <c r="F143" s="83"/>
      <c r="G143" s="83"/>
      <c r="H143" s="83"/>
      <c r="I143" s="83"/>
      <c r="J143" s="83"/>
      <c r="K143" s="83"/>
      <c r="L143" s="83"/>
      <c r="M143" s="83"/>
      <c r="N143" s="83"/>
      <c r="O143" s="83"/>
      <c r="P143" s="83"/>
      <c r="Q143" s="83"/>
      <c r="R143" s="83"/>
      <c r="S143" s="83"/>
      <c r="U143" s="21"/>
      <c r="V143" s="21"/>
    </row>
    <row r="144" spans="1:22" s="76" customFormat="1" ht="12.95" customHeight="1">
      <c r="A144" s="75"/>
      <c r="C144" s="83"/>
      <c r="D144" s="83"/>
      <c r="E144" s="83"/>
      <c r="F144" s="83"/>
      <c r="G144" s="83"/>
      <c r="H144" s="83"/>
      <c r="I144" s="83"/>
      <c r="J144" s="83"/>
      <c r="K144" s="83"/>
      <c r="L144" s="83"/>
      <c r="M144" s="83"/>
      <c r="N144" s="83"/>
      <c r="O144" s="83"/>
      <c r="P144" s="83"/>
      <c r="Q144" s="83"/>
      <c r="R144" s="83"/>
      <c r="S144" s="83"/>
      <c r="U144" s="21"/>
      <c r="V144" s="21"/>
    </row>
    <row r="145" spans="1:22" s="76" customFormat="1" ht="12.95" customHeight="1">
      <c r="A145" s="75"/>
      <c r="C145" s="83"/>
      <c r="D145" s="83"/>
      <c r="E145" s="83"/>
      <c r="F145" s="83"/>
      <c r="G145" s="83"/>
      <c r="H145" s="83"/>
      <c r="I145" s="83"/>
      <c r="J145" s="83"/>
      <c r="K145" s="83"/>
      <c r="L145" s="83"/>
      <c r="M145" s="83"/>
      <c r="N145" s="83"/>
      <c r="O145" s="83"/>
      <c r="P145" s="83"/>
      <c r="Q145" s="83"/>
      <c r="R145" s="83"/>
      <c r="S145" s="83"/>
      <c r="U145" s="21"/>
      <c r="V145" s="21"/>
    </row>
    <row r="146" spans="1:22" s="76" customFormat="1" ht="12.95" customHeight="1">
      <c r="A146" s="75"/>
      <c r="C146" s="83"/>
      <c r="D146" s="83"/>
      <c r="E146" s="83"/>
      <c r="F146" s="83"/>
      <c r="G146" s="83"/>
      <c r="H146" s="83"/>
      <c r="I146" s="83"/>
      <c r="J146" s="83"/>
      <c r="K146" s="83"/>
      <c r="L146" s="83"/>
      <c r="M146" s="83"/>
      <c r="N146" s="83"/>
      <c r="O146" s="83"/>
      <c r="P146" s="83"/>
      <c r="Q146" s="83"/>
      <c r="R146" s="83"/>
      <c r="S146" s="83"/>
      <c r="U146" s="21"/>
      <c r="V146" s="21"/>
    </row>
    <row r="147" spans="1:22" s="76" customFormat="1" ht="12.95" customHeight="1">
      <c r="A147" s="75"/>
      <c r="C147" s="83"/>
      <c r="D147" s="83"/>
      <c r="E147" s="83"/>
      <c r="F147" s="83"/>
      <c r="G147" s="83"/>
      <c r="H147" s="83"/>
      <c r="I147" s="83"/>
      <c r="J147" s="83"/>
      <c r="K147" s="83"/>
      <c r="L147" s="83"/>
      <c r="M147" s="83"/>
      <c r="N147" s="83"/>
      <c r="O147" s="83"/>
      <c r="P147" s="83"/>
      <c r="Q147" s="83"/>
      <c r="R147" s="83"/>
      <c r="S147" s="83"/>
      <c r="U147" s="21"/>
      <c r="V147" s="21"/>
    </row>
    <row r="148" spans="1:22" s="76" customFormat="1" ht="12.95" customHeight="1">
      <c r="A148" s="75"/>
      <c r="C148" s="83"/>
      <c r="D148" s="83"/>
      <c r="E148" s="83"/>
      <c r="F148" s="83"/>
      <c r="G148" s="83"/>
      <c r="H148" s="83"/>
      <c r="I148" s="83"/>
      <c r="J148" s="83"/>
      <c r="K148" s="83"/>
      <c r="L148" s="83"/>
      <c r="M148" s="83"/>
      <c r="N148" s="83"/>
      <c r="O148" s="83"/>
      <c r="P148" s="83"/>
      <c r="Q148" s="83"/>
      <c r="R148" s="83"/>
      <c r="S148" s="83"/>
      <c r="U148" s="21"/>
      <c r="V148" s="21"/>
    </row>
    <row r="149" spans="1:22" s="76" customFormat="1" ht="12.95" customHeight="1">
      <c r="A149" s="75"/>
      <c r="C149" s="83"/>
      <c r="D149" s="83"/>
      <c r="E149" s="83"/>
      <c r="F149" s="83"/>
      <c r="G149" s="83"/>
      <c r="H149" s="83"/>
      <c r="I149" s="83"/>
      <c r="J149" s="83"/>
      <c r="K149" s="83"/>
      <c r="L149" s="83"/>
      <c r="M149" s="83"/>
      <c r="N149" s="83"/>
      <c r="O149" s="83"/>
      <c r="P149" s="83"/>
      <c r="Q149" s="83"/>
      <c r="R149" s="83"/>
      <c r="S149" s="83"/>
      <c r="U149" s="21"/>
      <c r="V149" s="21"/>
    </row>
    <row r="150" spans="1:22" s="76" customFormat="1" ht="12.95" customHeight="1">
      <c r="A150" s="75"/>
      <c r="C150" s="83"/>
      <c r="D150" s="83"/>
      <c r="E150" s="83"/>
      <c r="F150" s="83"/>
      <c r="G150" s="83"/>
      <c r="H150" s="83"/>
      <c r="I150" s="83"/>
      <c r="J150" s="83"/>
      <c r="K150" s="83"/>
      <c r="L150" s="83"/>
      <c r="M150" s="83"/>
      <c r="N150" s="83"/>
      <c r="O150" s="83"/>
      <c r="P150" s="83"/>
      <c r="Q150" s="83"/>
      <c r="R150" s="83"/>
      <c r="S150" s="83"/>
      <c r="U150" s="21"/>
      <c r="V150" s="21"/>
    </row>
    <row r="151" spans="1:22" s="76" customFormat="1" ht="12.95" customHeight="1">
      <c r="A151" s="75"/>
      <c r="C151" s="83"/>
      <c r="D151" s="83"/>
      <c r="E151" s="83"/>
      <c r="F151" s="83"/>
      <c r="G151" s="83"/>
      <c r="H151" s="83"/>
      <c r="I151" s="83"/>
      <c r="J151" s="83"/>
      <c r="K151" s="83"/>
      <c r="L151" s="83"/>
      <c r="M151" s="83"/>
      <c r="N151" s="83"/>
      <c r="O151" s="83"/>
      <c r="P151" s="83"/>
      <c r="Q151" s="83"/>
      <c r="R151" s="83"/>
      <c r="S151" s="83"/>
      <c r="U151" s="21"/>
      <c r="V151" s="21"/>
    </row>
    <row r="152" spans="1:22" s="76" customFormat="1" ht="12.95" customHeight="1">
      <c r="A152" s="75"/>
      <c r="C152" s="83"/>
      <c r="D152" s="83"/>
      <c r="E152" s="83"/>
      <c r="F152" s="83"/>
      <c r="G152" s="83"/>
      <c r="H152" s="83"/>
      <c r="I152" s="83"/>
      <c r="J152" s="83"/>
      <c r="K152" s="83"/>
      <c r="L152" s="83"/>
      <c r="M152" s="83"/>
      <c r="N152" s="83"/>
      <c r="O152" s="83"/>
      <c r="P152" s="83"/>
      <c r="Q152" s="83"/>
      <c r="R152" s="83"/>
      <c r="S152" s="83"/>
      <c r="U152" s="21"/>
      <c r="V152" s="21"/>
    </row>
    <row r="153" spans="1:22" s="76" customFormat="1" ht="12.95" customHeight="1">
      <c r="A153" s="75"/>
      <c r="C153" s="83"/>
      <c r="D153" s="83"/>
      <c r="E153" s="83"/>
      <c r="F153" s="83"/>
      <c r="G153" s="83"/>
      <c r="H153" s="83"/>
      <c r="I153" s="83"/>
      <c r="J153" s="83"/>
      <c r="K153" s="83"/>
      <c r="L153" s="83"/>
      <c r="M153" s="83"/>
      <c r="N153" s="83"/>
      <c r="O153" s="83"/>
      <c r="P153" s="83"/>
      <c r="Q153" s="83"/>
      <c r="R153" s="83"/>
      <c r="S153" s="83"/>
      <c r="U153" s="21"/>
      <c r="V153" s="21"/>
    </row>
    <row r="154" spans="1:22" s="76" customFormat="1" ht="12.95" customHeight="1">
      <c r="A154" s="75"/>
      <c r="C154" s="83"/>
      <c r="D154" s="83"/>
      <c r="E154" s="83"/>
      <c r="F154" s="83"/>
      <c r="G154" s="83"/>
      <c r="H154" s="83"/>
      <c r="I154" s="83"/>
      <c r="J154" s="83"/>
      <c r="K154" s="83"/>
      <c r="L154" s="83"/>
      <c r="M154" s="83"/>
      <c r="N154" s="83"/>
      <c r="O154" s="83"/>
      <c r="P154" s="83"/>
      <c r="Q154" s="83"/>
      <c r="R154" s="83"/>
      <c r="S154" s="83"/>
      <c r="U154" s="21"/>
      <c r="V154" s="21"/>
    </row>
    <row r="155" spans="1:22" s="76" customFormat="1" ht="12.95" customHeight="1">
      <c r="A155" s="75"/>
      <c r="C155" s="83"/>
      <c r="D155" s="83"/>
      <c r="E155" s="83"/>
      <c r="F155" s="83"/>
      <c r="G155" s="83"/>
      <c r="H155" s="83"/>
      <c r="I155" s="83"/>
      <c r="J155" s="83"/>
      <c r="K155" s="83"/>
      <c r="L155" s="83"/>
      <c r="M155" s="83"/>
      <c r="N155" s="83"/>
      <c r="O155" s="83"/>
      <c r="P155" s="83"/>
      <c r="Q155" s="83"/>
      <c r="R155" s="83"/>
      <c r="S155" s="83"/>
      <c r="U155" s="21"/>
      <c r="V155" s="21"/>
    </row>
    <row r="156" spans="1:22" s="76" customFormat="1" ht="12.95" customHeight="1">
      <c r="A156" s="75"/>
      <c r="C156" s="83"/>
      <c r="D156" s="83"/>
      <c r="E156" s="83"/>
      <c r="F156" s="83"/>
      <c r="G156" s="83"/>
      <c r="H156" s="83"/>
      <c r="I156" s="83"/>
      <c r="J156" s="83"/>
      <c r="K156" s="83"/>
      <c r="L156" s="83"/>
      <c r="M156" s="83"/>
      <c r="N156" s="83"/>
      <c r="O156" s="83"/>
      <c r="P156" s="83"/>
      <c r="Q156" s="83"/>
      <c r="R156" s="83"/>
      <c r="S156" s="83"/>
      <c r="U156" s="21"/>
      <c r="V156" s="21"/>
    </row>
    <row r="157" spans="1:22" s="76" customFormat="1" ht="12.95" customHeight="1">
      <c r="A157" s="75"/>
      <c r="C157" s="83"/>
      <c r="D157" s="83"/>
      <c r="E157" s="83"/>
      <c r="F157" s="83"/>
      <c r="G157" s="83"/>
      <c r="H157" s="83"/>
      <c r="I157" s="83"/>
      <c r="J157" s="83"/>
      <c r="K157" s="83"/>
      <c r="L157" s="83"/>
      <c r="M157" s="83"/>
      <c r="N157" s="83"/>
      <c r="O157" s="83"/>
      <c r="P157" s="83"/>
      <c r="Q157" s="83"/>
      <c r="R157" s="83"/>
      <c r="S157" s="83"/>
      <c r="U157" s="21"/>
      <c r="V157" s="21"/>
    </row>
    <row r="158" spans="1:22" s="76" customFormat="1" ht="12.95" customHeight="1">
      <c r="A158" s="75"/>
      <c r="C158" s="83"/>
      <c r="D158" s="83"/>
      <c r="E158" s="83"/>
      <c r="F158" s="83"/>
      <c r="G158" s="83"/>
      <c r="H158" s="83"/>
      <c r="I158" s="83"/>
      <c r="J158" s="83"/>
      <c r="K158" s="83"/>
      <c r="L158" s="83"/>
      <c r="M158" s="83"/>
      <c r="N158" s="83"/>
      <c r="O158" s="83"/>
      <c r="P158" s="83"/>
      <c r="Q158" s="83"/>
      <c r="R158" s="83"/>
      <c r="S158" s="83"/>
      <c r="U158" s="21"/>
      <c r="V158" s="21"/>
    </row>
    <row r="159" spans="1:22" s="76" customFormat="1" ht="12.95" customHeight="1">
      <c r="A159" s="75"/>
      <c r="C159" s="83"/>
      <c r="D159" s="83"/>
      <c r="E159" s="83"/>
      <c r="F159" s="83"/>
      <c r="G159" s="83"/>
      <c r="H159" s="83"/>
      <c r="I159" s="83"/>
      <c r="J159" s="83"/>
      <c r="K159" s="83"/>
      <c r="L159" s="83"/>
      <c r="M159" s="83"/>
      <c r="N159" s="83"/>
      <c r="O159" s="83"/>
      <c r="P159" s="83"/>
      <c r="Q159" s="83"/>
      <c r="R159" s="83"/>
      <c r="S159" s="83"/>
      <c r="U159" s="21"/>
      <c r="V159" s="21"/>
    </row>
    <row r="160" spans="1:22" s="76" customFormat="1" ht="12.95" customHeight="1">
      <c r="A160" s="75"/>
      <c r="C160" s="83"/>
      <c r="D160" s="83"/>
      <c r="E160" s="83"/>
      <c r="F160" s="83"/>
      <c r="G160" s="83"/>
      <c r="H160" s="83"/>
      <c r="I160" s="83"/>
      <c r="J160" s="83"/>
      <c r="K160" s="83"/>
      <c r="L160" s="83"/>
      <c r="M160" s="83"/>
      <c r="N160" s="83"/>
      <c r="O160" s="83"/>
      <c r="P160" s="83"/>
      <c r="Q160" s="83"/>
      <c r="R160" s="83"/>
      <c r="S160" s="83"/>
      <c r="U160" s="21"/>
      <c r="V160" s="21"/>
    </row>
    <row r="161" spans="1:22" s="76" customFormat="1" ht="12.95" customHeight="1">
      <c r="A161" s="75"/>
      <c r="C161" s="83"/>
      <c r="D161" s="83"/>
      <c r="E161" s="83"/>
      <c r="F161" s="83"/>
      <c r="G161" s="83"/>
      <c r="H161" s="83"/>
      <c r="I161" s="83"/>
      <c r="J161" s="83"/>
      <c r="K161" s="83"/>
      <c r="L161" s="83"/>
      <c r="M161" s="83"/>
      <c r="N161" s="83"/>
      <c r="O161" s="83"/>
      <c r="P161" s="83"/>
      <c r="Q161" s="83"/>
      <c r="R161" s="83"/>
      <c r="S161" s="83"/>
      <c r="U161" s="21"/>
      <c r="V161" s="21"/>
    </row>
    <row r="162" spans="1:22" s="76" customFormat="1" ht="12.95" customHeight="1">
      <c r="A162" s="75"/>
      <c r="C162" s="83"/>
      <c r="D162" s="83"/>
      <c r="E162" s="83"/>
      <c r="F162" s="83"/>
      <c r="G162" s="83"/>
      <c r="H162" s="83"/>
      <c r="I162" s="83"/>
      <c r="J162" s="83"/>
      <c r="K162" s="83"/>
      <c r="L162" s="83"/>
      <c r="M162" s="83"/>
      <c r="N162" s="83"/>
      <c r="O162" s="83"/>
      <c r="P162" s="83"/>
      <c r="Q162" s="83"/>
      <c r="R162" s="83"/>
      <c r="S162" s="83"/>
      <c r="U162" s="21"/>
      <c r="V162" s="21"/>
    </row>
    <row r="163" spans="1:22" s="76" customFormat="1" ht="12.95" customHeight="1">
      <c r="A163" s="75"/>
      <c r="C163" s="83"/>
      <c r="D163" s="83"/>
      <c r="E163" s="83"/>
      <c r="F163" s="83"/>
      <c r="G163" s="83"/>
      <c r="H163" s="83"/>
      <c r="I163" s="83"/>
      <c r="J163" s="83"/>
      <c r="K163" s="83"/>
      <c r="L163" s="83"/>
      <c r="M163" s="83"/>
      <c r="N163" s="83"/>
      <c r="O163" s="83"/>
      <c r="P163" s="83"/>
      <c r="Q163" s="83"/>
      <c r="R163" s="83"/>
      <c r="S163" s="83"/>
      <c r="U163" s="21"/>
      <c r="V163" s="21"/>
    </row>
    <row r="164" spans="1:22" s="76" customFormat="1" ht="12.95" customHeight="1">
      <c r="A164" s="75"/>
      <c r="C164" s="83"/>
      <c r="D164" s="83"/>
      <c r="E164" s="83"/>
      <c r="F164" s="83"/>
      <c r="G164" s="83"/>
      <c r="H164" s="83"/>
      <c r="I164" s="83"/>
      <c r="J164" s="83"/>
      <c r="K164" s="83"/>
      <c r="L164" s="83"/>
      <c r="M164" s="83"/>
      <c r="N164" s="83"/>
      <c r="O164" s="83"/>
      <c r="P164" s="83"/>
      <c r="Q164" s="83"/>
      <c r="R164" s="83"/>
      <c r="S164" s="83"/>
      <c r="U164" s="21"/>
      <c r="V164" s="21"/>
    </row>
    <row r="165" spans="1:22" s="76" customFormat="1" ht="12.95" customHeight="1">
      <c r="A165" s="75"/>
      <c r="C165" s="83"/>
      <c r="D165" s="83"/>
      <c r="E165" s="83"/>
      <c r="F165" s="83"/>
      <c r="G165" s="83"/>
      <c r="H165" s="83"/>
      <c r="I165" s="83"/>
      <c r="J165" s="83"/>
      <c r="K165" s="83"/>
      <c r="L165" s="83"/>
      <c r="M165" s="83"/>
      <c r="N165" s="83"/>
      <c r="O165" s="83"/>
      <c r="P165" s="83"/>
      <c r="Q165" s="83"/>
      <c r="R165" s="83"/>
      <c r="S165" s="83"/>
      <c r="U165" s="21"/>
      <c r="V165" s="21"/>
    </row>
    <row r="166" spans="1:22" s="76" customFormat="1" ht="12.95" customHeight="1">
      <c r="A166" s="75"/>
      <c r="C166" s="83"/>
      <c r="D166" s="83"/>
      <c r="E166" s="83"/>
      <c r="F166" s="83"/>
      <c r="G166" s="83"/>
      <c r="H166" s="83"/>
      <c r="I166" s="83"/>
      <c r="J166" s="83"/>
      <c r="K166" s="83"/>
      <c r="L166" s="83"/>
      <c r="M166" s="83"/>
      <c r="N166" s="83"/>
      <c r="O166" s="83"/>
      <c r="P166" s="83"/>
      <c r="Q166" s="83"/>
      <c r="R166" s="83"/>
      <c r="S166" s="83"/>
      <c r="U166" s="21"/>
      <c r="V166" s="21"/>
    </row>
    <row r="167" spans="1:22" s="76" customFormat="1" ht="12.95" customHeight="1">
      <c r="A167" s="75"/>
      <c r="C167" s="83"/>
      <c r="D167" s="83"/>
      <c r="E167" s="83"/>
      <c r="F167" s="83"/>
      <c r="G167" s="83"/>
      <c r="H167" s="83"/>
      <c r="I167" s="83"/>
      <c r="J167" s="83"/>
      <c r="K167" s="83"/>
      <c r="L167" s="83"/>
      <c r="M167" s="83"/>
      <c r="N167" s="83"/>
      <c r="O167" s="83"/>
      <c r="P167" s="83"/>
      <c r="Q167" s="83"/>
      <c r="R167" s="83"/>
      <c r="S167" s="83"/>
      <c r="U167" s="21"/>
      <c r="V167" s="21"/>
    </row>
    <row r="168" spans="1:22" s="76" customFormat="1" ht="12.95" customHeight="1">
      <c r="A168" s="75"/>
      <c r="C168" s="83"/>
      <c r="D168" s="83"/>
      <c r="E168" s="83"/>
      <c r="F168" s="83"/>
      <c r="G168" s="83"/>
      <c r="H168" s="83"/>
      <c r="I168" s="83"/>
      <c r="J168" s="83"/>
      <c r="K168" s="83"/>
      <c r="L168" s="83"/>
      <c r="M168" s="83"/>
      <c r="N168" s="83"/>
      <c r="O168" s="83"/>
      <c r="P168" s="83"/>
      <c r="Q168" s="83"/>
      <c r="R168" s="83"/>
      <c r="S168" s="83"/>
      <c r="U168" s="21"/>
      <c r="V168" s="21"/>
    </row>
    <row r="169" spans="1:22" s="76" customFormat="1" ht="12.95" customHeight="1">
      <c r="A169" s="75"/>
      <c r="C169" s="83"/>
      <c r="D169" s="83"/>
      <c r="E169" s="83"/>
      <c r="F169" s="83"/>
      <c r="G169" s="83"/>
      <c r="H169" s="83"/>
      <c r="I169" s="83"/>
      <c r="J169" s="83"/>
      <c r="K169" s="83"/>
      <c r="L169" s="83"/>
      <c r="M169" s="83"/>
      <c r="N169" s="83"/>
      <c r="O169" s="83"/>
      <c r="P169" s="83"/>
      <c r="Q169" s="83"/>
      <c r="R169" s="83"/>
      <c r="S169" s="83"/>
      <c r="U169" s="21"/>
      <c r="V169" s="21"/>
    </row>
    <row r="170" spans="1:22" s="76" customFormat="1" ht="12.95" customHeight="1">
      <c r="A170" s="75"/>
      <c r="C170" s="83"/>
      <c r="D170" s="83"/>
      <c r="E170" s="83"/>
      <c r="F170" s="83"/>
      <c r="G170" s="83"/>
      <c r="H170" s="83"/>
      <c r="I170" s="83"/>
      <c r="J170" s="83"/>
      <c r="K170" s="83"/>
      <c r="L170" s="83"/>
      <c r="M170" s="83"/>
      <c r="N170" s="83"/>
      <c r="O170" s="83"/>
      <c r="P170" s="83"/>
      <c r="Q170" s="83"/>
      <c r="R170" s="83"/>
      <c r="S170" s="83"/>
      <c r="U170" s="21"/>
      <c r="V170" s="21"/>
    </row>
    <row r="171" spans="1:22" s="76" customFormat="1" ht="12.95" customHeight="1">
      <c r="A171" s="75"/>
      <c r="C171" s="83"/>
      <c r="D171" s="83"/>
      <c r="E171" s="83"/>
      <c r="F171" s="83"/>
      <c r="G171" s="83"/>
      <c r="H171" s="83"/>
      <c r="I171" s="83"/>
      <c r="J171" s="83"/>
      <c r="K171" s="83"/>
      <c r="L171" s="83"/>
      <c r="M171" s="83"/>
      <c r="N171" s="83"/>
      <c r="O171" s="83"/>
      <c r="P171" s="83"/>
      <c r="Q171" s="83"/>
      <c r="R171" s="83"/>
      <c r="S171" s="83"/>
      <c r="U171" s="21"/>
      <c r="V171" s="21"/>
    </row>
    <row r="172" spans="1:22" s="76" customFormat="1" ht="12.95" customHeight="1">
      <c r="A172" s="75"/>
      <c r="C172" s="83"/>
      <c r="D172" s="83"/>
      <c r="E172" s="83"/>
      <c r="F172" s="83"/>
      <c r="G172" s="83"/>
      <c r="H172" s="83"/>
      <c r="I172" s="83"/>
      <c r="J172" s="83"/>
      <c r="K172" s="83"/>
      <c r="L172" s="83"/>
      <c r="M172" s="83"/>
      <c r="N172" s="83"/>
      <c r="O172" s="83"/>
      <c r="P172" s="83"/>
      <c r="Q172" s="83"/>
      <c r="R172" s="83"/>
      <c r="S172" s="83"/>
      <c r="U172" s="21"/>
      <c r="V172" s="21"/>
    </row>
    <row r="173" spans="1:22" s="76" customFormat="1" ht="12.95" customHeight="1">
      <c r="A173" s="75"/>
      <c r="C173" s="83"/>
      <c r="D173" s="83"/>
      <c r="E173" s="83"/>
      <c r="F173" s="83"/>
      <c r="G173" s="83"/>
      <c r="H173" s="83"/>
      <c r="I173" s="83"/>
      <c r="J173" s="83"/>
      <c r="K173" s="83"/>
      <c r="L173" s="83"/>
      <c r="M173" s="83"/>
      <c r="N173" s="83"/>
      <c r="O173" s="83"/>
      <c r="P173" s="83"/>
      <c r="Q173" s="83"/>
      <c r="R173" s="83"/>
      <c r="S173" s="83"/>
      <c r="U173" s="21"/>
      <c r="V173" s="21"/>
    </row>
    <row r="174" spans="1:22" s="76" customFormat="1" ht="12.95" customHeight="1">
      <c r="A174" s="75"/>
      <c r="C174" s="83"/>
      <c r="D174" s="83"/>
      <c r="E174" s="83"/>
      <c r="F174" s="83"/>
      <c r="G174" s="83"/>
      <c r="H174" s="83"/>
      <c r="I174" s="83"/>
      <c r="J174" s="83"/>
      <c r="K174" s="83"/>
      <c r="L174" s="83"/>
      <c r="M174" s="83"/>
      <c r="N174" s="83"/>
      <c r="O174" s="83"/>
      <c r="P174" s="83"/>
      <c r="Q174" s="83"/>
      <c r="R174" s="83"/>
      <c r="S174" s="83"/>
      <c r="U174" s="21"/>
      <c r="V174" s="21"/>
    </row>
    <row r="175" spans="1:22" s="76" customFormat="1" ht="12.95" customHeight="1">
      <c r="A175" s="75"/>
      <c r="C175" s="83"/>
      <c r="D175" s="83"/>
      <c r="E175" s="83"/>
      <c r="F175" s="83"/>
      <c r="G175" s="83"/>
      <c r="H175" s="83"/>
      <c r="I175" s="83"/>
      <c r="J175" s="83"/>
      <c r="K175" s="83"/>
      <c r="L175" s="83"/>
      <c r="M175" s="83"/>
      <c r="N175" s="83"/>
      <c r="O175" s="83"/>
      <c r="P175" s="83"/>
      <c r="Q175" s="83"/>
      <c r="R175" s="83"/>
      <c r="S175" s="83"/>
      <c r="U175" s="21"/>
      <c r="V175" s="21"/>
    </row>
    <row r="176" spans="1:22" s="76" customFormat="1" ht="12.95" customHeight="1">
      <c r="A176" s="75"/>
      <c r="C176" s="83"/>
      <c r="D176" s="83"/>
      <c r="E176" s="83"/>
      <c r="F176" s="83"/>
      <c r="G176" s="83"/>
      <c r="H176" s="83"/>
      <c r="I176" s="83"/>
      <c r="J176" s="83"/>
      <c r="K176" s="83"/>
      <c r="L176" s="83"/>
      <c r="M176" s="83"/>
      <c r="N176" s="83"/>
      <c r="O176" s="83"/>
      <c r="P176" s="83"/>
      <c r="Q176" s="83"/>
      <c r="R176" s="83"/>
      <c r="S176" s="83"/>
      <c r="U176" s="21"/>
      <c r="V176" s="21"/>
    </row>
    <row r="177" spans="1:22" s="76" customFormat="1" ht="12.95" customHeight="1">
      <c r="A177" s="75"/>
      <c r="C177" s="83"/>
      <c r="D177" s="83"/>
      <c r="E177" s="83"/>
      <c r="F177" s="83"/>
      <c r="G177" s="83"/>
      <c r="H177" s="83"/>
      <c r="I177" s="83"/>
      <c r="J177" s="83"/>
      <c r="K177" s="83"/>
      <c r="L177" s="83"/>
      <c r="M177" s="83"/>
      <c r="N177" s="83"/>
      <c r="O177" s="83"/>
      <c r="P177" s="83"/>
      <c r="Q177" s="83"/>
      <c r="R177" s="83"/>
      <c r="S177" s="83"/>
      <c r="U177" s="21"/>
      <c r="V177" s="21"/>
    </row>
    <row r="178" spans="1:22" s="76" customFormat="1" ht="12.95" customHeight="1">
      <c r="A178" s="75"/>
      <c r="C178" s="83"/>
      <c r="D178" s="83"/>
      <c r="E178" s="83"/>
      <c r="F178" s="83"/>
      <c r="G178" s="83"/>
      <c r="H178" s="83"/>
      <c r="I178" s="83"/>
      <c r="J178" s="83"/>
      <c r="K178" s="83"/>
      <c r="L178" s="83"/>
      <c r="M178" s="83"/>
      <c r="N178" s="83"/>
      <c r="O178" s="83"/>
      <c r="P178" s="83"/>
      <c r="Q178" s="83"/>
      <c r="R178" s="83"/>
      <c r="S178" s="83"/>
      <c r="U178" s="21"/>
      <c r="V178" s="21"/>
    </row>
    <row r="179" spans="1:22" s="76" customFormat="1" ht="12.95" customHeight="1">
      <c r="A179" s="75"/>
      <c r="C179" s="83"/>
      <c r="D179" s="83"/>
      <c r="E179" s="83"/>
      <c r="F179" s="83"/>
      <c r="G179" s="83"/>
      <c r="H179" s="83"/>
      <c r="I179" s="83"/>
      <c r="J179" s="83"/>
      <c r="K179" s="83"/>
      <c r="L179" s="83"/>
      <c r="M179" s="83"/>
      <c r="N179" s="83"/>
      <c r="O179" s="83"/>
      <c r="P179" s="83"/>
      <c r="Q179" s="83"/>
      <c r="R179" s="83"/>
      <c r="S179" s="83"/>
      <c r="U179" s="21"/>
      <c r="V179" s="21"/>
    </row>
    <row r="180" spans="1:22" s="76" customFormat="1" ht="12.95" customHeight="1">
      <c r="A180" s="75"/>
      <c r="C180" s="83"/>
      <c r="D180" s="83"/>
      <c r="E180" s="83"/>
      <c r="F180" s="83"/>
      <c r="G180" s="83"/>
      <c r="H180" s="83"/>
      <c r="I180" s="83"/>
      <c r="J180" s="83"/>
      <c r="K180" s="83"/>
      <c r="L180" s="83"/>
      <c r="M180" s="83"/>
      <c r="N180" s="83"/>
      <c r="O180" s="83"/>
      <c r="P180" s="83"/>
      <c r="Q180" s="83"/>
      <c r="R180" s="83"/>
      <c r="S180" s="83"/>
      <c r="U180" s="21"/>
      <c r="V180" s="21"/>
    </row>
    <row r="181" spans="1:22" s="76" customFormat="1" ht="12.95" customHeight="1">
      <c r="A181" s="75"/>
      <c r="C181" s="83"/>
      <c r="D181" s="83"/>
      <c r="E181" s="83"/>
      <c r="F181" s="83"/>
      <c r="G181" s="83"/>
      <c r="H181" s="83"/>
      <c r="I181" s="83"/>
      <c r="J181" s="83"/>
      <c r="K181" s="83"/>
      <c r="L181" s="83"/>
      <c r="M181" s="83"/>
      <c r="N181" s="83"/>
      <c r="O181" s="83"/>
      <c r="P181" s="83"/>
      <c r="Q181" s="83"/>
      <c r="R181" s="83"/>
      <c r="S181" s="83"/>
      <c r="U181" s="21"/>
      <c r="V181" s="21"/>
    </row>
    <row r="182" spans="1:22" s="76" customFormat="1" ht="12.95" customHeight="1">
      <c r="A182" s="75"/>
      <c r="C182" s="83"/>
      <c r="D182" s="83"/>
      <c r="E182" s="83"/>
      <c r="F182" s="83"/>
      <c r="G182" s="83"/>
      <c r="H182" s="83"/>
      <c r="I182" s="83"/>
      <c r="J182" s="83"/>
      <c r="K182" s="83"/>
      <c r="L182" s="83"/>
      <c r="M182" s="83"/>
      <c r="N182" s="83"/>
      <c r="O182" s="83"/>
      <c r="P182" s="83"/>
      <c r="Q182" s="83"/>
      <c r="R182" s="83"/>
      <c r="S182" s="83"/>
      <c r="U182" s="21"/>
      <c r="V182" s="21"/>
    </row>
    <row r="183" spans="1:22" s="76" customFormat="1" ht="12.95" customHeight="1">
      <c r="A183" s="75"/>
      <c r="C183" s="83"/>
      <c r="D183" s="83"/>
      <c r="E183" s="83"/>
      <c r="F183" s="83"/>
      <c r="G183" s="83"/>
      <c r="H183" s="83"/>
      <c r="I183" s="83"/>
      <c r="J183" s="83"/>
      <c r="K183" s="83"/>
      <c r="L183" s="83"/>
      <c r="M183" s="83"/>
      <c r="N183" s="83"/>
      <c r="O183" s="83"/>
      <c r="P183" s="83"/>
      <c r="Q183" s="83"/>
      <c r="R183" s="83"/>
      <c r="S183" s="83"/>
      <c r="U183" s="21"/>
      <c r="V183" s="21"/>
    </row>
    <row r="184" spans="1:22" s="76" customFormat="1" ht="12.95" customHeight="1">
      <c r="A184" s="75"/>
      <c r="C184" s="83"/>
      <c r="D184" s="83"/>
      <c r="E184" s="83"/>
      <c r="F184" s="83"/>
      <c r="G184" s="83"/>
      <c r="H184" s="83"/>
      <c r="I184" s="83"/>
      <c r="J184" s="83"/>
      <c r="K184" s="83"/>
      <c r="L184" s="83"/>
      <c r="M184" s="83"/>
      <c r="N184" s="83"/>
      <c r="O184" s="83"/>
      <c r="P184" s="83"/>
      <c r="Q184" s="83"/>
      <c r="R184" s="83"/>
      <c r="S184" s="83"/>
      <c r="U184" s="21"/>
      <c r="V184" s="21"/>
    </row>
    <row r="185" spans="1:22" s="76" customFormat="1" ht="12.95" customHeight="1">
      <c r="A185" s="75"/>
      <c r="C185" s="83"/>
      <c r="D185" s="83"/>
      <c r="E185" s="83"/>
      <c r="F185" s="83"/>
      <c r="G185" s="83"/>
      <c r="H185" s="83"/>
      <c r="I185" s="83"/>
      <c r="J185" s="83"/>
      <c r="K185" s="83"/>
      <c r="L185" s="83"/>
      <c r="M185" s="83"/>
      <c r="N185" s="83"/>
      <c r="O185" s="83"/>
      <c r="P185" s="83"/>
      <c r="Q185" s="83"/>
      <c r="R185" s="83"/>
      <c r="S185" s="83"/>
      <c r="U185" s="21"/>
      <c r="V185" s="21"/>
    </row>
    <row r="186" spans="1:22" s="76" customFormat="1" ht="12.95" customHeight="1">
      <c r="A186" s="75"/>
      <c r="C186" s="83"/>
      <c r="D186" s="83"/>
      <c r="E186" s="83"/>
      <c r="F186" s="83"/>
      <c r="G186" s="83"/>
      <c r="H186" s="83"/>
      <c r="I186" s="83"/>
      <c r="J186" s="83"/>
      <c r="K186" s="83"/>
      <c r="L186" s="83"/>
      <c r="M186" s="83"/>
      <c r="N186" s="83"/>
      <c r="O186" s="83"/>
      <c r="P186" s="83"/>
      <c r="Q186" s="83"/>
      <c r="R186" s="83"/>
      <c r="S186" s="83"/>
      <c r="U186" s="21"/>
      <c r="V186" s="21"/>
    </row>
    <row r="187" spans="1:22" s="76" customFormat="1" ht="12.95" customHeight="1">
      <c r="A187" s="75"/>
      <c r="C187" s="83"/>
      <c r="D187" s="83"/>
      <c r="E187" s="83"/>
      <c r="F187" s="83"/>
      <c r="G187" s="83"/>
      <c r="H187" s="83"/>
      <c r="I187" s="83"/>
      <c r="J187" s="83"/>
      <c r="K187" s="83"/>
      <c r="L187" s="83"/>
      <c r="M187" s="83"/>
      <c r="N187" s="83"/>
      <c r="O187" s="83"/>
      <c r="P187" s="83"/>
      <c r="Q187" s="83"/>
      <c r="R187" s="83"/>
      <c r="S187" s="83"/>
      <c r="U187" s="21"/>
      <c r="V187" s="21"/>
    </row>
    <row r="188" spans="1:22" s="76" customFormat="1" ht="12.95" customHeight="1">
      <c r="A188" s="75"/>
      <c r="C188" s="83"/>
      <c r="D188" s="83"/>
      <c r="E188" s="83"/>
      <c r="F188" s="83"/>
      <c r="G188" s="83"/>
      <c r="H188" s="83"/>
      <c r="I188" s="83"/>
      <c r="J188" s="83"/>
      <c r="K188" s="83"/>
      <c r="L188" s="83"/>
      <c r="M188" s="83"/>
      <c r="N188" s="83"/>
      <c r="O188" s="83"/>
      <c r="P188" s="83"/>
      <c r="Q188" s="83"/>
      <c r="R188" s="83"/>
      <c r="S188" s="83"/>
      <c r="U188" s="21"/>
      <c r="V188" s="21"/>
    </row>
    <row r="189" spans="1:22" s="76" customFormat="1" ht="12.95" customHeight="1">
      <c r="A189" s="75"/>
      <c r="C189" s="83"/>
      <c r="D189" s="83"/>
      <c r="E189" s="83"/>
      <c r="F189" s="83"/>
      <c r="G189" s="83"/>
      <c r="H189" s="83"/>
      <c r="I189" s="83"/>
      <c r="J189" s="83"/>
      <c r="K189" s="83"/>
      <c r="L189" s="83"/>
      <c r="M189" s="83"/>
      <c r="N189" s="83"/>
      <c r="O189" s="83"/>
      <c r="P189" s="83"/>
      <c r="Q189" s="83"/>
      <c r="R189" s="83"/>
      <c r="S189" s="83"/>
      <c r="U189" s="21"/>
      <c r="V189" s="21"/>
    </row>
    <row r="190" spans="1:22" s="76" customFormat="1" ht="12.95" customHeight="1">
      <c r="A190" s="75"/>
      <c r="C190" s="83"/>
      <c r="D190" s="83"/>
      <c r="E190" s="83"/>
      <c r="F190" s="83"/>
      <c r="G190" s="83"/>
      <c r="H190" s="83"/>
      <c r="I190" s="83"/>
      <c r="J190" s="83"/>
      <c r="K190" s="83"/>
      <c r="L190" s="83"/>
      <c r="M190" s="83"/>
      <c r="N190" s="83"/>
      <c r="O190" s="83"/>
      <c r="P190" s="83"/>
      <c r="Q190" s="83"/>
      <c r="R190" s="83"/>
      <c r="S190" s="83"/>
      <c r="U190" s="21"/>
      <c r="V190" s="21"/>
    </row>
    <row r="191" spans="1:22" s="76" customFormat="1" ht="12.95" customHeight="1">
      <c r="A191" s="75"/>
      <c r="C191" s="83"/>
      <c r="D191" s="83"/>
      <c r="E191" s="83"/>
      <c r="F191" s="83"/>
      <c r="G191" s="83"/>
      <c r="H191" s="83"/>
      <c r="I191" s="83"/>
      <c r="J191" s="83"/>
      <c r="K191" s="83"/>
      <c r="L191" s="83"/>
      <c r="M191" s="83"/>
      <c r="N191" s="83"/>
      <c r="O191" s="83"/>
      <c r="P191" s="83"/>
      <c r="Q191" s="83"/>
      <c r="R191" s="83"/>
      <c r="S191" s="83"/>
      <c r="U191" s="21"/>
      <c r="V191" s="21"/>
    </row>
    <row r="192" spans="1:22" s="76" customFormat="1" ht="12.95" customHeight="1">
      <c r="A192" s="75"/>
      <c r="C192" s="83"/>
      <c r="D192" s="83"/>
      <c r="E192" s="83"/>
      <c r="F192" s="83"/>
      <c r="G192" s="83"/>
      <c r="H192" s="83"/>
      <c r="I192" s="83"/>
      <c r="J192" s="83"/>
      <c r="K192" s="83"/>
      <c r="L192" s="83"/>
      <c r="M192" s="83"/>
      <c r="N192" s="83"/>
      <c r="O192" s="83"/>
      <c r="P192" s="83"/>
      <c r="Q192" s="83"/>
      <c r="R192" s="83"/>
      <c r="S192" s="83"/>
      <c r="U192" s="21"/>
      <c r="V192" s="21"/>
    </row>
    <row r="193" spans="1:22" s="76" customFormat="1" ht="12.95" customHeight="1">
      <c r="A193" s="75"/>
      <c r="C193" s="83"/>
      <c r="D193" s="83"/>
      <c r="E193" s="83"/>
      <c r="F193" s="83"/>
      <c r="G193" s="83"/>
      <c r="H193" s="83"/>
      <c r="I193" s="83"/>
      <c r="J193" s="83"/>
      <c r="K193" s="83"/>
      <c r="L193" s="83"/>
      <c r="M193" s="83"/>
      <c r="N193" s="83"/>
      <c r="O193" s="83"/>
      <c r="P193" s="83"/>
      <c r="Q193" s="83"/>
      <c r="R193" s="83"/>
      <c r="S193" s="83"/>
      <c r="U193" s="21"/>
      <c r="V193" s="21"/>
    </row>
    <row r="194" spans="1:22" s="76" customFormat="1" ht="12.95" customHeight="1">
      <c r="A194" s="75"/>
      <c r="C194" s="83"/>
      <c r="D194" s="83"/>
      <c r="E194" s="83"/>
      <c r="F194" s="83"/>
      <c r="G194" s="83"/>
      <c r="H194" s="83"/>
      <c r="I194" s="83"/>
      <c r="J194" s="83"/>
      <c r="K194" s="83"/>
      <c r="L194" s="83"/>
      <c r="M194" s="83"/>
      <c r="N194" s="83"/>
      <c r="O194" s="83"/>
      <c r="P194" s="83"/>
      <c r="Q194" s="83"/>
      <c r="R194" s="83"/>
      <c r="S194" s="83"/>
      <c r="U194" s="21"/>
      <c r="V194" s="21"/>
    </row>
    <row r="195" spans="1:22" s="76" customFormat="1" ht="12.95" customHeight="1">
      <c r="A195" s="75"/>
      <c r="C195" s="83"/>
      <c r="D195" s="83"/>
      <c r="E195" s="83"/>
      <c r="F195" s="83"/>
      <c r="G195" s="83"/>
      <c r="H195" s="83"/>
      <c r="I195" s="83"/>
      <c r="J195" s="83"/>
      <c r="K195" s="83"/>
      <c r="L195" s="83"/>
      <c r="M195" s="83"/>
      <c r="N195" s="83"/>
      <c r="O195" s="83"/>
      <c r="P195" s="83"/>
      <c r="Q195" s="83"/>
      <c r="R195" s="83"/>
      <c r="S195" s="83"/>
      <c r="U195" s="21"/>
      <c r="V195" s="21"/>
    </row>
    <row r="196" spans="1:22" s="76" customFormat="1" ht="12.95" customHeight="1">
      <c r="A196" s="75"/>
      <c r="C196" s="83"/>
      <c r="D196" s="83"/>
      <c r="E196" s="83"/>
      <c r="F196" s="83"/>
      <c r="G196" s="83"/>
      <c r="H196" s="83"/>
      <c r="I196" s="83"/>
      <c r="J196" s="83"/>
      <c r="K196" s="83"/>
      <c r="L196" s="83"/>
      <c r="M196" s="83"/>
      <c r="N196" s="83"/>
      <c r="O196" s="83"/>
      <c r="P196" s="83"/>
      <c r="Q196" s="83"/>
      <c r="R196" s="83"/>
      <c r="S196" s="83"/>
      <c r="U196" s="21"/>
      <c r="V196" s="21"/>
    </row>
    <row r="197" spans="1:22" s="76" customFormat="1" ht="12.95" customHeight="1">
      <c r="A197" s="75"/>
      <c r="C197" s="83"/>
      <c r="D197" s="83"/>
      <c r="E197" s="83"/>
      <c r="F197" s="83"/>
      <c r="G197" s="83"/>
      <c r="H197" s="83"/>
      <c r="I197" s="83"/>
      <c r="J197" s="83"/>
      <c r="K197" s="83"/>
      <c r="L197" s="83"/>
      <c r="M197" s="83"/>
      <c r="N197" s="83"/>
      <c r="O197" s="83"/>
      <c r="P197" s="83"/>
      <c r="Q197" s="83"/>
      <c r="R197" s="83"/>
      <c r="S197" s="83"/>
      <c r="U197" s="21"/>
      <c r="V197" s="21"/>
    </row>
    <row r="198" spans="1:22" s="76" customFormat="1" ht="12.95" customHeight="1">
      <c r="A198" s="75"/>
      <c r="C198" s="83"/>
      <c r="D198" s="83"/>
      <c r="E198" s="83"/>
      <c r="F198" s="83"/>
      <c r="G198" s="83"/>
      <c r="H198" s="83"/>
      <c r="I198" s="83"/>
      <c r="J198" s="83"/>
      <c r="K198" s="83"/>
      <c r="L198" s="83"/>
      <c r="M198" s="83"/>
      <c r="N198" s="83"/>
      <c r="O198" s="83"/>
      <c r="P198" s="83"/>
      <c r="Q198" s="83"/>
      <c r="R198" s="83"/>
      <c r="S198" s="83"/>
      <c r="U198" s="21"/>
      <c r="V198" s="21"/>
    </row>
    <row r="199" spans="1:22" s="76" customFormat="1" ht="12.95" customHeight="1">
      <c r="A199" s="75"/>
      <c r="C199" s="83"/>
      <c r="D199" s="83"/>
      <c r="E199" s="83"/>
      <c r="F199" s="83"/>
      <c r="G199" s="83"/>
      <c r="H199" s="83"/>
      <c r="I199" s="83"/>
      <c r="J199" s="83"/>
      <c r="K199" s="83"/>
      <c r="L199" s="83"/>
      <c r="M199" s="83"/>
      <c r="N199" s="83"/>
      <c r="O199" s="83"/>
      <c r="P199" s="83"/>
      <c r="Q199" s="83"/>
      <c r="R199" s="83"/>
      <c r="S199" s="83"/>
      <c r="U199" s="21"/>
      <c r="V199" s="21"/>
    </row>
    <row r="200" spans="1:22" s="76" customFormat="1" ht="12.95" customHeight="1">
      <c r="A200" s="75"/>
      <c r="C200" s="83"/>
      <c r="D200" s="83"/>
      <c r="E200" s="83"/>
      <c r="F200" s="83"/>
      <c r="G200" s="83"/>
      <c r="H200" s="83"/>
      <c r="I200" s="83"/>
      <c r="J200" s="83"/>
      <c r="K200" s="83"/>
      <c r="L200" s="83"/>
      <c r="M200" s="83"/>
      <c r="N200" s="83"/>
      <c r="O200" s="83"/>
      <c r="P200" s="83"/>
      <c r="Q200" s="83"/>
      <c r="R200" s="83"/>
      <c r="S200" s="83"/>
      <c r="U200" s="21"/>
      <c r="V200" s="21"/>
    </row>
  </sheetData>
  <mergeCells count="2">
    <mergeCell ref="A1:B1"/>
    <mergeCell ref="A9:B9"/>
  </mergeCells>
  <hyperlinks>
    <hyperlink ref="A1" location="'Περιεχόμενα-Contents'!A1" display="Περιεχόμενα - Contents" xr:uid="{00000000-0004-0000-0F00-000000000000}"/>
  </hyperlinks>
  <printOptions horizontalCentered="1"/>
  <pageMargins left="0.27559055118110237" right="0.27559055118110237" top="1.0236220472440944" bottom="0.39370078740157483" header="0.39370078740157483" footer="0.19685039370078741"/>
  <pageSetup paperSize="9" scale="58" fitToHeight="0" orientation="landscape" r:id="rId1"/>
  <headerFooter>
    <oddHeader>&amp;R&amp;"Arial,Έντονα"ΣΥΝΟΠΤΙΚΟΙ ΠΙΝΑΚΕΣ ΥΠΗΡΕΣΙΩΝ ΚΑΙ ΜΕΤΑΦΟΡΩΝ 2008-2023
SERVICES AND TRANSPORT SUMMARY TABLES 2008-2023
ΙΔΙΩΤΙΚΟΣ ΤΟΜΕΑΣ - PRIVATE SECTOR</oddHeader>
    <firstHeader>&amp;L&amp;"Arial,Έντονα"ΣΥΝΟΠΤΙΚΟΙ ΠΙΝΑΚΕΣ ΥΠΗΡΕΣΙΩΝ ΚΑΙ ΜΕΤΑΦΟΡΩΝ 2008-2020
- ΙΔΙΩΤΙΚΟΣ ΤΟΜΕΑΣ&amp;"Arial,Κανονικά"
&amp;R&amp;"Arial,Έντονα"SUMMARY TABLES 2008-2020
- PRIVATE SECTOR</firstHeader>
    <firstFooter>&amp;L(συνεχίζεται)&amp;C- &amp;P -&amp;R(continued)</firstFooter>
  </headerFooter>
  <ignoredErrors>
    <ignoredError sqref="A9:P9"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pageSetUpPr fitToPage="1"/>
  </sheetPr>
  <dimension ref="A1:AA200"/>
  <sheetViews>
    <sheetView zoomScaleNormal="100" workbookViewId="0">
      <pane xSplit="2" ySplit="9" topLeftCell="C10" activePane="bottomRight" state="frozen"/>
      <selection activeCell="C10" sqref="C10"/>
      <selection pane="topRight" activeCell="C10" sqref="C10"/>
      <selection pane="bottomLeft" activeCell="C10" sqref="C10"/>
      <selection pane="bottomRight" activeCell="A2" sqref="A2"/>
    </sheetView>
  </sheetViews>
  <sheetFormatPr defaultRowHeight="12.95" customHeight="1"/>
  <cols>
    <col min="1" max="1" width="3.7109375" style="75" customWidth="1"/>
    <col min="2" max="2" width="37" style="76" customWidth="1"/>
    <col min="3" max="3" width="10.5703125" style="74" customWidth="1"/>
    <col min="4" max="8" width="9.85546875" style="74" customWidth="1"/>
    <col min="9" max="12" width="9.42578125" style="74" customWidth="1"/>
    <col min="13" max="18" width="11.42578125" style="74" customWidth="1"/>
    <col min="19" max="19" width="3.7109375" style="74" customWidth="1"/>
    <col min="20" max="20" width="36.140625" style="76" customWidth="1"/>
    <col min="21" max="16384" width="9.140625" style="21"/>
  </cols>
  <sheetData>
    <row r="1" spans="1:27" s="49" customFormat="1" ht="12.95" customHeight="1">
      <c r="A1" s="172" t="s">
        <v>228</v>
      </c>
      <c r="B1" s="172"/>
      <c r="C1" s="84"/>
      <c r="D1" s="84"/>
      <c r="E1" s="84"/>
      <c r="F1" s="84"/>
      <c r="G1" s="84"/>
      <c r="H1" s="84"/>
      <c r="I1" s="84"/>
      <c r="J1" s="84"/>
      <c r="K1" s="84"/>
      <c r="S1" s="50"/>
      <c r="T1" s="117" t="s">
        <v>455</v>
      </c>
    </row>
    <row r="2" spans="1:27" s="49" customFormat="1" ht="12.95" customHeight="1">
      <c r="A2" s="51"/>
      <c r="B2" s="67"/>
      <c r="C2" s="84"/>
      <c r="D2" s="84"/>
      <c r="E2" s="84"/>
      <c r="F2" s="84"/>
      <c r="G2" s="84"/>
      <c r="H2" s="84"/>
      <c r="I2" s="84"/>
      <c r="J2" s="84"/>
      <c r="K2" s="84"/>
      <c r="S2" s="50"/>
      <c r="T2" s="117" t="s">
        <v>456</v>
      </c>
    </row>
    <row r="3" spans="1:27" s="49" customFormat="1" ht="12.95" customHeight="1">
      <c r="A3" s="51"/>
      <c r="B3" s="67"/>
      <c r="C3" s="84"/>
      <c r="D3" s="84"/>
      <c r="E3" s="84"/>
      <c r="F3" s="84"/>
      <c r="G3" s="84"/>
      <c r="H3" s="84"/>
      <c r="I3" s="84"/>
      <c r="J3" s="84"/>
      <c r="K3" s="84"/>
      <c r="L3" s="84"/>
      <c r="M3" s="84"/>
      <c r="N3" s="84"/>
      <c r="O3" s="84"/>
      <c r="P3" s="84"/>
      <c r="Q3" s="84"/>
      <c r="R3" s="84"/>
      <c r="T3" s="117" t="s">
        <v>373</v>
      </c>
    </row>
    <row r="4" spans="1:27" s="49" customFormat="1" ht="12.95" customHeight="1">
      <c r="A4" s="51"/>
      <c r="B4" s="67"/>
      <c r="C4" s="84"/>
      <c r="D4" s="84"/>
      <c r="E4" s="84"/>
      <c r="F4" s="84"/>
      <c r="G4" s="84"/>
      <c r="H4" s="84"/>
      <c r="I4" s="84"/>
      <c r="J4" s="84"/>
      <c r="K4" s="84"/>
      <c r="L4" s="84"/>
      <c r="M4" s="84"/>
      <c r="N4" s="84"/>
      <c r="O4" s="84"/>
      <c r="P4" s="84"/>
      <c r="Q4" s="84"/>
      <c r="R4" s="84"/>
      <c r="S4" s="50"/>
      <c r="T4" s="67"/>
    </row>
    <row r="5" spans="1:27" s="70" customFormat="1" ht="15" customHeight="1">
      <c r="A5" s="137" t="s">
        <v>427</v>
      </c>
    </row>
    <row r="6" spans="1:27" s="70" customFormat="1" ht="15" customHeight="1" thickBot="1">
      <c r="A6" s="138" t="s">
        <v>428</v>
      </c>
      <c r="B6" s="72"/>
      <c r="C6" s="72"/>
      <c r="D6" s="72"/>
      <c r="E6" s="72"/>
      <c r="F6" s="72"/>
      <c r="G6" s="72"/>
      <c r="H6" s="72"/>
      <c r="I6" s="72"/>
      <c r="J6" s="72"/>
      <c r="K6" s="72"/>
      <c r="L6" s="72"/>
      <c r="M6" s="72"/>
      <c r="N6" s="72"/>
      <c r="O6" s="72"/>
      <c r="P6" s="72"/>
      <c r="Q6" s="72"/>
      <c r="R6" s="72"/>
      <c r="S6" s="73"/>
      <c r="T6" s="72"/>
    </row>
    <row r="7" spans="1:27" s="70" customFormat="1" ht="8.25" customHeight="1" thickTop="1">
      <c r="A7" s="71"/>
      <c r="B7" s="71"/>
      <c r="C7" s="85"/>
      <c r="D7" s="85"/>
      <c r="E7" s="85"/>
      <c r="F7" s="85"/>
      <c r="G7" s="85"/>
      <c r="H7" s="85"/>
      <c r="I7" s="85"/>
      <c r="J7" s="85"/>
      <c r="K7" s="85"/>
      <c r="L7" s="85"/>
      <c r="M7" s="85"/>
      <c r="N7" s="85"/>
      <c r="O7" s="85"/>
      <c r="P7" s="85"/>
      <c r="Q7" s="85"/>
      <c r="R7" s="85"/>
      <c r="S7" s="85"/>
      <c r="T7" s="71"/>
    </row>
    <row r="8" spans="1:27" s="49" customFormat="1" ht="12.75">
      <c r="A8" s="51"/>
      <c r="B8" s="67"/>
      <c r="C8" s="86"/>
      <c r="D8" s="86"/>
      <c r="E8" s="86"/>
      <c r="F8" s="86"/>
      <c r="G8" s="86"/>
      <c r="H8" s="86"/>
      <c r="I8" s="86"/>
      <c r="J8" s="86"/>
      <c r="K8" s="86"/>
      <c r="L8" s="86"/>
      <c r="M8" s="86"/>
      <c r="N8" s="86"/>
      <c r="O8" s="86"/>
      <c r="P8" s="86"/>
      <c r="Q8" s="86"/>
      <c r="R8" s="86"/>
      <c r="S8" s="86"/>
      <c r="T8" s="86" t="s">
        <v>0</v>
      </c>
    </row>
    <row r="9" spans="1:27" s="49" customFormat="1" ht="39.950000000000003" customHeight="1">
      <c r="A9" s="175" t="s">
        <v>386</v>
      </c>
      <c r="B9" s="176"/>
      <c r="C9" s="105" t="s">
        <v>1</v>
      </c>
      <c r="D9" s="104">
        <v>2009</v>
      </c>
      <c r="E9" s="105" t="s">
        <v>2</v>
      </c>
      <c r="F9" s="105" t="s">
        <v>3</v>
      </c>
      <c r="G9" s="105" t="s">
        <v>4</v>
      </c>
      <c r="H9" s="105" t="s">
        <v>5</v>
      </c>
      <c r="I9" s="105" t="s">
        <v>6</v>
      </c>
      <c r="J9" s="105" t="s">
        <v>112</v>
      </c>
      <c r="K9" s="105" t="s">
        <v>324</v>
      </c>
      <c r="L9" s="105" t="s">
        <v>331</v>
      </c>
      <c r="M9" s="153" t="s">
        <v>368</v>
      </c>
      <c r="N9" s="153" t="s">
        <v>391</v>
      </c>
      <c r="O9" s="153" t="s">
        <v>436</v>
      </c>
      <c r="P9" s="153" t="s">
        <v>442</v>
      </c>
      <c r="Q9" s="153" t="s">
        <v>448</v>
      </c>
      <c r="R9" s="153" t="s">
        <v>453</v>
      </c>
      <c r="S9" s="150"/>
      <c r="T9" s="116" t="s">
        <v>387</v>
      </c>
    </row>
    <row r="10" spans="1:27" s="87" customFormat="1" ht="15" customHeight="1">
      <c r="A10" s="146" t="s">
        <v>7</v>
      </c>
      <c r="B10" s="103" t="s">
        <v>101</v>
      </c>
      <c r="C10" s="92">
        <v>413514</v>
      </c>
      <c r="D10" s="88">
        <v>440911</v>
      </c>
      <c r="E10" s="88">
        <v>449163</v>
      </c>
      <c r="F10" s="88">
        <v>420704</v>
      </c>
      <c r="G10" s="88">
        <v>396001</v>
      </c>
      <c r="H10" s="88">
        <v>391120</v>
      </c>
      <c r="I10" s="88">
        <v>415307</v>
      </c>
      <c r="J10" s="88">
        <v>457100</v>
      </c>
      <c r="K10" s="88">
        <v>494386</v>
      </c>
      <c r="L10" s="88">
        <v>538499</v>
      </c>
      <c r="M10" s="89">
        <v>605016</v>
      </c>
      <c r="N10" s="89">
        <v>742182</v>
      </c>
      <c r="O10" s="89">
        <v>844652</v>
      </c>
      <c r="P10" s="89">
        <v>1015203</v>
      </c>
      <c r="Q10" s="89">
        <v>1095064</v>
      </c>
      <c r="R10" s="89">
        <v>1190845</v>
      </c>
      <c r="S10" s="146" t="s">
        <v>7</v>
      </c>
      <c r="T10" s="103" t="s">
        <v>100</v>
      </c>
    </row>
    <row r="11" spans="1:27" s="87" customFormat="1" ht="20.100000000000001" customHeight="1">
      <c r="A11" s="143" t="s">
        <v>8</v>
      </c>
      <c r="B11" s="95" t="s">
        <v>9</v>
      </c>
      <c r="C11" s="88">
        <f t="shared" ref="C11:L11" si="0">SUM(C12:C28)</f>
        <v>100474</v>
      </c>
      <c r="D11" s="88">
        <f t="shared" si="0"/>
        <v>105783</v>
      </c>
      <c r="E11" s="88">
        <f>SUM(E12:E28)</f>
        <v>118271</v>
      </c>
      <c r="F11" s="88">
        <f t="shared" si="0"/>
        <v>113563</v>
      </c>
      <c r="G11" s="88">
        <f>SUM(G12:G28)</f>
        <v>110400</v>
      </c>
      <c r="H11" s="88">
        <f t="shared" si="0"/>
        <v>107751</v>
      </c>
      <c r="I11" s="88">
        <f t="shared" si="0"/>
        <v>115986</v>
      </c>
      <c r="J11" s="88">
        <f t="shared" si="0"/>
        <v>142227</v>
      </c>
      <c r="K11" s="88">
        <f t="shared" si="0"/>
        <v>152581</v>
      </c>
      <c r="L11" s="88">
        <f t="shared" si="0"/>
        <v>168390</v>
      </c>
      <c r="M11" s="89">
        <f>SUM(M12:M28)</f>
        <v>187469</v>
      </c>
      <c r="N11" s="89">
        <f>SUM(N12:N28)</f>
        <v>218338</v>
      </c>
      <c r="O11" s="89">
        <f>SUM(O12:O28)</f>
        <v>243315</v>
      </c>
      <c r="P11" s="89">
        <f t="shared" ref="P11" si="1">SUM(P12:P28)</f>
        <v>298650</v>
      </c>
      <c r="Q11" s="89">
        <f t="shared" ref="Q11" si="2">SUM(Q12:Q28)</f>
        <v>329957</v>
      </c>
      <c r="R11" s="89">
        <f t="shared" ref="R11" si="3">SUM(R12:R28)</f>
        <v>366681</v>
      </c>
      <c r="S11" s="143" t="s">
        <v>8</v>
      </c>
      <c r="T11" s="95" t="s">
        <v>10</v>
      </c>
    </row>
    <row r="12" spans="1:27" s="49" customFormat="1" ht="12.95" customHeight="1">
      <c r="A12" s="142"/>
      <c r="B12" s="96" t="s">
        <v>12</v>
      </c>
      <c r="C12" s="59">
        <v>52861</v>
      </c>
      <c r="D12" s="90">
        <v>55727</v>
      </c>
      <c r="E12" s="90">
        <v>56818</v>
      </c>
      <c r="F12" s="90">
        <v>56294</v>
      </c>
      <c r="G12" s="90">
        <v>53776</v>
      </c>
      <c r="H12" s="90">
        <v>50854</v>
      </c>
      <c r="I12" s="90">
        <v>55990</v>
      </c>
      <c r="J12" s="90">
        <v>64443</v>
      </c>
      <c r="K12" s="90">
        <v>70510</v>
      </c>
      <c r="L12" s="90">
        <v>81036</v>
      </c>
      <c r="M12" s="91">
        <v>91622</v>
      </c>
      <c r="N12" s="91">
        <v>101926</v>
      </c>
      <c r="O12" s="91">
        <v>125911</v>
      </c>
      <c r="P12" s="91">
        <v>141683</v>
      </c>
      <c r="Q12" s="91">
        <v>141361</v>
      </c>
      <c r="R12" s="91">
        <v>159450</v>
      </c>
      <c r="S12" s="142"/>
      <c r="T12" s="96" t="s">
        <v>13</v>
      </c>
      <c r="U12" s="57"/>
      <c r="V12" s="57"/>
      <c r="W12" s="57"/>
      <c r="X12" s="57"/>
      <c r="Y12" s="57"/>
      <c r="Z12" s="57"/>
      <c r="AA12" s="57"/>
    </row>
    <row r="13" spans="1:27" s="49" customFormat="1" ht="12.95" customHeight="1">
      <c r="A13" s="142"/>
      <c r="B13" s="96" t="s">
        <v>14</v>
      </c>
      <c r="C13" s="59">
        <v>19</v>
      </c>
      <c r="D13" s="90">
        <v>20</v>
      </c>
      <c r="E13" s="90">
        <v>25</v>
      </c>
      <c r="F13" s="90">
        <v>12</v>
      </c>
      <c r="G13" s="90">
        <v>13</v>
      </c>
      <c r="H13" s="90">
        <v>166</v>
      </c>
      <c r="I13" s="90">
        <v>51</v>
      </c>
      <c r="J13" s="90">
        <v>6</v>
      </c>
      <c r="K13" s="90">
        <v>33</v>
      </c>
      <c r="L13" s="90">
        <v>73</v>
      </c>
      <c r="M13" s="91">
        <v>606</v>
      </c>
      <c r="N13" s="91">
        <v>89</v>
      </c>
      <c r="O13" s="91">
        <v>30</v>
      </c>
      <c r="P13" s="91">
        <v>66</v>
      </c>
      <c r="Q13" s="91">
        <v>408</v>
      </c>
      <c r="R13" s="91">
        <v>341</v>
      </c>
      <c r="S13" s="142"/>
      <c r="T13" s="96" t="s">
        <v>15</v>
      </c>
    </row>
    <row r="14" spans="1:27" s="49" customFormat="1" ht="12.95" customHeight="1">
      <c r="A14" s="142"/>
      <c r="B14" s="96" t="s">
        <v>16</v>
      </c>
      <c r="C14" s="59">
        <v>1610</v>
      </c>
      <c r="D14" s="90">
        <v>1466</v>
      </c>
      <c r="E14" s="90">
        <v>1607</v>
      </c>
      <c r="F14" s="90">
        <v>1610</v>
      </c>
      <c r="G14" s="90">
        <v>1737</v>
      </c>
      <c r="H14" s="90">
        <v>1632</v>
      </c>
      <c r="I14" s="90">
        <v>1593</v>
      </c>
      <c r="J14" s="90">
        <v>1387</v>
      </c>
      <c r="K14" s="90">
        <v>1221</v>
      </c>
      <c r="L14" s="90">
        <v>1815</v>
      </c>
      <c r="M14" s="91">
        <v>1795</v>
      </c>
      <c r="N14" s="91">
        <v>1676</v>
      </c>
      <c r="O14" s="91">
        <v>1470</v>
      </c>
      <c r="P14" s="91">
        <v>1728</v>
      </c>
      <c r="Q14" s="91">
        <v>2181</v>
      </c>
      <c r="R14" s="91">
        <v>2314</v>
      </c>
      <c r="S14" s="142"/>
      <c r="T14" s="96" t="s">
        <v>17</v>
      </c>
    </row>
    <row r="15" spans="1:27" s="49" customFormat="1" ht="12.95" customHeight="1">
      <c r="A15" s="142"/>
      <c r="B15" s="96" t="s">
        <v>18</v>
      </c>
      <c r="C15" s="59">
        <v>8569</v>
      </c>
      <c r="D15" s="90">
        <v>8169</v>
      </c>
      <c r="E15" s="90">
        <v>8667</v>
      </c>
      <c r="F15" s="90">
        <v>9589</v>
      </c>
      <c r="G15" s="90">
        <v>11263</v>
      </c>
      <c r="H15" s="90">
        <v>9975</v>
      </c>
      <c r="I15" s="90">
        <v>9226</v>
      </c>
      <c r="J15" s="90">
        <v>7868</v>
      </c>
      <c r="K15" s="90">
        <v>7405</v>
      </c>
      <c r="L15" s="90">
        <v>8559</v>
      </c>
      <c r="M15" s="91">
        <v>9616</v>
      </c>
      <c r="N15" s="91">
        <v>11144</v>
      </c>
      <c r="O15" s="91">
        <v>10801</v>
      </c>
      <c r="P15" s="91">
        <v>13137</v>
      </c>
      <c r="Q15" s="91">
        <v>20052</v>
      </c>
      <c r="R15" s="91">
        <v>18888</v>
      </c>
      <c r="S15" s="142"/>
      <c r="T15" s="96" t="s">
        <v>19</v>
      </c>
    </row>
    <row r="16" spans="1:27" s="49" customFormat="1" ht="12.95" customHeight="1">
      <c r="A16" s="142"/>
      <c r="B16" s="96" t="s">
        <v>20</v>
      </c>
      <c r="C16" s="59">
        <v>621</v>
      </c>
      <c r="D16" s="90">
        <v>639</v>
      </c>
      <c r="E16" s="90">
        <v>621</v>
      </c>
      <c r="F16" s="90">
        <v>670</v>
      </c>
      <c r="G16" s="90">
        <v>735</v>
      </c>
      <c r="H16" s="90">
        <v>776</v>
      </c>
      <c r="I16" s="90">
        <v>868</v>
      </c>
      <c r="J16" s="90">
        <v>914</v>
      </c>
      <c r="K16" s="90">
        <v>1001</v>
      </c>
      <c r="L16" s="90">
        <v>1024</v>
      </c>
      <c r="M16" s="91">
        <v>1140</v>
      </c>
      <c r="N16" s="91">
        <v>1071</v>
      </c>
      <c r="O16" s="91">
        <v>1223</v>
      </c>
      <c r="P16" s="91">
        <v>1407</v>
      </c>
      <c r="Q16" s="91">
        <v>1717</v>
      </c>
      <c r="R16" s="91">
        <v>1697</v>
      </c>
      <c r="S16" s="142"/>
      <c r="T16" s="96" t="s">
        <v>21</v>
      </c>
    </row>
    <row r="17" spans="1:21" s="70" customFormat="1" ht="12.95" customHeight="1">
      <c r="A17" s="143"/>
      <c r="B17" s="96" t="s">
        <v>22</v>
      </c>
      <c r="C17" s="92"/>
      <c r="D17" s="90"/>
      <c r="E17" s="90"/>
      <c r="F17" s="90"/>
      <c r="G17" s="90"/>
      <c r="H17" s="90"/>
      <c r="I17" s="90"/>
      <c r="J17" s="90"/>
      <c r="K17" s="90"/>
      <c r="L17" s="90"/>
      <c r="M17" s="91"/>
      <c r="N17" s="91"/>
      <c r="O17" s="91"/>
      <c r="P17" s="91"/>
      <c r="Q17" s="91"/>
      <c r="R17" s="91"/>
      <c r="S17" s="143"/>
      <c r="T17" s="96" t="s">
        <v>23</v>
      </c>
    </row>
    <row r="18" spans="1:21" s="49" customFormat="1" ht="12" customHeight="1">
      <c r="A18" s="142"/>
      <c r="B18" s="98" t="s">
        <v>24</v>
      </c>
      <c r="C18" s="59">
        <v>1087</v>
      </c>
      <c r="D18" s="90">
        <v>885</v>
      </c>
      <c r="E18" s="90">
        <v>998</v>
      </c>
      <c r="F18" s="90">
        <v>1058</v>
      </c>
      <c r="G18" s="90">
        <v>1176</v>
      </c>
      <c r="H18" s="90">
        <v>1326</v>
      </c>
      <c r="I18" s="90">
        <v>1484</v>
      </c>
      <c r="J18" s="90">
        <v>1543</v>
      </c>
      <c r="K18" s="90">
        <v>1291</v>
      </c>
      <c r="L18" s="90">
        <v>1421</v>
      </c>
      <c r="M18" s="91">
        <v>1628</v>
      </c>
      <c r="N18" s="91">
        <v>2101</v>
      </c>
      <c r="O18" s="91">
        <v>1433</v>
      </c>
      <c r="P18" s="91">
        <v>1914</v>
      </c>
      <c r="Q18" s="91">
        <v>3111</v>
      </c>
      <c r="R18" s="91">
        <v>3347</v>
      </c>
      <c r="S18" s="142"/>
      <c r="T18" s="98" t="s">
        <v>25</v>
      </c>
    </row>
    <row r="19" spans="1:21" s="49" customFormat="1" ht="12" customHeight="1">
      <c r="A19" s="142"/>
      <c r="B19" s="98" t="s">
        <v>26</v>
      </c>
      <c r="C19" s="59">
        <v>405</v>
      </c>
      <c r="D19" s="90">
        <v>330</v>
      </c>
      <c r="E19" s="90">
        <v>385</v>
      </c>
      <c r="F19" s="90">
        <v>496</v>
      </c>
      <c r="G19" s="90">
        <v>546</v>
      </c>
      <c r="H19" s="90">
        <v>535</v>
      </c>
      <c r="I19" s="90">
        <v>698</v>
      </c>
      <c r="J19" s="90">
        <v>785</v>
      </c>
      <c r="K19" s="90">
        <v>737</v>
      </c>
      <c r="L19" s="90">
        <v>751</v>
      </c>
      <c r="M19" s="91">
        <v>934</v>
      </c>
      <c r="N19" s="91">
        <v>1243</v>
      </c>
      <c r="O19" s="91">
        <v>838</v>
      </c>
      <c r="P19" s="91">
        <v>936</v>
      </c>
      <c r="Q19" s="91">
        <v>1273</v>
      </c>
      <c r="R19" s="91">
        <v>1395</v>
      </c>
      <c r="S19" s="142"/>
      <c r="T19" s="98" t="s">
        <v>27</v>
      </c>
    </row>
    <row r="20" spans="1:21" s="70" customFormat="1" ht="12" customHeight="1">
      <c r="A20" s="143"/>
      <c r="B20" s="98" t="s">
        <v>28</v>
      </c>
      <c r="C20" s="93">
        <v>507</v>
      </c>
      <c r="D20" s="90">
        <v>447</v>
      </c>
      <c r="E20" s="90">
        <v>360</v>
      </c>
      <c r="F20" s="90">
        <v>428</v>
      </c>
      <c r="G20" s="90">
        <v>445</v>
      </c>
      <c r="H20" s="90">
        <v>434</v>
      </c>
      <c r="I20" s="90">
        <v>356</v>
      </c>
      <c r="J20" s="90">
        <v>418</v>
      </c>
      <c r="K20" s="90">
        <v>313</v>
      </c>
      <c r="L20" s="90">
        <v>439</v>
      </c>
      <c r="M20" s="91">
        <v>602</v>
      </c>
      <c r="N20" s="91">
        <v>871</v>
      </c>
      <c r="O20" s="91">
        <v>289</v>
      </c>
      <c r="P20" s="91">
        <v>500</v>
      </c>
      <c r="Q20" s="91">
        <v>1147</v>
      </c>
      <c r="R20" s="91">
        <v>863</v>
      </c>
      <c r="S20" s="143"/>
      <c r="T20" s="98" t="s">
        <v>29</v>
      </c>
    </row>
    <row r="21" spans="1:21" s="70" customFormat="1" ht="12.95" customHeight="1">
      <c r="A21" s="143"/>
      <c r="B21" s="96" t="s">
        <v>30</v>
      </c>
      <c r="C21" s="93">
        <v>22371</v>
      </c>
      <c r="D21" s="90">
        <v>24153</v>
      </c>
      <c r="E21" s="90">
        <v>35248</v>
      </c>
      <c r="F21" s="90">
        <v>30700</v>
      </c>
      <c r="G21" s="90">
        <v>28626</v>
      </c>
      <c r="H21" s="90">
        <v>29994</v>
      </c>
      <c r="I21" s="90">
        <v>34511</v>
      </c>
      <c r="J21" s="90">
        <v>52134</v>
      </c>
      <c r="K21" s="90">
        <v>56082</v>
      </c>
      <c r="L21" s="90">
        <v>56459</v>
      </c>
      <c r="M21" s="91">
        <v>63697</v>
      </c>
      <c r="N21" s="91">
        <v>77711</v>
      </c>
      <c r="O21" s="91">
        <v>78461</v>
      </c>
      <c r="P21" s="91">
        <v>110434</v>
      </c>
      <c r="Q21" s="91">
        <v>129929</v>
      </c>
      <c r="R21" s="91">
        <v>147599</v>
      </c>
      <c r="S21" s="143"/>
      <c r="T21" s="96" t="s">
        <v>31</v>
      </c>
    </row>
    <row r="22" spans="1:21" s="49" customFormat="1" ht="12.95" customHeight="1">
      <c r="A22" s="142"/>
      <c r="B22" s="96" t="s">
        <v>358</v>
      </c>
      <c r="C22" s="59"/>
      <c r="D22" s="90"/>
      <c r="E22" s="90"/>
      <c r="F22" s="90"/>
      <c r="G22" s="90"/>
      <c r="H22" s="90"/>
      <c r="I22" s="90"/>
      <c r="J22" s="90"/>
      <c r="K22" s="90"/>
      <c r="L22" s="90"/>
      <c r="M22" s="91"/>
      <c r="N22" s="91"/>
      <c r="O22" s="91"/>
      <c r="P22" s="91"/>
      <c r="Q22" s="91"/>
      <c r="R22" s="91"/>
      <c r="S22" s="142"/>
      <c r="T22" s="96" t="s">
        <v>32</v>
      </c>
    </row>
    <row r="23" spans="1:21" s="49" customFormat="1" ht="11.1" customHeight="1">
      <c r="A23" s="142"/>
      <c r="B23" s="96" t="s">
        <v>359</v>
      </c>
      <c r="C23" s="93">
        <v>3256</v>
      </c>
      <c r="D23" s="90">
        <v>3593</v>
      </c>
      <c r="E23" s="90">
        <v>4002</v>
      </c>
      <c r="F23" s="90">
        <v>4926</v>
      </c>
      <c r="G23" s="90">
        <v>4126</v>
      </c>
      <c r="H23" s="90">
        <v>4076</v>
      </c>
      <c r="I23" s="90">
        <v>3823</v>
      </c>
      <c r="J23" s="90">
        <v>4157</v>
      </c>
      <c r="K23" s="90">
        <v>4847</v>
      </c>
      <c r="L23" s="90">
        <v>6053</v>
      </c>
      <c r="M23" s="91">
        <v>5666</v>
      </c>
      <c r="N23" s="91">
        <v>7790</v>
      </c>
      <c r="O23" s="91">
        <v>8713</v>
      </c>
      <c r="P23" s="91">
        <v>9682</v>
      </c>
      <c r="Q23" s="91">
        <v>11320</v>
      </c>
      <c r="R23" s="91">
        <v>11945</v>
      </c>
      <c r="S23" s="142"/>
      <c r="T23" s="96" t="s">
        <v>333</v>
      </c>
      <c r="U23" s="57"/>
    </row>
    <row r="24" spans="1:21" s="49" customFormat="1" ht="12.95" customHeight="1">
      <c r="A24" s="142"/>
      <c r="B24" s="96" t="s">
        <v>33</v>
      </c>
      <c r="C24" s="59">
        <v>2676</v>
      </c>
      <c r="D24" s="90">
        <v>3247</v>
      </c>
      <c r="E24" s="90">
        <v>3328</v>
      </c>
      <c r="F24" s="90">
        <v>2662</v>
      </c>
      <c r="G24" s="90">
        <v>2816</v>
      </c>
      <c r="H24" s="90">
        <v>2304</v>
      </c>
      <c r="I24" s="90">
        <v>1823</v>
      </c>
      <c r="J24" s="90">
        <v>1936</v>
      </c>
      <c r="K24" s="90">
        <v>2355</v>
      </c>
      <c r="L24" s="90">
        <v>3329</v>
      </c>
      <c r="M24" s="91">
        <v>2701</v>
      </c>
      <c r="N24" s="91">
        <v>4465</v>
      </c>
      <c r="O24" s="91">
        <v>4841</v>
      </c>
      <c r="P24" s="91">
        <v>6554</v>
      </c>
      <c r="Q24" s="91">
        <v>5766</v>
      </c>
      <c r="R24" s="91">
        <v>5950</v>
      </c>
      <c r="S24" s="142"/>
      <c r="T24" s="96" t="s">
        <v>34</v>
      </c>
    </row>
    <row r="25" spans="1:21" s="49" customFormat="1" ht="12.95" customHeight="1">
      <c r="A25" s="142"/>
      <c r="B25" s="96" t="s">
        <v>35</v>
      </c>
      <c r="C25" s="59">
        <v>2104</v>
      </c>
      <c r="D25" s="90">
        <v>2191</v>
      </c>
      <c r="E25" s="90">
        <v>1888</v>
      </c>
      <c r="F25" s="90">
        <v>1781</v>
      </c>
      <c r="G25" s="90">
        <v>1688</v>
      </c>
      <c r="H25" s="90">
        <v>1893</v>
      </c>
      <c r="I25" s="90">
        <v>1877</v>
      </c>
      <c r="J25" s="90">
        <v>2073</v>
      </c>
      <c r="K25" s="90">
        <v>2092</v>
      </c>
      <c r="L25" s="90">
        <v>2033</v>
      </c>
      <c r="M25" s="91">
        <v>2418</v>
      </c>
      <c r="N25" s="91">
        <v>2898</v>
      </c>
      <c r="O25" s="91">
        <v>3000</v>
      </c>
      <c r="P25" s="91">
        <v>3124</v>
      </c>
      <c r="Q25" s="91">
        <v>3911</v>
      </c>
      <c r="R25" s="91">
        <v>4268</v>
      </c>
      <c r="S25" s="142"/>
      <c r="T25" s="96" t="s">
        <v>36</v>
      </c>
    </row>
    <row r="26" spans="1:21" s="49" customFormat="1" ht="12.95" customHeight="1">
      <c r="A26" s="142"/>
      <c r="B26" s="96" t="s">
        <v>37</v>
      </c>
      <c r="C26" s="59">
        <v>642</v>
      </c>
      <c r="D26" s="90">
        <v>642</v>
      </c>
      <c r="E26" s="90">
        <v>670</v>
      </c>
      <c r="F26" s="90">
        <v>572</v>
      </c>
      <c r="G26" s="90">
        <v>598</v>
      </c>
      <c r="H26" s="90">
        <v>701</v>
      </c>
      <c r="I26" s="90">
        <v>669</v>
      </c>
      <c r="J26" s="90">
        <v>729</v>
      </c>
      <c r="K26" s="90">
        <v>834</v>
      </c>
      <c r="L26" s="90">
        <v>815</v>
      </c>
      <c r="M26" s="91">
        <v>850</v>
      </c>
      <c r="N26" s="91">
        <v>926</v>
      </c>
      <c r="O26" s="91">
        <v>890</v>
      </c>
      <c r="P26" s="91">
        <v>1178</v>
      </c>
      <c r="Q26" s="91">
        <v>1415</v>
      </c>
      <c r="R26" s="91">
        <v>1167</v>
      </c>
      <c r="S26" s="142"/>
      <c r="T26" s="96" t="s">
        <v>38</v>
      </c>
      <c r="U26" s="57"/>
    </row>
    <row r="27" spans="1:21" s="70" customFormat="1" ht="12.95" customHeight="1">
      <c r="A27" s="143"/>
      <c r="B27" s="96" t="s">
        <v>39</v>
      </c>
      <c r="C27" s="93">
        <v>281</v>
      </c>
      <c r="D27" s="90">
        <v>423</v>
      </c>
      <c r="E27" s="90">
        <v>536</v>
      </c>
      <c r="F27" s="90">
        <v>136</v>
      </c>
      <c r="G27" s="90">
        <v>207</v>
      </c>
      <c r="H27" s="90">
        <v>246</v>
      </c>
      <c r="I27" s="90">
        <v>227</v>
      </c>
      <c r="J27" s="90">
        <v>450</v>
      </c>
      <c r="K27" s="90">
        <v>222</v>
      </c>
      <c r="L27" s="90">
        <v>293</v>
      </c>
      <c r="M27" s="91">
        <v>303</v>
      </c>
      <c r="N27" s="91">
        <v>426</v>
      </c>
      <c r="O27" s="91">
        <v>426</v>
      </c>
      <c r="P27" s="91">
        <v>732</v>
      </c>
      <c r="Q27" s="91">
        <v>433</v>
      </c>
      <c r="R27" s="91">
        <v>631</v>
      </c>
      <c r="S27" s="143"/>
      <c r="T27" s="96" t="s">
        <v>40</v>
      </c>
    </row>
    <row r="28" spans="1:21" s="49" customFormat="1" ht="12.95" customHeight="1">
      <c r="A28" s="142"/>
      <c r="B28" s="96" t="s">
        <v>41</v>
      </c>
      <c r="C28" s="93">
        <v>3465</v>
      </c>
      <c r="D28" s="90">
        <v>3851</v>
      </c>
      <c r="E28" s="90">
        <v>3118</v>
      </c>
      <c r="F28" s="90">
        <v>2629</v>
      </c>
      <c r="G28" s="90">
        <v>2648</v>
      </c>
      <c r="H28" s="90">
        <v>2839</v>
      </c>
      <c r="I28" s="90">
        <v>2790</v>
      </c>
      <c r="J28" s="90">
        <v>3384</v>
      </c>
      <c r="K28" s="90">
        <v>3638</v>
      </c>
      <c r="L28" s="90">
        <v>4290</v>
      </c>
      <c r="M28" s="91">
        <v>3891</v>
      </c>
      <c r="N28" s="91">
        <v>4001</v>
      </c>
      <c r="O28" s="91">
        <v>4989</v>
      </c>
      <c r="P28" s="91">
        <v>5575</v>
      </c>
      <c r="Q28" s="91">
        <v>5933</v>
      </c>
      <c r="R28" s="91">
        <v>6826</v>
      </c>
      <c r="S28" s="142"/>
      <c r="T28" s="96" t="s">
        <v>42</v>
      </c>
    </row>
    <row r="29" spans="1:21" s="87" customFormat="1" ht="20.100000000000001" customHeight="1">
      <c r="A29" s="143" t="s">
        <v>43</v>
      </c>
      <c r="B29" s="95" t="s">
        <v>44</v>
      </c>
      <c r="C29" s="88">
        <f>SUM(C30:C48)</f>
        <v>18535</v>
      </c>
      <c r="D29" s="88">
        <f t="shared" ref="D29:N29" si="4">SUM(D30:D48)</f>
        <v>19972</v>
      </c>
      <c r="E29" s="88">
        <f t="shared" si="4"/>
        <v>20589</v>
      </c>
      <c r="F29" s="88">
        <f t="shared" si="4"/>
        <v>20751</v>
      </c>
      <c r="G29" s="88">
        <f t="shared" si="4"/>
        <v>20180</v>
      </c>
      <c r="H29" s="88">
        <f t="shared" si="4"/>
        <v>21040</v>
      </c>
      <c r="I29" s="88">
        <f t="shared" si="4"/>
        <v>24898</v>
      </c>
      <c r="J29" s="88">
        <f t="shared" si="4"/>
        <v>22505</v>
      </c>
      <c r="K29" s="88">
        <f t="shared" si="4"/>
        <v>22793</v>
      </c>
      <c r="L29" s="88">
        <f t="shared" si="4"/>
        <v>23904</v>
      </c>
      <c r="M29" s="89">
        <f t="shared" si="4"/>
        <v>25444</v>
      </c>
      <c r="N29" s="89">
        <f t="shared" si="4"/>
        <v>31336</v>
      </c>
      <c r="O29" s="89">
        <f>SUM(O30:O48)</f>
        <v>35218</v>
      </c>
      <c r="P29" s="89">
        <f t="shared" ref="P29" si="5">SUM(P30:P48)</f>
        <v>41089</v>
      </c>
      <c r="Q29" s="89">
        <f t="shared" ref="Q29" si="6">SUM(Q30:Q48)</f>
        <v>49295</v>
      </c>
      <c r="R29" s="89">
        <f t="shared" ref="R29" si="7">SUM(R30:R48)</f>
        <v>61019</v>
      </c>
      <c r="S29" s="143" t="s">
        <v>43</v>
      </c>
      <c r="T29" s="95" t="s">
        <v>45</v>
      </c>
    </row>
    <row r="30" spans="1:21" s="49" customFormat="1" ht="12.95" customHeight="1">
      <c r="A30" s="142"/>
      <c r="B30" s="96" t="s">
        <v>46</v>
      </c>
      <c r="C30" s="93">
        <v>3889</v>
      </c>
      <c r="D30" s="90">
        <v>4020</v>
      </c>
      <c r="E30" s="90">
        <v>4065</v>
      </c>
      <c r="F30" s="90">
        <v>3904</v>
      </c>
      <c r="G30" s="90">
        <v>3748</v>
      </c>
      <c r="H30" s="90">
        <v>3616</v>
      </c>
      <c r="I30" s="90">
        <v>4217</v>
      </c>
      <c r="J30" s="90">
        <v>4436</v>
      </c>
      <c r="K30" s="90">
        <v>4707</v>
      </c>
      <c r="L30" s="90">
        <v>5108</v>
      </c>
      <c r="M30" s="91">
        <v>5066</v>
      </c>
      <c r="N30" s="91">
        <v>5225</v>
      </c>
      <c r="O30" s="91">
        <v>6190</v>
      </c>
      <c r="P30" s="91">
        <v>6538</v>
      </c>
      <c r="Q30" s="91">
        <v>7510</v>
      </c>
      <c r="R30" s="91">
        <v>7736</v>
      </c>
      <c r="S30" s="151"/>
      <c r="T30" s="96" t="s">
        <v>287</v>
      </c>
    </row>
    <row r="31" spans="1:21" s="49" customFormat="1" ht="12.95" customHeight="1">
      <c r="A31" s="142"/>
      <c r="B31" s="96" t="s">
        <v>47</v>
      </c>
      <c r="C31" s="93">
        <v>1224</v>
      </c>
      <c r="D31" s="90">
        <v>1329</v>
      </c>
      <c r="E31" s="90">
        <v>1743</v>
      </c>
      <c r="F31" s="90">
        <v>1629</v>
      </c>
      <c r="G31" s="90">
        <v>1501</v>
      </c>
      <c r="H31" s="90">
        <v>1355</v>
      </c>
      <c r="I31" s="90">
        <v>1540</v>
      </c>
      <c r="J31" s="90">
        <v>1418</v>
      </c>
      <c r="K31" s="90">
        <v>1200</v>
      </c>
      <c r="L31" s="90">
        <v>1342</v>
      </c>
      <c r="M31" s="91">
        <v>1438</v>
      </c>
      <c r="N31" s="91">
        <v>1502</v>
      </c>
      <c r="O31" s="91">
        <v>1504</v>
      </c>
      <c r="P31" s="91">
        <v>2255</v>
      </c>
      <c r="Q31" s="91">
        <v>3874</v>
      </c>
      <c r="R31" s="91">
        <v>4414</v>
      </c>
      <c r="S31" s="151"/>
      <c r="T31" s="96" t="s">
        <v>48</v>
      </c>
    </row>
    <row r="32" spans="1:21" s="49" customFormat="1" ht="12.95" customHeight="1">
      <c r="A32" s="142"/>
      <c r="B32" s="96" t="s">
        <v>49</v>
      </c>
      <c r="C32" s="93">
        <v>226</v>
      </c>
      <c r="D32" s="90">
        <v>302</v>
      </c>
      <c r="E32" s="90">
        <v>388</v>
      </c>
      <c r="F32" s="90">
        <v>359</v>
      </c>
      <c r="G32" s="90">
        <v>517</v>
      </c>
      <c r="H32" s="90">
        <v>421</v>
      </c>
      <c r="I32" s="90">
        <v>743</v>
      </c>
      <c r="J32" s="90">
        <v>553</v>
      </c>
      <c r="K32" s="90">
        <v>1349</v>
      </c>
      <c r="L32" s="90">
        <v>420</v>
      </c>
      <c r="M32" s="91">
        <v>553</v>
      </c>
      <c r="N32" s="91">
        <v>915</v>
      </c>
      <c r="O32" s="91">
        <v>1220</v>
      </c>
      <c r="P32" s="91">
        <v>1064</v>
      </c>
      <c r="Q32" s="91">
        <v>1444</v>
      </c>
      <c r="R32" s="91">
        <v>2828</v>
      </c>
      <c r="S32" s="151"/>
      <c r="T32" s="96" t="s">
        <v>50</v>
      </c>
    </row>
    <row r="33" spans="1:20" s="49" customFormat="1" ht="12.95" customHeight="1">
      <c r="A33" s="142"/>
      <c r="B33" s="96" t="s">
        <v>51</v>
      </c>
      <c r="C33" s="93">
        <v>2135</v>
      </c>
      <c r="D33" s="90">
        <v>2626</v>
      </c>
      <c r="E33" s="90">
        <v>2631</v>
      </c>
      <c r="F33" s="90">
        <v>2819</v>
      </c>
      <c r="G33" s="90">
        <v>2481</v>
      </c>
      <c r="H33" s="90">
        <v>2454</v>
      </c>
      <c r="I33" s="90">
        <v>2819</v>
      </c>
      <c r="J33" s="90">
        <v>3006</v>
      </c>
      <c r="K33" s="90">
        <v>2874</v>
      </c>
      <c r="L33" s="90">
        <v>3396</v>
      </c>
      <c r="M33" s="91">
        <v>3591</v>
      </c>
      <c r="N33" s="91">
        <v>4250</v>
      </c>
      <c r="O33" s="91">
        <v>5865</v>
      </c>
      <c r="P33" s="91">
        <v>5770</v>
      </c>
      <c r="Q33" s="91">
        <v>6818</v>
      </c>
      <c r="R33" s="91">
        <v>7568</v>
      </c>
      <c r="S33" s="151"/>
      <c r="T33" s="96" t="s">
        <v>334</v>
      </c>
    </row>
    <row r="34" spans="1:20" s="49" customFormat="1" ht="12.95" customHeight="1">
      <c r="A34" s="142"/>
      <c r="B34" s="96" t="s">
        <v>52</v>
      </c>
      <c r="C34" s="59">
        <v>1320</v>
      </c>
      <c r="D34" s="90">
        <v>902</v>
      </c>
      <c r="E34" s="90">
        <v>850</v>
      </c>
      <c r="F34" s="90">
        <v>1267</v>
      </c>
      <c r="G34" s="90">
        <v>1155</v>
      </c>
      <c r="H34" s="90">
        <v>1394</v>
      </c>
      <c r="I34" s="90">
        <v>3102</v>
      </c>
      <c r="J34" s="90">
        <v>1370</v>
      </c>
      <c r="K34" s="90">
        <v>1703</v>
      </c>
      <c r="L34" s="90">
        <v>1705</v>
      </c>
      <c r="M34" s="91">
        <v>1887</v>
      </c>
      <c r="N34" s="91">
        <v>3037</v>
      </c>
      <c r="O34" s="91">
        <v>3840</v>
      </c>
      <c r="P34" s="91">
        <v>5134</v>
      </c>
      <c r="Q34" s="91">
        <v>4515</v>
      </c>
      <c r="R34" s="91">
        <v>5771</v>
      </c>
      <c r="S34" s="151"/>
      <c r="T34" s="96" t="s">
        <v>53</v>
      </c>
    </row>
    <row r="35" spans="1:20" s="70" customFormat="1" ht="15" customHeight="1">
      <c r="A35" s="143"/>
      <c r="B35" s="96" t="s">
        <v>54</v>
      </c>
      <c r="C35" s="58"/>
      <c r="D35" s="90"/>
      <c r="E35" s="90"/>
      <c r="F35" s="90"/>
      <c r="G35" s="90"/>
      <c r="M35" s="154"/>
      <c r="N35" s="154"/>
      <c r="O35" s="154"/>
      <c r="P35" s="154"/>
      <c r="Q35" s="154"/>
      <c r="R35" s="154"/>
      <c r="S35" s="97"/>
      <c r="T35" s="96" t="s">
        <v>55</v>
      </c>
    </row>
    <row r="36" spans="1:20" s="49" customFormat="1" ht="12" customHeight="1">
      <c r="A36" s="142"/>
      <c r="B36" s="98" t="s">
        <v>56</v>
      </c>
      <c r="C36" s="93">
        <v>817</v>
      </c>
      <c r="D36" s="90">
        <v>1105</v>
      </c>
      <c r="E36" s="90">
        <v>1136</v>
      </c>
      <c r="F36" s="90">
        <v>1339</v>
      </c>
      <c r="G36" s="90">
        <v>1173</v>
      </c>
      <c r="H36" s="90">
        <v>1090</v>
      </c>
      <c r="I36" s="90">
        <v>1398</v>
      </c>
      <c r="J36" s="90">
        <v>1273</v>
      </c>
      <c r="K36" s="90">
        <v>1010</v>
      </c>
      <c r="L36" s="90">
        <v>946</v>
      </c>
      <c r="M36" s="91">
        <v>1200</v>
      </c>
      <c r="N36" s="91">
        <v>2076</v>
      </c>
      <c r="O36" s="91">
        <v>2611</v>
      </c>
      <c r="P36" s="91">
        <v>2986</v>
      </c>
      <c r="Q36" s="91">
        <v>3615</v>
      </c>
      <c r="R36" s="91">
        <v>4508</v>
      </c>
      <c r="S36" s="151"/>
      <c r="T36" s="98" t="s">
        <v>57</v>
      </c>
    </row>
    <row r="37" spans="1:20" s="49" customFormat="1" ht="12" customHeight="1">
      <c r="A37" s="142"/>
      <c r="B37" s="98" t="s">
        <v>58</v>
      </c>
      <c r="C37" s="59">
        <v>200</v>
      </c>
      <c r="D37" s="90">
        <v>162</v>
      </c>
      <c r="E37" s="90">
        <v>172</v>
      </c>
      <c r="F37" s="90">
        <v>180</v>
      </c>
      <c r="G37" s="90">
        <v>191</v>
      </c>
      <c r="H37" s="90">
        <v>203</v>
      </c>
      <c r="I37" s="90">
        <v>506</v>
      </c>
      <c r="J37" s="90">
        <v>260</v>
      </c>
      <c r="K37" s="90">
        <v>213</v>
      </c>
      <c r="L37" s="90">
        <v>187</v>
      </c>
      <c r="M37" s="91">
        <v>228</v>
      </c>
      <c r="N37" s="91">
        <v>328</v>
      </c>
      <c r="O37" s="91">
        <v>231</v>
      </c>
      <c r="P37" s="91">
        <v>299</v>
      </c>
      <c r="Q37" s="91">
        <v>474</v>
      </c>
      <c r="R37" s="91">
        <v>563</v>
      </c>
      <c r="S37" s="151"/>
      <c r="T37" s="98" t="s">
        <v>59</v>
      </c>
    </row>
    <row r="38" spans="1:20" s="49" customFormat="1" ht="12" customHeight="1">
      <c r="A38" s="142"/>
      <c r="B38" s="98" t="s">
        <v>60</v>
      </c>
      <c r="C38" s="59">
        <v>0</v>
      </c>
      <c r="D38" s="90">
        <v>15</v>
      </c>
      <c r="E38" s="90">
        <v>0</v>
      </c>
      <c r="F38" s="90">
        <v>2</v>
      </c>
      <c r="G38" s="90">
        <v>0</v>
      </c>
      <c r="H38" s="90">
        <v>5</v>
      </c>
      <c r="I38" s="90">
        <v>3</v>
      </c>
      <c r="J38" s="90">
        <v>0</v>
      </c>
      <c r="K38" s="90">
        <v>3</v>
      </c>
      <c r="L38" s="90">
        <v>66</v>
      </c>
      <c r="M38" s="91">
        <v>0</v>
      </c>
      <c r="N38" s="91">
        <v>4</v>
      </c>
      <c r="O38" s="91">
        <v>0</v>
      </c>
      <c r="P38" s="91">
        <v>0</v>
      </c>
      <c r="Q38" s="91">
        <v>1</v>
      </c>
      <c r="R38" s="91">
        <v>19</v>
      </c>
      <c r="S38" s="151"/>
      <c r="T38" s="98" t="s">
        <v>61</v>
      </c>
    </row>
    <row r="39" spans="1:20" s="49" customFormat="1" ht="12" customHeight="1">
      <c r="A39" s="142"/>
      <c r="B39" s="98" t="s">
        <v>62</v>
      </c>
      <c r="C39" s="93">
        <v>605</v>
      </c>
      <c r="D39" s="90">
        <v>703</v>
      </c>
      <c r="E39" s="90">
        <v>1094</v>
      </c>
      <c r="F39" s="90">
        <v>1108</v>
      </c>
      <c r="G39" s="90">
        <v>1183</v>
      </c>
      <c r="H39" s="90">
        <v>1534</v>
      </c>
      <c r="I39" s="90">
        <v>1782</v>
      </c>
      <c r="J39" s="90">
        <v>2130</v>
      </c>
      <c r="K39" s="90">
        <v>2083</v>
      </c>
      <c r="L39" s="90">
        <v>2102</v>
      </c>
      <c r="M39" s="91">
        <v>2365</v>
      </c>
      <c r="N39" s="91">
        <v>2833</v>
      </c>
      <c r="O39" s="91">
        <v>2710</v>
      </c>
      <c r="P39" s="91">
        <v>3601</v>
      </c>
      <c r="Q39" s="91">
        <v>4764</v>
      </c>
      <c r="R39" s="91">
        <v>5545</v>
      </c>
      <c r="S39" s="151"/>
      <c r="T39" s="98" t="s">
        <v>63</v>
      </c>
    </row>
    <row r="40" spans="1:20" s="49" customFormat="1" ht="12.95" customHeight="1">
      <c r="A40" s="142"/>
      <c r="B40" s="96" t="s">
        <v>64</v>
      </c>
      <c r="C40" s="93">
        <v>0</v>
      </c>
      <c r="D40" s="90">
        <v>3</v>
      </c>
      <c r="E40" s="90">
        <v>7</v>
      </c>
      <c r="F40" s="90">
        <v>56</v>
      </c>
      <c r="G40" s="90">
        <v>10</v>
      </c>
      <c r="H40" s="90">
        <v>7</v>
      </c>
      <c r="I40" s="90">
        <v>112</v>
      </c>
      <c r="J40" s="90">
        <v>92</v>
      </c>
      <c r="K40" s="90">
        <v>266</v>
      </c>
      <c r="L40" s="90">
        <v>85</v>
      </c>
      <c r="M40" s="91">
        <v>101</v>
      </c>
      <c r="N40" s="91">
        <v>168</v>
      </c>
      <c r="O40" s="91">
        <v>67</v>
      </c>
      <c r="P40" s="91">
        <v>88</v>
      </c>
      <c r="Q40" s="91">
        <v>62</v>
      </c>
      <c r="R40" s="91">
        <v>89</v>
      </c>
      <c r="S40" s="151"/>
      <c r="T40" s="96" t="s">
        <v>65</v>
      </c>
    </row>
    <row r="41" spans="1:20" s="70" customFormat="1" ht="12.95" customHeight="1">
      <c r="A41" s="143"/>
      <c r="B41" s="96" t="s">
        <v>66</v>
      </c>
      <c r="C41" s="93">
        <v>1522</v>
      </c>
      <c r="D41" s="90">
        <v>1477</v>
      </c>
      <c r="E41" s="90">
        <v>1589</v>
      </c>
      <c r="F41" s="90">
        <v>1740</v>
      </c>
      <c r="G41" s="90">
        <v>1730</v>
      </c>
      <c r="H41" s="90">
        <v>1470</v>
      </c>
      <c r="I41" s="90">
        <v>1499</v>
      </c>
      <c r="J41" s="90">
        <v>1940</v>
      </c>
      <c r="K41" s="90">
        <v>1511</v>
      </c>
      <c r="L41" s="90">
        <v>1794</v>
      </c>
      <c r="M41" s="91">
        <v>2072</v>
      </c>
      <c r="N41" s="91">
        <v>2195</v>
      </c>
      <c r="O41" s="91">
        <v>2143</v>
      </c>
      <c r="P41" s="91">
        <v>2860</v>
      </c>
      <c r="Q41" s="91">
        <v>4011</v>
      </c>
      <c r="R41" s="91">
        <v>6351</v>
      </c>
      <c r="S41" s="151"/>
      <c r="T41" s="96" t="s">
        <v>67</v>
      </c>
    </row>
    <row r="42" spans="1:20" s="70" customFormat="1" ht="12.95" customHeight="1">
      <c r="A42" s="143"/>
      <c r="B42" s="96" t="s">
        <v>68</v>
      </c>
      <c r="C42" s="59">
        <v>1724</v>
      </c>
      <c r="D42" s="90">
        <v>1573</v>
      </c>
      <c r="E42" s="90">
        <v>1764</v>
      </c>
      <c r="F42" s="90">
        <v>1541</v>
      </c>
      <c r="G42" s="90">
        <v>1575</v>
      </c>
      <c r="H42" s="90">
        <v>1725</v>
      </c>
      <c r="I42" s="90">
        <v>2005</v>
      </c>
      <c r="J42" s="90">
        <v>1514</v>
      </c>
      <c r="K42" s="90">
        <v>1170</v>
      </c>
      <c r="L42" s="90">
        <v>1554</v>
      </c>
      <c r="M42" s="91">
        <v>1341</v>
      </c>
      <c r="N42" s="91">
        <v>1868</v>
      </c>
      <c r="O42" s="91">
        <v>1340</v>
      </c>
      <c r="P42" s="91">
        <v>1868</v>
      </c>
      <c r="Q42" s="91">
        <v>2773</v>
      </c>
      <c r="R42" s="91">
        <v>3485</v>
      </c>
      <c r="S42" s="151"/>
      <c r="T42" s="96" t="s">
        <v>69</v>
      </c>
    </row>
    <row r="43" spans="1:20" s="70" customFormat="1" ht="12.95" customHeight="1">
      <c r="A43" s="143"/>
      <c r="B43" s="96" t="s">
        <v>70</v>
      </c>
      <c r="C43" s="59">
        <v>829</v>
      </c>
      <c r="D43" s="90">
        <v>1089</v>
      </c>
      <c r="E43" s="90">
        <v>670</v>
      </c>
      <c r="F43" s="90">
        <v>748</v>
      </c>
      <c r="G43" s="90">
        <v>1170</v>
      </c>
      <c r="H43" s="90">
        <v>1362</v>
      </c>
      <c r="I43" s="90">
        <v>1059</v>
      </c>
      <c r="J43" s="90">
        <v>754</v>
      </c>
      <c r="K43" s="90">
        <v>822</v>
      </c>
      <c r="L43" s="90">
        <v>900</v>
      </c>
      <c r="M43" s="91">
        <v>933</v>
      </c>
      <c r="N43" s="91">
        <v>986</v>
      </c>
      <c r="O43" s="91">
        <v>687</v>
      </c>
      <c r="P43" s="91">
        <v>1035</v>
      </c>
      <c r="Q43" s="91">
        <v>1489</v>
      </c>
      <c r="R43" s="91">
        <v>2764</v>
      </c>
      <c r="S43" s="151"/>
      <c r="T43" s="96" t="s">
        <v>71</v>
      </c>
    </row>
    <row r="44" spans="1:20" s="70" customFormat="1" ht="12.95" customHeight="1">
      <c r="A44" s="143"/>
      <c r="B44" s="96" t="s">
        <v>72</v>
      </c>
      <c r="C44" s="93">
        <v>1567</v>
      </c>
      <c r="D44" s="90">
        <v>1674</v>
      </c>
      <c r="E44" s="90">
        <v>1373</v>
      </c>
      <c r="F44" s="90">
        <v>1325</v>
      </c>
      <c r="G44" s="90">
        <v>1192</v>
      </c>
      <c r="H44" s="90">
        <v>1047</v>
      </c>
      <c r="I44" s="90">
        <v>1426</v>
      </c>
      <c r="J44" s="90">
        <v>1436</v>
      </c>
      <c r="K44" s="90">
        <v>1475</v>
      </c>
      <c r="L44" s="90">
        <v>1427</v>
      </c>
      <c r="M44" s="91">
        <v>1845</v>
      </c>
      <c r="N44" s="91">
        <v>2320</v>
      </c>
      <c r="O44" s="91">
        <v>1800</v>
      </c>
      <c r="P44" s="91">
        <v>2307</v>
      </c>
      <c r="Q44" s="91">
        <v>2781</v>
      </c>
      <c r="R44" s="91">
        <v>3396</v>
      </c>
      <c r="S44" s="151"/>
      <c r="T44" s="96" t="s">
        <v>73</v>
      </c>
    </row>
    <row r="45" spans="1:20" s="49" customFormat="1" ht="12.95" customHeight="1">
      <c r="A45" s="142"/>
      <c r="B45" s="96" t="s">
        <v>74</v>
      </c>
      <c r="C45" s="59">
        <v>702</v>
      </c>
      <c r="D45" s="90">
        <v>835</v>
      </c>
      <c r="E45" s="90">
        <v>791</v>
      </c>
      <c r="F45" s="90">
        <v>1099</v>
      </c>
      <c r="G45" s="90">
        <v>657</v>
      </c>
      <c r="H45" s="90">
        <v>673</v>
      </c>
      <c r="I45" s="90">
        <v>786</v>
      </c>
      <c r="J45" s="90">
        <v>815</v>
      </c>
      <c r="K45" s="90">
        <v>833</v>
      </c>
      <c r="L45" s="90">
        <v>925</v>
      </c>
      <c r="M45" s="91">
        <v>1023</v>
      </c>
      <c r="N45" s="91">
        <v>998</v>
      </c>
      <c r="O45" s="91">
        <v>1044</v>
      </c>
      <c r="P45" s="91">
        <v>1140</v>
      </c>
      <c r="Q45" s="91">
        <v>1357</v>
      </c>
      <c r="R45" s="91">
        <v>1544</v>
      </c>
      <c r="S45" s="151"/>
      <c r="T45" s="96" t="s">
        <v>75</v>
      </c>
    </row>
    <row r="46" spans="1:20" s="49" customFormat="1" ht="12.95" customHeight="1">
      <c r="A46" s="142"/>
      <c r="B46" s="96" t="s">
        <v>76</v>
      </c>
      <c r="C46" s="51"/>
      <c r="D46" s="51"/>
      <c r="E46" s="51"/>
      <c r="F46" s="51"/>
      <c r="G46" s="51"/>
      <c r="H46" s="90"/>
      <c r="I46" s="90"/>
      <c r="J46" s="90"/>
      <c r="K46" s="90"/>
      <c r="L46" s="90"/>
      <c r="M46" s="91"/>
      <c r="N46" s="91"/>
      <c r="O46" s="91"/>
      <c r="P46" s="91"/>
      <c r="Q46" s="91"/>
      <c r="R46" s="91"/>
      <c r="S46" s="151"/>
      <c r="T46" s="99"/>
    </row>
    <row r="47" spans="1:20" s="49" customFormat="1" ht="11.1" customHeight="1">
      <c r="A47" s="142"/>
      <c r="B47" s="96" t="s">
        <v>77</v>
      </c>
      <c r="C47" s="59">
        <v>0</v>
      </c>
      <c r="D47" s="90">
        <v>0</v>
      </c>
      <c r="E47" s="90">
        <v>0</v>
      </c>
      <c r="F47" s="90">
        <v>0</v>
      </c>
      <c r="G47" s="90">
        <v>0</v>
      </c>
      <c r="H47" s="51">
        <v>0</v>
      </c>
      <c r="I47" s="51">
        <v>22</v>
      </c>
      <c r="J47" s="51">
        <v>0</v>
      </c>
      <c r="K47" s="51">
        <v>5</v>
      </c>
      <c r="L47" s="51">
        <v>0</v>
      </c>
      <c r="M47" s="91">
        <v>0</v>
      </c>
      <c r="N47" s="91">
        <v>0</v>
      </c>
      <c r="O47" s="91">
        <v>2</v>
      </c>
      <c r="P47" s="91">
        <v>0</v>
      </c>
      <c r="Q47" s="91">
        <v>0</v>
      </c>
      <c r="R47" s="91">
        <v>0</v>
      </c>
      <c r="S47" s="152"/>
      <c r="T47" s="96" t="s">
        <v>78</v>
      </c>
    </row>
    <row r="48" spans="1:20" s="49" customFormat="1" ht="12.95" customHeight="1">
      <c r="A48" s="142"/>
      <c r="B48" s="96" t="s">
        <v>79</v>
      </c>
      <c r="C48" s="59">
        <v>1775</v>
      </c>
      <c r="D48" s="90">
        <v>2157</v>
      </c>
      <c r="E48" s="90">
        <v>2316</v>
      </c>
      <c r="F48" s="90">
        <v>1635</v>
      </c>
      <c r="G48" s="90">
        <v>1897</v>
      </c>
      <c r="H48" s="90">
        <v>2684</v>
      </c>
      <c r="I48" s="90">
        <v>1879</v>
      </c>
      <c r="J48" s="90">
        <v>1508</v>
      </c>
      <c r="K48" s="90">
        <v>1569</v>
      </c>
      <c r="L48" s="90">
        <v>1947</v>
      </c>
      <c r="M48" s="91">
        <v>1801</v>
      </c>
      <c r="N48" s="91">
        <v>2631</v>
      </c>
      <c r="O48" s="91">
        <v>3964</v>
      </c>
      <c r="P48" s="91">
        <v>4144</v>
      </c>
      <c r="Q48" s="91">
        <v>3807</v>
      </c>
      <c r="R48" s="91">
        <v>4438</v>
      </c>
      <c r="S48" s="151"/>
      <c r="T48" s="96" t="s">
        <v>80</v>
      </c>
    </row>
    <row r="49" spans="1:27" s="87" customFormat="1" ht="20.100000000000001" customHeight="1">
      <c r="A49" s="143" t="s">
        <v>81</v>
      </c>
      <c r="B49" s="95" t="s">
        <v>445</v>
      </c>
      <c r="C49" s="88">
        <f t="shared" ref="C49:L49" si="8">SUM(C50:C52)</f>
        <v>14939</v>
      </c>
      <c r="D49" s="88">
        <f t="shared" si="8"/>
        <v>17745</v>
      </c>
      <c r="E49" s="88">
        <f t="shared" si="8"/>
        <v>19883</v>
      </c>
      <c r="F49" s="88">
        <f t="shared" si="8"/>
        <v>18548</v>
      </c>
      <c r="G49" s="88">
        <f t="shared" si="8"/>
        <v>18072</v>
      </c>
      <c r="H49" s="88">
        <f t="shared" si="8"/>
        <v>19218</v>
      </c>
      <c r="I49" s="88">
        <f t="shared" si="8"/>
        <v>18785</v>
      </c>
      <c r="J49" s="88">
        <f t="shared" si="8"/>
        <v>18082</v>
      </c>
      <c r="K49" s="88">
        <f t="shared" si="8"/>
        <v>20826</v>
      </c>
      <c r="L49" s="88">
        <f t="shared" si="8"/>
        <v>24277</v>
      </c>
      <c r="M49" s="89">
        <f t="shared" ref="M49:R49" si="9">SUM(M50:M52)</f>
        <v>25426</v>
      </c>
      <c r="N49" s="89">
        <f t="shared" si="9"/>
        <v>26675</v>
      </c>
      <c r="O49" s="89">
        <f t="shared" si="9"/>
        <v>28741</v>
      </c>
      <c r="P49" s="89">
        <f t="shared" si="9"/>
        <v>31765</v>
      </c>
      <c r="Q49" s="89">
        <f t="shared" si="9"/>
        <v>33925</v>
      </c>
      <c r="R49" s="89">
        <f t="shared" si="9"/>
        <v>38967</v>
      </c>
      <c r="S49" s="143" t="s">
        <v>81</v>
      </c>
      <c r="T49" s="95" t="s">
        <v>446</v>
      </c>
    </row>
    <row r="50" spans="1:27" s="70" customFormat="1" ht="12.95" customHeight="1">
      <c r="A50" s="143"/>
      <c r="B50" s="96" t="s">
        <v>335</v>
      </c>
      <c r="C50" s="93">
        <v>14891</v>
      </c>
      <c r="D50" s="90">
        <v>17557</v>
      </c>
      <c r="E50" s="90">
        <v>19870</v>
      </c>
      <c r="F50" s="90">
        <v>18392</v>
      </c>
      <c r="G50" s="90">
        <v>18034</v>
      </c>
      <c r="H50" s="90">
        <v>18873</v>
      </c>
      <c r="I50" s="90">
        <v>18744</v>
      </c>
      <c r="J50" s="90">
        <v>17814</v>
      </c>
      <c r="K50" s="90">
        <v>19686</v>
      </c>
      <c r="L50" s="90">
        <v>23363</v>
      </c>
      <c r="M50" s="91">
        <v>24382</v>
      </c>
      <c r="N50" s="91">
        <v>26074</v>
      </c>
      <c r="O50" s="91">
        <v>28091</v>
      </c>
      <c r="P50" s="91">
        <v>28922</v>
      </c>
      <c r="Q50" s="91">
        <v>33591</v>
      </c>
      <c r="R50" s="91">
        <v>38230</v>
      </c>
      <c r="S50" s="143"/>
      <c r="T50" s="96" t="s">
        <v>336</v>
      </c>
    </row>
    <row r="51" spans="1:27" s="70" customFormat="1" ht="12.95" customHeight="1">
      <c r="A51" s="143"/>
      <c r="B51" s="96" t="s">
        <v>82</v>
      </c>
      <c r="C51" s="93">
        <v>48</v>
      </c>
      <c r="D51" s="90">
        <v>188</v>
      </c>
      <c r="E51" s="90">
        <v>13</v>
      </c>
      <c r="F51" s="90">
        <v>156</v>
      </c>
      <c r="G51" s="90">
        <v>38</v>
      </c>
      <c r="H51" s="90">
        <v>345</v>
      </c>
      <c r="I51" s="90">
        <v>41</v>
      </c>
      <c r="J51" s="90">
        <v>268</v>
      </c>
      <c r="K51" s="90">
        <v>1140</v>
      </c>
      <c r="L51" s="90">
        <v>914</v>
      </c>
      <c r="M51" s="91">
        <v>1044</v>
      </c>
      <c r="N51" s="91">
        <v>601</v>
      </c>
      <c r="O51" s="91">
        <v>650</v>
      </c>
      <c r="P51" s="91">
        <v>2842</v>
      </c>
      <c r="Q51" s="91">
        <v>334</v>
      </c>
      <c r="R51" s="91">
        <v>572</v>
      </c>
      <c r="S51" s="143"/>
      <c r="T51" s="96" t="s">
        <v>83</v>
      </c>
    </row>
    <row r="52" spans="1:27" s="70" customFormat="1" ht="12.95" customHeight="1">
      <c r="A52" s="143"/>
      <c r="B52" s="96" t="s">
        <v>371</v>
      </c>
      <c r="C52" s="93" t="s">
        <v>388</v>
      </c>
      <c r="D52" s="90" t="s">
        <v>388</v>
      </c>
      <c r="E52" s="90" t="s">
        <v>388</v>
      </c>
      <c r="F52" s="90" t="s">
        <v>388</v>
      </c>
      <c r="G52" s="90" t="s">
        <v>388</v>
      </c>
      <c r="H52" s="90" t="s">
        <v>388</v>
      </c>
      <c r="I52" s="90" t="s">
        <v>388</v>
      </c>
      <c r="J52" s="90" t="s">
        <v>388</v>
      </c>
      <c r="K52" s="90" t="s">
        <v>388</v>
      </c>
      <c r="L52" s="90" t="s">
        <v>388</v>
      </c>
      <c r="M52" s="91">
        <v>0</v>
      </c>
      <c r="N52" s="91">
        <v>0</v>
      </c>
      <c r="O52" s="91">
        <v>0</v>
      </c>
      <c r="P52" s="91">
        <v>1</v>
      </c>
      <c r="Q52" s="91">
        <v>0</v>
      </c>
      <c r="R52" s="91">
        <v>165</v>
      </c>
      <c r="S52" s="143"/>
      <c r="T52" s="96" t="s">
        <v>372</v>
      </c>
    </row>
    <row r="53" spans="1:27" s="87" customFormat="1" ht="19.5" customHeight="1">
      <c r="A53" s="143" t="s">
        <v>84</v>
      </c>
      <c r="B53" s="95" t="s">
        <v>267</v>
      </c>
      <c r="C53" s="58">
        <f t="shared" ref="C53:N53" si="10">(C10-C11-C29-C49)</f>
        <v>279566</v>
      </c>
      <c r="D53" s="58">
        <f t="shared" si="10"/>
        <v>297411</v>
      </c>
      <c r="E53" s="58">
        <f t="shared" si="10"/>
        <v>290420</v>
      </c>
      <c r="F53" s="58">
        <f t="shared" si="10"/>
        <v>267842</v>
      </c>
      <c r="G53" s="58">
        <f t="shared" si="10"/>
        <v>247349</v>
      </c>
      <c r="H53" s="58">
        <f t="shared" si="10"/>
        <v>243111</v>
      </c>
      <c r="I53" s="58">
        <f t="shared" si="10"/>
        <v>255638</v>
      </c>
      <c r="J53" s="58">
        <f t="shared" si="10"/>
        <v>274286</v>
      </c>
      <c r="K53" s="58">
        <f t="shared" si="10"/>
        <v>298186</v>
      </c>
      <c r="L53" s="58">
        <f t="shared" si="10"/>
        <v>321928</v>
      </c>
      <c r="M53" s="110">
        <f t="shared" si="10"/>
        <v>366677</v>
      </c>
      <c r="N53" s="110">
        <f t="shared" si="10"/>
        <v>465833</v>
      </c>
      <c r="O53" s="110">
        <f>(O10-O11-O29-O49)</f>
        <v>537378</v>
      </c>
      <c r="P53" s="110">
        <f>(P10-P11-P29-P49)</f>
        <v>643699</v>
      </c>
      <c r="Q53" s="110">
        <f t="shared" ref="Q53:R53" si="11">(Q10-Q11-Q29-Q49)</f>
        <v>681887</v>
      </c>
      <c r="R53" s="110">
        <f t="shared" si="11"/>
        <v>724178</v>
      </c>
      <c r="S53" s="143" t="s">
        <v>84</v>
      </c>
      <c r="T53" s="95" t="s">
        <v>268</v>
      </c>
      <c r="U53" s="94"/>
      <c r="V53" s="94"/>
      <c r="W53" s="94"/>
      <c r="X53" s="94"/>
      <c r="Y53" s="94"/>
      <c r="Z53" s="94"/>
      <c r="AA53" s="94"/>
    </row>
    <row r="54" spans="1:27" s="87" customFormat="1" ht="20.100000000000001" customHeight="1">
      <c r="A54" s="143" t="s">
        <v>85</v>
      </c>
      <c r="B54" s="95" t="s">
        <v>86</v>
      </c>
      <c r="C54" s="88">
        <v>1066</v>
      </c>
      <c r="D54" s="88">
        <v>1109</v>
      </c>
      <c r="E54" s="88">
        <v>789</v>
      </c>
      <c r="F54" s="88">
        <v>803</v>
      </c>
      <c r="G54" s="88">
        <v>792</v>
      </c>
      <c r="H54" s="88">
        <v>1170</v>
      </c>
      <c r="I54" s="88">
        <v>1267</v>
      </c>
      <c r="J54" s="88">
        <v>1420</v>
      </c>
      <c r="K54" s="88">
        <v>1517</v>
      </c>
      <c r="L54" s="88">
        <v>1065</v>
      </c>
      <c r="M54" s="89">
        <v>1173</v>
      </c>
      <c r="N54" s="89">
        <v>1502</v>
      </c>
      <c r="O54" s="89">
        <v>1890</v>
      </c>
      <c r="P54" s="89">
        <v>2258</v>
      </c>
      <c r="Q54" s="89">
        <v>2309</v>
      </c>
      <c r="R54" s="89">
        <v>2174</v>
      </c>
      <c r="S54" s="143" t="s">
        <v>85</v>
      </c>
      <c r="T54" s="95" t="s">
        <v>87</v>
      </c>
    </row>
    <row r="55" spans="1:27" s="87" customFormat="1" ht="20.100000000000001" customHeight="1">
      <c r="A55" s="143" t="s">
        <v>88</v>
      </c>
      <c r="B55" s="95" t="s">
        <v>249</v>
      </c>
      <c r="C55" s="58"/>
      <c r="D55" s="88"/>
      <c r="E55" s="88"/>
      <c r="F55" s="88"/>
      <c r="G55" s="88"/>
      <c r="H55" s="88"/>
      <c r="I55" s="88"/>
      <c r="J55" s="88"/>
      <c r="K55" s="88"/>
      <c r="L55" s="88"/>
      <c r="M55" s="89"/>
      <c r="N55" s="89"/>
      <c r="O55" s="89"/>
      <c r="P55" s="89"/>
      <c r="Q55" s="89"/>
      <c r="R55" s="89"/>
      <c r="S55" s="143" t="s">
        <v>88</v>
      </c>
      <c r="T55" s="95" t="s">
        <v>251</v>
      </c>
      <c r="U55" s="94"/>
      <c r="V55" s="94"/>
      <c r="W55" s="94"/>
      <c r="X55" s="94"/>
      <c r="Y55" s="94"/>
      <c r="Z55" s="94"/>
      <c r="AA55" s="94"/>
    </row>
    <row r="56" spans="1:27" s="87" customFormat="1" ht="12.95" customHeight="1">
      <c r="A56" s="144"/>
      <c r="B56" s="100" t="s">
        <v>248</v>
      </c>
      <c r="C56" s="58">
        <f t="shared" ref="C56:L56" si="12">C53-C54</f>
        <v>278500</v>
      </c>
      <c r="D56" s="58">
        <f t="shared" si="12"/>
        <v>296302</v>
      </c>
      <c r="E56" s="58">
        <f t="shared" si="12"/>
        <v>289631</v>
      </c>
      <c r="F56" s="58">
        <f t="shared" si="12"/>
        <v>267039</v>
      </c>
      <c r="G56" s="58">
        <f>G53-G54</f>
        <v>246557</v>
      </c>
      <c r="H56" s="58">
        <f t="shared" si="12"/>
        <v>241941</v>
      </c>
      <c r="I56" s="58">
        <f t="shared" si="12"/>
        <v>254371</v>
      </c>
      <c r="J56" s="58">
        <f t="shared" si="12"/>
        <v>272866</v>
      </c>
      <c r="K56" s="58">
        <f t="shared" si="12"/>
        <v>296669</v>
      </c>
      <c r="L56" s="58">
        <f t="shared" si="12"/>
        <v>320863</v>
      </c>
      <c r="M56" s="110">
        <f>M53-M54</f>
        <v>365504</v>
      </c>
      <c r="N56" s="110">
        <f>N53-N54</f>
        <v>464331</v>
      </c>
      <c r="O56" s="110">
        <f>O53-O54</f>
        <v>535488</v>
      </c>
      <c r="P56" s="110">
        <f t="shared" ref="P56:R56" si="13">P53-P54</f>
        <v>641441</v>
      </c>
      <c r="Q56" s="110">
        <f t="shared" si="13"/>
        <v>679578</v>
      </c>
      <c r="R56" s="110">
        <f t="shared" si="13"/>
        <v>722004</v>
      </c>
      <c r="S56" s="144"/>
      <c r="T56" s="100" t="s">
        <v>250</v>
      </c>
    </row>
    <row r="57" spans="1:27" s="87" customFormat="1" ht="19.5" customHeight="1">
      <c r="A57" s="143" t="s">
        <v>89</v>
      </c>
      <c r="B57" s="95" t="s">
        <v>90</v>
      </c>
      <c r="C57" s="88">
        <v>181895</v>
      </c>
      <c r="D57" s="88">
        <v>196693</v>
      </c>
      <c r="E57" s="88">
        <v>199436</v>
      </c>
      <c r="F57" s="88">
        <v>192196</v>
      </c>
      <c r="G57" s="88">
        <v>187990</v>
      </c>
      <c r="H57" s="88">
        <v>180628</v>
      </c>
      <c r="I57" s="88">
        <v>184972</v>
      </c>
      <c r="J57" s="88">
        <v>195085</v>
      </c>
      <c r="K57" s="88">
        <v>214870</v>
      </c>
      <c r="L57" s="88">
        <v>230513</v>
      </c>
      <c r="M57" s="89">
        <v>254683</v>
      </c>
      <c r="N57" s="89">
        <v>292913</v>
      </c>
      <c r="O57" s="89">
        <v>318403</v>
      </c>
      <c r="P57" s="89">
        <v>371383</v>
      </c>
      <c r="Q57" s="89">
        <v>416261</v>
      </c>
      <c r="R57" s="89">
        <v>459707</v>
      </c>
      <c r="S57" s="143" t="s">
        <v>89</v>
      </c>
      <c r="T57" s="95" t="s">
        <v>91</v>
      </c>
    </row>
    <row r="58" spans="1:27" s="87" customFormat="1" ht="19.5" customHeight="1">
      <c r="A58" s="143" t="s">
        <v>92</v>
      </c>
      <c r="B58" s="95" t="s">
        <v>93</v>
      </c>
      <c r="C58" s="88">
        <v>19335</v>
      </c>
      <c r="D58" s="88">
        <v>21678</v>
      </c>
      <c r="E58" s="88">
        <v>20331</v>
      </c>
      <c r="F58" s="88">
        <v>25252</v>
      </c>
      <c r="G58" s="88">
        <v>22768</v>
      </c>
      <c r="H58" s="88">
        <v>23500</v>
      </c>
      <c r="I58" s="88">
        <v>24780</v>
      </c>
      <c r="J58" s="88">
        <v>25387</v>
      </c>
      <c r="K58" s="88">
        <v>24162</v>
      </c>
      <c r="L58" s="88">
        <v>22553</v>
      </c>
      <c r="M58" s="89">
        <v>26767</v>
      </c>
      <c r="N58" s="89">
        <v>32047</v>
      </c>
      <c r="O58" s="89">
        <v>32515</v>
      </c>
      <c r="P58" s="89">
        <v>33095</v>
      </c>
      <c r="Q58" s="89">
        <v>37820</v>
      </c>
      <c r="R58" s="89">
        <v>42556</v>
      </c>
      <c r="S58" s="143" t="s">
        <v>92</v>
      </c>
      <c r="T58" s="95" t="s">
        <v>94</v>
      </c>
      <c r="U58" s="94"/>
      <c r="V58" s="94"/>
    </row>
    <row r="59" spans="1:27" s="87" customFormat="1" ht="20.100000000000001" customHeight="1">
      <c r="A59" s="143" t="s">
        <v>95</v>
      </c>
      <c r="B59" s="95" t="s">
        <v>96</v>
      </c>
      <c r="C59" s="88">
        <f t="shared" ref="C59:L59" si="14">C56-C57-C58</f>
        <v>77270</v>
      </c>
      <c r="D59" s="88">
        <f t="shared" si="14"/>
        <v>77931</v>
      </c>
      <c r="E59" s="88">
        <f t="shared" si="14"/>
        <v>69864</v>
      </c>
      <c r="F59" s="88">
        <f t="shared" si="14"/>
        <v>49591</v>
      </c>
      <c r="G59" s="88">
        <f t="shared" si="14"/>
        <v>35799</v>
      </c>
      <c r="H59" s="88">
        <f t="shared" si="14"/>
        <v>37813</v>
      </c>
      <c r="I59" s="88">
        <f t="shared" si="14"/>
        <v>44619</v>
      </c>
      <c r="J59" s="88">
        <f t="shared" si="14"/>
        <v>52394</v>
      </c>
      <c r="K59" s="88">
        <f t="shared" si="14"/>
        <v>57637</v>
      </c>
      <c r="L59" s="88">
        <f t="shared" si="14"/>
        <v>67797</v>
      </c>
      <c r="M59" s="89">
        <f>M56-M57-M58</f>
        <v>84054</v>
      </c>
      <c r="N59" s="89">
        <f>N56-N57-N58</f>
        <v>139371</v>
      </c>
      <c r="O59" s="89">
        <f>O56-O57-O58</f>
        <v>184570</v>
      </c>
      <c r="P59" s="89">
        <f t="shared" ref="P59:R59" si="15">P56-P57-P58</f>
        <v>236963</v>
      </c>
      <c r="Q59" s="89">
        <f t="shared" si="15"/>
        <v>225497</v>
      </c>
      <c r="R59" s="89">
        <f t="shared" si="15"/>
        <v>219741</v>
      </c>
      <c r="S59" s="143" t="s">
        <v>95</v>
      </c>
      <c r="T59" s="95" t="s">
        <v>97</v>
      </c>
    </row>
    <row r="60" spans="1:27" s="32" customFormat="1" ht="21" customHeight="1">
      <c r="A60" s="143" t="s">
        <v>98</v>
      </c>
      <c r="B60" s="95" t="s">
        <v>447</v>
      </c>
      <c r="C60" s="88">
        <v>8174</v>
      </c>
      <c r="D60" s="88">
        <v>8712</v>
      </c>
      <c r="E60" s="88">
        <v>8570</v>
      </c>
      <c r="F60" s="88">
        <v>10503</v>
      </c>
      <c r="G60" s="88">
        <v>9932</v>
      </c>
      <c r="H60" s="88">
        <v>9949</v>
      </c>
      <c r="I60" s="88">
        <v>9603</v>
      </c>
      <c r="J60" s="88">
        <v>8548</v>
      </c>
      <c r="K60" s="88">
        <v>6532</v>
      </c>
      <c r="L60" s="88">
        <v>5667</v>
      </c>
      <c r="M60" s="89">
        <v>5020</v>
      </c>
      <c r="N60" s="89">
        <v>5401</v>
      </c>
      <c r="O60" s="89">
        <v>5701</v>
      </c>
      <c r="P60" s="89">
        <v>6822</v>
      </c>
      <c r="Q60" s="89">
        <v>6456</v>
      </c>
      <c r="R60" s="89">
        <v>8178</v>
      </c>
      <c r="S60" s="143" t="s">
        <v>98</v>
      </c>
      <c r="T60" s="95" t="s">
        <v>99</v>
      </c>
    </row>
    <row r="61" spans="1:27" s="87" customFormat="1" ht="4.5" customHeight="1">
      <c r="A61" s="145"/>
      <c r="B61" s="102"/>
      <c r="C61" s="108"/>
      <c r="D61" s="108"/>
      <c r="E61" s="108"/>
      <c r="F61" s="108"/>
      <c r="G61" s="108"/>
      <c r="H61" s="108"/>
      <c r="I61" s="108"/>
      <c r="J61" s="108"/>
      <c r="K61" s="108"/>
      <c r="L61" s="108"/>
      <c r="M61" s="155"/>
      <c r="N61" s="155"/>
      <c r="O61" s="155"/>
      <c r="P61" s="155"/>
      <c r="Q61" s="155"/>
      <c r="R61" s="155"/>
      <c r="S61" s="101"/>
      <c r="T61" s="102"/>
    </row>
    <row r="62" spans="1:27" ht="11.25" customHeight="1" thickBot="1">
      <c r="A62" s="77"/>
      <c r="B62" s="78"/>
      <c r="C62" s="79"/>
      <c r="D62" s="79"/>
      <c r="E62" s="79"/>
      <c r="F62" s="79"/>
      <c r="G62" s="79"/>
      <c r="H62" s="79"/>
      <c r="I62" s="79"/>
      <c r="J62" s="79"/>
      <c r="K62" s="79"/>
      <c r="L62" s="79"/>
      <c r="M62" s="79"/>
      <c r="N62" s="79"/>
      <c r="O62" s="79"/>
      <c r="P62" s="79"/>
      <c r="Q62" s="79"/>
      <c r="R62" s="79"/>
      <c r="S62" s="79"/>
      <c r="T62" s="78"/>
    </row>
    <row r="63" spans="1:27" ht="13.5" customHeight="1" thickTop="1">
      <c r="A63" s="47" t="str">
        <f>'Περιεχόμενα-Contents'!B28</f>
        <v>(Τελευταία Ενημέρωση/Last update 29/12/2025)</v>
      </c>
      <c r="B63" s="80"/>
      <c r="C63" s="81"/>
      <c r="D63" s="81"/>
      <c r="E63" s="81"/>
      <c r="F63" s="81"/>
      <c r="G63" s="81"/>
      <c r="H63" s="81"/>
      <c r="I63" s="81"/>
      <c r="J63" s="81"/>
      <c r="K63" s="81"/>
      <c r="L63" s="81"/>
      <c r="M63" s="81"/>
      <c r="N63" s="81"/>
      <c r="O63" s="81"/>
      <c r="P63" s="81"/>
      <c r="Q63" s="81"/>
      <c r="R63" s="81"/>
      <c r="S63" s="81"/>
      <c r="T63" s="80"/>
    </row>
    <row r="64" spans="1:27" ht="13.5" customHeight="1">
      <c r="A64" s="42" t="str">
        <f>'Περιεχόμενα-Contents'!B29</f>
        <v>COPYRIGHT ©: 2025 ΚΥΠΡΙΑΚΗ ΔΗΜΟΚΡΑΤΙΑ, ΣΤΑΤΙΣΤΙΚΗ ΥΠΗΡΕΣΙΑ/REPUBLIC OF CYPRUS, STATISTICAL SERVICE</v>
      </c>
      <c r="B64" s="78"/>
      <c r="C64" s="79"/>
      <c r="D64" s="79"/>
      <c r="E64" s="79"/>
      <c r="F64" s="79"/>
      <c r="G64" s="79"/>
      <c r="H64" s="79"/>
      <c r="I64" s="79"/>
      <c r="J64" s="79"/>
      <c r="K64" s="79"/>
      <c r="L64" s="79"/>
      <c r="M64" s="79"/>
      <c r="N64" s="79"/>
      <c r="O64" s="79"/>
      <c r="P64" s="79"/>
      <c r="Q64" s="79"/>
      <c r="R64" s="79"/>
      <c r="S64" s="79"/>
      <c r="T64" s="78"/>
    </row>
    <row r="65" spans="1:22" ht="12.95" customHeight="1">
      <c r="A65" s="82"/>
      <c r="B65" s="78"/>
      <c r="C65" s="79"/>
      <c r="D65" s="79"/>
      <c r="E65" s="79"/>
      <c r="F65" s="79"/>
      <c r="G65" s="79"/>
      <c r="H65" s="79"/>
      <c r="I65" s="79"/>
      <c r="J65" s="79"/>
      <c r="K65" s="79"/>
      <c r="L65" s="79"/>
      <c r="M65" s="79"/>
      <c r="N65" s="79"/>
      <c r="O65" s="79"/>
      <c r="P65" s="79"/>
      <c r="Q65" s="79"/>
      <c r="R65" s="79"/>
      <c r="S65" s="79"/>
      <c r="T65" s="78"/>
    </row>
    <row r="66" spans="1:22" ht="12.95" customHeight="1">
      <c r="A66" s="82"/>
      <c r="B66" s="78"/>
      <c r="C66" s="79"/>
      <c r="D66" s="79"/>
      <c r="E66" s="79"/>
      <c r="F66" s="79"/>
      <c r="G66" s="79"/>
      <c r="H66" s="79"/>
      <c r="I66" s="79"/>
      <c r="J66" s="79"/>
      <c r="K66" s="79"/>
      <c r="L66" s="79"/>
      <c r="M66" s="79"/>
      <c r="N66" s="79"/>
      <c r="O66" s="79"/>
      <c r="P66" s="79"/>
      <c r="Q66" s="79"/>
      <c r="R66" s="79"/>
      <c r="S66" s="79"/>
      <c r="T66" s="78"/>
    </row>
    <row r="67" spans="1:22" ht="12.95" customHeight="1">
      <c r="A67" s="82"/>
      <c r="B67" s="78"/>
      <c r="C67" s="79"/>
      <c r="D67" s="79"/>
      <c r="E67" s="79"/>
      <c r="F67" s="79"/>
      <c r="G67" s="79"/>
      <c r="H67" s="79"/>
      <c r="I67" s="79"/>
      <c r="J67" s="79"/>
      <c r="K67" s="79"/>
      <c r="L67" s="79"/>
      <c r="M67" s="79"/>
      <c r="N67" s="79"/>
      <c r="O67" s="79"/>
      <c r="P67" s="79"/>
      <c r="Q67" s="79"/>
      <c r="R67" s="79"/>
      <c r="S67" s="79"/>
      <c r="T67" s="78"/>
    </row>
    <row r="68" spans="1:22" ht="12.95" customHeight="1">
      <c r="A68" s="82"/>
      <c r="B68" s="78"/>
      <c r="C68" s="79"/>
      <c r="D68" s="79"/>
      <c r="E68" s="79"/>
      <c r="F68" s="79"/>
      <c r="G68" s="79"/>
      <c r="H68" s="79"/>
      <c r="I68" s="79"/>
      <c r="J68" s="79"/>
      <c r="K68" s="79"/>
      <c r="L68" s="79"/>
      <c r="M68" s="79"/>
      <c r="N68" s="79"/>
      <c r="O68" s="79"/>
      <c r="P68" s="79"/>
      <c r="Q68" s="79"/>
      <c r="R68" s="79"/>
      <c r="S68" s="79"/>
      <c r="T68" s="78"/>
    </row>
    <row r="69" spans="1:22" ht="12.95" customHeight="1">
      <c r="A69" s="82"/>
      <c r="B69" s="78"/>
      <c r="C69" s="79"/>
      <c r="D69" s="79"/>
      <c r="E69" s="79"/>
      <c r="F69" s="79"/>
      <c r="G69" s="79"/>
      <c r="H69" s="79"/>
      <c r="I69" s="79"/>
      <c r="J69" s="79"/>
      <c r="K69" s="79"/>
      <c r="L69" s="79"/>
      <c r="M69" s="79"/>
      <c r="N69" s="79"/>
      <c r="O69" s="79"/>
      <c r="P69" s="79"/>
      <c r="Q69" s="79"/>
      <c r="R69" s="79"/>
      <c r="S69" s="79"/>
      <c r="T69" s="78"/>
    </row>
    <row r="70" spans="1:22" s="54" customFormat="1" ht="12.95" customHeight="1">
      <c r="A70" s="82"/>
      <c r="B70" s="78"/>
      <c r="C70" s="79"/>
      <c r="D70" s="79"/>
      <c r="E70" s="79"/>
      <c r="F70" s="79"/>
      <c r="G70" s="79"/>
      <c r="H70" s="79"/>
      <c r="I70" s="79"/>
      <c r="J70" s="79"/>
      <c r="K70" s="79"/>
      <c r="L70" s="79"/>
      <c r="M70" s="79"/>
      <c r="N70" s="79"/>
      <c r="O70" s="79"/>
      <c r="P70" s="79"/>
      <c r="Q70" s="79"/>
      <c r="R70" s="79"/>
      <c r="S70" s="79"/>
      <c r="T70" s="78"/>
      <c r="U70" s="21"/>
      <c r="V70" s="21"/>
    </row>
    <row r="71" spans="1:22" s="54" customFormat="1" ht="12.95" customHeight="1">
      <c r="A71" s="82"/>
      <c r="B71" s="78"/>
      <c r="C71" s="79"/>
      <c r="D71" s="79"/>
      <c r="E71" s="79"/>
      <c r="F71" s="79"/>
      <c r="G71" s="79"/>
      <c r="H71" s="79"/>
      <c r="I71" s="79"/>
      <c r="J71" s="79"/>
      <c r="K71" s="79"/>
      <c r="L71" s="79"/>
      <c r="M71" s="79"/>
      <c r="N71" s="79"/>
      <c r="O71" s="79"/>
      <c r="P71" s="79"/>
      <c r="Q71" s="79"/>
      <c r="R71" s="79"/>
      <c r="S71" s="79"/>
      <c r="T71" s="78"/>
      <c r="U71" s="21"/>
      <c r="V71" s="21"/>
    </row>
    <row r="72" spans="1:22" s="54" customFormat="1" ht="12.95" customHeight="1">
      <c r="A72" s="82"/>
      <c r="B72" s="78"/>
      <c r="C72" s="79"/>
      <c r="D72" s="79"/>
      <c r="E72" s="79"/>
      <c r="F72" s="79"/>
      <c r="G72" s="79"/>
      <c r="H72" s="79"/>
      <c r="I72" s="79"/>
      <c r="J72" s="79"/>
      <c r="K72" s="79"/>
      <c r="L72" s="79"/>
      <c r="M72" s="79"/>
      <c r="N72" s="79"/>
      <c r="O72" s="79"/>
      <c r="P72" s="79"/>
      <c r="Q72" s="79"/>
      <c r="R72" s="79"/>
      <c r="S72" s="79"/>
      <c r="T72" s="78"/>
      <c r="U72" s="21"/>
      <c r="V72" s="21"/>
    </row>
    <row r="73" spans="1:22" s="54" customFormat="1" ht="12.95" customHeight="1">
      <c r="A73" s="82"/>
      <c r="B73" s="78"/>
      <c r="C73" s="79"/>
      <c r="D73" s="79"/>
      <c r="E73" s="79"/>
      <c r="F73" s="79"/>
      <c r="G73" s="79"/>
      <c r="H73" s="79"/>
      <c r="I73" s="79"/>
      <c r="J73" s="79"/>
      <c r="K73" s="79"/>
      <c r="L73" s="79"/>
      <c r="M73" s="79"/>
      <c r="N73" s="79"/>
      <c r="O73" s="79"/>
      <c r="P73" s="79"/>
      <c r="Q73" s="79"/>
      <c r="R73" s="79"/>
      <c r="S73" s="79"/>
      <c r="T73" s="78"/>
      <c r="U73" s="21"/>
      <c r="V73" s="21"/>
    </row>
    <row r="74" spans="1:22" s="54" customFormat="1" ht="12.95" customHeight="1">
      <c r="A74" s="82"/>
      <c r="B74" s="78"/>
      <c r="C74" s="79"/>
      <c r="D74" s="79"/>
      <c r="E74" s="79"/>
      <c r="F74" s="79"/>
      <c r="G74" s="79"/>
      <c r="H74" s="79"/>
      <c r="I74" s="79"/>
      <c r="J74" s="79"/>
      <c r="K74" s="79"/>
      <c r="L74" s="79"/>
      <c r="M74" s="79"/>
      <c r="N74" s="79"/>
      <c r="O74" s="79"/>
      <c r="P74" s="79"/>
      <c r="Q74" s="79"/>
      <c r="R74" s="79"/>
      <c r="S74" s="79"/>
      <c r="T74" s="78"/>
      <c r="U74" s="21"/>
      <c r="V74" s="21"/>
    </row>
    <row r="75" spans="1:22" s="54" customFormat="1" ht="12.95" customHeight="1">
      <c r="A75" s="82"/>
      <c r="B75" s="78"/>
      <c r="C75" s="79"/>
      <c r="D75" s="79"/>
      <c r="E75" s="79"/>
      <c r="F75" s="79"/>
      <c r="G75" s="79"/>
      <c r="H75" s="79"/>
      <c r="I75" s="79"/>
      <c r="J75" s="79"/>
      <c r="K75" s="79"/>
      <c r="L75" s="79"/>
      <c r="M75" s="79"/>
      <c r="N75" s="79"/>
      <c r="O75" s="79"/>
      <c r="P75" s="79"/>
      <c r="Q75" s="79"/>
      <c r="R75" s="79"/>
      <c r="S75" s="79"/>
      <c r="T75" s="78"/>
      <c r="U75" s="21"/>
      <c r="V75" s="21"/>
    </row>
    <row r="76" spans="1:22" s="54" customFormat="1" ht="12.95" customHeight="1">
      <c r="A76" s="82"/>
      <c r="B76" s="78"/>
      <c r="C76" s="79"/>
      <c r="D76" s="79"/>
      <c r="E76" s="79"/>
      <c r="F76" s="79"/>
      <c r="G76" s="79"/>
      <c r="H76" s="79"/>
      <c r="I76" s="79"/>
      <c r="J76" s="79"/>
      <c r="K76" s="79"/>
      <c r="L76" s="79"/>
      <c r="M76" s="79"/>
      <c r="N76" s="79"/>
      <c r="O76" s="79"/>
      <c r="P76" s="79"/>
      <c r="Q76" s="79"/>
      <c r="R76" s="79"/>
      <c r="S76" s="79"/>
      <c r="T76" s="78"/>
      <c r="U76" s="21"/>
      <c r="V76" s="21"/>
    </row>
    <row r="77" spans="1:22" s="54" customFormat="1" ht="12.95" customHeight="1">
      <c r="A77" s="82"/>
      <c r="B77" s="78"/>
      <c r="C77" s="79"/>
      <c r="D77" s="79"/>
      <c r="E77" s="79"/>
      <c r="F77" s="79"/>
      <c r="G77" s="79"/>
      <c r="H77" s="79"/>
      <c r="I77" s="79"/>
      <c r="J77" s="79"/>
      <c r="K77" s="79"/>
      <c r="L77" s="79"/>
      <c r="M77" s="79"/>
      <c r="N77" s="79"/>
      <c r="O77" s="79"/>
      <c r="P77" s="79"/>
      <c r="Q77" s="79"/>
      <c r="R77" s="79"/>
      <c r="S77" s="79"/>
      <c r="T77" s="78"/>
      <c r="U77" s="21"/>
      <c r="V77" s="21"/>
    </row>
    <row r="78" spans="1:22" s="54" customFormat="1" ht="12.95" customHeight="1">
      <c r="A78" s="82"/>
      <c r="B78" s="78"/>
      <c r="C78" s="79"/>
      <c r="D78" s="79"/>
      <c r="E78" s="79"/>
      <c r="F78" s="79"/>
      <c r="G78" s="79"/>
      <c r="H78" s="79"/>
      <c r="I78" s="79"/>
      <c r="J78" s="79"/>
      <c r="K78" s="79"/>
      <c r="L78" s="79"/>
      <c r="M78" s="79"/>
      <c r="N78" s="79"/>
      <c r="O78" s="79"/>
      <c r="P78" s="79"/>
      <c r="Q78" s="79"/>
      <c r="R78" s="79"/>
      <c r="S78" s="79"/>
      <c r="T78" s="78"/>
      <c r="U78" s="21"/>
      <c r="V78" s="21"/>
    </row>
    <row r="79" spans="1:22" s="54" customFormat="1" ht="12.95" customHeight="1">
      <c r="A79" s="82"/>
      <c r="B79" s="78"/>
      <c r="C79" s="79"/>
      <c r="D79" s="79"/>
      <c r="E79" s="79"/>
      <c r="F79" s="79"/>
      <c r="G79" s="79"/>
      <c r="H79" s="79"/>
      <c r="I79" s="79"/>
      <c r="J79" s="79"/>
      <c r="K79" s="79"/>
      <c r="L79" s="79"/>
      <c r="M79" s="79"/>
      <c r="N79" s="79"/>
      <c r="O79" s="79"/>
      <c r="P79" s="79"/>
      <c r="Q79" s="79"/>
      <c r="R79" s="79"/>
      <c r="S79" s="79"/>
      <c r="T79" s="78"/>
      <c r="U79" s="21"/>
      <c r="V79" s="21"/>
    </row>
    <row r="80" spans="1:22" s="54" customFormat="1" ht="12.95" customHeight="1">
      <c r="A80" s="82"/>
      <c r="B80" s="78"/>
      <c r="C80" s="79"/>
      <c r="D80" s="79"/>
      <c r="E80" s="79"/>
      <c r="F80" s="79"/>
      <c r="G80" s="79"/>
      <c r="H80" s="79"/>
      <c r="I80" s="79"/>
      <c r="J80" s="79"/>
      <c r="K80" s="79"/>
      <c r="L80" s="79"/>
      <c r="M80" s="79"/>
      <c r="N80" s="79"/>
      <c r="O80" s="79"/>
      <c r="P80" s="79"/>
      <c r="Q80" s="79"/>
      <c r="R80" s="79"/>
      <c r="S80" s="79"/>
      <c r="T80" s="78"/>
      <c r="U80" s="21"/>
      <c r="V80" s="21"/>
    </row>
    <row r="81" spans="1:22" s="54" customFormat="1" ht="12.95" customHeight="1">
      <c r="A81" s="82"/>
      <c r="B81" s="78"/>
      <c r="C81" s="79"/>
      <c r="D81" s="79"/>
      <c r="E81" s="79"/>
      <c r="F81" s="79"/>
      <c r="G81" s="79"/>
      <c r="H81" s="79"/>
      <c r="I81" s="79"/>
      <c r="J81" s="79"/>
      <c r="K81" s="79"/>
      <c r="L81" s="79"/>
      <c r="M81" s="79"/>
      <c r="N81" s="79"/>
      <c r="O81" s="79"/>
      <c r="P81" s="79"/>
      <c r="Q81" s="79"/>
      <c r="R81" s="79"/>
      <c r="S81" s="79"/>
      <c r="T81" s="78"/>
      <c r="U81" s="21"/>
      <c r="V81" s="21"/>
    </row>
    <row r="82" spans="1:22" s="54" customFormat="1" ht="12.95" customHeight="1">
      <c r="A82" s="82"/>
      <c r="B82" s="78"/>
      <c r="C82" s="79"/>
      <c r="D82" s="79"/>
      <c r="E82" s="79"/>
      <c r="F82" s="79"/>
      <c r="G82" s="79"/>
      <c r="H82" s="79"/>
      <c r="I82" s="79"/>
      <c r="J82" s="79"/>
      <c r="K82" s="79"/>
      <c r="L82" s="79"/>
      <c r="M82" s="79"/>
      <c r="N82" s="79"/>
      <c r="O82" s="79"/>
      <c r="P82" s="79"/>
      <c r="Q82" s="79"/>
      <c r="R82" s="79"/>
      <c r="S82" s="79"/>
      <c r="T82" s="78"/>
      <c r="U82" s="21"/>
      <c r="V82" s="21"/>
    </row>
    <row r="83" spans="1:22" s="54" customFormat="1" ht="12.95" customHeight="1">
      <c r="A83" s="82"/>
      <c r="B83" s="78"/>
      <c r="C83" s="79"/>
      <c r="D83" s="79"/>
      <c r="E83" s="79"/>
      <c r="F83" s="79"/>
      <c r="G83" s="79"/>
      <c r="H83" s="79"/>
      <c r="I83" s="79"/>
      <c r="J83" s="79"/>
      <c r="K83" s="79"/>
      <c r="L83" s="79"/>
      <c r="M83" s="79"/>
      <c r="N83" s="79"/>
      <c r="O83" s="79"/>
      <c r="P83" s="79"/>
      <c r="Q83" s="79"/>
      <c r="R83" s="79"/>
      <c r="S83" s="79"/>
      <c r="T83" s="78"/>
      <c r="U83" s="21"/>
      <c r="V83" s="21"/>
    </row>
    <row r="84" spans="1:22" s="54" customFormat="1" ht="12.95" customHeight="1">
      <c r="A84" s="82"/>
      <c r="B84" s="78"/>
      <c r="C84" s="79"/>
      <c r="D84" s="79"/>
      <c r="E84" s="79"/>
      <c r="F84" s="79"/>
      <c r="G84" s="79"/>
      <c r="H84" s="79"/>
      <c r="I84" s="79"/>
      <c r="J84" s="79"/>
      <c r="K84" s="79"/>
      <c r="L84" s="79"/>
      <c r="M84" s="79"/>
      <c r="N84" s="79"/>
      <c r="O84" s="79"/>
      <c r="P84" s="79"/>
      <c r="Q84" s="79"/>
      <c r="R84" s="79"/>
      <c r="S84" s="79"/>
      <c r="T84" s="78"/>
      <c r="U84" s="21"/>
      <c r="V84" s="21"/>
    </row>
    <row r="85" spans="1:22" s="54" customFormat="1" ht="12.95" customHeight="1">
      <c r="A85" s="82"/>
      <c r="B85" s="78"/>
      <c r="C85" s="79"/>
      <c r="D85" s="79"/>
      <c r="E85" s="79"/>
      <c r="F85" s="79"/>
      <c r="G85" s="79"/>
      <c r="H85" s="79"/>
      <c r="I85" s="79"/>
      <c r="J85" s="79"/>
      <c r="K85" s="79"/>
      <c r="L85" s="79"/>
      <c r="M85" s="79"/>
      <c r="N85" s="79"/>
      <c r="O85" s="79"/>
      <c r="P85" s="79"/>
      <c r="Q85" s="79"/>
      <c r="R85" s="79"/>
      <c r="S85" s="79"/>
      <c r="T85" s="78"/>
      <c r="U85" s="21"/>
      <c r="V85" s="21"/>
    </row>
    <row r="86" spans="1:22" s="54" customFormat="1" ht="12.95" customHeight="1">
      <c r="A86" s="82"/>
      <c r="B86" s="78"/>
      <c r="C86" s="79"/>
      <c r="D86" s="79"/>
      <c r="E86" s="79"/>
      <c r="F86" s="79"/>
      <c r="G86" s="79"/>
      <c r="H86" s="79"/>
      <c r="I86" s="79"/>
      <c r="J86" s="79"/>
      <c r="K86" s="79"/>
      <c r="L86" s="79"/>
      <c r="M86" s="79"/>
      <c r="N86" s="79"/>
      <c r="O86" s="79"/>
      <c r="P86" s="79"/>
      <c r="Q86" s="79"/>
      <c r="R86" s="79"/>
      <c r="S86" s="79"/>
      <c r="T86" s="78"/>
      <c r="U86" s="21"/>
      <c r="V86" s="21"/>
    </row>
    <row r="87" spans="1:22" s="54" customFormat="1" ht="12.95" customHeight="1">
      <c r="A87" s="82"/>
      <c r="B87" s="78"/>
      <c r="C87" s="79"/>
      <c r="D87" s="79"/>
      <c r="E87" s="79"/>
      <c r="F87" s="79"/>
      <c r="G87" s="79"/>
      <c r="H87" s="79"/>
      <c r="I87" s="79"/>
      <c r="J87" s="79"/>
      <c r="K87" s="79"/>
      <c r="L87" s="79"/>
      <c r="M87" s="79"/>
      <c r="N87" s="79"/>
      <c r="O87" s="79"/>
      <c r="P87" s="79"/>
      <c r="Q87" s="79"/>
      <c r="R87" s="79"/>
      <c r="S87" s="79"/>
      <c r="T87" s="78"/>
      <c r="U87" s="21"/>
      <c r="V87" s="21"/>
    </row>
    <row r="88" spans="1:22" s="54" customFormat="1" ht="12.95" customHeight="1">
      <c r="A88" s="82"/>
      <c r="B88" s="78"/>
      <c r="C88" s="79"/>
      <c r="D88" s="79"/>
      <c r="E88" s="79"/>
      <c r="F88" s="79"/>
      <c r="G88" s="79"/>
      <c r="H88" s="79"/>
      <c r="I88" s="79"/>
      <c r="J88" s="79"/>
      <c r="K88" s="79"/>
      <c r="L88" s="79"/>
      <c r="M88" s="79"/>
      <c r="N88" s="79"/>
      <c r="O88" s="79"/>
      <c r="P88" s="79"/>
      <c r="Q88" s="79"/>
      <c r="R88" s="79"/>
      <c r="S88" s="79"/>
      <c r="T88" s="78"/>
      <c r="U88" s="21"/>
      <c r="V88" s="21"/>
    </row>
    <row r="89" spans="1:22" s="54" customFormat="1" ht="12.95" customHeight="1">
      <c r="A89" s="82"/>
      <c r="B89" s="78"/>
      <c r="C89" s="79"/>
      <c r="D89" s="79"/>
      <c r="E89" s="79"/>
      <c r="F89" s="79"/>
      <c r="G89" s="79"/>
      <c r="H89" s="79"/>
      <c r="I89" s="79"/>
      <c r="J89" s="79"/>
      <c r="K89" s="79"/>
      <c r="L89" s="79"/>
      <c r="M89" s="79"/>
      <c r="N89" s="79"/>
      <c r="O89" s="79"/>
      <c r="P89" s="79"/>
      <c r="Q89" s="79"/>
      <c r="R89" s="79"/>
      <c r="S89" s="79"/>
      <c r="T89" s="78"/>
      <c r="U89" s="21"/>
      <c r="V89" s="21"/>
    </row>
    <row r="90" spans="1:22" s="54" customFormat="1" ht="12.95" customHeight="1">
      <c r="A90" s="82"/>
      <c r="B90" s="78"/>
      <c r="C90" s="79"/>
      <c r="D90" s="79"/>
      <c r="E90" s="79"/>
      <c r="F90" s="79"/>
      <c r="G90" s="79"/>
      <c r="H90" s="79"/>
      <c r="I90" s="79"/>
      <c r="J90" s="79"/>
      <c r="K90" s="79"/>
      <c r="L90" s="79"/>
      <c r="M90" s="79"/>
      <c r="N90" s="79"/>
      <c r="O90" s="79"/>
      <c r="P90" s="79"/>
      <c r="Q90" s="79"/>
      <c r="R90" s="79"/>
      <c r="S90" s="79"/>
      <c r="T90" s="78"/>
      <c r="U90" s="21"/>
      <c r="V90" s="21"/>
    </row>
    <row r="91" spans="1:22" s="54" customFormat="1" ht="12.95" customHeight="1">
      <c r="A91" s="82"/>
      <c r="B91" s="78"/>
      <c r="C91" s="79"/>
      <c r="D91" s="79"/>
      <c r="E91" s="79"/>
      <c r="F91" s="79"/>
      <c r="G91" s="79"/>
      <c r="H91" s="79"/>
      <c r="I91" s="79"/>
      <c r="J91" s="79"/>
      <c r="K91" s="79"/>
      <c r="L91" s="79"/>
      <c r="M91" s="79"/>
      <c r="N91" s="79"/>
      <c r="O91" s="79"/>
      <c r="P91" s="79"/>
      <c r="Q91" s="79"/>
      <c r="R91" s="79"/>
      <c r="S91" s="79"/>
      <c r="T91" s="78"/>
      <c r="U91" s="21"/>
      <c r="V91" s="21"/>
    </row>
    <row r="92" spans="1:22" s="54" customFormat="1" ht="12.95" customHeight="1">
      <c r="A92" s="82"/>
      <c r="B92" s="78"/>
      <c r="C92" s="79"/>
      <c r="D92" s="79"/>
      <c r="E92" s="79"/>
      <c r="F92" s="79"/>
      <c r="G92" s="79"/>
      <c r="H92" s="79"/>
      <c r="I92" s="79"/>
      <c r="J92" s="79"/>
      <c r="K92" s="79"/>
      <c r="L92" s="79"/>
      <c r="M92" s="79"/>
      <c r="N92" s="79"/>
      <c r="O92" s="79"/>
      <c r="P92" s="79"/>
      <c r="Q92" s="79"/>
      <c r="R92" s="79"/>
      <c r="S92" s="79"/>
      <c r="T92" s="78"/>
      <c r="U92" s="21"/>
      <c r="V92" s="21"/>
    </row>
    <row r="93" spans="1:22" s="54" customFormat="1" ht="12.95" customHeight="1">
      <c r="A93" s="82"/>
      <c r="B93" s="78"/>
      <c r="C93" s="79"/>
      <c r="D93" s="79"/>
      <c r="E93" s="79"/>
      <c r="F93" s="79"/>
      <c r="G93" s="79"/>
      <c r="H93" s="79"/>
      <c r="I93" s="79"/>
      <c r="J93" s="79"/>
      <c r="K93" s="79"/>
      <c r="L93" s="79"/>
      <c r="M93" s="79"/>
      <c r="N93" s="79"/>
      <c r="O93" s="79"/>
      <c r="P93" s="79"/>
      <c r="Q93" s="79"/>
      <c r="R93" s="79"/>
      <c r="S93" s="79"/>
      <c r="T93" s="78"/>
      <c r="U93" s="21"/>
      <c r="V93" s="21"/>
    </row>
    <row r="94" spans="1:22" s="54" customFormat="1" ht="12.95" customHeight="1">
      <c r="A94" s="82"/>
      <c r="B94" s="78"/>
      <c r="C94" s="79"/>
      <c r="D94" s="79"/>
      <c r="E94" s="79"/>
      <c r="F94" s="79"/>
      <c r="G94" s="79"/>
      <c r="H94" s="79"/>
      <c r="I94" s="79"/>
      <c r="J94" s="79"/>
      <c r="K94" s="79"/>
      <c r="L94" s="79"/>
      <c r="M94" s="79"/>
      <c r="N94" s="79"/>
      <c r="O94" s="79"/>
      <c r="P94" s="79"/>
      <c r="Q94" s="79"/>
      <c r="R94" s="79"/>
      <c r="S94" s="79"/>
      <c r="T94" s="78"/>
      <c r="U94" s="21"/>
      <c r="V94" s="21"/>
    </row>
    <row r="95" spans="1:22" s="54" customFormat="1" ht="12.95" customHeight="1">
      <c r="A95" s="82"/>
      <c r="B95" s="78"/>
      <c r="C95" s="79"/>
      <c r="D95" s="79"/>
      <c r="E95" s="79"/>
      <c r="F95" s="79"/>
      <c r="G95" s="79"/>
      <c r="H95" s="79"/>
      <c r="I95" s="79"/>
      <c r="J95" s="79"/>
      <c r="K95" s="79"/>
      <c r="L95" s="79"/>
      <c r="M95" s="79"/>
      <c r="N95" s="79"/>
      <c r="O95" s="79"/>
      <c r="P95" s="79"/>
      <c r="Q95" s="79"/>
      <c r="R95" s="79"/>
      <c r="S95" s="79"/>
      <c r="T95" s="78"/>
      <c r="U95" s="21"/>
      <c r="V95" s="21"/>
    </row>
    <row r="96" spans="1:22" s="54" customFormat="1" ht="12.95" customHeight="1">
      <c r="A96" s="82"/>
      <c r="B96" s="78"/>
      <c r="C96" s="79"/>
      <c r="D96" s="79"/>
      <c r="E96" s="79"/>
      <c r="F96" s="79"/>
      <c r="G96" s="79"/>
      <c r="H96" s="79"/>
      <c r="I96" s="79"/>
      <c r="J96" s="79"/>
      <c r="K96" s="79"/>
      <c r="L96" s="79"/>
      <c r="M96" s="79"/>
      <c r="N96" s="79"/>
      <c r="O96" s="79"/>
      <c r="P96" s="79"/>
      <c r="Q96" s="79"/>
      <c r="R96" s="79"/>
      <c r="S96" s="79"/>
      <c r="T96" s="78"/>
      <c r="U96" s="21"/>
      <c r="V96" s="21"/>
    </row>
    <row r="97" spans="1:22" s="54" customFormat="1" ht="12.95" customHeight="1">
      <c r="A97" s="82"/>
      <c r="B97" s="78"/>
      <c r="C97" s="79"/>
      <c r="D97" s="79"/>
      <c r="E97" s="79"/>
      <c r="F97" s="79"/>
      <c r="G97" s="79"/>
      <c r="H97" s="79"/>
      <c r="I97" s="79"/>
      <c r="J97" s="79"/>
      <c r="K97" s="79"/>
      <c r="L97" s="79"/>
      <c r="M97" s="79"/>
      <c r="N97" s="79"/>
      <c r="O97" s="79"/>
      <c r="P97" s="79"/>
      <c r="Q97" s="79"/>
      <c r="R97" s="79"/>
      <c r="S97" s="79"/>
      <c r="T97" s="78"/>
      <c r="U97" s="21"/>
      <c r="V97" s="21"/>
    </row>
    <row r="98" spans="1:22" s="54" customFormat="1" ht="12.95" customHeight="1">
      <c r="A98" s="82"/>
      <c r="B98" s="78"/>
      <c r="C98" s="79"/>
      <c r="D98" s="79"/>
      <c r="E98" s="79"/>
      <c r="F98" s="79"/>
      <c r="G98" s="79"/>
      <c r="H98" s="79"/>
      <c r="I98" s="79"/>
      <c r="J98" s="79"/>
      <c r="K98" s="79"/>
      <c r="L98" s="79"/>
      <c r="M98" s="79"/>
      <c r="N98" s="79"/>
      <c r="O98" s="79"/>
      <c r="P98" s="79"/>
      <c r="Q98" s="79"/>
      <c r="R98" s="79"/>
      <c r="S98" s="79"/>
      <c r="T98" s="78"/>
      <c r="U98" s="21"/>
      <c r="V98" s="21"/>
    </row>
    <row r="99" spans="1:22" s="54" customFormat="1" ht="12.95" customHeight="1">
      <c r="A99" s="75"/>
      <c r="B99" s="76"/>
      <c r="C99" s="83"/>
      <c r="D99" s="83"/>
      <c r="E99" s="83"/>
      <c r="F99" s="83"/>
      <c r="G99" s="83"/>
      <c r="H99" s="83"/>
      <c r="I99" s="83"/>
      <c r="J99" s="83"/>
      <c r="K99" s="83"/>
      <c r="L99" s="83"/>
      <c r="M99" s="83"/>
      <c r="N99" s="83"/>
      <c r="O99" s="83"/>
      <c r="P99" s="83"/>
      <c r="Q99" s="83"/>
      <c r="R99" s="83"/>
      <c r="S99" s="83"/>
      <c r="T99" s="76"/>
      <c r="U99" s="21"/>
      <c r="V99" s="21"/>
    </row>
    <row r="100" spans="1:22" s="54" customFormat="1" ht="12.95" customHeight="1">
      <c r="A100" s="75"/>
      <c r="B100" s="76"/>
      <c r="C100" s="83"/>
      <c r="D100" s="83"/>
      <c r="E100" s="83"/>
      <c r="F100" s="83"/>
      <c r="G100" s="83"/>
      <c r="H100" s="83"/>
      <c r="I100" s="83"/>
      <c r="J100" s="83"/>
      <c r="K100" s="83"/>
      <c r="L100" s="83"/>
      <c r="M100" s="83"/>
      <c r="N100" s="83"/>
      <c r="O100" s="83"/>
      <c r="P100" s="83"/>
      <c r="Q100" s="83"/>
      <c r="R100" s="83"/>
      <c r="S100" s="83"/>
      <c r="T100" s="76"/>
      <c r="U100" s="21"/>
      <c r="V100" s="21"/>
    </row>
    <row r="101" spans="1:22" s="54" customFormat="1" ht="12.95" customHeight="1">
      <c r="A101" s="75"/>
      <c r="B101" s="76"/>
      <c r="C101" s="83"/>
      <c r="D101" s="83"/>
      <c r="E101" s="83"/>
      <c r="F101" s="83"/>
      <c r="G101" s="83"/>
      <c r="H101" s="83"/>
      <c r="I101" s="83"/>
      <c r="J101" s="83"/>
      <c r="K101" s="83"/>
      <c r="L101" s="83"/>
      <c r="M101" s="83"/>
      <c r="N101" s="83"/>
      <c r="O101" s="83"/>
      <c r="P101" s="83"/>
      <c r="Q101" s="83"/>
      <c r="R101" s="83"/>
      <c r="S101" s="83"/>
      <c r="T101" s="76"/>
      <c r="U101" s="21"/>
      <c r="V101" s="21"/>
    </row>
    <row r="102" spans="1:22" s="76" customFormat="1" ht="12.95" customHeight="1">
      <c r="A102" s="75"/>
      <c r="C102" s="83"/>
      <c r="D102" s="83"/>
      <c r="E102" s="83"/>
      <c r="F102" s="83"/>
      <c r="G102" s="83"/>
      <c r="H102" s="83"/>
      <c r="I102" s="83"/>
      <c r="J102" s="83"/>
      <c r="K102" s="83"/>
      <c r="L102" s="83"/>
      <c r="M102" s="83"/>
      <c r="N102" s="83"/>
      <c r="O102" s="83"/>
      <c r="P102" s="83"/>
      <c r="Q102" s="83"/>
      <c r="R102" s="83"/>
      <c r="S102" s="83"/>
      <c r="U102" s="21"/>
      <c r="V102" s="21"/>
    </row>
    <row r="103" spans="1:22" s="76" customFormat="1" ht="12.95" customHeight="1">
      <c r="A103" s="75"/>
      <c r="C103" s="83"/>
      <c r="D103" s="83"/>
      <c r="E103" s="83"/>
      <c r="F103" s="83"/>
      <c r="G103" s="83"/>
      <c r="H103" s="83"/>
      <c r="I103" s="83"/>
      <c r="J103" s="83"/>
      <c r="K103" s="83"/>
      <c r="L103" s="83"/>
      <c r="M103" s="83"/>
      <c r="N103" s="83"/>
      <c r="O103" s="83"/>
      <c r="P103" s="83"/>
      <c r="Q103" s="83"/>
      <c r="R103" s="83"/>
      <c r="S103" s="83"/>
      <c r="U103" s="21"/>
      <c r="V103" s="21"/>
    </row>
    <row r="104" spans="1:22" s="76" customFormat="1" ht="12.95" customHeight="1">
      <c r="A104" s="75"/>
      <c r="C104" s="83"/>
      <c r="D104" s="83"/>
      <c r="E104" s="83"/>
      <c r="F104" s="83"/>
      <c r="G104" s="83"/>
      <c r="H104" s="83"/>
      <c r="I104" s="83"/>
      <c r="J104" s="83"/>
      <c r="K104" s="83"/>
      <c r="L104" s="83"/>
      <c r="M104" s="83"/>
      <c r="N104" s="83"/>
      <c r="O104" s="83"/>
      <c r="P104" s="83"/>
      <c r="Q104" s="83"/>
      <c r="R104" s="83"/>
      <c r="S104" s="83"/>
      <c r="U104" s="21"/>
      <c r="V104" s="21"/>
    </row>
    <row r="105" spans="1:22" s="76" customFormat="1" ht="12.95" customHeight="1">
      <c r="A105" s="75"/>
      <c r="C105" s="83"/>
      <c r="D105" s="83"/>
      <c r="E105" s="83"/>
      <c r="F105" s="83"/>
      <c r="G105" s="83"/>
      <c r="H105" s="83"/>
      <c r="I105" s="83"/>
      <c r="J105" s="83"/>
      <c r="K105" s="83"/>
      <c r="L105" s="83"/>
      <c r="M105" s="83"/>
      <c r="N105" s="83"/>
      <c r="O105" s="83"/>
      <c r="P105" s="83"/>
      <c r="Q105" s="83"/>
      <c r="R105" s="83"/>
      <c r="S105" s="83"/>
      <c r="U105" s="21"/>
      <c r="V105" s="21"/>
    </row>
    <row r="106" spans="1:22" s="76" customFormat="1" ht="12.95" customHeight="1">
      <c r="A106" s="75"/>
      <c r="C106" s="83"/>
      <c r="D106" s="83"/>
      <c r="E106" s="83"/>
      <c r="F106" s="83"/>
      <c r="G106" s="83"/>
      <c r="H106" s="83"/>
      <c r="I106" s="83"/>
      <c r="J106" s="83"/>
      <c r="K106" s="83"/>
      <c r="L106" s="83"/>
      <c r="M106" s="83"/>
      <c r="N106" s="83"/>
      <c r="O106" s="83"/>
      <c r="P106" s="83"/>
      <c r="Q106" s="83"/>
      <c r="R106" s="83"/>
      <c r="S106" s="83"/>
      <c r="U106" s="21"/>
      <c r="V106" s="21"/>
    </row>
    <row r="107" spans="1:22" s="76" customFormat="1" ht="12.95" customHeight="1">
      <c r="A107" s="75"/>
      <c r="C107" s="83"/>
      <c r="D107" s="83"/>
      <c r="E107" s="83"/>
      <c r="F107" s="83"/>
      <c r="G107" s="83"/>
      <c r="H107" s="83"/>
      <c r="I107" s="83"/>
      <c r="J107" s="83"/>
      <c r="K107" s="83"/>
      <c r="L107" s="83"/>
      <c r="M107" s="83"/>
      <c r="N107" s="83"/>
      <c r="O107" s="83"/>
      <c r="P107" s="83"/>
      <c r="Q107" s="83"/>
      <c r="R107" s="83"/>
      <c r="S107" s="83"/>
      <c r="U107" s="21"/>
      <c r="V107" s="21"/>
    </row>
    <row r="108" spans="1:22" s="76" customFormat="1" ht="12.95" customHeight="1">
      <c r="A108" s="75"/>
      <c r="C108" s="83"/>
      <c r="D108" s="83"/>
      <c r="E108" s="83"/>
      <c r="F108" s="83"/>
      <c r="G108" s="83"/>
      <c r="H108" s="83"/>
      <c r="I108" s="83"/>
      <c r="J108" s="83"/>
      <c r="K108" s="83"/>
      <c r="L108" s="83"/>
      <c r="M108" s="83"/>
      <c r="N108" s="83"/>
      <c r="O108" s="83"/>
      <c r="P108" s="83"/>
      <c r="Q108" s="83"/>
      <c r="R108" s="83"/>
      <c r="S108" s="83"/>
      <c r="U108" s="21"/>
      <c r="V108" s="21"/>
    </row>
    <row r="109" spans="1:22" s="76" customFormat="1" ht="12.95" customHeight="1">
      <c r="A109" s="75"/>
      <c r="C109" s="83"/>
      <c r="D109" s="83"/>
      <c r="E109" s="83"/>
      <c r="F109" s="83"/>
      <c r="G109" s="83"/>
      <c r="H109" s="83"/>
      <c r="I109" s="83"/>
      <c r="J109" s="83"/>
      <c r="K109" s="83"/>
      <c r="L109" s="83"/>
      <c r="M109" s="83"/>
      <c r="N109" s="83"/>
      <c r="O109" s="83"/>
      <c r="P109" s="83"/>
      <c r="Q109" s="83"/>
      <c r="R109" s="83"/>
      <c r="S109" s="83"/>
      <c r="U109" s="21"/>
      <c r="V109" s="21"/>
    </row>
    <row r="110" spans="1:22" s="76" customFormat="1" ht="12.95" customHeight="1">
      <c r="A110" s="75"/>
      <c r="C110" s="83"/>
      <c r="D110" s="83"/>
      <c r="E110" s="83"/>
      <c r="F110" s="83"/>
      <c r="G110" s="83"/>
      <c r="H110" s="83"/>
      <c r="I110" s="83"/>
      <c r="J110" s="83"/>
      <c r="K110" s="83"/>
      <c r="L110" s="83"/>
      <c r="M110" s="83"/>
      <c r="N110" s="83"/>
      <c r="O110" s="83"/>
      <c r="P110" s="83"/>
      <c r="Q110" s="83"/>
      <c r="R110" s="83"/>
      <c r="S110" s="83"/>
      <c r="U110" s="21"/>
      <c r="V110" s="21"/>
    </row>
    <row r="111" spans="1:22" s="76" customFormat="1" ht="12.95" customHeight="1">
      <c r="A111" s="75"/>
      <c r="C111" s="83"/>
      <c r="D111" s="83"/>
      <c r="E111" s="83"/>
      <c r="F111" s="83"/>
      <c r="G111" s="83"/>
      <c r="H111" s="83"/>
      <c r="I111" s="83"/>
      <c r="J111" s="83"/>
      <c r="K111" s="83"/>
      <c r="L111" s="83"/>
      <c r="M111" s="83"/>
      <c r="N111" s="83"/>
      <c r="O111" s="83"/>
      <c r="P111" s="83"/>
      <c r="Q111" s="83"/>
      <c r="R111" s="83"/>
      <c r="S111" s="83"/>
      <c r="U111" s="21"/>
      <c r="V111" s="21"/>
    </row>
    <row r="112" spans="1:22" s="76" customFormat="1" ht="12.95" customHeight="1">
      <c r="A112" s="75"/>
      <c r="C112" s="83"/>
      <c r="D112" s="83"/>
      <c r="E112" s="83"/>
      <c r="F112" s="83"/>
      <c r="G112" s="83"/>
      <c r="H112" s="83"/>
      <c r="I112" s="83"/>
      <c r="J112" s="83"/>
      <c r="K112" s="83"/>
      <c r="L112" s="83"/>
      <c r="M112" s="83"/>
      <c r="N112" s="83"/>
      <c r="O112" s="83"/>
      <c r="P112" s="83"/>
      <c r="Q112" s="83"/>
      <c r="R112" s="83"/>
      <c r="S112" s="83"/>
      <c r="U112" s="21"/>
      <c r="V112" s="21"/>
    </row>
    <row r="113" spans="1:22" s="76" customFormat="1" ht="12.95" customHeight="1">
      <c r="A113" s="75"/>
      <c r="C113" s="83"/>
      <c r="D113" s="83"/>
      <c r="E113" s="83"/>
      <c r="F113" s="83"/>
      <c r="G113" s="83"/>
      <c r="H113" s="83"/>
      <c r="I113" s="83"/>
      <c r="J113" s="83"/>
      <c r="K113" s="83"/>
      <c r="L113" s="83"/>
      <c r="M113" s="83"/>
      <c r="N113" s="83"/>
      <c r="O113" s="83"/>
      <c r="P113" s="83"/>
      <c r="Q113" s="83"/>
      <c r="R113" s="83"/>
      <c r="S113" s="83"/>
      <c r="U113" s="21"/>
      <c r="V113" s="21"/>
    </row>
    <row r="114" spans="1:22" s="76" customFormat="1" ht="12.95" customHeight="1">
      <c r="A114" s="75"/>
      <c r="C114" s="83"/>
      <c r="D114" s="83"/>
      <c r="E114" s="83"/>
      <c r="F114" s="83"/>
      <c r="G114" s="83"/>
      <c r="H114" s="83"/>
      <c r="I114" s="83"/>
      <c r="J114" s="83"/>
      <c r="K114" s="83"/>
      <c r="L114" s="83"/>
      <c r="M114" s="83"/>
      <c r="N114" s="83"/>
      <c r="O114" s="83"/>
      <c r="P114" s="83"/>
      <c r="Q114" s="83"/>
      <c r="R114" s="83"/>
      <c r="S114" s="83"/>
      <c r="U114" s="21"/>
      <c r="V114" s="21"/>
    </row>
    <row r="115" spans="1:22" s="76" customFormat="1" ht="12.95" customHeight="1">
      <c r="A115" s="75"/>
      <c r="C115" s="83"/>
      <c r="D115" s="83"/>
      <c r="E115" s="83"/>
      <c r="F115" s="83"/>
      <c r="G115" s="83"/>
      <c r="H115" s="83"/>
      <c r="I115" s="83"/>
      <c r="J115" s="83"/>
      <c r="K115" s="83"/>
      <c r="L115" s="83"/>
      <c r="M115" s="83"/>
      <c r="N115" s="83"/>
      <c r="O115" s="83"/>
      <c r="P115" s="83"/>
      <c r="Q115" s="83"/>
      <c r="R115" s="83"/>
      <c r="S115" s="83"/>
      <c r="U115" s="21"/>
      <c r="V115" s="21"/>
    </row>
    <row r="116" spans="1:22" s="76" customFormat="1" ht="12.95" customHeight="1">
      <c r="A116" s="75"/>
      <c r="C116" s="83"/>
      <c r="D116" s="83"/>
      <c r="E116" s="83"/>
      <c r="F116" s="83"/>
      <c r="G116" s="83"/>
      <c r="H116" s="83"/>
      <c r="I116" s="83"/>
      <c r="J116" s="83"/>
      <c r="K116" s="83"/>
      <c r="L116" s="83"/>
      <c r="M116" s="83"/>
      <c r="N116" s="83"/>
      <c r="O116" s="83"/>
      <c r="P116" s="83"/>
      <c r="Q116" s="83"/>
      <c r="R116" s="83"/>
      <c r="S116" s="83"/>
      <c r="U116" s="21"/>
      <c r="V116" s="21"/>
    </row>
    <row r="117" spans="1:22" s="76" customFormat="1" ht="12.95" customHeight="1">
      <c r="A117" s="75"/>
      <c r="C117" s="83"/>
      <c r="D117" s="83"/>
      <c r="E117" s="83"/>
      <c r="F117" s="83"/>
      <c r="G117" s="83"/>
      <c r="H117" s="83"/>
      <c r="I117" s="83"/>
      <c r="J117" s="83"/>
      <c r="K117" s="83"/>
      <c r="L117" s="83"/>
      <c r="M117" s="83"/>
      <c r="N117" s="83"/>
      <c r="O117" s="83"/>
      <c r="P117" s="83"/>
      <c r="Q117" s="83"/>
      <c r="R117" s="83"/>
      <c r="S117" s="83"/>
      <c r="U117" s="21"/>
      <c r="V117" s="21"/>
    </row>
    <row r="118" spans="1:22" s="76" customFormat="1" ht="12.95" customHeight="1">
      <c r="A118" s="75"/>
      <c r="C118" s="83"/>
      <c r="D118" s="83"/>
      <c r="E118" s="83"/>
      <c r="F118" s="83"/>
      <c r="G118" s="83"/>
      <c r="H118" s="83"/>
      <c r="I118" s="83"/>
      <c r="J118" s="83"/>
      <c r="K118" s="83"/>
      <c r="L118" s="83"/>
      <c r="M118" s="83"/>
      <c r="N118" s="83"/>
      <c r="O118" s="83"/>
      <c r="P118" s="83"/>
      <c r="Q118" s="83"/>
      <c r="R118" s="83"/>
      <c r="S118" s="83"/>
      <c r="U118" s="21"/>
      <c r="V118" s="21"/>
    </row>
    <row r="119" spans="1:22" s="76" customFormat="1" ht="12.95" customHeight="1">
      <c r="A119" s="75"/>
      <c r="C119" s="83"/>
      <c r="D119" s="83"/>
      <c r="E119" s="83"/>
      <c r="F119" s="83"/>
      <c r="G119" s="83"/>
      <c r="H119" s="83"/>
      <c r="I119" s="83"/>
      <c r="J119" s="83"/>
      <c r="K119" s="83"/>
      <c r="L119" s="83"/>
      <c r="M119" s="83"/>
      <c r="N119" s="83"/>
      <c r="O119" s="83"/>
      <c r="P119" s="83"/>
      <c r="Q119" s="83"/>
      <c r="R119" s="83"/>
      <c r="S119" s="83"/>
      <c r="U119" s="21"/>
      <c r="V119" s="21"/>
    </row>
    <row r="120" spans="1:22" s="76" customFormat="1" ht="12.95" customHeight="1">
      <c r="A120" s="75"/>
      <c r="C120" s="83"/>
      <c r="D120" s="83"/>
      <c r="E120" s="83"/>
      <c r="F120" s="83"/>
      <c r="G120" s="83"/>
      <c r="H120" s="83"/>
      <c r="I120" s="83"/>
      <c r="J120" s="83"/>
      <c r="K120" s="83"/>
      <c r="L120" s="83"/>
      <c r="M120" s="83"/>
      <c r="N120" s="83"/>
      <c r="O120" s="83"/>
      <c r="P120" s="83"/>
      <c r="Q120" s="83"/>
      <c r="R120" s="83"/>
      <c r="S120" s="83"/>
      <c r="U120" s="21"/>
      <c r="V120" s="21"/>
    </row>
    <row r="121" spans="1:22" s="76" customFormat="1" ht="12.95" customHeight="1">
      <c r="A121" s="75"/>
      <c r="C121" s="83"/>
      <c r="D121" s="83"/>
      <c r="E121" s="83"/>
      <c r="F121" s="83"/>
      <c r="G121" s="83"/>
      <c r="H121" s="83"/>
      <c r="I121" s="83"/>
      <c r="J121" s="83"/>
      <c r="K121" s="83"/>
      <c r="L121" s="83"/>
      <c r="M121" s="83"/>
      <c r="N121" s="83"/>
      <c r="O121" s="83"/>
      <c r="P121" s="83"/>
      <c r="Q121" s="83"/>
      <c r="R121" s="83"/>
      <c r="S121" s="83"/>
      <c r="U121" s="21"/>
      <c r="V121" s="21"/>
    </row>
    <row r="122" spans="1:22" s="76" customFormat="1" ht="12.95" customHeight="1">
      <c r="A122" s="75"/>
      <c r="C122" s="83"/>
      <c r="D122" s="83"/>
      <c r="E122" s="83"/>
      <c r="F122" s="83"/>
      <c r="G122" s="83"/>
      <c r="H122" s="83"/>
      <c r="I122" s="83"/>
      <c r="J122" s="83"/>
      <c r="K122" s="83"/>
      <c r="L122" s="83"/>
      <c r="M122" s="83"/>
      <c r="N122" s="83"/>
      <c r="O122" s="83"/>
      <c r="P122" s="83"/>
      <c r="Q122" s="83"/>
      <c r="R122" s="83"/>
      <c r="S122" s="83"/>
      <c r="U122" s="21"/>
      <c r="V122" s="21"/>
    </row>
    <row r="123" spans="1:22" s="76" customFormat="1" ht="12.95" customHeight="1">
      <c r="A123" s="75"/>
      <c r="C123" s="83"/>
      <c r="D123" s="83"/>
      <c r="E123" s="83"/>
      <c r="F123" s="83"/>
      <c r="G123" s="83"/>
      <c r="H123" s="83"/>
      <c r="I123" s="83"/>
      <c r="J123" s="83"/>
      <c r="K123" s="83"/>
      <c r="L123" s="83"/>
      <c r="M123" s="83"/>
      <c r="N123" s="83"/>
      <c r="O123" s="83"/>
      <c r="P123" s="83"/>
      <c r="Q123" s="83"/>
      <c r="R123" s="83"/>
      <c r="S123" s="83"/>
      <c r="U123" s="21"/>
      <c r="V123" s="21"/>
    </row>
    <row r="124" spans="1:22" s="76" customFormat="1" ht="12.95" customHeight="1">
      <c r="A124" s="75"/>
      <c r="C124" s="83"/>
      <c r="D124" s="83"/>
      <c r="E124" s="83"/>
      <c r="F124" s="83"/>
      <c r="G124" s="83"/>
      <c r="H124" s="83"/>
      <c r="I124" s="83"/>
      <c r="J124" s="83"/>
      <c r="K124" s="83"/>
      <c r="L124" s="83"/>
      <c r="M124" s="83"/>
      <c r="N124" s="83"/>
      <c r="O124" s="83"/>
      <c r="P124" s="83"/>
      <c r="Q124" s="83"/>
      <c r="R124" s="83"/>
      <c r="S124" s="83"/>
      <c r="U124" s="21"/>
      <c r="V124" s="21"/>
    </row>
    <row r="125" spans="1:22" s="76" customFormat="1" ht="12.95" customHeight="1">
      <c r="A125" s="75"/>
      <c r="C125" s="83"/>
      <c r="D125" s="83"/>
      <c r="E125" s="83"/>
      <c r="F125" s="83"/>
      <c r="G125" s="83"/>
      <c r="H125" s="83"/>
      <c r="I125" s="83"/>
      <c r="J125" s="83"/>
      <c r="K125" s="83"/>
      <c r="L125" s="83"/>
      <c r="M125" s="83"/>
      <c r="N125" s="83"/>
      <c r="O125" s="83"/>
      <c r="P125" s="83"/>
      <c r="Q125" s="83"/>
      <c r="R125" s="83"/>
      <c r="S125" s="83"/>
      <c r="U125" s="21"/>
      <c r="V125" s="21"/>
    </row>
    <row r="126" spans="1:22" s="76" customFormat="1" ht="12.95" customHeight="1">
      <c r="A126" s="75"/>
      <c r="C126" s="83"/>
      <c r="D126" s="83"/>
      <c r="E126" s="83"/>
      <c r="F126" s="83"/>
      <c r="G126" s="83"/>
      <c r="H126" s="83"/>
      <c r="I126" s="83"/>
      <c r="J126" s="83"/>
      <c r="K126" s="83"/>
      <c r="L126" s="83"/>
      <c r="M126" s="83"/>
      <c r="N126" s="83"/>
      <c r="O126" s="83"/>
      <c r="P126" s="83"/>
      <c r="Q126" s="83"/>
      <c r="R126" s="83"/>
      <c r="S126" s="83"/>
      <c r="U126" s="21"/>
      <c r="V126" s="21"/>
    </row>
    <row r="127" spans="1:22" s="76" customFormat="1" ht="12.95" customHeight="1">
      <c r="A127" s="75"/>
      <c r="C127" s="83"/>
      <c r="D127" s="83"/>
      <c r="E127" s="83"/>
      <c r="F127" s="83"/>
      <c r="G127" s="83"/>
      <c r="H127" s="83"/>
      <c r="I127" s="83"/>
      <c r="J127" s="83"/>
      <c r="K127" s="83"/>
      <c r="L127" s="83"/>
      <c r="M127" s="83"/>
      <c r="N127" s="83"/>
      <c r="O127" s="83"/>
      <c r="P127" s="83"/>
      <c r="Q127" s="83"/>
      <c r="R127" s="83"/>
      <c r="S127" s="83"/>
      <c r="U127" s="21"/>
      <c r="V127" s="21"/>
    </row>
    <row r="128" spans="1:22" s="76" customFormat="1" ht="12.95" customHeight="1">
      <c r="A128" s="75"/>
      <c r="C128" s="83"/>
      <c r="D128" s="83"/>
      <c r="E128" s="83"/>
      <c r="F128" s="83"/>
      <c r="G128" s="83"/>
      <c r="H128" s="83"/>
      <c r="I128" s="83"/>
      <c r="J128" s="83"/>
      <c r="K128" s="83"/>
      <c r="L128" s="83"/>
      <c r="M128" s="83"/>
      <c r="N128" s="83"/>
      <c r="O128" s="83"/>
      <c r="P128" s="83"/>
      <c r="Q128" s="83"/>
      <c r="R128" s="83"/>
      <c r="S128" s="83"/>
      <c r="U128" s="21"/>
      <c r="V128" s="21"/>
    </row>
    <row r="129" spans="1:22" s="76" customFormat="1" ht="12.95" customHeight="1">
      <c r="A129" s="75"/>
      <c r="C129" s="83"/>
      <c r="D129" s="83"/>
      <c r="E129" s="83"/>
      <c r="F129" s="83"/>
      <c r="G129" s="83"/>
      <c r="H129" s="83"/>
      <c r="I129" s="83"/>
      <c r="J129" s="83"/>
      <c r="K129" s="83"/>
      <c r="L129" s="83"/>
      <c r="M129" s="83"/>
      <c r="N129" s="83"/>
      <c r="O129" s="83"/>
      <c r="P129" s="83"/>
      <c r="Q129" s="83"/>
      <c r="R129" s="83"/>
      <c r="S129" s="83"/>
      <c r="U129" s="21"/>
      <c r="V129" s="21"/>
    </row>
    <row r="130" spans="1:22" s="76" customFormat="1" ht="12.95" customHeight="1">
      <c r="A130" s="75"/>
      <c r="C130" s="83"/>
      <c r="D130" s="83"/>
      <c r="E130" s="83"/>
      <c r="F130" s="83"/>
      <c r="G130" s="83"/>
      <c r="H130" s="83"/>
      <c r="I130" s="83"/>
      <c r="J130" s="83"/>
      <c r="K130" s="83"/>
      <c r="L130" s="83"/>
      <c r="M130" s="83"/>
      <c r="N130" s="83"/>
      <c r="O130" s="83"/>
      <c r="P130" s="83"/>
      <c r="Q130" s="83"/>
      <c r="R130" s="83"/>
      <c r="S130" s="83"/>
      <c r="U130" s="21"/>
      <c r="V130" s="21"/>
    </row>
    <row r="131" spans="1:22" s="76" customFormat="1" ht="12.95" customHeight="1">
      <c r="A131" s="75"/>
      <c r="C131" s="83"/>
      <c r="D131" s="83"/>
      <c r="E131" s="83"/>
      <c r="F131" s="83"/>
      <c r="G131" s="83"/>
      <c r="H131" s="83"/>
      <c r="I131" s="83"/>
      <c r="J131" s="83"/>
      <c r="K131" s="83"/>
      <c r="L131" s="83"/>
      <c r="M131" s="83"/>
      <c r="N131" s="83"/>
      <c r="O131" s="83"/>
      <c r="P131" s="83"/>
      <c r="Q131" s="83"/>
      <c r="R131" s="83"/>
      <c r="S131" s="83"/>
      <c r="U131" s="21"/>
      <c r="V131" s="21"/>
    </row>
    <row r="132" spans="1:22" s="76" customFormat="1" ht="12.95" customHeight="1">
      <c r="A132" s="75"/>
      <c r="C132" s="83"/>
      <c r="D132" s="83"/>
      <c r="E132" s="83"/>
      <c r="F132" s="83"/>
      <c r="G132" s="83"/>
      <c r="H132" s="83"/>
      <c r="I132" s="83"/>
      <c r="J132" s="83"/>
      <c r="K132" s="83"/>
      <c r="L132" s="83"/>
      <c r="M132" s="83"/>
      <c r="N132" s="83"/>
      <c r="O132" s="83"/>
      <c r="P132" s="83"/>
      <c r="Q132" s="83"/>
      <c r="R132" s="83"/>
      <c r="S132" s="83"/>
      <c r="U132" s="21"/>
      <c r="V132" s="21"/>
    </row>
    <row r="133" spans="1:22" s="76" customFormat="1" ht="12.95" customHeight="1">
      <c r="A133" s="75"/>
      <c r="C133" s="83"/>
      <c r="D133" s="83"/>
      <c r="E133" s="83"/>
      <c r="F133" s="83"/>
      <c r="G133" s="83"/>
      <c r="H133" s="83"/>
      <c r="I133" s="83"/>
      <c r="J133" s="83"/>
      <c r="K133" s="83"/>
      <c r="L133" s="83"/>
      <c r="M133" s="83"/>
      <c r="N133" s="83"/>
      <c r="O133" s="83"/>
      <c r="P133" s="83"/>
      <c r="Q133" s="83"/>
      <c r="R133" s="83"/>
      <c r="S133" s="83"/>
      <c r="U133" s="21"/>
      <c r="V133" s="21"/>
    </row>
    <row r="134" spans="1:22" s="76" customFormat="1" ht="12.95" customHeight="1">
      <c r="A134" s="75"/>
      <c r="C134" s="83"/>
      <c r="D134" s="83"/>
      <c r="E134" s="83"/>
      <c r="F134" s="83"/>
      <c r="G134" s="83"/>
      <c r="H134" s="83"/>
      <c r="I134" s="83"/>
      <c r="J134" s="83"/>
      <c r="K134" s="83"/>
      <c r="L134" s="83"/>
      <c r="M134" s="83"/>
      <c r="N134" s="83"/>
      <c r="O134" s="83"/>
      <c r="P134" s="83"/>
      <c r="Q134" s="83"/>
      <c r="R134" s="83"/>
      <c r="S134" s="83"/>
      <c r="U134" s="21"/>
      <c r="V134" s="21"/>
    </row>
    <row r="135" spans="1:22" s="76" customFormat="1" ht="12.95" customHeight="1">
      <c r="A135" s="75"/>
      <c r="C135" s="83"/>
      <c r="D135" s="83"/>
      <c r="E135" s="83"/>
      <c r="F135" s="83"/>
      <c r="G135" s="83"/>
      <c r="H135" s="83"/>
      <c r="I135" s="83"/>
      <c r="J135" s="83"/>
      <c r="K135" s="83"/>
      <c r="L135" s="83"/>
      <c r="M135" s="83"/>
      <c r="N135" s="83"/>
      <c r="O135" s="83"/>
      <c r="P135" s="83"/>
      <c r="Q135" s="83"/>
      <c r="R135" s="83"/>
      <c r="S135" s="83"/>
      <c r="U135" s="21"/>
      <c r="V135" s="21"/>
    </row>
    <row r="136" spans="1:22" s="76" customFormat="1" ht="12.95" customHeight="1">
      <c r="A136" s="75"/>
      <c r="C136" s="83"/>
      <c r="D136" s="83"/>
      <c r="E136" s="83"/>
      <c r="F136" s="83"/>
      <c r="G136" s="83"/>
      <c r="H136" s="83"/>
      <c r="I136" s="83"/>
      <c r="J136" s="83"/>
      <c r="K136" s="83"/>
      <c r="L136" s="83"/>
      <c r="M136" s="83"/>
      <c r="N136" s="83"/>
      <c r="O136" s="83"/>
      <c r="P136" s="83"/>
      <c r="Q136" s="83"/>
      <c r="R136" s="83"/>
      <c r="S136" s="83"/>
      <c r="U136" s="21"/>
      <c r="V136" s="21"/>
    </row>
    <row r="137" spans="1:22" s="76" customFormat="1" ht="12.95" customHeight="1">
      <c r="A137" s="75"/>
      <c r="C137" s="83"/>
      <c r="D137" s="83"/>
      <c r="E137" s="83"/>
      <c r="F137" s="83"/>
      <c r="G137" s="83"/>
      <c r="H137" s="83"/>
      <c r="I137" s="83"/>
      <c r="J137" s="83"/>
      <c r="K137" s="83"/>
      <c r="L137" s="83"/>
      <c r="M137" s="83"/>
      <c r="N137" s="83"/>
      <c r="O137" s="83"/>
      <c r="P137" s="83"/>
      <c r="Q137" s="83"/>
      <c r="R137" s="83"/>
      <c r="S137" s="83"/>
      <c r="U137" s="21"/>
      <c r="V137" s="21"/>
    </row>
    <row r="138" spans="1:22" s="76" customFormat="1" ht="12.95" customHeight="1">
      <c r="A138" s="75"/>
      <c r="C138" s="83"/>
      <c r="D138" s="83"/>
      <c r="E138" s="83"/>
      <c r="F138" s="83"/>
      <c r="G138" s="83"/>
      <c r="H138" s="83"/>
      <c r="I138" s="83"/>
      <c r="J138" s="83"/>
      <c r="K138" s="83"/>
      <c r="L138" s="83"/>
      <c r="M138" s="83"/>
      <c r="N138" s="83"/>
      <c r="O138" s="83"/>
      <c r="P138" s="83"/>
      <c r="Q138" s="83"/>
      <c r="R138" s="83"/>
      <c r="S138" s="83"/>
      <c r="U138" s="21"/>
      <c r="V138" s="21"/>
    </row>
    <row r="139" spans="1:22" s="76" customFormat="1" ht="12.95" customHeight="1">
      <c r="A139" s="75"/>
      <c r="C139" s="83"/>
      <c r="D139" s="83"/>
      <c r="E139" s="83"/>
      <c r="F139" s="83"/>
      <c r="G139" s="83"/>
      <c r="H139" s="83"/>
      <c r="I139" s="83"/>
      <c r="J139" s="83"/>
      <c r="K139" s="83"/>
      <c r="L139" s="83"/>
      <c r="M139" s="83"/>
      <c r="N139" s="83"/>
      <c r="O139" s="83"/>
      <c r="P139" s="83"/>
      <c r="Q139" s="83"/>
      <c r="R139" s="83"/>
      <c r="S139" s="83"/>
      <c r="U139" s="21"/>
      <c r="V139" s="21"/>
    </row>
    <row r="140" spans="1:22" s="76" customFormat="1" ht="12.95" customHeight="1">
      <c r="A140" s="75"/>
      <c r="C140" s="83"/>
      <c r="D140" s="83"/>
      <c r="E140" s="83"/>
      <c r="F140" s="83"/>
      <c r="G140" s="83"/>
      <c r="H140" s="83"/>
      <c r="I140" s="83"/>
      <c r="J140" s="83"/>
      <c r="K140" s="83"/>
      <c r="L140" s="83"/>
      <c r="M140" s="83"/>
      <c r="N140" s="83"/>
      <c r="O140" s="83"/>
      <c r="P140" s="83"/>
      <c r="Q140" s="83"/>
      <c r="R140" s="83"/>
      <c r="S140" s="83"/>
      <c r="U140" s="21"/>
      <c r="V140" s="21"/>
    </row>
    <row r="141" spans="1:22" s="76" customFormat="1" ht="12.95" customHeight="1">
      <c r="A141" s="75"/>
      <c r="C141" s="83"/>
      <c r="D141" s="83"/>
      <c r="E141" s="83"/>
      <c r="F141" s="83"/>
      <c r="G141" s="83"/>
      <c r="H141" s="83"/>
      <c r="I141" s="83"/>
      <c r="J141" s="83"/>
      <c r="K141" s="83"/>
      <c r="L141" s="83"/>
      <c r="M141" s="83"/>
      <c r="N141" s="83"/>
      <c r="O141" s="83"/>
      <c r="P141" s="83"/>
      <c r="Q141" s="83"/>
      <c r="R141" s="83"/>
      <c r="S141" s="83"/>
      <c r="U141" s="21"/>
      <c r="V141" s="21"/>
    </row>
    <row r="142" spans="1:22" s="76" customFormat="1" ht="12.95" customHeight="1">
      <c r="A142" s="75"/>
      <c r="C142" s="83"/>
      <c r="D142" s="83"/>
      <c r="E142" s="83"/>
      <c r="F142" s="83"/>
      <c r="G142" s="83"/>
      <c r="H142" s="83"/>
      <c r="I142" s="83"/>
      <c r="J142" s="83"/>
      <c r="K142" s="83"/>
      <c r="L142" s="83"/>
      <c r="M142" s="83"/>
      <c r="N142" s="83"/>
      <c r="O142" s="83"/>
      <c r="P142" s="83"/>
      <c r="Q142" s="83"/>
      <c r="R142" s="83"/>
      <c r="S142" s="83"/>
      <c r="U142" s="21"/>
      <c r="V142" s="21"/>
    </row>
    <row r="143" spans="1:22" s="76" customFormat="1" ht="12.95" customHeight="1">
      <c r="A143" s="75"/>
      <c r="C143" s="83"/>
      <c r="D143" s="83"/>
      <c r="E143" s="83"/>
      <c r="F143" s="83"/>
      <c r="G143" s="83"/>
      <c r="H143" s="83"/>
      <c r="I143" s="83"/>
      <c r="J143" s="83"/>
      <c r="K143" s="83"/>
      <c r="L143" s="83"/>
      <c r="M143" s="83"/>
      <c r="N143" s="83"/>
      <c r="O143" s="83"/>
      <c r="P143" s="83"/>
      <c r="Q143" s="83"/>
      <c r="R143" s="83"/>
      <c r="S143" s="83"/>
      <c r="U143" s="21"/>
      <c r="V143" s="21"/>
    </row>
    <row r="144" spans="1:22" s="76" customFormat="1" ht="12.95" customHeight="1">
      <c r="A144" s="75"/>
      <c r="C144" s="83"/>
      <c r="D144" s="83"/>
      <c r="E144" s="83"/>
      <c r="F144" s="83"/>
      <c r="G144" s="83"/>
      <c r="H144" s="83"/>
      <c r="I144" s="83"/>
      <c r="J144" s="83"/>
      <c r="K144" s="83"/>
      <c r="L144" s="83"/>
      <c r="M144" s="83"/>
      <c r="N144" s="83"/>
      <c r="O144" s="83"/>
      <c r="P144" s="83"/>
      <c r="Q144" s="83"/>
      <c r="R144" s="83"/>
      <c r="S144" s="83"/>
      <c r="U144" s="21"/>
      <c r="V144" s="21"/>
    </row>
    <row r="145" spans="1:22" s="76" customFormat="1" ht="12.95" customHeight="1">
      <c r="A145" s="75"/>
      <c r="C145" s="83"/>
      <c r="D145" s="83"/>
      <c r="E145" s="83"/>
      <c r="F145" s="83"/>
      <c r="G145" s="83"/>
      <c r="H145" s="83"/>
      <c r="I145" s="83"/>
      <c r="J145" s="83"/>
      <c r="K145" s="83"/>
      <c r="L145" s="83"/>
      <c r="M145" s="83"/>
      <c r="N145" s="83"/>
      <c r="O145" s="83"/>
      <c r="P145" s="83"/>
      <c r="Q145" s="83"/>
      <c r="R145" s="83"/>
      <c r="S145" s="83"/>
      <c r="U145" s="21"/>
      <c r="V145" s="21"/>
    </row>
    <row r="146" spans="1:22" s="76" customFormat="1" ht="12.95" customHeight="1">
      <c r="A146" s="75"/>
      <c r="C146" s="83"/>
      <c r="D146" s="83"/>
      <c r="E146" s="83"/>
      <c r="F146" s="83"/>
      <c r="G146" s="83"/>
      <c r="H146" s="83"/>
      <c r="I146" s="83"/>
      <c r="J146" s="83"/>
      <c r="K146" s="83"/>
      <c r="L146" s="83"/>
      <c r="M146" s="83"/>
      <c r="N146" s="83"/>
      <c r="O146" s="83"/>
      <c r="P146" s="83"/>
      <c r="Q146" s="83"/>
      <c r="R146" s="83"/>
      <c r="S146" s="83"/>
      <c r="U146" s="21"/>
      <c r="V146" s="21"/>
    </row>
    <row r="147" spans="1:22" s="76" customFormat="1" ht="12.95" customHeight="1">
      <c r="A147" s="75"/>
      <c r="C147" s="83"/>
      <c r="D147" s="83"/>
      <c r="E147" s="83"/>
      <c r="F147" s="83"/>
      <c r="G147" s="83"/>
      <c r="H147" s="83"/>
      <c r="I147" s="83"/>
      <c r="J147" s="83"/>
      <c r="K147" s="83"/>
      <c r="L147" s="83"/>
      <c r="M147" s="83"/>
      <c r="N147" s="83"/>
      <c r="O147" s="83"/>
      <c r="P147" s="83"/>
      <c r="Q147" s="83"/>
      <c r="R147" s="83"/>
      <c r="S147" s="83"/>
      <c r="U147" s="21"/>
      <c r="V147" s="21"/>
    </row>
    <row r="148" spans="1:22" s="76" customFormat="1" ht="12.95" customHeight="1">
      <c r="A148" s="75"/>
      <c r="C148" s="83"/>
      <c r="D148" s="83"/>
      <c r="E148" s="83"/>
      <c r="F148" s="83"/>
      <c r="G148" s="83"/>
      <c r="H148" s="83"/>
      <c r="I148" s="83"/>
      <c r="J148" s="83"/>
      <c r="K148" s="83"/>
      <c r="L148" s="83"/>
      <c r="M148" s="83"/>
      <c r="N148" s="83"/>
      <c r="O148" s="83"/>
      <c r="P148" s="83"/>
      <c r="Q148" s="83"/>
      <c r="R148" s="83"/>
      <c r="S148" s="83"/>
      <c r="U148" s="21"/>
      <c r="V148" s="21"/>
    </row>
    <row r="149" spans="1:22" s="76" customFormat="1" ht="12.95" customHeight="1">
      <c r="A149" s="75"/>
      <c r="C149" s="83"/>
      <c r="D149" s="83"/>
      <c r="E149" s="83"/>
      <c r="F149" s="83"/>
      <c r="G149" s="83"/>
      <c r="H149" s="83"/>
      <c r="I149" s="83"/>
      <c r="J149" s="83"/>
      <c r="K149" s="83"/>
      <c r="L149" s="83"/>
      <c r="M149" s="83"/>
      <c r="N149" s="83"/>
      <c r="O149" s="83"/>
      <c r="P149" s="83"/>
      <c r="Q149" s="83"/>
      <c r="R149" s="83"/>
      <c r="S149" s="83"/>
      <c r="U149" s="21"/>
      <c r="V149" s="21"/>
    </row>
    <row r="150" spans="1:22" s="76" customFormat="1" ht="12.95" customHeight="1">
      <c r="A150" s="75"/>
      <c r="C150" s="83"/>
      <c r="D150" s="83"/>
      <c r="E150" s="83"/>
      <c r="F150" s="83"/>
      <c r="G150" s="83"/>
      <c r="H150" s="83"/>
      <c r="I150" s="83"/>
      <c r="J150" s="83"/>
      <c r="K150" s="83"/>
      <c r="L150" s="83"/>
      <c r="M150" s="83"/>
      <c r="N150" s="83"/>
      <c r="O150" s="83"/>
      <c r="P150" s="83"/>
      <c r="Q150" s="83"/>
      <c r="R150" s="83"/>
      <c r="S150" s="83"/>
      <c r="U150" s="21"/>
      <c r="V150" s="21"/>
    </row>
    <row r="151" spans="1:22" s="76" customFormat="1" ht="12.95" customHeight="1">
      <c r="A151" s="75"/>
      <c r="C151" s="83"/>
      <c r="D151" s="83"/>
      <c r="E151" s="83"/>
      <c r="F151" s="83"/>
      <c r="G151" s="83"/>
      <c r="H151" s="83"/>
      <c r="I151" s="83"/>
      <c r="J151" s="83"/>
      <c r="K151" s="83"/>
      <c r="L151" s="83"/>
      <c r="M151" s="83"/>
      <c r="N151" s="83"/>
      <c r="O151" s="83"/>
      <c r="P151" s="83"/>
      <c r="Q151" s="83"/>
      <c r="R151" s="83"/>
      <c r="S151" s="83"/>
      <c r="U151" s="21"/>
      <c r="V151" s="21"/>
    </row>
    <row r="152" spans="1:22" s="76" customFormat="1" ht="12.95" customHeight="1">
      <c r="A152" s="75"/>
      <c r="C152" s="83"/>
      <c r="D152" s="83"/>
      <c r="E152" s="83"/>
      <c r="F152" s="83"/>
      <c r="G152" s="83"/>
      <c r="H152" s="83"/>
      <c r="I152" s="83"/>
      <c r="J152" s="83"/>
      <c r="K152" s="83"/>
      <c r="L152" s="83"/>
      <c r="M152" s="83"/>
      <c r="N152" s="83"/>
      <c r="O152" s="83"/>
      <c r="P152" s="83"/>
      <c r="Q152" s="83"/>
      <c r="R152" s="83"/>
      <c r="S152" s="83"/>
      <c r="U152" s="21"/>
      <c r="V152" s="21"/>
    </row>
    <row r="153" spans="1:22" s="76" customFormat="1" ht="12.95" customHeight="1">
      <c r="A153" s="75"/>
      <c r="C153" s="83"/>
      <c r="D153" s="83"/>
      <c r="E153" s="83"/>
      <c r="F153" s="83"/>
      <c r="G153" s="83"/>
      <c r="H153" s="83"/>
      <c r="I153" s="83"/>
      <c r="J153" s="83"/>
      <c r="K153" s="83"/>
      <c r="L153" s="83"/>
      <c r="M153" s="83"/>
      <c r="N153" s="83"/>
      <c r="O153" s="83"/>
      <c r="P153" s="83"/>
      <c r="Q153" s="83"/>
      <c r="R153" s="83"/>
      <c r="S153" s="83"/>
      <c r="U153" s="21"/>
      <c r="V153" s="21"/>
    </row>
    <row r="154" spans="1:22" s="76" customFormat="1" ht="12.95" customHeight="1">
      <c r="A154" s="75"/>
      <c r="C154" s="83"/>
      <c r="D154" s="83"/>
      <c r="E154" s="83"/>
      <c r="F154" s="83"/>
      <c r="G154" s="83"/>
      <c r="H154" s="83"/>
      <c r="I154" s="83"/>
      <c r="J154" s="83"/>
      <c r="K154" s="83"/>
      <c r="L154" s="83"/>
      <c r="M154" s="83"/>
      <c r="N154" s="83"/>
      <c r="O154" s="83"/>
      <c r="P154" s="83"/>
      <c r="Q154" s="83"/>
      <c r="R154" s="83"/>
      <c r="S154" s="83"/>
      <c r="U154" s="21"/>
      <c r="V154" s="21"/>
    </row>
    <row r="155" spans="1:22" s="76" customFormat="1" ht="12.95" customHeight="1">
      <c r="A155" s="75"/>
      <c r="C155" s="83"/>
      <c r="D155" s="83"/>
      <c r="E155" s="83"/>
      <c r="F155" s="83"/>
      <c r="G155" s="83"/>
      <c r="H155" s="83"/>
      <c r="I155" s="83"/>
      <c r="J155" s="83"/>
      <c r="K155" s="83"/>
      <c r="L155" s="83"/>
      <c r="M155" s="83"/>
      <c r="N155" s="83"/>
      <c r="O155" s="83"/>
      <c r="P155" s="83"/>
      <c r="Q155" s="83"/>
      <c r="R155" s="83"/>
      <c r="S155" s="83"/>
      <c r="U155" s="21"/>
      <c r="V155" s="21"/>
    </row>
    <row r="156" spans="1:22" s="76" customFormat="1" ht="12.95" customHeight="1">
      <c r="A156" s="75"/>
      <c r="C156" s="83"/>
      <c r="D156" s="83"/>
      <c r="E156" s="83"/>
      <c r="F156" s="83"/>
      <c r="G156" s="83"/>
      <c r="H156" s="83"/>
      <c r="I156" s="83"/>
      <c r="J156" s="83"/>
      <c r="K156" s="83"/>
      <c r="L156" s="83"/>
      <c r="M156" s="83"/>
      <c r="N156" s="83"/>
      <c r="O156" s="83"/>
      <c r="P156" s="83"/>
      <c r="Q156" s="83"/>
      <c r="R156" s="83"/>
      <c r="S156" s="83"/>
      <c r="U156" s="21"/>
      <c r="V156" s="21"/>
    </row>
    <row r="157" spans="1:22" s="76" customFormat="1" ht="12.95" customHeight="1">
      <c r="A157" s="75"/>
      <c r="C157" s="83"/>
      <c r="D157" s="83"/>
      <c r="E157" s="83"/>
      <c r="F157" s="83"/>
      <c r="G157" s="83"/>
      <c r="H157" s="83"/>
      <c r="I157" s="83"/>
      <c r="J157" s="83"/>
      <c r="K157" s="83"/>
      <c r="L157" s="83"/>
      <c r="M157" s="83"/>
      <c r="N157" s="83"/>
      <c r="O157" s="83"/>
      <c r="P157" s="83"/>
      <c r="Q157" s="83"/>
      <c r="R157" s="83"/>
      <c r="S157" s="83"/>
      <c r="U157" s="21"/>
      <c r="V157" s="21"/>
    </row>
    <row r="158" spans="1:22" s="76" customFormat="1" ht="12.95" customHeight="1">
      <c r="A158" s="75"/>
      <c r="C158" s="83"/>
      <c r="D158" s="83"/>
      <c r="E158" s="83"/>
      <c r="F158" s="83"/>
      <c r="G158" s="83"/>
      <c r="H158" s="83"/>
      <c r="I158" s="83"/>
      <c r="J158" s="83"/>
      <c r="K158" s="83"/>
      <c r="L158" s="83"/>
      <c r="M158" s="83"/>
      <c r="N158" s="83"/>
      <c r="O158" s="83"/>
      <c r="P158" s="83"/>
      <c r="Q158" s="83"/>
      <c r="R158" s="83"/>
      <c r="S158" s="83"/>
      <c r="U158" s="21"/>
      <c r="V158" s="21"/>
    </row>
    <row r="159" spans="1:22" s="76" customFormat="1" ht="12.95" customHeight="1">
      <c r="A159" s="75"/>
      <c r="C159" s="83"/>
      <c r="D159" s="83"/>
      <c r="E159" s="83"/>
      <c r="F159" s="83"/>
      <c r="G159" s="83"/>
      <c r="H159" s="83"/>
      <c r="I159" s="83"/>
      <c r="J159" s="83"/>
      <c r="K159" s="83"/>
      <c r="L159" s="83"/>
      <c r="M159" s="83"/>
      <c r="N159" s="83"/>
      <c r="O159" s="83"/>
      <c r="P159" s="83"/>
      <c r="Q159" s="83"/>
      <c r="R159" s="83"/>
      <c r="S159" s="83"/>
      <c r="U159" s="21"/>
      <c r="V159" s="21"/>
    </row>
    <row r="160" spans="1:22" s="76" customFormat="1" ht="12.95" customHeight="1">
      <c r="A160" s="75"/>
      <c r="C160" s="83"/>
      <c r="D160" s="83"/>
      <c r="E160" s="83"/>
      <c r="F160" s="83"/>
      <c r="G160" s="83"/>
      <c r="H160" s="83"/>
      <c r="I160" s="83"/>
      <c r="J160" s="83"/>
      <c r="K160" s="83"/>
      <c r="L160" s="83"/>
      <c r="M160" s="83"/>
      <c r="N160" s="83"/>
      <c r="O160" s="83"/>
      <c r="P160" s="83"/>
      <c r="Q160" s="83"/>
      <c r="R160" s="83"/>
      <c r="S160" s="83"/>
      <c r="U160" s="21"/>
      <c r="V160" s="21"/>
    </row>
    <row r="161" spans="1:22" s="76" customFormat="1" ht="12.95" customHeight="1">
      <c r="A161" s="75"/>
      <c r="C161" s="83"/>
      <c r="D161" s="83"/>
      <c r="E161" s="83"/>
      <c r="F161" s="83"/>
      <c r="G161" s="83"/>
      <c r="H161" s="83"/>
      <c r="I161" s="83"/>
      <c r="J161" s="83"/>
      <c r="K161" s="83"/>
      <c r="L161" s="83"/>
      <c r="M161" s="83"/>
      <c r="N161" s="83"/>
      <c r="O161" s="83"/>
      <c r="P161" s="83"/>
      <c r="Q161" s="83"/>
      <c r="R161" s="83"/>
      <c r="S161" s="83"/>
      <c r="U161" s="21"/>
      <c r="V161" s="21"/>
    </row>
    <row r="162" spans="1:22" s="76" customFormat="1" ht="12.95" customHeight="1">
      <c r="A162" s="75"/>
      <c r="C162" s="83"/>
      <c r="D162" s="83"/>
      <c r="E162" s="83"/>
      <c r="F162" s="83"/>
      <c r="G162" s="83"/>
      <c r="H162" s="83"/>
      <c r="I162" s="83"/>
      <c r="J162" s="83"/>
      <c r="K162" s="83"/>
      <c r="L162" s="83"/>
      <c r="M162" s="83"/>
      <c r="N162" s="83"/>
      <c r="O162" s="83"/>
      <c r="P162" s="83"/>
      <c r="Q162" s="83"/>
      <c r="R162" s="83"/>
      <c r="S162" s="83"/>
      <c r="U162" s="21"/>
      <c r="V162" s="21"/>
    </row>
    <row r="163" spans="1:22" s="76" customFormat="1" ht="12.95" customHeight="1">
      <c r="A163" s="75"/>
      <c r="C163" s="83"/>
      <c r="D163" s="83"/>
      <c r="E163" s="83"/>
      <c r="F163" s="83"/>
      <c r="G163" s="83"/>
      <c r="H163" s="83"/>
      <c r="I163" s="83"/>
      <c r="J163" s="83"/>
      <c r="K163" s="83"/>
      <c r="L163" s="83"/>
      <c r="M163" s="83"/>
      <c r="N163" s="83"/>
      <c r="O163" s="83"/>
      <c r="P163" s="83"/>
      <c r="Q163" s="83"/>
      <c r="R163" s="83"/>
      <c r="S163" s="83"/>
      <c r="U163" s="21"/>
      <c r="V163" s="21"/>
    </row>
    <row r="164" spans="1:22" s="76" customFormat="1" ht="12.95" customHeight="1">
      <c r="A164" s="75"/>
      <c r="C164" s="83"/>
      <c r="D164" s="83"/>
      <c r="E164" s="83"/>
      <c r="F164" s="83"/>
      <c r="G164" s="83"/>
      <c r="H164" s="83"/>
      <c r="I164" s="83"/>
      <c r="J164" s="83"/>
      <c r="K164" s="83"/>
      <c r="L164" s="83"/>
      <c r="M164" s="83"/>
      <c r="N164" s="83"/>
      <c r="O164" s="83"/>
      <c r="P164" s="83"/>
      <c r="Q164" s="83"/>
      <c r="R164" s="83"/>
      <c r="S164" s="83"/>
      <c r="U164" s="21"/>
      <c r="V164" s="21"/>
    </row>
    <row r="165" spans="1:22" s="76" customFormat="1" ht="12.95" customHeight="1">
      <c r="A165" s="75"/>
      <c r="C165" s="83"/>
      <c r="D165" s="83"/>
      <c r="E165" s="83"/>
      <c r="F165" s="83"/>
      <c r="G165" s="83"/>
      <c r="H165" s="83"/>
      <c r="I165" s="83"/>
      <c r="J165" s="83"/>
      <c r="K165" s="83"/>
      <c r="L165" s="83"/>
      <c r="M165" s="83"/>
      <c r="N165" s="83"/>
      <c r="O165" s="83"/>
      <c r="P165" s="83"/>
      <c r="Q165" s="83"/>
      <c r="R165" s="83"/>
      <c r="S165" s="83"/>
      <c r="U165" s="21"/>
      <c r="V165" s="21"/>
    </row>
    <row r="166" spans="1:22" s="76" customFormat="1" ht="12.95" customHeight="1">
      <c r="A166" s="75"/>
      <c r="C166" s="83"/>
      <c r="D166" s="83"/>
      <c r="E166" s="83"/>
      <c r="F166" s="83"/>
      <c r="G166" s="83"/>
      <c r="H166" s="83"/>
      <c r="I166" s="83"/>
      <c r="J166" s="83"/>
      <c r="K166" s="83"/>
      <c r="L166" s="83"/>
      <c r="M166" s="83"/>
      <c r="N166" s="83"/>
      <c r="O166" s="83"/>
      <c r="P166" s="83"/>
      <c r="Q166" s="83"/>
      <c r="R166" s="83"/>
      <c r="S166" s="83"/>
      <c r="U166" s="21"/>
      <c r="V166" s="21"/>
    </row>
    <row r="167" spans="1:22" s="76" customFormat="1" ht="12.95" customHeight="1">
      <c r="A167" s="75"/>
      <c r="C167" s="83"/>
      <c r="D167" s="83"/>
      <c r="E167" s="83"/>
      <c r="F167" s="83"/>
      <c r="G167" s="83"/>
      <c r="H167" s="83"/>
      <c r="I167" s="83"/>
      <c r="J167" s="83"/>
      <c r="K167" s="83"/>
      <c r="L167" s="83"/>
      <c r="M167" s="83"/>
      <c r="N167" s="83"/>
      <c r="O167" s="83"/>
      <c r="P167" s="83"/>
      <c r="Q167" s="83"/>
      <c r="R167" s="83"/>
      <c r="S167" s="83"/>
      <c r="U167" s="21"/>
      <c r="V167" s="21"/>
    </row>
    <row r="168" spans="1:22" s="76" customFormat="1" ht="12.95" customHeight="1">
      <c r="A168" s="75"/>
      <c r="C168" s="83"/>
      <c r="D168" s="83"/>
      <c r="E168" s="83"/>
      <c r="F168" s="83"/>
      <c r="G168" s="83"/>
      <c r="H168" s="83"/>
      <c r="I168" s="83"/>
      <c r="J168" s="83"/>
      <c r="K168" s="83"/>
      <c r="L168" s="83"/>
      <c r="M168" s="83"/>
      <c r="N168" s="83"/>
      <c r="O168" s="83"/>
      <c r="P168" s="83"/>
      <c r="Q168" s="83"/>
      <c r="R168" s="83"/>
      <c r="S168" s="83"/>
      <c r="U168" s="21"/>
      <c r="V168" s="21"/>
    </row>
    <row r="169" spans="1:22" s="76" customFormat="1" ht="12.95" customHeight="1">
      <c r="A169" s="75"/>
      <c r="C169" s="83"/>
      <c r="D169" s="83"/>
      <c r="E169" s="83"/>
      <c r="F169" s="83"/>
      <c r="G169" s="83"/>
      <c r="H169" s="83"/>
      <c r="I169" s="83"/>
      <c r="J169" s="83"/>
      <c r="K169" s="83"/>
      <c r="L169" s="83"/>
      <c r="M169" s="83"/>
      <c r="N169" s="83"/>
      <c r="O169" s="83"/>
      <c r="P169" s="83"/>
      <c r="Q169" s="83"/>
      <c r="R169" s="83"/>
      <c r="S169" s="83"/>
      <c r="U169" s="21"/>
      <c r="V169" s="21"/>
    </row>
    <row r="170" spans="1:22" s="76" customFormat="1" ht="12.95" customHeight="1">
      <c r="A170" s="75"/>
      <c r="C170" s="83"/>
      <c r="D170" s="83"/>
      <c r="E170" s="83"/>
      <c r="F170" s="83"/>
      <c r="G170" s="83"/>
      <c r="H170" s="83"/>
      <c r="I170" s="83"/>
      <c r="J170" s="83"/>
      <c r="K170" s="83"/>
      <c r="L170" s="83"/>
      <c r="M170" s="83"/>
      <c r="N170" s="83"/>
      <c r="O170" s="83"/>
      <c r="P170" s="83"/>
      <c r="Q170" s="83"/>
      <c r="R170" s="83"/>
      <c r="S170" s="83"/>
      <c r="U170" s="21"/>
      <c r="V170" s="21"/>
    </row>
    <row r="171" spans="1:22" s="76" customFormat="1" ht="12.95" customHeight="1">
      <c r="A171" s="75"/>
      <c r="C171" s="83"/>
      <c r="D171" s="83"/>
      <c r="E171" s="83"/>
      <c r="F171" s="83"/>
      <c r="G171" s="83"/>
      <c r="H171" s="83"/>
      <c r="I171" s="83"/>
      <c r="J171" s="83"/>
      <c r="K171" s="83"/>
      <c r="L171" s="83"/>
      <c r="M171" s="83"/>
      <c r="N171" s="83"/>
      <c r="O171" s="83"/>
      <c r="P171" s="83"/>
      <c r="Q171" s="83"/>
      <c r="R171" s="83"/>
      <c r="S171" s="83"/>
      <c r="U171" s="21"/>
      <c r="V171" s="21"/>
    </row>
    <row r="172" spans="1:22" s="76" customFormat="1" ht="12.95" customHeight="1">
      <c r="A172" s="75"/>
      <c r="C172" s="83"/>
      <c r="D172" s="83"/>
      <c r="E172" s="83"/>
      <c r="F172" s="83"/>
      <c r="G172" s="83"/>
      <c r="H172" s="83"/>
      <c r="I172" s="83"/>
      <c r="J172" s="83"/>
      <c r="K172" s="83"/>
      <c r="L172" s="83"/>
      <c r="M172" s="83"/>
      <c r="N172" s="83"/>
      <c r="O172" s="83"/>
      <c r="P172" s="83"/>
      <c r="Q172" s="83"/>
      <c r="R172" s="83"/>
      <c r="S172" s="83"/>
      <c r="U172" s="21"/>
      <c r="V172" s="21"/>
    </row>
    <row r="173" spans="1:22" s="76" customFormat="1" ht="12.95" customHeight="1">
      <c r="A173" s="75"/>
      <c r="C173" s="83"/>
      <c r="D173" s="83"/>
      <c r="E173" s="83"/>
      <c r="F173" s="83"/>
      <c r="G173" s="83"/>
      <c r="H173" s="83"/>
      <c r="I173" s="83"/>
      <c r="J173" s="83"/>
      <c r="K173" s="83"/>
      <c r="L173" s="83"/>
      <c r="M173" s="83"/>
      <c r="N173" s="83"/>
      <c r="O173" s="83"/>
      <c r="P173" s="83"/>
      <c r="Q173" s="83"/>
      <c r="R173" s="83"/>
      <c r="S173" s="83"/>
      <c r="U173" s="21"/>
      <c r="V173" s="21"/>
    </row>
    <row r="174" spans="1:22" s="76" customFormat="1" ht="12.95" customHeight="1">
      <c r="A174" s="75"/>
      <c r="C174" s="83"/>
      <c r="D174" s="83"/>
      <c r="E174" s="83"/>
      <c r="F174" s="83"/>
      <c r="G174" s="83"/>
      <c r="H174" s="83"/>
      <c r="I174" s="83"/>
      <c r="J174" s="83"/>
      <c r="K174" s="83"/>
      <c r="L174" s="83"/>
      <c r="M174" s="83"/>
      <c r="N174" s="83"/>
      <c r="O174" s="83"/>
      <c r="P174" s="83"/>
      <c r="Q174" s="83"/>
      <c r="R174" s="83"/>
      <c r="S174" s="83"/>
      <c r="U174" s="21"/>
      <c r="V174" s="21"/>
    </row>
    <row r="175" spans="1:22" s="76" customFormat="1" ht="12.95" customHeight="1">
      <c r="A175" s="75"/>
      <c r="C175" s="83"/>
      <c r="D175" s="83"/>
      <c r="E175" s="83"/>
      <c r="F175" s="83"/>
      <c r="G175" s="83"/>
      <c r="H175" s="83"/>
      <c r="I175" s="83"/>
      <c r="J175" s="83"/>
      <c r="K175" s="83"/>
      <c r="L175" s="83"/>
      <c r="M175" s="83"/>
      <c r="N175" s="83"/>
      <c r="O175" s="83"/>
      <c r="P175" s="83"/>
      <c r="Q175" s="83"/>
      <c r="R175" s="83"/>
      <c r="S175" s="83"/>
      <c r="U175" s="21"/>
      <c r="V175" s="21"/>
    </row>
    <row r="176" spans="1:22" s="76" customFormat="1" ht="12.95" customHeight="1">
      <c r="A176" s="75"/>
      <c r="C176" s="83"/>
      <c r="D176" s="83"/>
      <c r="E176" s="83"/>
      <c r="F176" s="83"/>
      <c r="G176" s="83"/>
      <c r="H176" s="83"/>
      <c r="I176" s="83"/>
      <c r="J176" s="83"/>
      <c r="K176" s="83"/>
      <c r="L176" s="83"/>
      <c r="M176" s="83"/>
      <c r="N176" s="83"/>
      <c r="O176" s="83"/>
      <c r="P176" s="83"/>
      <c r="Q176" s="83"/>
      <c r="R176" s="83"/>
      <c r="S176" s="83"/>
      <c r="U176" s="21"/>
      <c r="V176" s="21"/>
    </row>
    <row r="177" spans="1:22" s="76" customFormat="1" ht="12.95" customHeight="1">
      <c r="A177" s="75"/>
      <c r="C177" s="83"/>
      <c r="D177" s="83"/>
      <c r="E177" s="83"/>
      <c r="F177" s="83"/>
      <c r="G177" s="83"/>
      <c r="H177" s="83"/>
      <c r="I177" s="83"/>
      <c r="J177" s="83"/>
      <c r="K177" s="83"/>
      <c r="L177" s="83"/>
      <c r="M177" s="83"/>
      <c r="N177" s="83"/>
      <c r="O177" s="83"/>
      <c r="P177" s="83"/>
      <c r="Q177" s="83"/>
      <c r="R177" s="83"/>
      <c r="S177" s="83"/>
      <c r="U177" s="21"/>
      <c r="V177" s="21"/>
    </row>
    <row r="178" spans="1:22" s="76" customFormat="1" ht="12.95" customHeight="1">
      <c r="A178" s="75"/>
      <c r="C178" s="83"/>
      <c r="D178" s="83"/>
      <c r="E178" s="83"/>
      <c r="F178" s="83"/>
      <c r="G178" s="83"/>
      <c r="H178" s="83"/>
      <c r="I178" s="83"/>
      <c r="J178" s="83"/>
      <c r="K178" s="83"/>
      <c r="L178" s="83"/>
      <c r="M178" s="83"/>
      <c r="N178" s="83"/>
      <c r="O178" s="83"/>
      <c r="P178" s="83"/>
      <c r="Q178" s="83"/>
      <c r="R178" s="83"/>
      <c r="S178" s="83"/>
      <c r="U178" s="21"/>
      <c r="V178" s="21"/>
    </row>
    <row r="179" spans="1:22" s="76" customFormat="1" ht="12.95" customHeight="1">
      <c r="A179" s="75"/>
      <c r="C179" s="83"/>
      <c r="D179" s="83"/>
      <c r="E179" s="83"/>
      <c r="F179" s="83"/>
      <c r="G179" s="83"/>
      <c r="H179" s="83"/>
      <c r="I179" s="83"/>
      <c r="J179" s="83"/>
      <c r="K179" s="83"/>
      <c r="L179" s="83"/>
      <c r="M179" s="83"/>
      <c r="N179" s="83"/>
      <c r="O179" s="83"/>
      <c r="P179" s="83"/>
      <c r="Q179" s="83"/>
      <c r="R179" s="83"/>
      <c r="S179" s="83"/>
      <c r="U179" s="21"/>
      <c r="V179" s="21"/>
    </row>
    <row r="180" spans="1:22" s="76" customFormat="1" ht="12.95" customHeight="1">
      <c r="A180" s="75"/>
      <c r="C180" s="83"/>
      <c r="D180" s="83"/>
      <c r="E180" s="83"/>
      <c r="F180" s="83"/>
      <c r="G180" s="83"/>
      <c r="H180" s="83"/>
      <c r="I180" s="83"/>
      <c r="J180" s="83"/>
      <c r="K180" s="83"/>
      <c r="L180" s="83"/>
      <c r="M180" s="83"/>
      <c r="N180" s="83"/>
      <c r="O180" s="83"/>
      <c r="P180" s="83"/>
      <c r="Q180" s="83"/>
      <c r="R180" s="83"/>
      <c r="S180" s="83"/>
      <c r="U180" s="21"/>
      <c r="V180" s="21"/>
    </row>
    <row r="181" spans="1:22" s="76" customFormat="1" ht="12.95" customHeight="1">
      <c r="A181" s="75"/>
      <c r="C181" s="83"/>
      <c r="D181" s="83"/>
      <c r="E181" s="83"/>
      <c r="F181" s="83"/>
      <c r="G181" s="83"/>
      <c r="H181" s="83"/>
      <c r="I181" s="83"/>
      <c r="J181" s="83"/>
      <c r="K181" s="83"/>
      <c r="L181" s="83"/>
      <c r="M181" s="83"/>
      <c r="N181" s="83"/>
      <c r="O181" s="83"/>
      <c r="P181" s="83"/>
      <c r="Q181" s="83"/>
      <c r="R181" s="83"/>
      <c r="S181" s="83"/>
      <c r="U181" s="21"/>
      <c r="V181" s="21"/>
    </row>
    <row r="182" spans="1:22" s="76" customFormat="1" ht="12.95" customHeight="1">
      <c r="A182" s="75"/>
      <c r="C182" s="83"/>
      <c r="D182" s="83"/>
      <c r="E182" s="83"/>
      <c r="F182" s="83"/>
      <c r="G182" s="83"/>
      <c r="H182" s="83"/>
      <c r="I182" s="83"/>
      <c r="J182" s="83"/>
      <c r="K182" s="83"/>
      <c r="L182" s="83"/>
      <c r="M182" s="83"/>
      <c r="N182" s="83"/>
      <c r="O182" s="83"/>
      <c r="P182" s="83"/>
      <c r="Q182" s="83"/>
      <c r="R182" s="83"/>
      <c r="S182" s="83"/>
      <c r="U182" s="21"/>
      <c r="V182" s="21"/>
    </row>
    <row r="183" spans="1:22" s="76" customFormat="1" ht="12.95" customHeight="1">
      <c r="A183" s="75"/>
      <c r="C183" s="83"/>
      <c r="D183" s="83"/>
      <c r="E183" s="83"/>
      <c r="F183" s="83"/>
      <c r="G183" s="83"/>
      <c r="H183" s="83"/>
      <c r="I183" s="83"/>
      <c r="J183" s="83"/>
      <c r="K183" s="83"/>
      <c r="L183" s="83"/>
      <c r="M183" s="83"/>
      <c r="N183" s="83"/>
      <c r="O183" s="83"/>
      <c r="P183" s="83"/>
      <c r="Q183" s="83"/>
      <c r="R183" s="83"/>
      <c r="S183" s="83"/>
      <c r="U183" s="21"/>
      <c r="V183" s="21"/>
    </row>
    <row r="184" spans="1:22" s="76" customFormat="1" ht="12.95" customHeight="1">
      <c r="A184" s="75"/>
      <c r="C184" s="83"/>
      <c r="D184" s="83"/>
      <c r="E184" s="83"/>
      <c r="F184" s="83"/>
      <c r="G184" s="83"/>
      <c r="H184" s="83"/>
      <c r="I184" s="83"/>
      <c r="J184" s="83"/>
      <c r="K184" s="83"/>
      <c r="L184" s="83"/>
      <c r="M184" s="83"/>
      <c r="N184" s="83"/>
      <c r="O184" s="83"/>
      <c r="P184" s="83"/>
      <c r="Q184" s="83"/>
      <c r="R184" s="83"/>
      <c r="S184" s="83"/>
      <c r="U184" s="21"/>
      <c r="V184" s="21"/>
    </row>
    <row r="185" spans="1:22" s="76" customFormat="1" ht="12.95" customHeight="1">
      <c r="A185" s="75"/>
      <c r="C185" s="83"/>
      <c r="D185" s="83"/>
      <c r="E185" s="83"/>
      <c r="F185" s="83"/>
      <c r="G185" s="83"/>
      <c r="H185" s="83"/>
      <c r="I185" s="83"/>
      <c r="J185" s="83"/>
      <c r="K185" s="83"/>
      <c r="L185" s="83"/>
      <c r="M185" s="83"/>
      <c r="N185" s="83"/>
      <c r="O185" s="83"/>
      <c r="P185" s="83"/>
      <c r="Q185" s="83"/>
      <c r="R185" s="83"/>
      <c r="S185" s="83"/>
      <c r="U185" s="21"/>
      <c r="V185" s="21"/>
    </row>
    <row r="186" spans="1:22" s="76" customFormat="1" ht="12.95" customHeight="1">
      <c r="A186" s="75"/>
      <c r="C186" s="83"/>
      <c r="D186" s="83"/>
      <c r="E186" s="83"/>
      <c r="F186" s="83"/>
      <c r="G186" s="83"/>
      <c r="H186" s="83"/>
      <c r="I186" s="83"/>
      <c r="J186" s="83"/>
      <c r="K186" s="83"/>
      <c r="L186" s="83"/>
      <c r="M186" s="83"/>
      <c r="N186" s="83"/>
      <c r="O186" s="83"/>
      <c r="P186" s="83"/>
      <c r="Q186" s="83"/>
      <c r="R186" s="83"/>
      <c r="S186" s="83"/>
      <c r="U186" s="21"/>
      <c r="V186" s="21"/>
    </row>
    <row r="187" spans="1:22" s="76" customFormat="1" ht="12.95" customHeight="1">
      <c r="A187" s="75"/>
      <c r="C187" s="83"/>
      <c r="D187" s="83"/>
      <c r="E187" s="83"/>
      <c r="F187" s="83"/>
      <c r="G187" s="83"/>
      <c r="H187" s="83"/>
      <c r="I187" s="83"/>
      <c r="J187" s="83"/>
      <c r="K187" s="83"/>
      <c r="L187" s="83"/>
      <c r="M187" s="83"/>
      <c r="N187" s="83"/>
      <c r="O187" s="83"/>
      <c r="P187" s="83"/>
      <c r="Q187" s="83"/>
      <c r="R187" s="83"/>
      <c r="S187" s="83"/>
      <c r="U187" s="21"/>
      <c r="V187" s="21"/>
    </row>
    <row r="188" spans="1:22" s="76" customFormat="1" ht="12.95" customHeight="1">
      <c r="A188" s="75"/>
      <c r="C188" s="83"/>
      <c r="D188" s="83"/>
      <c r="E188" s="83"/>
      <c r="F188" s="83"/>
      <c r="G188" s="83"/>
      <c r="H188" s="83"/>
      <c r="I188" s="83"/>
      <c r="J188" s="83"/>
      <c r="K188" s="83"/>
      <c r="L188" s="83"/>
      <c r="M188" s="83"/>
      <c r="N188" s="83"/>
      <c r="O188" s="83"/>
      <c r="P188" s="83"/>
      <c r="Q188" s="83"/>
      <c r="R188" s="83"/>
      <c r="S188" s="83"/>
      <c r="U188" s="21"/>
      <c r="V188" s="21"/>
    </row>
    <row r="189" spans="1:22" s="76" customFormat="1" ht="12.95" customHeight="1">
      <c r="A189" s="75"/>
      <c r="C189" s="83"/>
      <c r="D189" s="83"/>
      <c r="E189" s="83"/>
      <c r="F189" s="83"/>
      <c r="G189" s="83"/>
      <c r="H189" s="83"/>
      <c r="I189" s="83"/>
      <c r="J189" s="83"/>
      <c r="K189" s="83"/>
      <c r="L189" s="83"/>
      <c r="M189" s="83"/>
      <c r="N189" s="83"/>
      <c r="O189" s="83"/>
      <c r="P189" s="83"/>
      <c r="Q189" s="83"/>
      <c r="R189" s="83"/>
      <c r="S189" s="83"/>
      <c r="U189" s="21"/>
      <c r="V189" s="21"/>
    </row>
    <row r="190" spans="1:22" s="76" customFormat="1" ht="12.95" customHeight="1">
      <c r="A190" s="75"/>
      <c r="C190" s="83"/>
      <c r="D190" s="83"/>
      <c r="E190" s="83"/>
      <c r="F190" s="83"/>
      <c r="G190" s="83"/>
      <c r="H190" s="83"/>
      <c r="I190" s="83"/>
      <c r="J190" s="83"/>
      <c r="K190" s="83"/>
      <c r="L190" s="83"/>
      <c r="M190" s="83"/>
      <c r="N190" s="83"/>
      <c r="O190" s="83"/>
      <c r="P190" s="83"/>
      <c r="Q190" s="83"/>
      <c r="R190" s="83"/>
      <c r="S190" s="83"/>
      <c r="U190" s="21"/>
      <c r="V190" s="21"/>
    </row>
    <row r="191" spans="1:22" s="76" customFormat="1" ht="12.95" customHeight="1">
      <c r="A191" s="75"/>
      <c r="C191" s="83"/>
      <c r="D191" s="83"/>
      <c r="E191" s="83"/>
      <c r="F191" s="83"/>
      <c r="G191" s="83"/>
      <c r="H191" s="83"/>
      <c r="I191" s="83"/>
      <c r="J191" s="83"/>
      <c r="K191" s="83"/>
      <c r="L191" s="83"/>
      <c r="M191" s="83"/>
      <c r="N191" s="83"/>
      <c r="O191" s="83"/>
      <c r="P191" s="83"/>
      <c r="Q191" s="83"/>
      <c r="R191" s="83"/>
      <c r="S191" s="83"/>
      <c r="U191" s="21"/>
      <c r="V191" s="21"/>
    </row>
    <row r="192" spans="1:22" s="76" customFormat="1" ht="12.95" customHeight="1">
      <c r="A192" s="75"/>
      <c r="C192" s="83"/>
      <c r="D192" s="83"/>
      <c r="E192" s="83"/>
      <c r="F192" s="83"/>
      <c r="G192" s="83"/>
      <c r="H192" s="83"/>
      <c r="I192" s="83"/>
      <c r="J192" s="83"/>
      <c r="K192" s="83"/>
      <c r="L192" s="83"/>
      <c r="M192" s="83"/>
      <c r="N192" s="83"/>
      <c r="O192" s="83"/>
      <c r="P192" s="83"/>
      <c r="Q192" s="83"/>
      <c r="R192" s="83"/>
      <c r="S192" s="83"/>
      <c r="U192" s="21"/>
      <c r="V192" s="21"/>
    </row>
    <row r="193" spans="1:22" s="76" customFormat="1" ht="12.95" customHeight="1">
      <c r="A193" s="75"/>
      <c r="C193" s="83"/>
      <c r="D193" s="83"/>
      <c r="E193" s="83"/>
      <c r="F193" s="83"/>
      <c r="G193" s="83"/>
      <c r="H193" s="83"/>
      <c r="I193" s="83"/>
      <c r="J193" s="83"/>
      <c r="K193" s="83"/>
      <c r="L193" s="83"/>
      <c r="M193" s="83"/>
      <c r="N193" s="83"/>
      <c r="O193" s="83"/>
      <c r="P193" s="83"/>
      <c r="Q193" s="83"/>
      <c r="R193" s="83"/>
      <c r="S193" s="83"/>
      <c r="U193" s="21"/>
      <c r="V193" s="21"/>
    </row>
    <row r="194" spans="1:22" s="76" customFormat="1" ht="12.95" customHeight="1">
      <c r="A194" s="75"/>
      <c r="C194" s="83"/>
      <c r="D194" s="83"/>
      <c r="E194" s="83"/>
      <c r="F194" s="83"/>
      <c r="G194" s="83"/>
      <c r="H194" s="83"/>
      <c r="I194" s="83"/>
      <c r="J194" s="83"/>
      <c r="K194" s="83"/>
      <c r="L194" s="83"/>
      <c r="M194" s="83"/>
      <c r="N194" s="83"/>
      <c r="O194" s="83"/>
      <c r="P194" s="83"/>
      <c r="Q194" s="83"/>
      <c r="R194" s="83"/>
      <c r="S194" s="83"/>
      <c r="U194" s="21"/>
      <c r="V194" s="21"/>
    </row>
    <row r="195" spans="1:22" s="76" customFormat="1" ht="12.95" customHeight="1">
      <c r="A195" s="75"/>
      <c r="C195" s="83"/>
      <c r="D195" s="83"/>
      <c r="E195" s="83"/>
      <c r="F195" s="83"/>
      <c r="G195" s="83"/>
      <c r="H195" s="83"/>
      <c r="I195" s="83"/>
      <c r="J195" s="83"/>
      <c r="K195" s="83"/>
      <c r="L195" s="83"/>
      <c r="M195" s="83"/>
      <c r="N195" s="83"/>
      <c r="O195" s="83"/>
      <c r="P195" s="83"/>
      <c r="Q195" s="83"/>
      <c r="R195" s="83"/>
      <c r="S195" s="83"/>
      <c r="U195" s="21"/>
      <c r="V195" s="21"/>
    </row>
    <row r="196" spans="1:22" s="76" customFormat="1" ht="12.95" customHeight="1">
      <c r="A196" s="75"/>
      <c r="C196" s="83"/>
      <c r="D196" s="83"/>
      <c r="E196" s="83"/>
      <c r="F196" s="83"/>
      <c r="G196" s="83"/>
      <c r="H196" s="83"/>
      <c r="I196" s="83"/>
      <c r="J196" s="83"/>
      <c r="K196" s="83"/>
      <c r="L196" s="83"/>
      <c r="M196" s="83"/>
      <c r="N196" s="83"/>
      <c r="O196" s="83"/>
      <c r="P196" s="83"/>
      <c r="Q196" s="83"/>
      <c r="R196" s="83"/>
      <c r="S196" s="83"/>
      <c r="U196" s="21"/>
      <c r="V196" s="21"/>
    </row>
    <row r="197" spans="1:22" s="76" customFormat="1" ht="12.95" customHeight="1">
      <c r="A197" s="75"/>
      <c r="C197" s="83"/>
      <c r="D197" s="83"/>
      <c r="E197" s="83"/>
      <c r="F197" s="83"/>
      <c r="G197" s="83"/>
      <c r="H197" s="83"/>
      <c r="I197" s="83"/>
      <c r="J197" s="83"/>
      <c r="K197" s="83"/>
      <c r="L197" s="83"/>
      <c r="M197" s="83"/>
      <c r="N197" s="83"/>
      <c r="O197" s="83"/>
      <c r="P197" s="83"/>
      <c r="Q197" s="83"/>
      <c r="R197" s="83"/>
      <c r="S197" s="83"/>
      <c r="U197" s="21"/>
      <c r="V197" s="21"/>
    </row>
    <row r="198" spans="1:22" s="76" customFormat="1" ht="12.95" customHeight="1">
      <c r="A198" s="75"/>
      <c r="C198" s="83"/>
      <c r="D198" s="83"/>
      <c r="E198" s="83"/>
      <c r="F198" s="83"/>
      <c r="G198" s="83"/>
      <c r="H198" s="83"/>
      <c r="I198" s="83"/>
      <c r="J198" s="83"/>
      <c r="K198" s="83"/>
      <c r="L198" s="83"/>
      <c r="M198" s="83"/>
      <c r="N198" s="83"/>
      <c r="O198" s="83"/>
      <c r="P198" s="83"/>
      <c r="Q198" s="83"/>
      <c r="R198" s="83"/>
      <c r="S198" s="83"/>
      <c r="U198" s="21"/>
      <c r="V198" s="21"/>
    </row>
    <row r="199" spans="1:22" s="76" customFormat="1" ht="12.95" customHeight="1">
      <c r="A199" s="75"/>
      <c r="C199" s="83"/>
      <c r="D199" s="83"/>
      <c r="E199" s="83"/>
      <c r="F199" s="83"/>
      <c r="G199" s="83"/>
      <c r="H199" s="83"/>
      <c r="I199" s="83"/>
      <c r="J199" s="83"/>
      <c r="K199" s="83"/>
      <c r="L199" s="83"/>
      <c r="M199" s="83"/>
      <c r="N199" s="83"/>
      <c r="O199" s="83"/>
      <c r="P199" s="83"/>
      <c r="Q199" s="83"/>
      <c r="R199" s="83"/>
      <c r="S199" s="83"/>
      <c r="U199" s="21"/>
      <c r="V199" s="21"/>
    </row>
    <row r="200" spans="1:22" s="76" customFormat="1" ht="12.95" customHeight="1">
      <c r="A200" s="75"/>
      <c r="C200" s="83"/>
      <c r="D200" s="83"/>
      <c r="E200" s="83"/>
      <c r="F200" s="83"/>
      <c r="G200" s="83"/>
      <c r="H200" s="83"/>
      <c r="I200" s="83"/>
      <c r="J200" s="83"/>
      <c r="K200" s="83"/>
      <c r="L200" s="83"/>
      <c r="M200" s="83"/>
      <c r="N200" s="83"/>
      <c r="O200" s="83"/>
      <c r="P200" s="83"/>
      <c r="Q200" s="83"/>
      <c r="R200" s="83"/>
      <c r="S200" s="83"/>
      <c r="U200" s="21"/>
      <c r="V200" s="21"/>
    </row>
  </sheetData>
  <mergeCells count="2">
    <mergeCell ref="A1:B1"/>
    <mergeCell ref="A9:B9"/>
  </mergeCells>
  <hyperlinks>
    <hyperlink ref="A1" location="'Περιεχόμενα-Contents'!A1" display="Περιεχόμενα - Contents" xr:uid="{00000000-0004-0000-1000-000000000000}"/>
  </hyperlinks>
  <printOptions horizontalCentered="1"/>
  <pageMargins left="0.27559055118110237" right="0.27559055118110237" top="1.0236220472440944" bottom="0.39370078740157483" header="0.39370078740157483" footer="0.19685039370078741"/>
  <pageSetup paperSize="9" scale="58" fitToHeight="0" orientation="landscape" r:id="rId1"/>
  <headerFooter>
    <oddHeader>&amp;R&amp;"Arial,Έντονα"ΣΥΝΟΠΤΙΚΟΙ ΠΙΝΑΚΕΣ ΥΠΗΡΕΣΙΩΝ ΚΑΙ ΜΕΤΑΦΟΡΩΝ 2008-2023
SERVICES AND TRANSPORT SUMMARY TABLES 2008-2023
ΙΔΙΩΤΙΚΟΣ ΤΟΜΕΑΣ - PRIVATE SECTOR</oddHeader>
    <firstHeader>&amp;L&amp;"Arial,Έντονα"ΣΥΝΟΠΤΙΚΟΙ ΠΙΝΑΚΕΣ ΥΠΗΡΕΣΙΩΝ ΚΑΙ ΜΕΤΑΦΟΡΩΝ 2008-2020
- ΙΔΙΩΤΙΚΟΣ ΤΟΜΕΑΣ&amp;"Arial,Κανονικά"
&amp;R&amp;"Arial,Έντονα"SUMMARY TABLES 2008-2020
- PRIVATE SECTOR</firstHeader>
    <firstFooter>&amp;L(συνεχίζεται)&amp;C- &amp;P -&amp;R(continued)</firstFooter>
  </headerFooter>
  <ignoredErrors>
    <ignoredError sqref="A9:P9"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pageSetUpPr fitToPage="1"/>
  </sheetPr>
  <dimension ref="A1:AA200"/>
  <sheetViews>
    <sheetView zoomScaleNormal="100" workbookViewId="0">
      <pane xSplit="2" ySplit="9" topLeftCell="C10" activePane="bottomRight" state="frozen"/>
      <selection activeCell="C10" sqref="C10"/>
      <selection pane="topRight" activeCell="C10" sqref="C10"/>
      <selection pane="bottomLeft" activeCell="C10" sqref="C10"/>
      <selection pane="bottomRight" activeCell="A2" sqref="A2"/>
    </sheetView>
  </sheetViews>
  <sheetFormatPr defaultRowHeight="12.95" customHeight="1"/>
  <cols>
    <col min="1" max="1" width="3.7109375" style="75" customWidth="1"/>
    <col min="2" max="2" width="37" style="76" customWidth="1"/>
    <col min="3" max="3" width="10.5703125" style="74" customWidth="1"/>
    <col min="4" max="8" width="9.85546875" style="74" customWidth="1"/>
    <col min="9" max="12" width="9.42578125" style="74" customWidth="1"/>
    <col min="13" max="18" width="11.42578125" style="74" customWidth="1"/>
    <col min="19" max="19" width="3.7109375" style="74" customWidth="1"/>
    <col min="20" max="20" width="36.140625" style="76" customWidth="1"/>
    <col min="21" max="16384" width="9.140625" style="21"/>
  </cols>
  <sheetData>
    <row r="1" spans="1:27" s="49" customFormat="1" ht="12.95" customHeight="1">
      <c r="A1" s="172" t="s">
        <v>228</v>
      </c>
      <c r="B1" s="172"/>
      <c r="C1" s="84"/>
      <c r="D1" s="84"/>
      <c r="E1" s="84"/>
      <c r="F1" s="84"/>
      <c r="G1" s="84"/>
      <c r="H1" s="84"/>
      <c r="I1" s="84"/>
      <c r="J1" s="84"/>
      <c r="K1" s="84"/>
      <c r="S1" s="50"/>
      <c r="T1" s="117" t="s">
        <v>455</v>
      </c>
    </row>
    <row r="2" spans="1:27" s="49" customFormat="1" ht="12.95" customHeight="1">
      <c r="A2" s="51"/>
      <c r="B2" s="67"/>
      <c r="C2" s="84"/>
      <c r="D2" s="84"/>
      <c r="E2" s="84"/>
      <c r="F2" s="84"/>
      <c r="G2" s="84"/>
      <c r="H2" s="84"/>
      <c r="I2" s="84"/>
      <c r="J2" s="84"/>
      <c r="K2" s="84"/>
      <c r="S2" s="50"/>
      <c r="T2" s="117" t="s">
        <v>456</v>
      </c>
    </row>
    <row r="3" spans="1:27" s="49" customFormat="1" ht="12.95" customHeight="1">
      <c r="A3" s="51"/>
      <c r="B3" s="67"/>
      <c r="C3" s="84"/>
      <c r="D3" s="84"/>
      <c r="E3" s="84"/>
      <c r="F3" s="84"/>
      <c r="G3" s="84"/>
      <c r="H3" s="84"/>
      <c r="I3" s="84"/>
      <c r="J3" s="84"/>
      <c r="K3" s="84"/>
      <c r="L3" s="84"/>
      <c r="M3" s="84"/>
      <c r="N3" s="84"/>
      <c r="O3" s="84"/>
      <c r="P3" s="84"/>
      <c r="Q3" s="84"/>
      <c r="R3" s="84"/>
      <c r="T3" s="117" t="s">
        <v>373</v>
      </c>
    </row>
    <row r="4" spans="1:27" s="49" customFormat="1" ht="12.95" customHeight="1">
      <c r="A4" s="51"/>
      <c r="B4" s="67"/>
      <c r="C4" s="84"/>
      <c r="D4" s="84"/>
      <c r="E4" s="84"/>
      <c r="F4" s="84"/>
      <c r="G4" s="84"/>
      <c r="H4" s="84"/>
      <c r="I4" s="84"/>
      <c r="J4" s="84"/>
      <c r="K4" s="84"/>
      <c r="L4" s="84"/>
      <c r="M4" s="84"/>
      <c r="N4" s="84"/>
      <c r="O4" s="84"/>
      <c r="P4" s="84"/>
      <c r="Q4" s="84"/>
      <c r="R4" s="84"/>
      <c r="S4" s="50"/>
      <c r="T4" s="67"/>
    </row>
    <row r="5" spans="1:27" s="70" customFormat="1" ht="15" customHeight="1">
      <c r="A5" s="137" t="s">
        <v>429</v>
      </c>
    </row>
    <row r="6" spans="1:27" s="70" customFormat="1" ht="15" customHeight="1" thickBot="1">
      <c r="A6" s="138" t="s">
        <v>430</v>
      </c>
      <c r="B6" s="72"/>
      <c r="C6" s="72"/>
      <c r="D6" s="72"/>
      <c r="E6" s="72"/>
      <c r="F6" s="72"/>
      <c r="G6" s="72"/>
      <c r="H6" s="72"/>
      <c r="I6" s="72"/>
      <c r="J6" s="72"/>
      <c r="K6" s="72"/>
      <c r="L6" s="72"/>
      <c r="M6" s="72"/>
      <c r="N6" s="72"/>
      <c r="O6" s="72"/>
      <c r="P6" s="72"/>
      <c r="Q6" s="72"/>
      <c r="R6" s="72"/>
      <c r="S6" s="73"/>
      <c r="T6" s="72"/>
    </row>
    <row r="7" spans="1:27" s="70" customFormat="1" ht="8.25" customHeight="1" thickTop="1">
      <c r="A7" s="71"/>
      <c r="B7" s="71"/>
      <c r="C7" s="85"/>
      <c r="D7" s="85"/>
      <c r="E7" s="85"/>
      <c r="F7" s="85"/>
      <c r="G7" s="85"/>
      <c r="H7" s="85"/>
      <c r="I7" s="85"/>
      <c r="J7" s="85"/>
      <c r="K7" s="85"/>
      <c r="L7" s="85"/>
      <c r="M7" s="85"/>
      <c r="N7" s="85"/>
      <c r="O7" s="85"/>
      <c r="P7" s="85"/>
      <c r="Q7" s="85"/>
      <c r="R7" s="85"/>
      <c r="S7" s="85"/>
      <c r="T7" s="71"/>
    </row>
    <row r="8" spans="1:27" s="49" customFormat="1" ht="12.75">
      <c r="A8" s="51"/>
      <c r="B8" s="67"/>
      <c r="C8" s="86"/>
      <c r="D8" s="86"/>
      <c r="E8" s="86"/>
      <c r="F8" s="86"/>
      <c r="G8" s="86"/>
      <c r="H8" s="86"/>
      <c r="I8" s="86"/>
      <c r="J8" s="86"/>
      <c r="K8" s="86"/>
      <c r="L8" s="86"/>
      <c r="M8" s="86"/>
      <c r="N8" s="86"/>
      <c r="O8" s="86"/>
      <c r="P8" s="86"/>
      <c r="Q8" s="86"/>
      <c r="R8" s="86"/>
      <c r="S8" s="86"/>
      <c r="T8" s="86" t="s">
        <v>0</v>
      </c>
    </row>
    <row r="9" spans="1:27" s="49" customFormat="1" ht="39.950000000000003" customHeight="1">
      <c r="A9" s="175" t="s">
        <v>386</v>
      </c>
      <c r="B9" s="176"/>
      <c r="C9" s="105" t="s">
        <v>1</v>
      </c>
      <c r="D9" s="104">
        <v>2009</v>
      </c>
      <c r="E9" s="105" t="s">
        <v>2</v>
      </c>
      <c r="F9" s="105" t="s">
        <v>3</v>
      </c>
      <c r="G9" s="105" t="s">
        <v>4</v>
      </c>
      <c r="H9" s="105" t="s">
        <v>5</v>
      </c>
      <c r="I9" s="105" t="s">
        <v>6</v>
      </c>
      <c r="J9" s="105" t="s">
        <v>112</v>
      </c>
      <c r="K9" s="105" t="s">
        <v>324</v>
      </c>
      <c r="L9" s="105" t="s">
        <v>331</v>
      </c>
      <c r="M9" s="153" t="s">
        <v>368</v>
      </c>
      <c r="N9" s="153" t="s">
        <v>391</v>
      </c>
      <c r="O9" s="153" t="s">
        <v>436</v>
      </c>
      <c r="P9" s="153" t="s">
        <v>442</v>
      </c>
      <c r="Q9" s="153" t="s">
        <v>448</v>
      </c>
      <c r="R9" s="153" t="s">
        <v>453</v>
      </c>
      <c r="S9" s="150"/>
      <c r="T9" s="116" t="s">
        <v>387</v>
      </c>
    </row>
    <row r="10" spans="1:27" s="87" customFormat="1" ht="15" customHeight="1">
      <c r="A10" s="146" t="s">
        <v>7</v>
      </c>
      <c r="B10" s="103" t="s">
        <v>101</v>
      </c>
      <c r="C10" s="92">
        <v>336874</v>
      </c>
      <c r="D10" s="88">
        <v>332426</v>
      </c>
      <c r="E10" s="88">
        <v>311192</v>
      </c>
      <c r="F10" s="88">
        <v>293651</v>
      </c>
      <c r="G10" s="88">
        <v>292815</v>
      </c>
      <c r="H10" s="88">
        <v>266102</v>
      </c>
      <c r="I10" s="88">
        <v>281517</v>
      </c>
      <c r="J10" s="88">
        <v>294607</v>
      </c>
      <c r="K10" s="88">
        <v>311722</v>
      </c>
      <c r="L10" s="88">
        <v>347245</v>
      </c>
      <c r="M10" s="89">
        <v>416658</v>
      </c>
      <c r="N10" s="89">
        <v>494806</v>
      </c>
      <c r="O10" s="89">
        <v>371238</v>
      </c>
      <c r="P10" s="89">
        <v>463146</v>
      </c>
      <c r="Q10" s="89">
        <v>649417</v>
      </c>
      <c r="R10" s="89">
        <v>735607</v>
      </c>
      <c r="S10" s="146" t="s">
        <v>7</v>
      </c>
      <c r="T10" s="103" t="s">
        <v>100</v>
      </c>
    </row>
    <row r="11" spans="1:27" s="87" customFormat="1" ht="20.100000000000001" customHeight="1">
      <c r="A11" s="143" t="s">
        <v>8</v>
      </c>
      <c r="B11" s="95" t="s">
        <v>9</v>
      </c>
      <c r="C11" s="88">
        <f t="shared" ref="C11:L11" si="0">SUM(C12:C28)</f>
        <v>96418</v>
      </c>
      <c r="D11" s="88">
        <f t="shared" si="0"/>
        <v>97231</v>
      </c>
      <c r="E11" s="88">
        <f>SUM(E12:E28)</f>
        <v>101905</v>
      </c>
      <c r="F11" s="88">
        <f t="shared" si="0"/>
        <v>90595</v>
      </c>
      <c r="G11" s="88">
        <f>SUM(G12:G28)</f>
        <v>90844</v>
      </c>
      <c r="H11" s="88">
        <f t="shared" si="0"/>
        <v>96242</v>
      </c>
      <c r="I11" s="88">
        <f t="shared" si="0"/>
        <v>100667</v>
      </c>
      <c r="J11" s="88">
        <f t="shared" si="0"/>
        <v>106801</v>
      </c>
      <c r="K11" s="88">
        <f t="shared" si="0"/>
        <v>112482</v>
      </c>
      <c r="L11" s="88">
        <f t="shared" si="0"/>
        <v>128849</v>
      </c>
      <c r="M11" s="89">
        <f>SUM(M12:M28)</f>
        <v>168733</v>
      </c>
      <c r="N11" s="89">
        <f>SUM(N12:N28)</f>
        <v>180569</v>
      </c>
      <c r="O11" s="89">
        <f>SUM(O12:O28)</f>
        <v>160102</v>
      </c>
      <c r="P11" s="89">
        <f t="shared" ref="P11" si="1">SUM(P12:P28)</f>
        <v>178145</v>
      </c>
      <c r="Q11" s="89">
        <f t="shared" ref="Q11" si="2">SUM(Q12:Q28)</f>
        <v>248642</v>
      </c>
      <c r="R11" s="89">
        <f t="shared" ref="R11" si="3">SUM(R12:R28)</f>
        <v>275822</v>
      </c>
      <c r="S11" s="143" t="s">
        <v>8</v>
      </c>
      <c r="T11" s="95" t="s">
        <v>10</v>
      </c>
    </row>
    <row r="12" spans="1:27" s="49" customFormat="1" ht="12.95" customHeight="1">
      <c r="A12" s="142"/>
      <c r="B12" s="96" t="s">
        <v>12</v>
      </c>
      <c r="C12" s="59">
        <v>13974</v>
      </c>
      <c r="D12" s="90">
        <v>14486</v>
      </c>
      <c r="E12" s="90">
        <v>12257</v>
      </c>
      <c r="F12" s="90">
        <v>9714</v>
      </c>
      <c r="G12" s="90">
        <v>10368</v>
      </c>
      <c r="H12" s="90">
        <v>10157</v>
      </c>
      <c r="I12" s="90">
        <v>10749</v>
      </c>
      <c r="J12" s="90">
        <v>11197</v>
      </c>
      <c r="K12" s="90">
        <v>12870</v>
      </c>
      <c r="L12" s="90">
        <v>11822</v>
      </c>
      <c r="M12" s="91">
        <v>14181</v>
      </c>
      <c r="N12" s="91">
        <v>15804</v>
      </c>
      <c r="O12" s="91">
        <v>8419</v>
      </c>
      <c r="P12" s="91">
        <v>11973</v>
      </c>
      <c r="Q12" s="91">
        <v>18515</v>
      </c>
      <c r="R12" s="91">
        <v>22978</v>
      </c>
      <c r="S12" s="142"/>
      <c r="T12" s="96" t="s">
        <v>13</v>
      </c>
      <c r="U12" s="57"/>
      <c r="V12" s="57"/>
      <c r="W12" s="57"/>
      <c r="X12" s="57"/>
      <c r="Y12" s="57"/>
      <c r="Z12" s="57"/>
      <c r="AA12" s="57"/>
    </row>
    <row r="13" spans="1:27" s="49" customFormat="1" ht="12.95" customHeight="1">
      <c r="A13" s="142"/>
      <c r="B13" s="96" t="s">
        <v>14</v>
      </c>
      <c r="C13" s="59">
        <v>30</v>
      </c>
      <c r="D13" s="90">
        <v>33</v>
      </c>
      <c r="E13" s="90">
        <v>43</v>
      </c>
      <c r="F13" s="90">
        <v>47</v>
      </c>
      <c r="G13" s="90">
        <v>29</v>
      </c>
      <c r="H13" s="90">
        <v>33</v>
      </c>
      <c r="I13" s="90">
        <v>74</v>
      </c>
      <c r="J13" s="90">
        <v>78</v>
      </c>
      <c r="K13" s="90">
        <v>81</v>
      </c>
      <c r="L13" s="90">
        <v>88</v>
      </c>
      <c r="M13" s="91">
        <v>53</v>
      </c>
      <c r="N13" s="91">
        <v>110</v>
      </c>
      <c r="O13" s="91">
        <v>56</v>
      </c>
      <c r="P13" s="91">
        <v>90</v>
      </c>
      <c r="Q13" s="91">
        <v>114</v>
      </c>
      <c r="R13" s="91">
        <v>159</v>
      </c>
      <c r="S13" s="142"/>
      <c r="T13" s="96" t="s">
        <v>15</v>
      </c>
    </row>
    <row r="14" spans="1:27" s="49" customFormat="1" ht="12.95" customHeight="1">
      <c r="A14" s="142"/>
      <c r="B14" s="96" t="s">
        <v>16</v>
      </c>
      <c r="C14" s="59">
        <v>1362</v>
      </c>
      <c r="D14" s="90">
        <v>1020</v>
      </c>
      <c r="E14" s="90">
        <v>1175</v>
      </c>
      <c r="F14" s="90">
        <v>1105</v>
      </c>
      <c r="G14" s="90">
        <v>983</v>
      </c>
      <c r="H14" s="90">
        <v>886</v>
      </c>
      <c r="I14" s="90">
        <v>762</v>
      </c>
      <c r="J14" s="90">
        <v>692</v>
      </c>
      <c r="K14" s="90">
        <v>811</v>
      </c>
      <c r="L14" s="90">
        <v>823</v>
      </c>
      <c r="M14" s="91">
        <v>932</v>
      </c>
      <c r="N14" s="91">
        <v>845</v>
      </c>
      <c r="O14" s="91">
        <v>439</v>
      </c>
      <c r="P14" s="91">
        <v>814</v>
      </c>
      <c r="Q14" s="91">
        <v>875</v>
      </c>
      <c r="R14" s="91">
        <v>942</v>
      </c>
      <c r="S14" s="142"/>
      <c r="T14" s="96" t="s">
        <v>17</v>
      </c>
    </row>
    <row r="15" spans="1:27" s="49" customFormat="1" ht="12.95" customHeight="1">
      <c r="A15" s="142"/>
      <c r="B15" s="96" t="s">
        <v>18</v>
      </c>
      <c r="C15" s="59">
        <v>7011</v>
      </c>
      <c r="D15" s="90">
        <v>6976</v>
      </c>
      <c r="E15" s="90">
        <v>7207</v>
      </c>
      <c r="F15" s="90">
        <v>8410</v>
      </c>
      <c r="G15" s="90">
        <v>8119</v>
      </c>
      <c r="H15" s="90">
        <v>6940</v>
      </c>
      <c r="I15" s="90">
        <v>6621</v>
      </c>
      <c r="J15" s="90">
        <v>5738</v>
      </c>
      <c r="K15" s="90">
        <v>5367</v>
      </c>
      <c r="L15" s="90">
        <v>5748</v>
      </c>
      <c r="M15" s="91">
        <v>7270</v>
      </c>
      <c r="N15" s="91">
        <v>8491</v>
      </c>
      <c r="O15" s="91">
        <v>6084</v>
      </c>
      <c r="P15" s="91">
        <v>6682</v>
      </c>
      <c r="Q15" s="91">
        <v>12915</v>
      </c>
      <c r="R15" s="91">
        <v>20276</v>
      </c>
      <c r="S15" s="142"/>
      <c r="T15" s="96" t="s">
        <v>19</v>
      </c>
    </row>
    <row r="16" spans="1:27" s="49" customFormat="1" ht="12.95" customHeight="1">
      <c r="A16" s="142"/>
      <c r="B16" s="96" t="s">
        <v>20</v>
      </c>
      <c r="C16" s="59">
        <v>975</v>
      </c>
      <c r="D16" s="90">
        <v>852</v>
      </c>
      <c r="E16" s="90">
        <v>910</v>
      </c>
      <c r="F16" s="90">
        <v>939</v>
      </c>
      <c r="G16" s="90">
        <v>1010</v>
      </c>
      <c r="H16" s="90">
        <v>812</v>
      </c>
      <c r="I16" s="90">
        <v>951</v>
      </c>
      <c r="J16" s="90">
        <v>928</v>
      </c>
      <c r="K16" s="90">
        <v>927</v>
      </c>
      <c r="L16" s="90">
        <v>1097</v>
      </c>
      <c r="M16" s="91">
        <v>1132</v>
      </c>
      <c r="N16" s="91">
        <v>1158</v>
      </c>
      <c r="O16" s="91">
        <v>1064</v>
      </c>
      <c r="P16" s="91">
        <v>1200</v>
      </c>
      <c r="Q16" s="91">
        <v>1477</v>
      </c>
      <c r="R16" s="91">
        <v>1659</v>
      </c>
      <c r="S16" s="142"/>
      <c r="T16" s="96" t="s">
        <v>21</v>
      </c>
    </row>
    <row r="17" spans="1:21" s="70" customFormat="1" ht="12.95" customHeight="1">
      <c r="A17" s="143"/>
      <c r="B17" s="96" t="s">
        <v>22</v>
      </c>
      <c r="C17" s="92"/>
      <c r="D17" s="90"/>
      <c r="E17" s="90"/>
      <c r="F17" s="90"/>
      <c r="G17" s="90"/>
      <c r="H17" s="90"/>
      <c r="I17" s="90"/>
      <c r="J17" s="90"/>
      <c r="K17" s="90"/>
      <c r="L17" s="90"/>
      <c r="M17" s="91"/>
      <c r="N17" s="91"/>
      <c r="O17" s="91"/>
      <c r="P17" s="91"/>
      <c r="Q17" s="91"/>
      <c r="R17" s="91"/>
      <c r="S17" s="143"/>
      <c r="T17" s="96" t="s">
        <v>23</v>
      </c>
    </row>
    <row r="18" spans="1:21" s="49" customFormat="1" ht="12" customHeight="1">
      <c r="A18" s="142"/>
      <c r="B18" s="98" t="s">
        <v>24</v>
      </c>
      <c r="C18" s="59">
        <v>1760</v>
      </c>
      <c r="D18" s="90">
        <v>1934</v>
      </c>
      <c r="E18" s="90">
        <v>2076</v>
      </c>
      <c r="F18" s="90">
        <v>2007</v>
      </c>
      <c r="G18" s="90">
        <v>2128</v>
      </c>
      <c r="H18" s="90">
        <v>2052</v>
      </c>
      <c r="I18" s="90">
        <v>1700</v>
      </c>
      <c r="J18" s="90">
        <v>2146</v>
      </c>
      <c r="K18" s="90">
        <v>2143</v>
      </c>
      <c r="L18" s="90">
        <v>2702</v>
      </c>
      <c r="M18" s="91">
        <v>3425</v>
      </c>
      <c r="N18" s="91">
        <v>2866</v>
      </c>
      <c r="O18" s="91">
        <v>2077</v>
      </c>
      <c r="P18" s="91">
        <v>3306</v>
      </c>
      <c r="Q18" s="91">
        <v>4861</v>
      </c>
      <c r="R18" s="91">
        <v>4340</v>
      </c>
      <c r="S18" s="142"/>
      <c r="T18" s="98" t="s">
        <v>25</v>
      </c>
    </row>
    <row r="19" spans="1:21" s="49" customFormat="1" ht="12" customHeight="1">
      <c r="A19" s="142"/>
      <c r="B19" s="98" t="s">
        <v>26</v>
      </c>
      <c r="C19" s="59">
        <v>698</v>
      </c>
      <c r="D19" s="90">
        <v>1040</v>
      </c>
      <c r="E19" s="90">
        <v>900</v>
      </c>
      <c r="F19" s="90">
        <v>770</v>
      </c>
      <c r="G19" s="90">
        <v>981</v>
      </c>
      <c r="H19" s="90">
        <v>987</v>
      </c>
      <c r="I19" s="90">
        <v>788</v>
      </c>
      <c r="J19" s="90">
        <v>1103</v>
      </c>
      <c r="K19" s="90">
        <v>941</v>
      </c>
      <c r="L19" s="90">
        <v>1555</v>
      </c>
      <c r="M19" s="91">
        <v>1466</v>
      </c>
      <c r="N19" s="91">
        <v>1982</v>
      </c>
      <c r="O19" s="91">
        <v>1426</v>
      </c>
      <c r="P19" s="91">
        <v>1791</v>
      </c>
      <c r="Q19" s="91">
        <v>2031</v>
      </c>
      <c r="R19" s="91">
        <v>1681</v>
      </c>
      <c r="S19" s="142"/>
      <c r="T19" s="98" t="s">
        <v>27</v>
      </c>
    </row>
    <row r="20" spans="1:21" s="70" customFormat="1" ht="12" customHeight="1">
      <c r="A20" s="143"/>
      <c r="B20" s="98" t="s">
        <v>28</v>
      </c>
      <c r="C20" s="93">
        <v>989</v>
      </c>
      <c r="D20" s="90">
        <v>700</v>
      </c>
      <c r="E20" s="90">
        <v>783</v>
      </c>
      <c r="F20" s="90">
        <v>419</v>
      </c>
      <c r="G20" s="90">
        <v>308</v>
      </c>
      <c r="H20" s="90">
        <v>223</v>
      </c>
      <c r="I20" s="90">
        <v>249</v>
      </c>
      <c r="J20" s="90">
        <v>385</v>
      </c>
      <c r="K20" s="90">
        <v>858</v>
      </c>
      <c r="L20" s="90">
        <v>394</v>
      </c>
      <c r="M20" s="91">
        <v>1043</v>
      </c>
      <c r="N20" s="91">
        <v>989</v>
      </c>
      <c r="O20" s="91">
        <v>216</v>
      </c>
      <c r="P20" s="91">
        <v>347</v>
      </c>
      <c r="Q20" s="91">
        <v>509</v>
      </c>
      <c r="R20" s="91">
        <v>440</v>
      </c>
      <c r="S20" s="143"/>
      <c r="T20" s="98" t="s">
        <v>29</v>
      </c>
    </row>
    <row r="21" spans="1:21" s="70" customFormat="1" ht="12.95" customHeight="1">
      <c r="A21" s="143"/>
      <c r="B21" s="96" t="s">
        <v>30</v>
      </c>
      <c r="C21" s="93">
        <v>55203</v>
      </c>
      <c r="D21" s="90">
        <v>58133</v>
      </c>
      <c r="E21" s="90">
        <v>64365</v>
      </c>
      <c r="F21" s="90">
        <v>56768</v>
      </c>
      <c r="G21" s="90">
        <v>53091</v>
      </c>
      <c r="H21" s="90">
        <v>64579</v>
      </c>
      <c r="I21" s="90">
        <v>69580</v>
      </c>
      <c r="J21" s="90">
        <v>74821</v>
      </c>
      <c r="K21" s="90">
        <v>77653</v>
      </c>
      <c r="L21" s="90">
        <v>92686</v>
      </c>
      <c r="M21" s="91">
        <v>119077</v>
      </c>
      <c r="N21" s="91">
        <v>130435</v>
      </c>
      <c r="O21" s="91">
        <v>123932</v>
      </c>
      <c r="P21" s="91">
        <v>134279</v>
      </c>
      <c r="Q21" s="91">
        <v>185093</v>
      </c>
      <c r="R21" s="91">
        <v>191530</v>
      </c>
      <c r="S21" s="143"/>
      <c r="T21" s="96" t="s">
        <v>31</v>
      </c>
    </row>
    <row r="22" spans="1:21" s="49" customFormat="1" ht="12.95" customHeight="1">
      <c r="A22" s="142"/>
      <c r="B22" s="96" t="s">
        <v>358</v>
      </c>
      <c r="C22" s="59"/>
      <c r="D22" s="90"/>
      <c r="E22" s="90"/>
      <c r="F22" s="90"/>
      <c r="G22" s="90"/>
      <c r="H22" s="90"/>
      <c r="I22" s="90"/>
      <c r="J22" s="90"/>
      <c r="K22" s="90"/>
      <c r="L22" s="90"/>
      <c r="M22" s="91"/>
      <c r="N22" s="91"/>
      <c r="O22" s="91"/>
      <c r="P22" s="91"/>
      <c r="Q22" s="91"/>
      <c r="R22" s="91"/>
      <c r="S22" s="142"/>
      <c r="T22" s="96" t="s">
        <v>32</v>
      </c>
    </row>
    <row r="23" spans="1:21" s="49" customFormat="1" ht="11.1" customHeight="1">
      <c r="A23" s="142"/>
      <c r="B23" s="96" t="s">
        <v>359</v>
      </c>
      <c r="C23" s="93">
        <v>3095</v>
      </c>
      <c r="D23" s="90">
        <v>2575</v>
      </c>
      <c r="E23" s="90">
        <v>3526</v>
      </c>
      <c r="F23" s="90">
        <v>3274</v>
      </c>
      <c r="G23" s="90">
        <v>4991</v>
      </c>
      <c r="H23" s="90">
        <v>2498</v>
      </c>
      <c r="I23" s="90">
        <v>1896</v>
      </c>
      <c r="J23" s="90">
        <v>2500</v>
      </c>
      <c r="K23" s="90">
        <v>3158</v>
      </c>
      <c r="L23" s="90">
        <v>3497</v>
      </c>
      <c r="M23" s="91">
        <v>6526</v>
      </c>
      <c r="N23" s="91">
        <v>5767</v>
      </c>
      <c r="O23" s="91">
        <v>4600</v>
      </c>
      <c r="P23" s="91">
        <v>5235</v>
      </c>
      <c r="Q23" s="91">
        <v>4696</v>
      </c>
      <c r="R23" s="91">
        <v>8817</v>
      </c>
      <c r="S23" s="142"/>
      <c r="T23" s="96" t="s">
        <v>333</v>
      </c>
      <c r="U23" s="57"/>
    </row>
    <row r="24" spans="1:21" s="49" customFormat="1" ht="12.95" customHeight="1">
      <c r="A24" s="142"/>
      <c r="B24" s="96" t="s">
        <v>33</v>
      </c>
      <c r="C24" s="59">
        <v>2951</v>
      </c>
      <c r="D24" s="90">
        <v>3489</v>
      </c>
      <c r="E24" s="90">
        <v>2576</v>
      </c>
      <c r="F24" s="90">
        <v>2417</v>
      </c>
      <c r="G24" s="90">
        <v>2375</v>
      </c>
      <c r="H24" s="90">
        <v>1917</v>
      </c>
      <c r="I24" s="90">
        <v>1719</v>
      </c>
      <c r="J24" s="90">
        <v>2247</v>
      </c>
      <c r="K24" s="90">
        <v>2816</v>
      </c>
      <c r="L24" s="90">
        <v>2610</v>
      </c>
      <c r="M24" s="91">
        <v>2655</v>
      </c>
      <c r="N24" s="91">
        <v>3964</v>
      </c>
      <c r="O24" s="91">
        <v>4697</v>
      </c>
      <c r="P24" s="91">
        <v>4927</v>
      </c>
      <c r="Q24" s="91">
        <v>7172</v>
      </c>
      <c r="R24" s="91">
        <v>10877</v>
      </c>
      <c r="S24" s="142"/>
      <c r="T24" s="96" t="s">
        <v>34</v>
      </c>
    </row>
    <row r="25" spans="1:21" s="49" customFormat="1" ht="12.95" customHeight="1">
      <c r="A25" s="142"/>
      <c r="B25" s="96" t="s">
        <v>35</v>
      </c>
      <c r="C25" s="59">
        <v>1489</v>
      </c>
      <c r="D25" s="90">
        <v>1332</v>
      </c>
      <c r="E25" s="90">
        <v>1339</v>
      </c>
      <c r="F25" s="90">
        <v>1452</v>
      </c>
      <c r="G25" s="90">
        <v>1720</v>
      </c>
      <c r="H25" s="90">
        <v>1580</v>
      </c>
      <c r="I25" s="90">
        <v>2008</v>
      </c>
      <c r="J25" s="90">
        <v>2092</v>
      </c>
      <c r="K25" s="90">
        <v>1497</v>
      </c>
      <c r="L25" s="90">
        <v>1551</v>
      </c>
      <c r="M25" s="91">
        <v>2308</v>
      </c>
      <c r="N25" s="91">
        <v>1559</v>
      </c>
      <c r="O25" s="91">
        <v>1229</v>
      </c>
      <c r="P25" s="91">
        <v>1584</v>
      </c>
      <c r="Q25" s="91">
        <v>1878</v>
      </c>
      <c r="R25" s="91">
        <v>1832</v>
      </c>
      <c r="S25" s="142"/>
      <c r="T25" s="96" t="s">
        <v>36</v>
      </c>
    </row>
    <row r="26" spans="1:21" s="49" customFormat="1" ht="12.95" customHeight="1">
      <c r="A26" s="142"/>
      <c r="B26" s="96" t="s">
        <v>37</v>
      </c>
      <c r="C26" s="59">
        <v>351</v>
      </c>
      <c r="D26" s="90">
        <v>340</v>
      </c>
      <c r="E26" s="90">
        <v>327</v>
      </c>
      <c r="F26" s="90">
        <v>305</v>
      </c>
      <c r="G26" s="90">
        <v>312</v>
      </c>
      <c r="H26" s="90">
        <v>342</v>
      </c>
      <c r="I26" s="90">
        <v>364</v>
      </c>
      <c r="J26" s="90">
        <v>422</v>
      </c>
      <c r="K26" s="90">
        <v>387</v>
      </c>
      <c r="L26" s="90">
        <v>395</v>
      </c>
      <c r="M26" s="91">
        <v>686</v>
      </c>
      <c r="N26" s="91">
        <v>1673</v>
      </c>
      <c r="O26" s="91">
        <v>1136</v>
      </c>
      <c r="P26" s="91">
        <v>1178</v>
      </c>
      <c r="Q26" s="91">
        <v>2080</v>
      </c>
      <c r="R26" s="91">
        <v>2532</v>
      </c>
      <c r="S26" s="142"/>
      <c r="T26" s="96" t="s">
        <v>38</v>
      </c>
      <c r="U26" s="57"/>
    </row>
    <row r="27" spans="1:21" s="70" customFormat="1" ht="12.95" customHeight="1">
      <c r="A27" s="143"/>
      <c r="B27" s="96" t="s">
        <v>39</v>
      </c>
      <c r="C27" s="93">
        <v>1601</v>
      </c>
      <c r="D27" s="90">
        <v>1732</v>
      </c>
      <c r="E27" s="90">
        <v>1945</v>
      </c>
      <c r="F27" s="90">
        <v>737</v>
      </c>
      <c r="G27" s="90">
        <v>1251</v>
      </c>
      <c r="H27" s="90">
        <v>520</v>
      </c>
      <c r="I27" s="90">
        <v>575</v>
      </c>
      <c r="J27" s="90">
        <v>503</v>
      </c>
      <c r="K27" s="90">
        <v>849</v>
      </c>
      <c r="L27" s="90">
        <v>1191</v>
      </c>
      <c r="M27" s="91">
        <v>1350</v>
      </c>
      <c r="N27" s="91">
        <v>1441</v>
      </c>
      <c r="O27" s="91">
        <v>1474</v>
      </c>
      <c r="P27" s="91">
        <v>1485</v>
      </c>
      <c r="Q27" s="91">
        <v>2240</v>
      </c>
      <c r="R27" s="91">
        <v>3736</v>
      </c>
      <c r="S27" s="143"/>
      <c r="T27" s="96" t="s">
        <v>40</v>
      </c>
    </row>
    <row r="28" spans="1:21" s="49" customFormat="1" ht="12.95" customHeight="1">
      <c r="A28" s="142"/>
      <c r="B28" s="96" t="s">
        <v>41</v>
      </c>
      <c r="C28" s="93">
        <v>4929</v>
      </c>
      <c r="D28" s="90">
        <v>2589</v>
      </c>
      <c r="E28" s="90">
        <v>2476</v>
      </c>
      <c r="F28" s="90">
        <v>2231</v>
      </c>
      <c r="G28" s="90">
        <v>3178</v>
      </c>
      <c r="H28" s="90">
        <v>2716</v>
      </c>
      <c r="I28" s="90">
        <v>2631</v>
      </c>
      <c r="J28" s="90">
        <v>1949</v>
      </c>
      <c r="K28" s="90">
        <v>2124</v>
      </c>
      <c r="L28" s="90">
        <v>2690</v>
      </c>
      <c r="M28" s="91">
        <v>6629</v>
      </c>
      <c r="N28" s="91">
        <v>3485</v>
      </c>
      <c r="O28" s="91">
        <v>3253</v>
      </c>
      <c r="P28" s="91">
        <v>3254</v>
      </c>
      <c r="Q28" s="91">
        <v>4186</v>
      </c>
      <c r="R28" s="91">
        <v>4023</v>
      </c>
      <c r="S28" s="142"/>
      <c r="T28" s="96" t="s">
        <v>42</v>
      </c>
    </row>
    <row r="29" spans="1:21" s="87" customFormat="1" ht="20.100000000000001" customHeight="1">
      <c r="A29" s="143" t="s">
        <v>43</v>
      </c>
      <c r="B29" s="95" t="s">
        <v>44</v>
      </c>
      <c r="C29" s="88">
        <f>SUM(C30:C48)</f>
        <v>29287</v>
      </c>
      <c r="D29" s="88">
        <f t="shared" ref="D29:N29" si="4">SUM(D30:D48)</f>
        <v>31028</v>
      </c>
      <c r="E29" s="88">
        <f t="shared" si="4"/>
        <v>28889</v>
      </c>
      <c r="F29" s="88">
        <f t="shared" si="4"/>
        <v>32989</v>
      </c>
      <c r="G29" s="88">
        <f t="shared" si="4"/>
        <v>29505</v>
      </c>
      <c r="H29" s="88">
        <f t="shared" si="4"/>
        <v>24120</v>
      </c>
      <c r="I29" s="88">
        <f t="shared" si="4"/>
        <v>25548</v>
      </c>
      <c r="J29" s="88">
        <f t="shared" si="4"/>
        <v>27727</v>
      </c>
      <c r="K29" s="88">
        <f t="shared" si="4"/>
        <v>31385</v>
      </c>
      <c r="L29" s="88">
        <f t="shared" si="4"/>
        <v>36118</v>
      </c>
      <c r="M29" s="89">
        <f t="shared" si="4"/>
        <v>52038</v>
      </c>
      <c r="N29" s="89">
        <f t="shared" si="4"/>
        <v>53260</v>
      </c>
      <c r="O29" s="89">
        <f>SUM(O30:O48)</f>
        <v>39569</v>
      </c>
      <c r="P29" s="89">
        <f t="shared" ref="P29" si="5">SUM(P30:P48)</f>
        <v>47990</v>
      </c>
      <c r="Q29" s="89">
        <f t="shared" ref="Q29" si="6">SUM(Q30:Q48)</f>
        <v>64611</v>
      </c>
      <c r="R29" s="89">
        <f t="shared" ref="R29" si="7">SUM(R30:R48)</f>
        <v>74869</v>
      </c>
      <c r="S29" s="143" t="s">
        <v>43</v>
      </c>
      <c r="T29" s="95" t="s">
        <v>45</v>
      </c>
    </row>
    <row r="30" spans="1:21" s="49" customFormat="1" ht="12.95" customHeight="1">
      <c r="A30" s="142"/>
      <c r="B30" s="96" t="s">
        <v>46</v>
      </c>
      <c r="C30" s="93">
        <v>2935</v>
      </c>
      <c r="D30" s="90">
        <v>3047</v>
      </c>
      <c r="E30" s="90">
        <v>2675</v>
      </c>
      <c r="F30" s="90">
        <v>2536</v>
      </c>
      <c r="G30" s="90">
        <v>2840</v>
      </c>
      <c r="H30" s="90">
        <v>2720</v>
      </c>
      <c r="I30" s="90">
        <v>2923</v>
      </c>
      <c r="J30" s="90">
        <v>2953</v>
      </c>
      <c r="K30" s="90">
        <v>3687</v>
      </c>
      <c r="L30" s="90">
        <v>3253</v>
      </c>
      <c r="M30" s="91">
        <v>3399</v>
      </c>
      <c r="N30" s="91">
        <v>3864</v>
      </c>
      <c r="O30" s="91">
        <v>3755</v>
      </c>
      <c r="P30" s="91">
        <v>3944</v>
      </c>
      <c r="Q30" s="91">
        <v>5172</v>
      </c>
      <c r="R30" s="91">
        <v>4549</v>
      </c>
      <c r="S30" s="151"/>
      <c r="T30" s="96" t="s">
        <v>287</v>
      </c>
    </row>
    <row r="31" spans="1:21" s="49" customFormat="1" ht="12.95" customHeight="1">
      <c r="A31" s="142"/>
      <c r="B31" s="96" t="s">
        <v>47</v>
      </c>
      <c r="C31" s="93">
        <v>4443</v>
      </c>
      <c r="D31" s="90">
        <v>4714</v>
      </c>
      <c r="E31" s="90">
        <v>5054</v>
      </c>
      <c r="F31" s="90">
        <v>5765</v>
      </c>
      <c r="G31" s="90">
        <v>4558</v>
      </c>
      <c r="H31" s="90">
        <v>3532</v>
      </c>
      <c r="I31" s="90">
        <v>3769</v>
      </c>
      <c r="J31" s="90">
        <v>4435</v>
      </c>
      <c r="K31" s="90">
        <v>5950</v>
      </c>
      <c r="L31" s="90">
        <v>8003</v>
      </c>
      <c r="M31" s="91">
        <v>15996</v>
      </c>
      <c r="N31" s="91">
        <v>20063</v>
      </c>
      <c r="O31" s="91">
        <v>14306</v>
      </c>
      <c r="P31" s="91">
        <v>16347</v>
      </c>
      <c r="Q31" s="91">
        <v>22518</v>
      </c>
      <c r="R31" s="91">
        <v>28478</v>
      </c>
      <c r="S31" s="151"/>
      <c r="T31" s="96" t="s">
        <v>48</v>
      </c>
    </row>
    <row r="32" spans="1:21" s="49" customFormat="1" ht="12.95" customHeight="1">
      <c r="A32" s="142"/>
      <c r="B32" s="96" t="s">
        <v>49</v>
      </c>
      <c r="C32" s="93">
        <v>919</v>
      </c>
      <c r="D32" s="90">
        <v>960</v>
      </c>
      <c r="E32" s="90">
        <v>1007</v>
      </c>
      <c r="F32" s="90">
        <v>798</v>
      </c>
      <c r="G32" s="90">
        <v>324</v>
      </c>
      <c r="H32" s="90">
        <v>317</v>
      </c>
      <c r="I32" s="90">
        <v>666</v>
      </c>
      <c r="J32" s="90">
        <v>682</v>
      </c>
      <c r="K32" s="90">
        <v>579</v>
      </c>
      <c r="L32" s="90">
        <v>1183</v>
      </c>
      <c r="M32" s="91">
        <v>4642</v>
      </c>
      <c r="N32" s="91">
        <v>1681</v>
      </c>
      <c r="O32" s="91">
        <v>1547</v>
      </c>
      <c r="P32" s="91">
        <v>1985</v>
      </c>
      <c r="Q32" s="91">
        <v>2332</v>
      </c>
      <c r="R32" s="91">
        <v>3487</v>
      </c>
      <c r="S32" s="151"/>
      <c r="T32" s="96" t="s">
        <v>50</v>
      </c>
    </row>
    <row r="33" spans="1:20" s="49" customFormat="1" ht="12.95" customHeight="1">
      <c r="A33" s="142"/>
      <c r="B33" s="96" t="s">
        <v>51</v>
      </c>
      <c r="C33" s="93">
        <v>1514</v>
      </c>
      <c r="D33" s="90">
        <v>2002</v>
      </c>
      <c r="E33" s="90">
        <v>2148</v>
      </c>
      <c r="F33" s="90">
        <v>1723</v>
      </c>
      <c r="G33" s="90">
        <v>1622</v>
      </c>
      <c r="H33" s="90">
        <v>1549</v>
      </c>
      <c r="I33" s="90">
        <v>1615</v>
      </c>
      <c r="J33" s="90">
        <v>1464</v>
      </c>
      <c r="K33" s="90">
        <v>1967</v>
      </c>
      <c r="L33" s="90">
        <v>1892</v>
      </c>
      <c r="M33" s="91">
        <v>2062</v>
      </c>
      <c r="N33" s="91">
        <v>2226</v>
      </c>
      <c r="O33" s="91">
        <v>2584</v>
      </c>
      <c r="P33" s="91">
        <v>3058</v>
      </c>
      <c r="Q33" s="91">
        <v>3631</v>
      </c>
      <c r="R33" s="91">
        <v>3839</v>
      </c>
      <c r="S33" s="151"/>
      <c r="T33" s="96" t="s">
        <v>334</v>
      </c>
    </row>
    <row r="34" spans="1:20" s="49" customFormat="1" ht="12.95" customHeight="1">
      <c r="A34" s="142"/>
      <c r="B34" s="96" t="s">
        <v>52</v>
      </c>
      <c r="C34" s="59">
        <v>781</v>
      </c>
      <c r="D34" s="90">
        <v>467</v>
      </c>
      <c r="E34" s="90">
        <v>261</v>
      </c>
      <c r="F34" s="90">
        <v>331</v>
      </c>
      <c r="G34" s="90">
        <v>393</v>
      </c>
      <c r="H34" s="90">
        <v>685</v>
      </c>
      <c r="I34" s="90">
        <v>1269</v>
      </c>
      <c r="J34" s="90">
        <v>2023</v>
      </c>
      <c r="K34" s="90">
        <v>1508</v>
      </c>
      <c r="L34" s="90">
        <v>1683</v>
      </c>
      <c r="M34" s="91">
        <v>2260</v>
      </c>
      <c r="N34" s="91">
        <v>2887</v>
      </c>
      <c r="O34" s="91">
        <v>2290</v>
      </c>
      <c r="P34" s="91">
        <v>2839</v>
      </c>
      <c r="Q34" s="91">
        <v>3640</v>
      </c>
      <c r="R34" s="91">
        <v>5336</v>
      </c>
      <c r="S34" s="151"/>
      <c r="T34" s="96" t="s">
        <v>53</v>
      </c>
    </row>
    <row r="35" spans="1:20" s="70" customFormat="1" ht="15" customHeight="1">
      <c r="A35" s="143"/>
      <c r="B35" s="96" t="s">
        <v>54</v>
      </c>
      <c r="C35" s="58"/>
      <c r="D35" s="90"/>
      <c r="E35" s="90"/>
      <c r="F35" s="90"/>
      <c r="G35" s="90"/>
      <c r="M35" s="154"/>
      <c r="N35" s="154"/>
      <c r="O35" s="154"/>
      <c r="P35" s="154"/>
      <c r="Q35" s="154"/>
      <c r="R35" s="154"/>
      <c r="S35" s="97"/>
      <c r="T35" s="96" t="s">
        <v>55</v>
      </c>
    </row>
    <row r="36" spans="1:20" s="49" customFormat="1" ht="12" customHeight="1">
      <c r="A36" s="142"/>
      <c r="B36" s="98" t="s">
        <v>56</v>
      </c>
      <c r="C36" s="93">
        <v>805</v>
      </c>
      <c r="D36" s="90">
        <v>885</v>
      </c>
      <c r="E36" s="90">
        <v>810</v>
      </c>
      <c r="F36" s="90">
        <v>559</v>
      </c>
      <c r="G36" s="90">
        <v>651</v>
      </c>
      <c r="H36" s="90">
        <v>695</v>
      </c>
      <c r="I36" s="90">
        <v>722</v>
      </c>
      <c r="J36" s="90">
        <v>769</v>
      </c>
      <c r="K36" s="90">
        <v>686</v>
      </c>
      <c r="L36" s="90">
        <v>706</v>
      </c>
      <c r="M36" s="91">
        <v>892</v>
      </c>
      <c r="N36" s="91">
        <v>1143</v>
      </c>
      <c r="O36" s="91">
        <v>1120</v>
      </c>
      <c r="P36" s="91">
        <v>1068</v>
      </c>
      <c r="Q36" s="91">
        <v>1189</v>
      </c>
      <c r="R36" s="91">
        <v>1554</v>
      </c>
      <c r="S36" s="151"/>
      <c r="T36" s="98" t="s">
        <v>57</v>
      </c>
    </row>
    <row r="37" spans="1:20" s="49" customFormat="1" ht="12" customHeight="1">
      <c r="A37" s="142"/>
      <c r="B37" s="98" t="s">
        <v>58</v>
      </c>
      <c r="C37" s="59">
        <v>241</v>
      </c>
      <c r="D37" s="90">
        <v>244</v>
      </c>
      <c r="E37" s="90">
        <v>339</v>
      </c>
      <c r="F37" s="90">
        <v>313</v>
      </c>
      <c r="G37" s="90">
        <v>262</v>
      </c>
      <c r="H37" s="90">
        <v>302</v>
      </c>
      <c r="I37" s="90">
        <v>245</v>
      </c>
      <c r="J37" s="90">
        <v>353</v>
      </c>
      <c r="K37" s="90">
        <v>336</v>
      </c>
      <c r="L37" s="90">
        <v>342</v>
      </c>
      <c r="M37" s="91">
        <v>506</v>
      </c>
      <c r="N37" s="91">
        <v>354</v>
      </c>
      <c r="O37" s="91">
        <v>236</v>
      </c>
      <c r="P37" s="91">
        <v>373</v>
      </c>
      <c r="Q37" s="91">
        <v>576</v>
      </c>
      <c r="R37" s="91">
        <v>624</v>
      </c>
      <c r="S37" s="151"/>
      <c r="T37" s="98" t="s">
        <v>59</v>
      </c>
    </row>
    <row r="38" spans="1:20" s="49" customFormat="1" ht="12" customHeight="1">
      <c r="A38" s="142"/>
      <c r="B38" s="98" t="s">
        <v>60</v>
      </c>
      <c r="C38" s="59">
        <v>53</v>
      </c>
      <c r="D38" s="90">
        <v>20</v>
      </c>
      <c r="E38" s="90">
        <v>1</v>
      </c>
      <c r="F38" s="90">
        <v>7</v>
      </c>
      <c r="G38" s="90">
        <v>5</v>
      </c>
      <c r="H38" s="90">
        <v>2</v>
      </c>
      <c r="I38" s="90">
        <v>11</v>
      </c>
      <c r="J38" s="90">
        <v>26</v>
      </c>
      <c r="K38" s="90">
        <v>52</v>
      </c>
      <c r="L38" s="90">
        <v>71</v>
      </c>
      <c r="M38" s="91">
        <v>50</v>
      </c>
      <c r="N38" s="91">
        <v>50</v>
      </c>
      <c r="O38" s="91">
        <v>50</v>
      </c>
      <c r="P38" s="91">
        <v>63</v>
      </c>
      <c r="Q38" s="91">
        <v>3</v>
      </c>
      <c r="R38" s="91">
        <v>0</v>
      </c>
      <c r="S38" s="151"/>
      <c r="T38" s="98" t="s">
        <v>61</v>
      </c>
    </row>
    <row r="39" spans="1:20" s="49" customFormat="1" ht="12" customHeight="1">
      <c r="A39" s="142"/>
      <c r="B39" s="98" t="s">
        <v>62</v>
      </c>
      <c r="C39" s="93">
        <v>535</v>
      </c>
      <c r="D39" s="90">
        <v>777</v>
      </c>
      <c r="E39" s="90">
        <v>640</v>
      </c>
      <c r="F39" s="90">
        <v>533</v>
      </c>
      <c r="G39" s="90">
        <v>683</v>
      </c>
      <c r="H39" s="90">
        <v>716</v>
      </c>
      <c r="I39" s="90">
        <v>590</v>
      </c>
      <c r="J39" s="90">
        <v>594</v>
      </c>
      <c r="K39" s="90">
        <v>650</v>
      </c>
      <c r="L39" s="90">
        <v>812</v>
      </c>
      <c r="M39" s="91">
        <v>672</v>
      </c>
      <c r="N39" s="91">
        <v>1038</v>
      </c>
      <c r="O39" s="91">
        <v>855</v>
      </c>
      <c r="P39" s="91">
        <v>1312</v>
      </c>
      <c r="Q39" s="91">
        <v>1155</v>
      </c>
      <c r="R39" s="91">
        <v>1135</v>
      </c>
      <c r="S39" s="151"/>
      <c r="T39" s="98" t="s">
        <v>63</v>
      </c>
    </row>
    <row r="40" spans="1:20" s="49" customFormat="1" ht="12.95" customHeight="1">
      <c r="A40" s="142"/>
      <c r="B40" s="96" t="s">
        <v>64</v>
      </c>
      <c r="C40" s="93">
        <v>2</v>
      </c>
      <c r="D40" s="90">
        <v>0</v>
      </c>
      <c r="E40" s="90">
        <v>67</v>
      </c>
      <c r="F40" s="90">
        <v>10</v>
      </c>
      <c r="G40" s="90">
        <v>2</v>
      </c>
      <c r="H40" s="90">
        <v>91</v>
      </c>
      <c r="I40" s="90">
        <v>30</v>
      </c>
      <c r="J40" s="90">
        <v>12</v>
      </c>
      <c r="K40" s="90">
        <v>44</v>
      </c>
      <c r="L40" s="90">
        <v>60</v>
      </c>
      <c r="M40" s="91">
        <v>6</v>
      </c>
      <c r="N40" s="91">
        <v>59</v>
      </c>
      <c r="O40" s="91">
        <v>2</v>
      </c>
      <c r="P40" s="91">
        <v>4</v>
      </c>
      <c r="Q40" s="91">
        <v>42</v>
      </c>
      <c r="R40" s="91">
        <v>5</v>
      </c>
      <c r="S40" s="151"/>
      <c r="T40" s="96" t="s">
        <v>65</v>
      </c>
    </row>
    <row r="41" spans="1:20" s="70" customFormat="1" ht="12.95" customHeight="1">
      <c r="A41" s="143"/>
      <c r="B41" s="96" t="s">
        <v>66</v>
      </c>
      <c r="C41" s="93">
        <v>5316</v>
      </c>
      <c r="D41" s="90">
        <v>5389</v>
      </c>
      <c r="E41" s="90">
        <v>4354</v>
      </c>
      <c r="F41" s="90">
        <v>2928</v>
      </c>
      <c r="G41" s="90">
        <v>3214</v>
      </c>
      <c r="H41" s="90">
        <v>2226</v>
      </c>
      <c r="I41" s="90">
        <v>1520</v>
      </c>
      <c r="J41" s="90">
        <v>1306</v>
      </c>
      <c r="K41" s="90">
        <v>2485</v>
      </c>
      <c r="L41" s="90">
        <v>3390</v>
      </c>
      <c r="M41" s="91">
        <v>2718</v>
      </c>
      <c r="N41" s="91">
        <v>2115</v>
      </c>
      <c r="O41" s="91">
        <v>1307</v>
      </c>
      <c r="P41" s="91">
        <v>2048</v>
      </c>
      <c r="Q41" s="91">
        <v>3575</v>
      </c>
      <c r="R41" s="91">
        <v>3667</v>
      </c>
      <c r="S41" s="151"/>
      <c r="T41" s="96" t="s">
        <v>67</v>
      </c>
    </row>
    <row r="42" spans="1:20" s="70" customFormat="1" ht="12.95" customHeight="1">
      <c r="A42" s="143"/>
      <c r="B42" s="96" t="s">
        <v>68</v>
      </c>
      <c r="C42" s="59">
        <v>7428</v>
      </c>
      <c r="D42" s="90">
        <v>6532</v>
      </c>
      <c r="E42" s="90">
        <v>5541</v>
      </c>
      <c r="F42" s="90">
        <v>5454</v>
      </c>
      <c r="G42" s="90">
        <v>7333</v>
      </c>
      <c r="H42" s="90">
        <v>4218</v>
      </c>
      <c r="I42" s="90">
        <v>5583</v>
      </c>
      <c r="J42" s="90">
        <v>5974</v>
      </c>
      <c r="K42" s="90">
        <v>6337</v>
      </c>
      <c r="L42" s="90">
        <v>7636</v>
      </c>
      <c r="M42" s="91">
        <v>10171</v>
      </c>
      <c r="N42" s="91">
        <v>8597</v>
      </c>
      <c r="O42" s="91">
        <v>5038</v>
      </c>
      <c r="P42" s="91">
        <v>6562</v>
      </c>
      <c r="Q42" s="91">
        <v>12648</v>
      </c>
      <c r="R42" s="91">
        <v>12131</v>
      </c>
      <c r="S42" s="151"/>
      <c r="T42" s="96" t="s">
        <v>69</v>
      </c>
    </row>
    <row r="43" spans="1:20" s="70" customFormat="1" ht="12.95" customHeight="1">
      <c r="A43" s="143"/>
      <c r="B43" s="96" t="s">
        <v>70</v>
      </c>
      <c r="C43" s="59">
        <v>214</v>
      </c>
      <c r="D43" s="90">
        <v>289</v>
      </c>
      <c r="E43" s="90">
        <v>325</v>
      </c>
      <c r="F43" s="90">
        <v>330</v>
      </c>
      <c r="G43" s="90">
        <v>208</v>
      </c>
      <c r="H43" s="90">
        <v>218</v>
      </c>
      <c r="I43" s="90">
        <v>229</v>
      </c>
      <c r="J43" s="90">
        <v>248</v>
      </c>
      <c r="K43" s="90">
        <v>564</v>
      </c>
      <c r="L43" s="90">
        <v>546</v>
      </c>
      <c r="M43" s="91">
        <v>422</v>
      </c>
      <c r="N43" s="91">
        <v>578</v>
      </c>
      <c r="O43" s="91">
        <v>321</v>
      </c>
      <c r="P43" s="91">
        <v>457</v>
      </c>
      <c r="Q43" s="91">
        <v>340</v>
      </c>
      <c r="R43" s="91">
        <v>945</v>
      </c>
      <c r="S43" s="151"/>
      <c r="T43" s="96" t="s">
        <v>71</v>
      </c>
    </row>
    <row r="44" spans="1:20" s="70" customFormat="1" ht="12.95" customHeight="1">
      <c r="A44" s="143"/>
      <c r="B44" s="96" t="s">
        <v>72</v>
      </c>
      <c r="C44" s="93">
        <v>1064</v>
      </c>
      <c r="D44" s="90">
        <v>1306</v>
      </c>
      <c r="E44" s="90">
        <v>1186</v>
      </c>
      <c r="F44" s="90">
        <v>1224</v>
      </c>
      <c r="G44" s="90">
        <v>988</v>
      </c>
      <c r="H44" s="90">
        <v>744</v>
      </c>
      <c r="I44" s="90">
        <v>737</v>
      </c>
      <c r="J44" s="90">
        <v>683</v>
      </c>
      <c r="K44" s="90">
        <v>731</v>
      </c>
      <c r="L44" s="90">
        <v>796</v>
      </c>
      <c r="M44" s="91">
        <v>1118</v>
      </c>
      <c r="N44" s="91">
        <v>1925</v>
      </c>
      <c r="O44" s="91">
        <v>1494</v>
      </c>
      <c r="P44" s="91">
        <v>2517</v>
      </c>
      <c r="Q44" s="91">
        <v>2740</v>
      </c>
      <c r="R44" s="91">
        <v>3498</v>
      </c>
      <c r="S44" s="151"/>
      <c r="T44" s="96" t="s">
        <v>73</v>
      </c>
    </row>
    <row r="45" spans="1:20" s="49" customFormat="1" ht="12.95" customHeight="1">
      <c r="A45" s="142"/>
      <c r="B45" s="96" t="s">
        <v>74</v>
      </c>
      <c r="C45" s="59">
        <v>737</v>
      </c>
      <c r="D45" s="90">
        <v>515</v>
      </c>
      <c r="E45" s="90">
        <v>409</v>
      </c>
      <c r="F45" s="90">
        <v>447</v>
      </c>
      <c r="G45" s="90">
        <v>462</v>
      </c>
      <c r="H45" s="90">
        <v>290</v>
      </c>
      <c r="I45" s="90">
        <v>478</v>
      </c>
      <c r="J45" s="90">
        <v>528</v>
      </c>
      <c r="K45" s="90">
        <v>577</v>
      </c>
      <c r="L45" s="90">
        <v>511</v>
      </c>
      <c r="M45" s="91">
        <v>610</v>
      </c>
      <c r="N45" s="91">
        <v>698</v>
      </c>
      <c r="O45" s="91">
        <v>1011</v>
      </c>
      <c r="P45" s="91">
        <v>1624</v>
      </c>
      <c r="Q45" s="91">
        <v>1019</v>
      </c>
      <c r="R45" s="91">
        <v>1143</v>
      </c>
      <c r="S45" s="151"/>
      <c r="T45" s="96" t="s">
        <v>75</v>
      </c>
    </row>
    <row r="46" spans="1:20" s="49" customFormat="1" ht="12.95" customHeight="1">
      <c r="A46" s="142"/>
      <c r="B46" s="96" t="s">
        <v>76</v>
      </c>
      <c r="C46" s="51"/>
      <c r="D46" s="51"/>
      <c r="E46" s="51"/>
      <c r="F46" s="51"/>
      <c r="G46" s="51"/>
      <c r="H46" s="90"/>
      <c r="I46" s="90"/>
      <c r="J46" s="90"/>
      <c r="K46" s="90"/>
      <c r="L46" s="90"/>
      <c r="M46" s="91"/>
      <c r="N46" s="91"/>
      <c r="O46" s="91"/>
      <c r="P46" s="91"/>
      <c r="Q46" s="91"/>
      <c r="R46" s="91"/>
      <c r="S46" s="151"/>
      <c r="T46" s="99"/>
    </row>
    <row r="47" spans="1:20" s="49" customFormat="1" ht="11.1" customHeight="1">
      <c r="A47" s="142"/>
      <c r="B47" s="96" t="s">
        <v>77</v>
      </c>
      <c r="C47" s="59">
        <v>354</v>
      </c>
      <c r="D47" s="90">
        <v>0</v>
      </c>
      <c r="E47" s="90">
        <v>75</v>
      </c>
      <c r="F47" s="90">
        <v>19</v>
      </c>
      <c r="G47" s="90">
        <v>24</v>
      </c>
      <c r="H47" s="51">
        <v>11</v>
      </c>
      <c r="I47" s="90">
        <v>2098</v>
      </c>
      <c r="J47" s="90">
        <v>4787</v>
      </c>
      <c r="K47" s="90">
        <v>4106</v>
      </c>
      <c r="L47" s="90">
        <v>3813</v>
      </c>
      <c r="M47" s="91">
        <v>2312</v>
      </c>
      <c r="N47" s="91">
        <v>2077</v>
      </c>
      <c r="O47" s="91">
        <v>967</v>
      </c>
      <c r="P47" s="91">
        <v>1362</v>
      </c>
      <c r="Q47" s="91">
        <v>1154</v>
      </c>
      <c r="R47" s="91">
        <v>1658</v>
      </c>
      <c r="S47" s="152"/>
      <c r="T47" s="96" t="s">
        <v>78</v>
      </c>
    </row>
    <row r="48" spans="1:20" s="49" customFormat="1" ht="12.95" customHeight="1">
      <c r="A48" s="142"/>
      <c r="B48" s="96" t="s">
        <v>79</v>
      </c>
      <c r="C48" s="59">
        <v>1946</v>
      </c>
      <c r="D48" s="90">
        <v>3881</v>
      </c>
      <c r="E48" s="90">
        <v>3997</v>
      </c>
      <c r="F48" s="90">
        <v>10012</v>
      </c>
      <c r="G48" s="90">
        <v>5936</v>
      </c>
      <c r="H48" s="90">
        <v>5804</v>
      </c>
      <c r="I48" s="90">
        <v>3063</v>
      </c>
      <c r="J48" s="90">
        <v>890</v>
      </c>
      <c r="K48" s="90">
        <v>1126</v>
      </c>
      <c r="L48" s="90">
        <v>1421</v>
      </c>
      <c r="M48" s="91">
        <v>4202</v>
      </c>
      <c r="N48" s="91">
        <v>3905</v>
      </c>
      <c r="O48" s="91">
        <v>2686</v>
      </c>
      <c r="P48" s="91">
        <v>2427</v>
      </c>
      <c r="Q48" s="91">
        <v>2877</v>
      </c>
      <c r="R48" s="91">
        <v>2820</v>
      </c>
      <c r="S48" s="151"/>
      <c r="T48" s="96" t="s">
        <v>80</v>
      </c>
    </row>
    <row r="49" spans="1:27" s="87" customFormat="1" ht="20.100000000000001" customHeight="1">
      <c r="A49" s="143" t="s">
        <v>81</v>
      </c>
      <c r="B49" s="95" t="s">
        <v>445</v>
      </c>
      <c r="C49" s="88">
        <f t="shared" ref="C49:L49" si="8">SUM(C50:C52)</f>
        <v>11842</v>
      </c>
      <c r="D49" s="88">
        <f t="shared" si="8"/>
        <v>12794</v>
      </c>
      <c r="E49" s="88">
        <f t="shared" si="8"/>
        <v>11012</v>
      </c>
      <c r="F49" s="88">
        <f t="shared" si="8"/>
        <v>14823</v>
      </c>
      <c r="G49" s="88">
        <f t="shared" si="8"/>
        <v>14443</v>
      </c>
      <c r="H49" s="88">
        <f t="shared" si="8"/>
        <v>12251</v>
      </c>
      <c r="I49" s="88">
        <f t="shared" si="8"/>
        <v>11725</v>
      </c>
      <c r="J49" s="88">
        <f t="shared" si="8"/>
        <v>10745</v>
      </c>
      <c r="K49" s="88">
        <f t="shared" si="8"/>
        <v>13086</v>
      </c>
      <c r="L49" s="88">
        <f t="shared" si="8"/>
        <v>13585</v>
      </c>
      <c r="M49" s="89">
        <f t="shared" ref="M49:R49" si="9">SUM(M50:M52)</f>
        <v>17481</v>
      </c>
      <c r="N49" s="89">
        <f t="shared" si="9"/>
        <v>18534</v>
      </c>
      <c r="O49" s="89">
        <f t="shared" si="9"/>
        <v>18078</v>
      </c>
      <c r="P49" s="89">
        <f t="shared" si="9"/>
        <v>21335</v>
      </c>
      <c r="Q49" s="89">
        <f t="shared" si="9"/>
        <v>25033</v>
      </c>
      <c r="R49" s="89">
        <f t="shared" si="9"/>
        <v>31128</v>
      </c>
      <c r="S49" s="143" t="s">
        <v>81</v>
      </c>
      <c r="T49" s="95" t="s">
        <v>446</v>
      </c>
    </row>
    <row r="50" spans="1:27" s="70" customFormat="1" ht="12.95" customHeight="1">
      <c r="A50" s="143"/>
      <c r="B50" s="96" t="s">
        <v>335</v>
      </c>
      <c r="C50" s="93">
        <v>11520</v>
      </c>
      <c r="D50" s="90">
        <v>12381</v>
      </c>
      <c r="E50" s="90">
        <v>10806</v>
      </c>
      <c r="F50" s="90">
        <v>14358</v>
      </c>
      <c r="G50" s="90">
        <v>13594</v>
      </c>
      <c r="H50" s="90">
        <v>11738</v>
      </c>
      <c r="I50" s="90">
        <v>11058</v>
      </c>
      <c r="J50" s="90">
        <v>9993</v>
      </c>
      <c r="K50" s="90">
        <v>12564</v>
      </c>
      <c r="L50" s="90">
        <v>12847</v>
      </c>
      <c r="M50" s="91">
        <v>16626</v>
      </c>
      <c r="N50" s="91">
        <v>16606</v>
      </c>
      <c r="O50" s="91">
        <v>16414</v>
      </c>
      <c r="P50" s="91">
        <v>19537</v>
      </c>
      <c r="Q50" s="91">
        <v>22760</v>
      </c>
      <c r="R50" s="91">
        <v>28748</v>
      </c>
      <c r="S50" s="143"/>
      <c r="T50" s="96" t="s">
        <v>336</v>
      </c>
    </row>
    <row r="51" spans="1:27" s="70" customFormat="1" ht="12.95" customHeight="1">
      <c r="A51" s="143"/>
      <c r="B51" s="96" t="s">
        <v>82</v>
      </c>
      <c r="C51" s="93">
        <v>322</v>
      </c>
      <c r="D51" s="90">
        <v>413</v>
      </c>
      <c r="E51" s="90">
        <v>206</v>
      </c>
      <c r="F51" s="90">
        <v>465</v>
      </c>
      <c r="G51" s="90">
        <v>849</v>
      </c>
      <c r="H51" s="90">
        <v>513</v>
      </c>
      <c r="I51" s="90">
        <v>667</v>
      </c>
      <c r="J51" s="90">
        <v>752</v>
      </c>
      <c r="K51" s="90">
        <v>522</v>
      </c>
      <c r="L51" s="90">
        <v>738</v>
      </c>
      <c r="M51" s="91">
        <v>836</v>
      </c>
      <c r="N51" s="91">
        <v>1895</v>
      </c>
      <c r="O51" s="91">
        <v>1654</v>
      </c>
      <c r="P51" s="91">
        <v>1780</v>
      </c>
      <c r="Q51" s="91">
        <v>2266</v>
      </c>
      <c r="R51" s="91">
        <v>2361</v>
      </c>
      <c r="S51" s="143"/>
      <c r="T51" s="96" t="s">
        <v>83</v>
      </c>
    </row>
    <row r="52" spans="1:27" s="70" customFormat="1" ht="12.95" customHeight="1">
      <c r="A52" s="143"/>
      <c r="B52" s="96" t="s">
        <v>371</v>
      </c>
      <c r="C52" s="93" t="s">
        <v>388</v>
      </c>
      <c r="D52" s="90" t="s">
        <v>388</v>
      </c>
      <c r="E52" s="90" t="s">
        <v>388</v>
      </c>
      <c r="F52" s="90" t="s">
        <v>388</v>
      </c>
      <c r="G52" s="90" t="s">
        <v>388</v>
      </c>
      <c r="H52" s="90" t="s">
        <v>388</v>
      </c>
      <c r="I52" s="90" t="s">
        <v>388</v>
      </c>
      <c r="J52" s="90" t="s">
        <v>388</v>
      </c>
      <c r="K52" s="90" t="s">
        <v>388</v>
      </c>
      <c r="L52" s="90" t="s">
        <v>388</v>
      </c>
      <c r="M52" s="91">
        <v>19</v>
      </c>
      <c r="N52" s="91">
        <v>33</v>
      </c>
      <c r="O52" s="91">
        <v>10</v>
      </c>
      <c r="P52" s="91">
        <v>18</v>
      </c>
      <c r="Q52" s="91">
        <v>7</v>
      </c>
      <c r="R52" s="91">
        <v>19</v>
      </c>
      <c r="S52" s="143"/>
      <c r="T52" s="96" t="s">
        <v>372</v>
      </c>
    </row>
    <row r="53" spans="1:27" s="87" customFormat="1" ht="19.5" customHeight="1">
      <c r="A53" s="143" t="s">
        <v>84</v>
      </c>
      <c r="B53" s="95" t="s">
        <v>267</v>
      </c>
      <c r="C53" s="58">
        <f t="shared" ref="C53:N53" si="10">(C10-C11-C29-C49)</f>
        <v>199327</v>
      </c>
      <c r="D53" s="58">
        <f t="shared" si="10"/>
        <v>191373</v>
      </c>
      <c r="E53" s="58">
        <f t="shared" si="10"/>
        <v>169386</v>
      </c>
      <c r="F53" s="58">
        <f t="shared" si="10"/>
        <v>155244</v>
      </c>
      <c r="G53" s="58">
        <f t="shared" si="10"/>
        <v>158023</v>
      </c>
      <c r="H53" s="58">
        <f t="shared" si="10"/>
        <v>133489</v>
      </c>
      <c r="I53" s="58">
        <f t="shared" si="10"/>
        <v>143577</v>
      </c>
      <c r="J53" s="58">
        <f t="shared" si="10"/>
        <v>149334</v>
      </c>
      <c r="K53" s="58">
        <f t="shared" si="10"/>
        <v>154769</v>
      </c>
      <c r="L53" s="58">
        <f t="shared" si="10"/>
        <v>168693</v>
      </c>
      <c r="M53" s="110">
        <f t="shared" si="10"/>
        <v>178406</v>
      </c>
      <c r="N53" s="110">
        <f t="shared" si="10"/>
        <v>242443</v>
      </c>
      <c r="O53" s="110">
        <f>(O10-O11-O29-O49)</f>
        <v>153489</v>
      </c>
      <c r="P53" s="110">
        <f t="shared" ref="P53:R53" si="11">(P10-P11-P29-P49)</f>
        <v>215676</v>
      </c>
      <c r="Q53" s="110">
        <f t="shared" si="11"/>
        <v>311131</v>
      </c>
      <c r="R53" s="110">
        <f t="shared" si="11"/>
        <v>353788</v>
      </c>
      <c r="S53" s="143" t="s">
        <v>84</v>
      </c>
      <c r="T53" s="95" t="s">
        <v>268</v>
      </c>
      <c r="U53" s="94"/>
      <c r="V53" s="94"/>
      <c r="W53" s="94"/>
      <c r="X53" s="94"/>
      <c r="Y53" s="94"/>
      <c r="Z53" s="94"/>
      <c r="AA53" s="94"/>
    </row>
    <row r="54" spans="1:27" s="87" customFormat="1" ht="20.100000000000001" customHeight="1">
      <c r="A54" s="143" t="s">
        <v>85</v>
      </c>
      <c r="B54" s="95" t="s">
        <v>86</v>
      </c>
      <c r="C54" s="88">
        <v>9061</v>
      </c>
      <c r="D54" s="88">
        <v>7559</v>
      </c>
      <c r="E54" s="88">
        <v>6582</v>
      </c>
      <c r="F54" s="88">
        <v>9288</v>
      </c>
      <c r="G54" s="88">
        <v>8079</v>
      </c>
      <c r="H54" s="88">
        <v>7144</v>
      </c>
      <c r="I54" s="88">
        <v>8759</v>
      </c>
      <c r="J54" s="88">
        <v>10550</v>
      </c>
      <c r="K54" s="88">
        <v>11421</v>
      </c>
      <c r="L54" s="88">
        <v>11831</v>
      </c>
      <c r="M54" s="89">
        <v>18874</v>
      </c>
      <c r="N54" s="89">
        <v>28591</v>
      </c>
      <c r="O54" s="89">
        <v>20234</v>
      </c>
      <c r="P54" s="89">
        <v>23010</v>
      </c>
      <c r="Q54" s="89">
        <v>31415</v>
      </c>
      <c r="R54" s="89">
        <v>38441</v>
      </c>
      <c r="S54" s="143" t="s">
        <v>85</v>
      </c>
      <c r="T54" s="95" t="s">
        <v>87</v>
      </c>
    </row>
    <row r="55" spans="1:27" s="87" customFormat="1" ht="20.100000000000001" customHeight="1">
      <c r="A55" s="143" t="s">
        <v>88</v>
      </c>
      <c r="B55" s="95" t="s">
        <v>249</v>
      </c>
      <c r="C55" s="58"/>
      <c r="D55" s="88"/>
      <c r="E55" s="88"/>
      <c r="F55" s="88"/>
      <c r="G55" s="88"/>
      <c r="H55" s="88"/>
      <c r="I55" s="88"/>
      <c r="J55" s="88"/>
      <c r="K55" s="88"/>
      <c r="L55" s="88"/>
      <c r="M55" s="89"/>
      <c r="N55" s="89"/>
      <c r="O55" s="89"/>
      <c r="P55" s="89"/>
      <c r="Q55" s="89"/>
      <c r="R55" s="89"/>
      <c r="S55" s="143" t="s">
        <v>88</v>
      </c>
      <c r="T55" s="95" t="s">
        <v>251</v>
      </c>
      <c r="U55" s="94"/>
      <c r="V55" s="94"/>
      <c r="W55" s="94"/>
      <c r="X55" s="94"/>
      <c r="Y55" s="94"/>
      <c r="Z55" s="94"/>
      <c r="AA55" s="94"/>
    </row>
    <row r="56" spans="1:27" s="87" customFormat="1" ht="12.95" customHeight="1">
      <c r="A56" s="144"/>
      <c r="B56" s="100" t="s">
        <v>248</v>
      </c>
      <c r="C56" s="58">
        <f t="shared" ref="C56:L56" si="12">C53-C54</f>
        <v>190266</v>
      </c>
      <c r="D56" s="58">
        <f t="shared" si="12"/>
        <v>183814</v>
      </c>
      <c r="E56" s="58">
        <f t="shared" si="12"/>
        <v>162804</v>
      </c>
      <c r="F56" s="58">
        <f t="shared" si="12"/>
        <v>145956</v>
      </c>
      <c r="G56" s="58">
        <f>G53-G54</f>
        <v>149944</v>
      </c>
      <c r="H56" s="58">
        <f t="shared" si="12"/>
        <v>126345</v>
      </c>
      <c r="I56" s="58">
        <f t="shared" si="12"/>
        <v>134818</v>
      </c>
      <c r="J56" s="58">
        <f t="shared" si="12"/>
        <v>138784</v>
      </c>
      <c r="K56" s="58">
        <f t="shared" si="12"/>
        <v>143348</v>
      </c>
      <c r="L56" s="58">
        <f t="shared" si="12"/>
        <v>156862</v>
      </c>
      <c r="M56" s="110">
        <f>M53-M54</f>
        <v>159532</v>
      </c>
      <c r="N56" s="110">
        <f>N53-N54</f>
        <v>213852</v>
      </c>
      <c r="O56" s="110">
        <f>O53-O54</f>
        <v>133255</v>
      </c>
      <c r="P56" s="110">
        <f t="shared" ref="P56:R56" si="13">P53-P54</f>
        <v>192666</v>
      </c>
      <c r="Q56" s="110">
        <f t="shared" si="13"/>
        <v>279716</v>
      </c>
      <c r="R56" s="110">
        <f t="shared" si="13"/>
        <v>315347</v>
      </c>
      <c r="S56" s="144"/>
      <c r="T56" s="100" t="s">
        <v>250</v>
      </c>
    </row>
    <row r="57" spans="1:27" s="87" customFormat="1" ht="19.5" customHeight="1">
      <c r="A57" s="143" t="s">
        <v>89</v>
      </c>
      <c r="B57" s="95" t="s">
        <v>90</v>
      </c>
      <c r="C57" s="88">
        <v>109569</v>
      </c>
      <c r="D57" s="88">
        <v>114901</v>
      </c>
      <c r="E57" s="88">
        <v>113861</v>
      </c>
      <c r="F57" s="88">
        <v>104093</v>
      </c>
      <c r="G57" s="88">
        <v>102262</v>
      </c>
      <c r="H57" s="88">
        <v>84535</v>
      </c>
      <c r="I57" s="88">
        <v>88503</v>
      </c>
      <c r="J57" s="88">
        <v>89878</v>
      </c>
      <c r="K57" s="88">
        <v>94924</v>
      </c>
      <c r="L57" s="88">
        <v>102322</v>
      </c>
      <c r="M57" s="89">
        <v>120180</v>
      </c>
      <c r="N57" s="89">
        <v>145543</v>
      </c>
      <c r="O57" s="89">
        <v>123274</v>
      </c>
      <c r="P57" s="89">
        <v>143448</v>
      </c>
      <c r="Q57" s="89">
        <v>189162</v>
      </c>
      <c r="R57" s="89">
        <v>233321</v>
      </c>
      <c r="S57" s="143" t="s">
        <v>89</v>
      </c>
      <c r="T57" s="95" t="s">
        <v>91</v>
      </c>
    </row>
    <row r="58" spans="1:27" s="87" customFormat="1" ht="19.5" customHeight="1">
      <c r="A58" s="143" t="s">
        <v>92</v>
      </c>
      <c r="B58" s="95" t="s">
        <v>93</v>
      </c>
      <c r="C58" s="88">
        <v>17460</v>
      </c>
      <c r="D58" s="88">
        <v>17379</v>
      </c>
      <c r="E58" s="88">
        <v>17283</v>
      </c>
      <c r="F58" s="88">
        <v>17831</v>
      </c>
      <c r="G58" s="88">
        <v>16916</v>
      </c>
      <c r="H58" s="88">
        <v>15685</v>
      </c>
      <c r="I58" s="88">
        <v>19024</v>
      </c>
      <c r="J58" s="88">
        <v>19858</v>
      </c>
      <c r="K58" s="88">
        <v>20877</v>
      </c>
      <c r="L58" s="88">
        <v>18371</v>
      </c>
      <c r="M58" s="89">
        <v>23966</v>
      </c>
      <c r="N58" s="89">
        <v>29635</v>
      </c>
      <c r="O58" s="89">
        <v>31560</v>
      </c>
      <c r="P58" s="89">
        <v>29031</v>
      </c>
      <c r="Q58" s="89">
        <v>28328</v>
      </c>
      <c r="R58" s="89">
        <v>50193</v>
      </c>
      <c r="S58" s="143" t="s">
        <v>92</v>
      </c>
      <c r="T58" s="95" t="s">
        <v>94</v>
      </c>
      <c r="U58" s="94"/>
      <c r="V58" s="94"/>
    </row>
    <row r="59" spans="1:27" s="87" customFormat="1" ht="20.100000000000001" customHeight="1">
      <c r="A59" s="143" t="s">
        <v>95</v>
      </c>
      <c r="B59" s="95" t="s">
        <v>96</v>
      </c>
      <c r="C59" s="88">
        <f t="shared" ref="C59:L59" si="14">C56-C57-C58</f>
        <v>63237</v>
      </c>
      <c r="D59" s="88">
        <f t="shared" si="14"/>
        <v>51534</v>
      </c>
      <c r="E59" s="88">
        <f t="shared" si="14"/>
        <v>31660</v>
      </c>
      <c r="F59" s="88">
        <f t="shared" si="14"/>
        <v>24032</v>
      </c>
      <c r="G59" s="88">
        <f t="shared" si="14"/>
        <v>30766</v>
      </c>
      <c r="H59" s="88">
        <f t="shared" si="14"/>
        <v>26125</v>
      </c>
      <c r="I59" s="88">
        <f t="shared" si="14"/>
        <v>27291</v>
      </c>
      <c r="J59" s="88">
        <f t="shared" si="14"/>
        <v>29048</v>
      </c>
      <c r="K59" s="88">
        <f t="shared" si="14"/>
        <v>27547</v>
      </c>
      <c r="L59" s="88">
        <f t="shared" si="14"/>
        <v>36169</v>
      </c>
      <c r="M59" s="89">
        <f>M56-M57-M58</f>
        <v>15386</v>
      </c>
      <c r="N59" s="89">
        <f>N56-N57-N58</f>
        <v>38674</v>
      </c>
      <c r="O59" s="89">
        <f>O56-O57-O58</f>
        <v>-21579</v>
      </c>
      <c r="P59" s="89">
        <f t="shared" ref="P59:R59" si="15">P56-P57-P58</f>
        <v>20187</v>
      </c>
      <c r="Q59" s="89">
        <f t="shared" si="15"/>
        <v>62226</v>
      </c>
      <c r="R59" s="89">
        <f t="shared" si="15"/>
        <v>31833</v>
      </c>
      <c r="S59" s="143" t="s">
        <v>95</v>
      </c>
      <c r="T59" s="95" t="s">
        <v>97</v>
      </c>
    </row>
    <row r="60" spans="1:27" s="32" customFormat="1" ht="21" customHeight="1">
      <c r="A60" s="143" t="s">
        <v>98</v>
      </c>
      <c r="B60" s="95" t="s">
        <v>447</v>
      </c>
      <c r="C60" s="88">
        <v>8789</v>
      </c>
      <c r="D60" s="88">
        <v>10023</v>
      </c>
      <c r="E60" s="88">
        <v>8282</v>
      </c>
      <c r="F60" s="88">
        <v>6983</v>
      </c>
      <c r="G60" s="88">
        <v>6989</v>
      </c>
      <c r="H60" s="88">
        <v>6963</v>
      </c>
      <c r="I60" s="88">
        <v>6691</v>
      </c>
      <c r="J60" s="88">
        <v>6950</v>
      </c>
      <c r="K60" s="88">
        <v>7095</v>
      </c>
      <c r="L60" s="88">
        <v>4112</v>
      </c>
      <c r="M60" s="89">
        <v>3731</v>
      </c>
      <c r="N60" s="89">
        <v>5381</v>
      </c>
      <c r="O60" s="89">
        <v>6080</v>
      </c>
      <c r="P60" s="89">
        <v>19736</v>
      </c>
      <c r="Q60" s="89">
        <v>36075</v>
      </c>
      <c r="R60" s="89">
        <v>47845</v>
      </c>
      <c r="S60" s="143" t="s">
        <v>98</v>
      </c>
      <c r="T60" s="95" t="s">
        <v>99</v>
      </c>
    </row>
    <row r="61" spans="1:27" s="87" customFormat="1" ht="4.5" customHeight="1">
      <c r="A61" s="145"/>
      <c r="B61" s="102"/>
      <c r="C61" s="108"/>
      <c r="D61" s="108"/>
      <c r="E61" s="108"/>
      <c r="F61" s="108"/>
      <c r="G61" s="108"/>
      <c r="H61" s="108"/>
      <c r="I61" s="108"/>
      <c r="J61" s="108"/>
      <c r="K61" s="108"/>
      <c r="L61" s="108"/>
      <c r="M61" s="155"/>
      <c r="N61" s="155"/>
      <c r="O61" s="155"/>
      <c r="P61" s="155"/>
      <c r="Q61" s="155"/>
      <c r="R61" s="155"/>
      <c r="S61" s="101"/>
      <c r="T61" s="102"/>
    </row>
    <row r="62" spans="1:27" ht="11.25" customHeight="1" thickBot="1">
      <c r="A62" s="77"/>
      <c r="B62" s="78"/>
      <c r="C62" s="79"/>
      <c r="D62" s="79"/>
      <c r="E62" s="79"/>
      <c r="F62" s="79"/>
      <c r="G62" s="79"/>
      <c r="H62" s="79"/>
      <c r="I62" s="79"/>
      <c r="J62" s="79"/>
      <c r="K62" s="79"/>
      <c r="L62" s="79"/>
      <c r="M62" s="79"/>
      <c r="N62" s="79"/>
      <c r="O62" s="79"/>
      <c r="P62" s="79"/>
      <c r="Q62" s="79"/>
      <c r="R62" s="79"/>
      <c r="S62" s="79"/>
      <c r="T62" s="78"/>
    </row>
    <row r="63" spans="1:27" ht="13.5" customHeight="1" thickTop="1">
      <c r="A63" s="47" t="str">
        <f>'Περιεχόμενα-Contents'!B28</f>
        <v>(Τελευταία Ενημέρωση/Last update 29/12/2025)</v>
      </c>
      <c r="B63" s="80"/>
      <c r="C63" s="81"/>
      <c r="D63" s="81"/>
      <c r="E63" s="81"/>
      <c r="F63" s="81"/>
      <c r="G63" s="81"/>
      <c r="H63" s="81"/>
      <c r="I63" s="81"/>
      <c r="J63" s="81"/>
      <c r="K63" s="81"/>
      <c r="L63" s="81"/>
      <c r="M63" s="81"/>
      <c r="N63" s="81"/>
      <c r="O63" s="81"/>
      <c r="P63" s="81"/>
      <c r="Q63" s="81"/>
      <c r="R63" s="81"/>
      <c r="S63" s="81"/>
      <c r="T63" s="80"/>
    </row>
    <row r="64" spans="1:27" ht="13.5" customHeight="1">
      <c r="A64" s="42" t="str">
        <f>'Περιεχόμενα-Contents'!B29</f>
        <v>COPYRIGHT ©: 2025 ΚΥΠΡΙΑΚΗ ΔΗΜΟΚΡΑΤΙΑ, ΣΤΑΤΙΣΤΙΚΗ ΥΠΗΡΕΣΙΑ/REPUBLIC OF CYPRUS, STATISTICAL SERVICE</v>
      </c>
      <c r="B64" s="78"/>
      <c r="C64" s="79"/>
      <c r="D64" s="79"/>
      <c r="E64" s="79"/>
      <c r="F64" s="79"/>
      <c r="G64" s="79"/>
      <c r="H64" s="79"/>
      <c r="I64" s="79"/>
      <c r="J64" s="79"/>
      <c r="K64" s="79"/>
      <c r="L64" s="79"/>
      <c r="M64" s="79"/>
      <c r="N64" s="79"/>
      <c r="O64" s="79"/>
      <c r="P64" s="79"/>
      <c r="Q64" s="79"/>
      <c r="R64" s="79"/>
      <c r="S64" s="79"/>
      <c r="T64" s="78"/>
    </row>
    <row r="65" spans="1:22" ht="12.95" customHeight="1">
      <c r="A65" s="82"/>
      <c r="B65" s="78"/>
      <c r="C65" s="79"/>
      <c r="D65" s="79"/>
      <c r="E65" s="79"/>
      <c r="F65" s="79"/>
      <c r="G65" s="79"/>
      <c r="H65" s="79"/>
      <c r="I65" s="79"/>
      <c r="J65" s="79"/>
      <c r="K65" s="79"/>
      <c r="L65" s="79"/>
      <c r="M65" s="79"/>
      <c r="N65" s="79"/>
      <c r="O65" s="79"/>
      <c r="P65" s="79"/>
      <c r="Q65" s="79"/>
      <c r="R65" s="79"/>
      <c r="S65" s="79"/>
      <c r="T65" s="78"/>
    </row>
    <row r="66" spans="1:22" ht="12.95" customHeight="1">
      <c r="A66" s="82"/>
      <c r="B66" s="78"/>
      <c r="C66" s="79"/>
      <c r="D66" s="79"/>
      <c r="E66" s="79"/>
      <c r="F66" s="79"/>
      <c r="G66" s="79"/>
      <c r="H66" s="79"/>
      <c r="I66" s="79"/>
      <c r="J66" s="79"/>
      <c r="K66" s="79"/>
      <c r="L66" s="79"/>
      <c r="M66" s="79"/>
      <c r="N66" s="79"/>
      <c r="O66" s="79"/>
      <c r="P66" s="79"/>
      <c r="Q66" s="79"/>
      <c r="R66" s="79"/>
      <c r="S66" s="79"/>
      <c r="T66" s="78"/>
    </row>
    <row r="67" spans="1:22" ht="12.95" customHeight="1">
      <c r="A67" s="82"/>
      <c r="B67" s="78"/>
      <c r="C67" s="79"/>
      <c r="D67" s="79"/>
      <c r="E67" s="79"/>
      <c r="F67" s="79"/>
      <c r="G67" s="79"/>
      <c r="H67" s="79"/>
      <c r="I67" s="79"/>
      <c r="J67" s="79"/>
      <c r="K67" s="79"/>
      <c r="L67" s="79"/>
      <c r="M67" s="79"/>
      <c r="N67" s="79"/>
      <c r="O67" s="79"/>
      <c r="P67" s="79"/>
      <c r="Q67" s="79"/>
      <c r="R67" s="79"/>
      <c r="S67" s="79"/>
      <c r="T67" s="78"/>
    </row>
    <row r="68" spans="1:22" ht="12.95" customHeight="1">
      <c r="A68" s="82"/>
      <c r="B68" s="78"/>
      <c r="C68" s="79"/>
      <c r="D68" s="79"/>
      <c r="E68" s="79"/>
      <c r="F68" s="79"/>
      <c r="G68" s="79"/>
      <c r="H68" s="79"/>
      <c r="I68" s="79"/>
      <c r="J68" s="79"/>
      <c r="K68" s="79"/>
      <c r="L68" s="79"/>
      <c r="M68" s="79"/>
      <c r="N68" s="79"/>
      <c r="O68" s="79"/>
      <c r="P68" s="79"/>
      <c r="Q68" s="79"/>
      <c r="R68" s="79"/>
      <c r="S68" s="79"/>
      <c r="T68" s="78"/>
    </row>
    <row r="69" spans="1:22" ht="12.95" customHeight="1">
      <c r="A69" s="82"/>
      <c r="B69" s="78"/>
      <c r="C69" s="79"/>
      <c r="D69" s="79"/>
      <c r="E69" s="79"/>
      <c r="F69" s="79"/>
      <c r="G69" s="79"/>
      <c r="H69" s="79"/>
      <c r="I69" s="79"/>
      <c r="J69" s="79"/>
      <c r="K69" s="79"/>
      <c r="L69" s="79"/>
      <c r="M69" s="79"/>
      <c r="N69" s="79"/>
      <c r="O69" s="79"/>
      <c r="P69" s="79"/>
      <c r="Q69" s="79"/>
      <c r="R69" s="79"/>
      <c r="S69" s="79"/>
      <c r="T69" s="78"/>
    </row>
    <row r="70" spans="1:22" s="54" customFormat="1" ht="12.95" customHeight="1">
      <c r="A70" s="82"/>
      <c r="B70" s="78"/>
      <c r="C70" s="79"/>
      <c r="D70" s="79"/>
      <c r="E70" s="79"/>
      <c r="F70" s="79"/>
      <c r="G70" s="79"/>
      <c r="H70" s="79"/>
      <c r="I70" s="79"/>
      <c r="J70" s="79"/>
      <c r="K70" s="79"/>
      <c r="L70" s="79"/>
      <c r="M70" s="79"/>
      <c r="N70" s="79"/>
      <c r="O70" s="79"/>
      <c r="P70" s="79"/>
      <c r="Q70" s="79"/>
      <c r="R70" s="79"/>
      <c r="S70" s="79"/>
      <c r="T70" s="78"/>
      <c r="U70" s="21"/>
      <c r="V70" s="21"/>
    </row>
    <row r="71" spans="1:22" s="54" customFormat="1" ht="12.95" customHeight="1">
      <c r="A71" s="82"/>
      <c r="B71" s="78"/>
      <c r="C71" s="79"/>
      <c r="D71" s="79"/>
      <c r="E71" s="79"/>
      <c r="F71" s="79"/>
      <c r="G71" s="79"/>
      <c r="H71" s="79"/>
      <c r="I71" s="79"/>
      <c r="J71" s="79"/>
      <c r="K71" s="79"/>
      <c r="L71" s="79"/>
      <c r="M71" s="79"/>
      <c r="N71" s="79"/>
      <c r="O71" s="79"/>
      <c r="P71" s="79"/>
      <c r="Q71" s="79"/>
      <c r="R71" s="79"/>
      <c r="S71" s="79"/>
      <c r="T71" s="78"/>
      <c r="U71" s="21"/>
      <c r="V71" s="21"/>
    </row>
    <row r="72" spans="1:22" s="54" customFormat="1" ht="12.95" customHeight="1">
      <c r="A72" s="82"/>
      <c r="B72" s="78"/>
      <c r="C72" s="79"/>
      <c r="D72" s="79"/>
      <c r="E72" s="79"/>
      <c r="F72" s="79"/>
      <c r="G72" s="79"/>
      <c r="H72" s="79"/>
      <c r="I72" s="79"/>
      <c r="J72" s="79"/>
      <c r="K72" s="79"/>
      <c r="L72" s="79"/>
      <c r="M72" s="79"/>
      <c r="N72" s="79"/>
      <c r="O72" s="79"/>
      <c r="P72" s="79"/>
      <c r="Q72" s="79"/>
      <c r="R72" s="79"/>
      <c r="S72" s="79"/>
      <c r="T72" s="78"/>
      <c r="U72" s="21"/>
      <c r="V72" s="21"/>
    </row>
    <row r="73" spans="1:22" s="54" customFormat="1" ht="12.95" customHeight="1">
      <c r="A73" s="82"/>
      <c r="B73" s="78"/>
      <c r="C73" s="79"/>
      <c r="D73" s="79"/>
      <c r="E73" s="79"/>
      <c r="F73" s="79"/>
      <c r="G73" s="79"/>
      <c r="H73" s="79"/>
      <c r="I73" s="79"/>
      <c r="J73" s="79"/>
      <c r="K73" s="79"/>
      <c r="L73" s="79"/>
      <c r="M73" s="79"/>
      <c r="N73" s="79"/>
      <c r="O73" s="79"/>
      <c r="P73" s="79"/>
      <c r="Q73" s="79"/>
      <c r="R73" s="79"/>
      <c r="S73" s="79"/>
      <c r="T73" s="78"/>
      <c r="U73" s="21"/>
      <c r="V73" s="21"/>
    </row>
    <row r="74" spans="1:22" s="54" customFormat="1" ht="12.95" customHeight="1">
      <c r="A74" s="82"/>
      <c r="B74" s="78"/>
      <c r="C74" s="79"/>
      <c r="D74" s="79"/>
      <c r="E74" s="79"/>
      <c r="F74" s="79"/>
      <c r="G74" s="79"/>
      <c r="H74" s="79"/>
      <c r="I74" s="79"/>
      <c r="J74" s="79"/>
      <c r="K74" s="79"/>
      <c r="L74" s="79"/>
      <c r="M74" s="79"/>
      <c r="N74" s="79"/>
      <c r="O74" s="79"/>
      <c r="P74" s="79"/>
      <c r="Q74" s="79"/>
      <c r="R74" s="79"/>
      <c r="S74" s="79"/>
      <c r="T74" s="78"/>
      <c r="U74" s="21"/>
      <c r="V74" s="21"/>
    </row>
    <row r="75" spans="1:22" s="54" customFormat="1" ht="12.95" customHeight="1">
      <c r="A75" s="82"/>
      <c r="B75" s="78"/>
      <c r="C75" s="79"/>
      <c r="D75" s="79"/>
      <c r="E75" s="79"/>
      <c r="F75" s="79"/>
      <c r="G75" s="79"/>
      <c r="H75" s="79"/>
      <c r="I75" s="79"/>
      <c r="J75" s="79"/>
      <c r="K75" s="79"/>
      <c r="L75" s="79"/>
      <c r="M75" s="79"/>
      <c r="N75" s="79"/>
      <c r="O75" s="79"/>
      <c r="P75" s="79"/>
      <c r="Q75" s="79"/>
      <c r="R75" s="79"/>
      <c r="S75" s="79"/>
      <c r="T75" s="78"/>
      <c r="U75" s="21"/>
      <c r="V75" s="21"/>
    </row>
    <row r="76" spans="1:22" s="54" customFormat="1" ht="12.95" customHeight="1">
      <c r="A76" s="82"/>
      <c r="B76" s="78"/>
      <c r="C76" s="79"/>
      <c r="D76" s="79"/>
      <c r="E76" s="79"/>
      <c r="F76" s="79"/>
      <c r="G76" s="79"/>
      <c r="H76" s="79"/>
      <c r="I76" s="79"/>
      <c r="J76" s="79"/>
      <c r="K76" s="79"/>
      <c r="L76" s="79"/>
      <c r="M76" s="79"/>
      <c r="N76" s="79"/>
      <c r="O76" s="79"/>
      <c r="P76" s="79"/>
      <c r="Q76" s="79"/>
      <c r="R76" s="79"/>
      <c r="S76" s="79"/>
      <c r="T76" s="78"/>
      <c r="U76" s="21"/>
      <c r="V76" s="21"/>
    </row>
    <row r="77" spans="1:22" s="54" customFormat="1" ht="12.95" customHeight="1">
      <c r="A77" s="82"/>
      <c r="B77" s="78"/>
      <c r="C77" s="79"/>
      <c r="D77" s="79"/>
      <c r="E77" s="79"/>
      <c r="F77" s="79"/>
      <c r="G77" s="79"/>
      <c r="H77" s="79"/>
      <c r="I77" s="79"/>
      <c r="J77" s="79"/>
      <c r="K77" s="79"/>
      <c r="L77" s="79"/>
      <c r="M77" s="79"/>
      <c r="N77" s="79"/>
      <c r="O77" s="79"/>
      <c r="P77" s="79"/>
      <c r="Q77" s="79"/>
      <c r="R77" s="79"/>
      <c r="S77" s="79"/>
      <c r="T77" s="78"/>
      <c r="U77" s="21"/>
      <c r="V77" s="21"/>
    </row>
    <row r="78" spans="1:22" s="54" customFormat="1" ht="12.95" customHeight="1">
      <c r="A78" s="82"/>
      <c r="B78" s="78"/>
      <c r="C78" s="79"/>
      <c r="D78" s="79"/>
      <c r="E78" s="79"/>
      <c r="F78" s="79"/>
      <c r="G78" s="79"/>
      <c r="H78" s="79"/>
      <c r="I78" s="79"/>
      <c r="J78" s="79"/>
      <c r="K78" s="79"/>
      <c r="L78" s="79"/>
      <c r="M78" s="79"/>
      <c r="N78" s="79"/>
      <c r="O78" s="79"/>
      <c r="P78" s="79"/>
      <c r="Q78" s="79"/>
      <c r="R78" s="79"/>
      <c r="S78" s="79"/>
      <c r="T78" s="78"/>
      <c r="U78" s="21"/>
      <c r="V78" s="21"/>
    </row>
    <row r="79" spans="1:22" s="54" customFormat="1" ht="12.95" customHeight="1">
      <c r="A79" s="82"/>
      <c r="B79" s="78"/>
      <c r="C79" s="79"/>
      <c r="D79" s="79"/>
      <c r="E79" s="79"/>
      <c r="F79" s="79"/>
      <c r="G79" s="79"/>
      <c r="H79" s="79"/>
      <c r="I79" s="79"/>
      <c r="J79" s="79"/>
      <c r="K79" s="79"/>
      <c r="L79" s="79"/>
      <c r="M79" s="79"/>
      <c r="N79" s="79"/>
      <c r="O79" s="79"/>
      <c r="P79" s="79"/>
      <c r="Q79" s="79"/>
      <c r="R79" s="79"/>
      <c r="S79" s="79"/>
      <c r="T79" s="78"/>
      <c r="U79" s="21"/>
      <c r="V79" s="21"/>
    </row>
    <row r="80" spans="1:22" s="54" customFormat="1" ht="12.95" customHeight="1">
      <c r="A80" s="82"/>
      <c r="B80" s="78"/>
      <c r="C80" s="79"/>
      <c r="D80" s="79"/>
      <c r="E80" s="79"/>
      <c r="F80" s="79"/>
      <c r="G80" s="79"/>
      <c r="H80" s="79"/>
      <c r="I80" s="79"/>
      <c r="J80" s="79"/>
      <c r="K80" s="79"/>
      <c r="L80" s="79"/>
      <c r="M80" s="79"/>
      <c r="N80" s="79"/>
      <c r="O80" s="79"/>
      <c r="P80" s="79"/>
      <c r="Q80" s="79"/>
      <c r="R80" s="79"/>
      <c r="S80" s="79"/>
      <c r="T80" s="78"/>
      <c r="U80" s="21"/>
      <c r="V80" s="21"/>
    </row>
    <row r="81" spans="1:22" s="54" customFormat="1" ht="12.95" customHeight="1">
      <c r="A81" s="82"/>
      <c r="B81" s="78"/>
      <c r="C81" s="79"/>
      <c r="D81" s="79"/>
      <c r="E81" s="79"/>
      <c r="F81" s="79"/>
      <c r="G81" s="79"/>
      <c r="H81" s="79"/>
      <c r="I81" s="79"/>
      <c r="J81" s="79"/>
      <c r="K81" s="79"/>
      <c r="L81" s="79"/>
      <c r="M81" s="79"/>
      <c r="N81" s="79"/>
      <c r="O81" s="79"/>
      <c r="P81" s="79"/>
      <c r="Q81" s="79"/>
      <c r="R81" s="79"/>
      <c r="S81" s="79"/>
      <c r="T81" s="78"/>
      <c r="U81" s="21"/>
      <c r="V81" s="21"/>
    </row>
    <row r="82" spans="1:22" s="54" customFormat="1" ht="12.95" customHeight="1">
      <c r="A82" s="82"/>
      <c r="B82" s="78"/>
      <c r="C82" s="79"/>
      <c r="D82" s="79"/>
      <c r="E82" s="79"/>
      <c r="F82" s="79"/>
      <c r="G82" s="79"/>
      <c r="H82" s="79"/>
      <c r="I82" s="79"/>
      <c r="J82" s="79"/>
      <c r="K82" s="79"/>
      <c r="L82" s="79"/>
      <c r="M82" s="79"/>
      <c r="N82" s="79"/>
      <c r="O82" s="79"/>
      <c r="P82" s="79"/>
      <c r="Q82" s="79"/>
      <c r="R82" s="79"/>
      <c r="S82" s="79"/>
      <c r="T82" s="78"/>
      <c r="U82" s="21"/>
      <c r="V82" s="21"/>
    </row>
    <row r="83" spans="1:22" s="54" customFormat="1" ht="12.95" customHeight="1">
      <c r="A83" s="82"/>
      <c r="B83" s="78"/>
      <c r="C83" s="79"/>
      <c r="D83" s="79"/>
      <c r="E83" s="79"/>
      <c r="F83" s="79"/>
      <c r="G83" s="79"/>
      <c r="H83" s="79"/>
      <c r="I83" s="79"/>
      <c r="J83" s="79"/>
      <c r="K83" s="79"/>
      <c r="L83" s="79"/>
      <c r="M83" s="79"/>
      <c r="N83" s="79"/>
      <c r="O83" s="79"/>
      <c r="P83" s="79"/>
      <c r="Q83" s="79"/>
      <c r="R83" s="79"/>
      <c r="S83" s="79"/>
      <c r="T83" s="78"/>
      <c r="U83" s="21"/>
      <c r="V83" s="21"/>
    </row>
    <row r="84" spans="1:22" s="54" customFormat="1" ht="12.95" customHeight="1">
      <c r="A84" s="82"/>
      <c r="B84" s="78"/>
      <c r="C84" s="79"/>
      <c r="D84" s="79"/>
      <c r="E84" s="79"/>
      <c r="F84" s="79"/>
      <c r="G84" s="79"/>
      <c r="H84" s="79"/>
      <c r="I84" s="79"/>
      <c r="J84" s="79"/>
      <c r="K84" s="79"/>
      <c r="L84" s="79"/>
      <c r="M84" s="79"/>
      <c r="N84" s="79"/>
      <c r="O84" s="79"/>
      <c r="P84" s="79"/>
      <c r="Q84" s="79"/>
      <c r="R84" s="79"/>
      <c r="S84" s="79"/>
      <c r="T84" s="78"/>
      <c r="U84" s="21"/>
      <c r="V84" s="21"/>
    </row>
    <row r="85" spans="1:22" s="54" customFormat="1" ht="12.95" customHeight="1">
      <c r="A85" s="82"/>
      <c r="B85" s="78"/>
      <c r="C85" s="79"/>
      <c r="D85" s="79"/>
      <c r="E85" s="79"/>
      <c r="F85" s="79"/>
      <c r="G85" s="79"/>
      <c r="H85" s="79"/>
      <c r="I85" s="79"/>
      <c r="J85" s="79"/>
      <c r="K85" s="79"/>
      <c r="L85" s="79"/>
      <c r="M85" s="79"/>
      <c r="N85" s="79"/>
      <c r="O85" s="79"/>
      <c r="P85" s="79"/>
      <c r="Q85" s="79"/>
      <c r="R85" s="79"/>
      <c r="S85" s="79"/>
      <c r="T85" s="78"/>
      <c r="U85" s="21"/>
      <c r="V85" s="21"/>
    </row>
    <row r="86" spans="1:22" s="54" customFormat="1" ht="12.95" customHeight="1">
      <c r="A86" s="82"/>
      <c r="B86" s="78"/>
      <c r="C86" s="79"/>
      <c r="D86" s="79"/>
      <c r="E86" s="79"/>
      <c r="F86" s="79"/>
      <c r="G86" s="79"/>
      <c r="H86" s="79"/>
      <c r="I86" s="79"/>
      <c r="J86" s="79"/>
      <c r="K86" s="79"/>
      <c r="L86" s="79"/>
      <c r="M86" s="79"/>
      <c r="N86" s="79"/>
      <c r="O86" s="79"/>
      <c r="P86" s="79"/>
      <c r="Q86" s="79"/>
      <c r="R86" s="79"/>
      <c r="S86" s="79"/>
      <c r="T86" s="78"/>
      <c r="U86" s="21"/>
      <c r="V86" s="21"/>
    </row>
    <row r="87" spans="1:22" s="54" customFormat="1" ht="12.95" customHeight="1">
      <c r="A87" s="82"/>
      <c r="B87" s="78"/>
      <c r="C87" s="79"/>
      <c r="D87" s="79"/>
      <c r="E87" s="79"/>
      <c r="F87" s="79"/>
      <c r="G87" s="79"/>
      <c r="H87" s="79"/>
      <c r="I87" s="79"/>
      <c r="J87" s="79"/>
      <c r="K87" s="79"/>
      <c r="L87" s="79"/>
      <c r="M87" s="79"/>
      <c r="N87" s="79"/>
      <c r="O87" s="79"/>
      <c r="P87" s="79"/>
      <c r="Q87" s="79"/>
      <c r="R87" s="79"/>
      <c r="S87" s="79"/>
      <c r="T87" s="78"/>
      <c r="U87" s="21"/>
      <c r="V87" s="21"/>
    </row>
    <row r="88" spans="1:22" s="54" customFormat="1" ht="12.95" customHeight="1">
      <c r="A88" s="82"/>
      <c r="B88" s="78"/>
      <c r="C88" s="79"/>
      <c r="D88" s="79"/>
      <c r="E88" s="79"/>
      <c r="F88" s="79"/>
      <c r="G88" s="79"/>
      <c r="H88" s="79"/>
      <c r="I88" s="79"/>
      <c r="J88" s="79"/>
      <c r="K88" s="79"/>
      <c r="L88" s="79"/>
      <c r="M88" s="79"/>
      <c r="N88" s="79"/>
      <c r="O88" s="79"/>
      <c r="P88" s="79"/>
      <c r="Q88" s="79"/>
      <c r="R88" s="79"/>
      <c r="S88" s="79"/>
      <c r="T88" s="78"/>
      <c r="U88" s="21"/>
      <c r="V88" s="21"/>
    </row>
    <row r="89" spans="1:22" s="54" customFormat="1" ht="12.95" customHeight="1">
      <c r="A89" s="82"/>
      <c r="B89" s="78"/>
      <c r="C89" s="79"/>
      <c r="D89" s="79"/>
      <c r="E89" s="79"/>
      <c r="F89" s="79"/>
      <c r="G89" s="79"/>
      <c r="H89" s="79"/>
      <c r="I89" s="79"/>
      <c r="J89" s="79"/>
      <c r="K89" s="79"/>
      <c r="L89" s="79"/>
      <c r="M89" s="79"/>
      <c r="N89" s="79"/>
      <c r="O89" s="79"/>
      <c r="P89" s="79"/>
      <c r="Q89" s="79"/>
      <c r="R89" s="79"/>
      <c r="S89" s="79"/>
      <c r="T89" s="78"/>
      <c r="U89" s="21"/>
      <c r="V89" s="21"/>
    </row>
    <row r="90" spans="1:22" s="54" customFormat="1" ht="12.95" customHeight="1">
      <c r="A90" s="82"/>
      <c r="B90" s="78"/>
      <c r="C90" s="79"/>
      <c r="D90" s="79"/>
      <c r="E90" s="79"/>
      <c r="F90" s="79"/>
      <c r="G90" s="79"/>
      <c r="H90" s="79"/>
      <c r="I90" s="79"/>
      <c r="J90" s="79"/>
      <c r="K90" s="79"/>
      <c r="L90" s="79"/>
      <c r="M90" s="79"/>
      <c r="N90" s="79"/>
      <c r="O90" s="79"/>
      <c r="P90" s="79"/>
      <c r="Q90" s="79"/>
      <c r="R90" s="79"/>
      <c r="S90" s="79"/>
      <c r="T90" s="78"/>
      <c r="U90" s="21"/>
      <c r="V90" s="21"/>
    </row>
    <row r="91" spans="1:22" s="54" customFormat="1" ht="12.95" customHeight="1">
      <c r="A91" s="82"/>
      <c r="B91" s="78"/>
      <c r="C91" s="79"/>
      <c r="D91" s="79"/>
      <c r="E91" s="79"/>
      <c r="F91" s="79"/>
      <c r="G91" s="79"/>
      <c r="H91" s="79"/>
      <c r="I91" s="79"/>
      <c r="J91" s="79"/>
      <c r="K91" s="79"/>
      <c r="L91" s="79"/>
      <c r="M91" s="79"/>
      <c r="N91" s="79"/>
      <c r="O91" s="79"/>
      <c r="P91" s="79"/>
      <c r="Q91" s="79"/>
      <c r="R91" s="79"/>
      <c r="S91" s="79"/>
      <c r="T91" s="78"/>
      <c r="U91" s="21"/>
      <c r="V91" s="21"/>
    </row>
    <row r="92" spans="1:22" s="54" customFormat="1" ht="12.95" customHeight="1">
      <c r="A92" s="82"/>
      <c r="B92" s="78"/>
      <c r="C92" s="79"/>
      <c r="D92" s="79"/>
      <c r="E92" s="79"/>
      <c r="F92" s="79"/>
      <c r="G92" s="79"/>
      <c r="H92" s="79"/>
      <c r="I92" s="79"/>
      <c r="J92" s="79"/>
      <c r="K92" s="79"/>
      <c r="L92" s="79"/>
      <c r="M92" s="79"/>
      <c r="N92" s="79"/>
      <c r="O92" s="79"/>
      <c r="P92" s="79"/>
      <c r="Q92" s="79"/>
      <c r="R92" s="79"/>
      <c r="S92" s="79"/>
      <c r="T92" s="78"/>
      <c r="U92" s="21"/>
      <c r="V92" s="21"/>
    </row>
    <row r="93" spans="1:22" s="54" customFormat="1" ht="12.95" customHeight="1">
      <c r="A93" s="82"/>
      <c r="B93" s="78"/>
      <c r="C93" s="79"/>
      <c r="D93" s="79"/>
      <c r="E93" s="79"/>
      <c r="F93" s="79"/>
      <c r="G93" s="79"/>
      <c r="H93" s="79"/>
      <c r="I93" s="79"/>
      <c r="J93" s="79"/>
      <c r="K93" s="79"/>
      <c r="L93" s="79"/>
      <c r="M93" s="79"/>
      <c r="N93" s="79"/>
      <c r="O93" s="79"/>
      <c r="P93" s="79"/>
      <c r="Q93" s="79"/>
      <c r="R93" s="79"/>
      <c r="S93" s="79"/>
      <c r="T93" s="78"/>
      <c r="U93" s="21"/>
      <c r="V93" s="21"/>
    </row>
    <row r="94" spans="1:22" s="54" customFormat="1" ht="12.95" customHeight="1">
      <c r="A94" s="82"/>
      <c r="B94" s="78"/>
      <c r="C94" s="79"/>
      <c r="D94" s="79"/>
      <c r="E94" s="79"/>
      <c r="F94" s="79"/>
      <c r="G94" s="79"/>
      <c r="H94" s="79"/>
      <c r="I94" s="79"/>
      <c r="J94" s="79"/>
      <c r="K94" s="79"/>
      <c r="L94" s="79"/>
      <c r="M94" s="79"/>
      <c r="N94" s="79"/>
      <c r="O94" s="79"/>
      <c r="P94" s="79"/>
      <c r="Q94" s="79"/>
      <c r="R94" s="79"/>
      <c r="S94" s="79"/>
      <c r="T94" s="78"/>
      <c r="U94" s="21"/>
      <c r="V94" s="21"/>
    </row>
    <row r="95" spans="1:22" s="54" customFormat="1" ht="12.95" customHeight="1">
      <c r="A95" s="82"/>
      <c r="B95" s="78"/>
      <c r="C95" s="79"/>
      <c r="D95" s="79"/>
      <c r="E95" s="79"/>
      <c r="F95" s="79"/>
      <c r="G95" s="79"/>
      <c r="H95" s="79"/>
      <c r="I95" s="79"/>
      <c r="J95" s="79"/>
      <c r="K95" s="79"/>
      <c r="L95" s="79"/>
      <c r="M95" s="79"/>
      <c r="N95" s="79"/>
      <c r="O95" s="79"/>
      <c r="P95" s="79"/>
      <c r="Q95" s="79"/>
      <c r="R95" s="79"/>
      <c r="S95" s="79"/>
      <c r="T95" s="78"/>
      <c r="U95" s="21"/>
      <c r="V95" s="21"/>
    </row>
    <row r="96" spans="1:22" s="54" customFormat="1" ht="12.95" customHeight="1">
      <c r="A96" s="82"/>
      <c r="B96" s="78"/>
      <c r="C96" s="79"/>
      <c r="D96" s="79"/>
      <c r="E96" s="79"/>
      <c r="F96" s="79"/>
      <c r="G96" s="79"/>
      <c r="H96" s="79"/>
      <c r="I96" s="79"/>
      <c r="J96" s="79"/>
      <c r="K96" s="79"/>
      <c r="L96" s="79"/>
      <c r="M96" s="79"/>
      <c r="N96" s="79"/>
      <c r="O96" s="79"/>
      <c r="P96" s="79"/>
      <c r="Q96" s="79"/>
      <c r="R96" s="79"/>
      <c r="S96" s="79"/>
      <c r="T96" s="78"/>
      <c r="U96" s="21"/>
      <c r="V96" s="21"/>
    </row>
    <row r="97" spans="1:22" s="54" customFormat="1" ht="12.95" customHeight="1">
      <c r="A97" s="82"/>
      <c r="B97" s="78"/>
      <c r="C97" s="79"/>
      <c r="D97" s="79"/>
      <c r="E97" s="79"/>
      <c r="F97" s="79"/>
      <c r="G97" s="79"/>
      <c r="H97" s="79"/>
      <c r="I97" s="79"/>
      <c r="J97" s="79"/>
      <c r="K97" s="79"/>
      <c r="L97" s="79"/>
      <c r="M97" s="79"/>
      <c r="N97" s="79"/>
      <c r="O97" s="79"/>
      <c r="P97" s="79"/>
      <c r="Q97" s="79"/>
      <c r="R97" s="79"/>
      <c r="S97" s="79"/>
      <c r="T97" s="78"/>
      <c r="U97" s="21"/>
      <c r="V97" s="21"/>
    </row>
    <row r="98" spans="1:22" s="54" customFormat="1" ht="12.95" customHeight="1">
      <c r="A98" s="82"/>
      <c r="B98" s="78"/>
      <c r="C98" s="79"/>
      <c r="D98" s="79"/>
      <c r="E98" s="79"/>
      <c r="F98" s="79"/>
      <c r="G98" s="79"/>
      <c r="H98" s="79"/>
      <c r="I98" s="79"/>
      <c r="J98" s="79"/>
      <c r="K98" s="79"/>
      <c r="L98" s="79"/>
      <c r="M98" s="79"/>
      <c r="N98" s="79"/>
      <c r="O98" s="79"/>
      <c r="P98" s="79"/>
      <c r="Q98" s="79"/>
      <c r="R98" s="79"/>
      <c r="S98" s="79"/>
      <c r="T98" s="78"/>
      <c r="U98" s="21"/>
      <c r="V98" s="21"/>
    </row>
    <row r="99" spans="1:22" s="54" customFormat="1" ht="12.95" customHeight="1">
      <c r="A99" s="75"/>
      <c r="B99" s="76"/>
      <c r="C99" s="83"/>
      <c r="D99" s="83"/>
      <c r="E99" s="83"/>
      <c r="F99" s="83"/>
      <c r="G99" s="83"/>
      <c r="H99" s="83"/>
      <c r="I99" s="83"/>
      <c r="J99" s="83"/>
      <c r="K99" s="83"/>
      <c r="L99" s="83"/>
      <c r="M99" s="83"/>
      <c r="N99" s="83"/>
      <c r="O99" s="83"/>
      <c r="P99" s="83"/>
      <c r="Q99" s="83"/>
      <c r="R99" s="83"/>
      <c r="S99" s="83"/>
      <c r="T99" s="76"/>
      <c r="U99" s="21"/>
      <c r="V99" s="21"/>
    </row>
    <row r="100" spans="1:22" s="54" customFormat="1" ht="12.95" customHeight="1">
      <c r="A100" s="75"/>
      <c r="B100" s="76"/>
      <c r="C100" s="83"/>
      <c r="D100" s="83"/>
      <c r="E100" s="83"/>
      <c r="F100" s="83"/>
      <c r="G100" s="83"/>
      <c r="H100" s="83"/>
      <c r="I100" s="83"/>
      <c r="J100" s="83"/>
      <c r="K100" s="83"/>
      <c r="L100" s="83"/>
      <c r="M100" s="83"/>
      <c r="N100" s="83"/>
      <c r="O100" s="83"/>
      <c r="P100" s="83"/>
      <c r="Q100" s="83"/>
      <c r="R100" s="83"/>
      <c r="S100" s="83"/>
      <c r="T100" s="76"/>
      <c r="U100" s="21"/>
      <c r="V100" s="21"/>
    </row>
    <row r="101" spans="1:22" s="54" customFormat="1" ht="12.95" customHeight="1">
      <c r="A101" s="75"/>
      <c r="B101" s="76"/>
      <c r="C101" s="83"/>
      <c r="D101" s="83"/>
      <c r="E101" s="83"/>
      <c r="F101" s="83"/>
      <c r="G101" s="83"/>
      <c r="H101" s="83"/>
      <c r="I101" s="83"/>
      <c r="J101" s="83"/>
      <c r="K101" s="83"/>
      <c r="L101" s="83"/>
      <c r="M101" s="83"/>
      <c r="N101" s="83"/>
      <c r="O101" s="83"/>
      <c r="P101" s="83"/>
      <c r="Q101" s="83"/>
      <c r="R101" s="83"/>
      <c r="S101" s="83"/>
      <c r="T101" s="76"/>
      <c r="U101" s="21"/>
      <c r="V101" s="21"/>
    </row>
    <row r="102" spans="1:22" s="76" customFormat="1" ht="12.95" customHeight="1">
      <c r="A102" s="75"/>
      <c r="C102" s="83"/>
      <c r="D102" s="83"/>
      <c r="E102" s="83"/>
      <c r="F102" s="83"/>
      <c r="G102" s="83"/>
      <c r="H102" s="83"/>
      <c r="I102" s="83"/>
      <c r="J102" s="83"/>
      <c r="K102" s="83"/>
      <c r="L102" s="83"/>
      <c r="M102" s="83"/>
      <c r="N102" s="83"/>
      <c r="O102" s="83"/>
      <c r="P102" s="83"/>
      <c r="Q102" s="83"/>
      <c r="R102" s="83"/>
      <c r="S102" s="83"/>
      <c r="U102" s="21"/>
      <c r="V102" s="21"/>
    </row>
    <row r="103" spans="1:22" s="76" customFormat="1" ht="12.95" customHeight="1">
      <c r="A103" s="75"/>
      <c r="C103" s="83"/>
      <c r="D103" s="83"/>
      <c r="E103" s="83"/>
      <c r="F103" s="83"/>
      <c r="G103" s="83"/>
      <c r="H103" s="83"/>
      <c r="I103" s="83"/>
      <c r="J103" s="83"/>
      <c r="K103" s="83"/>
      <c r="L103" s="83"/>
      <c r="M103" s="83"/>
      <c r="N103" s="83"/>
      <c r="O103" s="83"/>
      <c r="P103" s="83"/>
      <c r="Q103" s="83"/>
      <c r="R103" s="83"/>
      <c r="S103" s="83"/>
      <c r="U103" s="21"/>
      <c r="V103" s="21"/>
    </row>
    <row r="104" spans="1:22" s="76" customFormat="1" ht="12.95" customHeight="1">
      <c r="A104" s="75"/>
      <c r="C104" s="83"/>
      <c r="D104" s="83"/>
      <c r="E104" s="83"/>
      <c r="F104" s="83"/>
      <c r="G104" s="83"/>
      <c r="H104" s="83"/>
      <c r="I104" s="83"/>
      <c r="J104" s="83"/>
      <c r="K104" s="83"/>
      <c r="L104" s="83"/>
      <c r="M104" s="83"/>
      <c r="N104" s="83"/>
      <c r="O104" s="83"/>
      <c r="P104" s="83"/>
      <c r="Q104" s="83"/>
      <c r="R104" s="83"/>
      <c r="S104" s="83"/>
      <c r="U104" s="21"/>
      <c r="V104" s="21"/>
    </row>
    <row r="105" spans="1:22" s="76" customFormat="1" ht="12.95" customHeight="1">
      <c r="A105" s="75"/>
      <c r="C105" s="83"/>
      <c r="D105" s="83"/>
      <c r="E105" s="83"/>
      <c r="F105" s="83"/>
      <c r="G105" s="83"/>
      <c r="H105" s="83"/>
      <c r="I105" s="83"/>
      <c r="J105" s="83"/>
      <c r="K105" s="83"/>
      <c r="L105" s="83"/>
      <c r="M105" s="83"/>
      <c r="N105" s="83"/>
      <c r="O105" s="83"/>
      <c r="P105" s="83"/>
      <c r="Q105" s="83"/>
      <c r="R105" s="83"/>
      <c r="S105" s="83"/>
      <c r="U105" s="21"/>
      <c r="V105" s="21"/>
    </row>
    <row r="106" spans="1:22" s="76" customFormat="1" ht="12.95" customHeight="1">
      <c r="A106" s="75"/>
      <c r="C106" s="83"/>
      <c r="D106" s="83"/>
      <c r="E106" s="83"/>
      <c r="F106" s="83"/>
      <c r="G106" s="83"/>
      <c r="H106" s="83"/>
      <c r="I106" s="83"/>
      <c r="J106" s="83"/>
      <c r="K106" s="83"/>
      <c r="L106" s="83"/>
      <c r="M106" s="83"/>
      <c r="N106" s="83"/>
      <c r="O106" s="83"/>
      <c r="P106" s="83"/>
      <c r="Q106" s="83"/>
      <c r="R106" s="83"/>
      <c r="S106" s="83"/>
      <c r="U106" s="21"/>
      <c r="V106" s="21"/>
    </row>
    <row r="107" spans="1:22" s="76" customFormat="1" ht="12.95" customHeight="1">
      <c r="A107" s="75"/>
      <c r="C107" s="83"/>
      <c r="D107" s="83"/>
      <c r="E107" s="83"/>
      <c r="F107" s="83"/>
      <c r="G107" s="83"/>
      <c r="H107" s="83"/>
      <c r="I107" s="83"/>
      <c r="J107" s="83"/>
      <c r="K107" s="83"/>
      <c r="L107" s="83"/>
      <c r="M107" s="83"/>
      <c r="N107" s="83"/>
      <c r="O107" s="83"/>
      <c r="P107" s="83"/>
      <c r="Q107" s="83"/>
      <c r="R107" s="83"/>
      <c r="S107" s="83"/>
      <c r="U107" s="21"/>
      <c r="V107" s="21"/>
    </row>
    <row r="108" spans="1:22" s="76" customFormat="1" ht="12.95" customHeight="1">
      <c r="A108" s="75"/>
      <c r="C108" s="83"/>
      <c r="D108" s="83"/>
      <c r="E108" s="83"/>
      <c r="F108" s="83"/>
      <c r="G108" s="83"/>
      <c r="H108" s="83"/>
      <c r="I108" s="83"/>
      <c r="J108" s="83"/>
      <c r="K108" s="83"/>
      <c r="L108" s="83"/>
      <c r="M108" s="83"/>
      <c r="N108" s="83"/>
      <c r="O108" s="83"/>
      <c r="P108" s="83"/>
      <c r="Q108" s="83"/>
      <c r="R108" s="83"/>
      <c r="S108" s="83"/>
      <c r="U108" s="21"/>
      <c r="V108" s="21"/>
    </row>
    <row r="109" spans="1:22" s="76" customFormat="1" ht="12.95" customHeight="1">
      <c r="A109" s="75"/>
      <c r="C109" s="83"/>
      <c r="D109" s="83"/>
      <c r="E109" s="83"/>
      <c r="F109" s="83"/>
      <c r="G109" s="83"/>
      <c r="H109" s="83"/>
      <c r="I109" s="83"/>
      <c r="J109" s="83"/>
      <c r="K109" s="83"/>
      <c r="L109" s="83"/>
      <c r="M109" s="83"/>
      <c r="N109" s="83"/>
      <c r="O109" s="83"/>
      <c r="P109" s="83"/>
      <c r="Q109" s="83"/>
      <c r="R109" s="83"/>
      <c r="S109" s="83"/>
      <c r="U109" s="21"/>
      <c r="V109" s="21"/>
    </row>
    <row r="110" spans="1:22" s="76" customFormat="1" ht="12.95" customHeight="1">
      <c r="A110" s="75"/>
      <c r="C110" s="83"/>
      <c r="D110" s="83"/>
      <c r="E110" s="83"/>
      <c r="F110" s="83"/>
      <c r="G110" s="83"/>
      <c r="H110" s="83"/>
      <c r="I110" s="83"/>
      <c r="J110" s="83"/>
      <c r="K110" s="83"/>
      <c r="L110" s="83"/>
      <c r="M110" s="83"/>
      <c r="N110" s="83"/>
      <c r="O110" s="83"/>
      <c r="P110" s="83"/>
      <c r="Q110" s="83"/>
      <c r="R110" s="83"/>
      <c r="S110" s="83"/>
      <c r="U110" s="21"/>
      <c r="V110" s="21"/>
    </row>
    <row r="111" spans="1:22" s="76" customFormat="1" ht="12.95" customHeight="1">
      <c r="A111" s="75"/>
      <c r="C111" s="83"/>
      <c r="D111" s="83"/>
      <c r="E111" s="83"/>
      <c r="F111" s="83"/>
      <c r="G111" s="83"/>
      <c r="H111" s="83"/>
      <c r="I111" s="83"/>
      <c r="J111" s="83"/>
      <c r="K111" s="83"/>
      <c r="L111" s="83"/>
      <c r="M111" s="83"/>
      <c r="N111" s="83"/>
      <c r="O111" s="83"/>
      <c r="P111" s="83"/>
      <c r="Q111" s="83"/>
      <c r="R111" s="83"/>
      <c r="S111" s="83"/>
      <c r="U111" s="21"/>
      <c r="V111" s="21"/>
    </row>
    <row r="112" spans="1:22" s="76" customFormat="1" ht="12.95" customHeight="1">
      <c r="A112" s="75"/>
      <c r="C112" s="83"/>
      <c r="D112" s="83"/>
      <c r="E112" s="83"/>
      <c r="F112" s="83"/>
      <c r="G112" s="83"/>
      <c r="H112" s="83"/>
      <c r="I112" s="83"/>
      <c r="J112" s="83"/>
      <c r="K112" s="83"/>
      <c r="L112" s="83"/>
      <c r="M112" s="83"/>
      <c r="N112" s="83"/>
      <c r="O112" s="83"/>
      <c r="P112" s="83"/>
      <c r="Q112" s="83"/>
      <c r="R112" s="83"/>
      <c r="S112" s="83"/>
      <c r="U112" s="21"/>
      <c r="V112" s="21"/>
    </row>
    <row r="113" spans="1:22" s="76" customFormat="1" ht="12.95" customHeight="1">
      <c r="A113" s="75"/>
      <c r="C113" s="83"/>
      <c r="D113" s="83"/>
      <c r="E113" s="83"/>
      <c r="F113" s="83"/>
      <c r="G113" s="83"/>
      <c r="H113" s="83"/>
      <c r="I113" s="83"/>
      <c r="J113" s="83"/>
      <c r="K113" s="83"/>
      <c r="L113" s="83"/>
      <c r="M113" s="83"/>
      <c r="N113" s="83"/>
      <c r="O113" s="83"/>
      <c r="P113" s="83"/>
      <c r="Q113" s="83"/>
      <c r="R113" s="83"/>
      <c r="S113" s="83"/>
      <c r="U113" s="21"/>
      <c r="V113" s="21"/>
    </row>
    <row r="114" spans="1:22" s="76" customFormat="1" ht="12.95" customHeight="1">
      <c r="A114" s="75"/>
      <c r="C114" s="83"/>
      <c r="D114" s="83"/>
      <c r="E114" s="83"/>
      <c r="F114" s="83"/>
      <c r="G114" s="83"/>
      <c r="H114" s="83"/>
      <c r="I114" s="83"/>
      <c r="J114" s="83"/>
      <c r="K114" s="83"/>
      <c r="L114" s="83"/>
      <c r="M114" s="83"/>
      <c r="N114" s="83"/>
      <c r="O114" s="83"/>
      <c r="P114" s="83"/>
      <c r="Q114" s="83"/>
      <c r="R114" s="83"/>
      <c r="S114" s="83"/>
      <c r="U114" s="21"/>
      <c r="V114" s="21"/>
    </row>
    <row r="115" spans="1:22" s="76" customFormat="1" ht="12.95" customHeight="1">
      <c r="A115" s="75"/>
      <c r="C115" s="83"/>
      <c r="D115" s="83"/>
      <c r="E115" s="83"/>
      <c r="F115" s="83"/>
      <c r="G115" s="83"/>
      <c r="H115" s="83"/>
      <c r="I115" s="83"/>
      <c r="J115" s="83"/>
      <c r="K115" s="83"/>
      <c r="L115" s="83"/>
      <c r="M115" s="83"/>
      <c r="N115" s="83"/>
      <c r="O115" s="83"/>
      <c r="P115" s="83"/>
      <c r="Q115" s="83"/>
      <c r="R115" s="83"/>
      <c r="S115" s="83"/>
      <c r="U115" s="21"/>
      <c r="V115" s="21"/>
    </row>
    <row r="116" spans="1:22" s="76" customFormat="1" ht="12.95" customHeight="1">
      <c r="A116" s="75"/>
      <c r="C116" s="83"/>
      <c r="D116" s="83"/>
      <c r="E116" s="83"/>
      <c r="F116" s="83"/>
      <c r="G116" s="83"/>
      <c r="H116" s="83"/>
      <c r="I116" s="83"/>
      <c r="J116" s="83"/>
      <c r="K116" s="83"/>
      <c r="L116" s="83"/>
      <c r="M116" s="83"/>
      <c r="N116" s="83"/>
      <c r="O116" s="83"/>
      <c r="P116" s="83"/>
      <c r="Q116" s="83"/>
      <c r="R116" s="83"/>
      <c r="S116" s="83"/>
      <c r="U116" s="21"/>
      <c r="V116" s="21"/>
    </row>
    <row r="117" spans="1:22" s="76" customFormat="1" ht="12.95" customHeight="1">
      <c r="A117" s="75"/>
      <c r="C117" s="83"/>
      <c r="D117" s="83"/>
      <c r="E117" s="83"/>
      <c r="F117" s="83"/>
      <c r="G117" s="83"/>
      <c r="H117" s="83"/>
      <c r="I117" s="83"/>
      <c r="J117" s="83"/>
      <c r="K117" s="83"/>
      <c r="L117" s="83"/>
      <c r="M117" s="83"/>
      <c r="N117" s="83"/>
      <c r="O117" s="83"/>
      <c r="P117" s="83"/>
      <c r="Q117" s="83"/>
      <c r="R117" s="83"/>
      <c r="S117" s="83"/>
      <c r="U117" s="21"/>
      <c r="V117" s="21"/>
    </row>
    <row r="118" spans="1:22" s="76" customFormat="1" ht="12.95" customHeight="1">
      <c r="A118" s="75"/>
      <c r="C118" s="83"/>
      <c r="D118" s="83"/>
      <c r="E118" s="83"/>
      <c r="F118" s="83"/>
      <c r="G118" s="83"/>
      <c r="H118" s="83"/>
      <c r="I118" s="83"/>
      <c r="J118" s="83"/>
      <c r="K118" s="83"/>
      <c r="L118" s="83"/>
      <c r="M118" s="83"/>
      <c r="N118" s="83"/>
      <c r="O118" s="83"/>
      <c r="P118" s="83"/>
      <c r="Q118" s="83"/>
      <c r="R118" s="83"/>
      <c r="S118" s="83"/>
      <c r="U118" s="21"/>
      <c r="V118" s="21"/>
    </row>
    <row r="119" spans="1:22" s="76" customFormat="1" ht="12.95" customHeight="1">
      <c r="A119" s="75"/>
      <c r="C119" s="83"/>
      <c r="D119" s="83"/>
      <c r="E119" s="83"/>
      <c r="F119" s="83"/>
      <c r="G119" s="83"/>
      <c r="H119" s="83"/>
      <c r="I119" s="83"/>
      <c r="J119" s="83"/>
      <c r="K119" s="83"/>
      <c r="L119" s="83"/>
      <c r="M119" s="83"/>
      <c r="N119" s="83"/>
      <c r="O119" s="83"/>
      <c r="P119" s="83"/>
      <c r="Q119" s="83"/>
      <c r="R119" s="83"/>
      <c r="S119" s="83"/>
      <c r="U119" s="21"/>
      <c r="V119" s="21"/>
    </row>
    <row r="120" spans="1:22" s="76" customFormat="1" ht="12.95" customHeight="1">
      <c r="A120" s="75"/>
      <c r="C120" s="83"/>
      <c r="D120" s="83"/>
      <c r="E120" s="83"/>
      <c r="F120" s="83"/>
      <c r="G120" s="83"/>
      <c r="H120" s="83"/>
      <c r="I120" s="83"/>
      <c r="J120" s="83"/>
      <c r="K120" s="83"/>
      <c r="L120" s="83"/>
      <c r="M120" s="83"/>
      <c r="N120" s="83"/>
      <c r="O120" s="83"/>
      <c r="P120" s="83"/>
      <c r="Q120" s="83"/>
      <c r="R120" s="83"/>
      <c r="S120" s="83"/>
      <c r="U120" s="21"/>
      <c r="V120" s="21"/>
    </row>
    <row r="121" spans="1:22" s="76" customFormat="1" ht="12.95" customHeight="1">
      <c r="A121" s="75"/>
      <c r="C121" s="83"/>
      <c r="D121" s="83"/>
      <c r="E121" s="83"/>
      <c r="F121" s="83"/>
      <c r="G121" s="83"/>
      <c r="H121" s="83"/>
      <c r="I121" s="83"/>
      <c r="J121" s="83"/>
      <c r="K121" s="83"/>
      <c r="L121" s="83"/>
      <c r="M121" s="83"/>
      <c r="N121" s="83"/>
      <c r="O121" s="83"/>
      <c r="P121" s="83"/>
      <c r="Q121" s="83"/>
      <c r="R121" s="83"/>
      <c r="S121" s="83"/>
      <c r="U121" s="21"/>
      <c r="V121" s="21"/>
    </row>
    <row r="122" spans="1:22" s="76" customFormat="1" ht="12.95" customHeight="1">
      <c r="A122" s="75"/>
      <c r="C122" s="83"/>
      <c r="D122" s="83"/>
      <c r="E122" s="83"/>
      <c r="F122" s="83"/>
      <c r="G122" s="83"/>
      <c r="H122" s="83"/>
      <c r="I122" s="83"/>
      <c r="J122" s="83"/>
      <c r="K122" s="83"/>
      <c r="L122" s="83"/>
      <c r="M122" s="83"/>
      <c r="N122" s="83"/>
      <c r="O122" s="83"/>
      <c r="P122" s="83"/>
      <c r="Q122" s="83"/>
      <c r="R122" s="83"/>
      <c r="S122" s="83"/>
      <c r="U122" s="21"/>
      <c r="V122" s="21"/>
    </row>
    <row r="123" spans="1:22" s="76" customFormat="1" ht="12.95" customHeight="1">
      <c r="A123" s="75"/>
      <c r="C123" s="83"/>
      <c r="D123" s="83"/>
      <c r="E123" s="83"/>
      <c r="F123" s="83"/>
      <c r="G123" s="83"/>
      <c r="H123" s="83"/>
      <c r="I123" s="83"/>
      <c r="J123" s="83"/>
      <c r="K123" s="83"/>
      <c r="L123" s="83"/>
      <c r="M123" s="83"/>
      <c r="N123" s="83"/>
      <c r="O123" s="83"/>
      <c r="P123" s="83"/>
      <c r="Q123" s="83"/>
      <c r="R123" s="83"/>
      <c r="S123" s="83"/>
      <c r="U123" s="21"/>
      <c r="V123" s="21"/>
    </row>
    <row r="124" spans="1:22" s="76" customFormat="1" ht="12.95" customHeight="1">
      <c r="A124" s="75"/>
      <c r="C124" s="83"/>
      <c r="D124" s="83"/>
      <c r="E124" s="83"/>
      <c r="F124" s="83"/>
      <c r="G124" s="83"/>
      <c r="H124" s="83"/>
      <c r="I124" s="83"/>
      <c r="J124" s="83"/>
      <c r="K124" s="83"/>
      <c r="L124" s="83"/>
      <c r="M124" s="83"/>
      <c r="N124" s="83"/>
      <c r="O124" s="83"/>
      <c r="P124" s="83"/>
      <c r="Q124" s="83"/>
      <c r="R124" s="83"/>
      <c r="S124" s="83"/>
      <c r="U124" s="21"/>
      <c r="V124" s="21"/>
    </row>
    <row r="125" spans="1:22" s="76" customFormat="1" ht="12.95" customHeight="1">
      <c r="A125" s="75"/>
      <c r="C125" s="83"/>
      <c r="D125" s="83"/>
      <c r="E125" s="83"/>
      <c r="F125" s="83"/>
      <c r="G125" s="83"/>
      <c r="H125" s="83"/>
      <c r="I125" s="83"/>
      <c r="J125" s="83"/>
      <c r="K125" s="83"/>
      <c r="L125" s="83"/>
      <c r="M125" s="83"/>
      <c r="N125" s="83"/>
      <c r="O125" s="83"/>
      <c r="P125" s="83"/>
      <c r="Q125" s="83"/>
      <c r="R125" s="83"/>
      <c r="S125" s="83"/>
      <c r="U125" s="21"/>
      <c r="V125" s="21"/>
    </row>
    <row r="126" spans="1:22" s="76" customFormat="1" ht="12.95" customHeight="1">
      <c r="A126" s="75"/>
      <c r="C126" s="83"/>
      <c r="D126" s="83"/>
      <c r="E126" s="83"/>
      <c r="F126" s="83"/>
      <c r="G126" s="83"/>
      <c r="H126" s="83"/>
      <c r="I126" s="83"/>
      <c r="J126" s="83"/>
      <c r="K126" s="83"/>
      <c r="L126" s="83"/>
      <c r="M126" s="83"/>
      <c r="N126" s="83"/>
      <c r="O126" s="83"/>
      <c r="P126" s="83"/>
      <c r="Q126" s="83"/>
      <c r="R126" s="83"/>
      <c r="S126" s="83"/>
      <c r="U126" s="21"/>
      <c r="V126" s="21"/>
    </row>
    <row r="127" spans="1:22" s="76" customFormat="1" ht="12.95" customHeight="1">
      <c r="A127" s="75"/>
      <c r="C127" s="83"/>
      <c r="D127" s="83"/>
      <c r="E127" s="83"/>
      <c r="F127" s="83"/>
      <c r="G127" s="83"/>
      <c r="H127" s="83"/>
      <c r="I127" s="83"/>
      <c r="J127" s="83"/>
      <c r="K127" s="83"/>
      <c r="L127" s="83"/>
      <c r="M127" s="83"/>
      <c r="N127" s="83"/>
      <c r="O127" s="83"/>
      <c r="P127" s="83"/>
      <c r="Q127" s="83"/>
      <c r="R127" s="83"/>
      <c r="S127" s="83"/>
      <c r="U127" s="21"/>
      <c r="V127" s="21"/>
    </row>
    <row r="128" spans="1:22" s="76" customFormat="1" ht="12.95" customHeight="1">
      <c r="A128" s="75"/>
      <c r="C128" s="83"/>
      <c r="D128" s="83"/>
      <c r="E128" s="83"/>
      <c r="F128" s="83"/>
      <c r="G128" s="83"/>
      <c r="H128" s="83"/>
      <c r="I128" s="83"/>
      <c r="J128" s="83"/>
      <c r="K128" s="83"/>
      <c r="L128" s="83"/>
      <c r="M128" s="83"/>
      <c r="N128" s="83"/>
      <c r="O128" s="83"/>
      <c r="P128" s="83"/>
      <c r="Q128" s="83"/>
      <c r="R128" s="83"/>
      <c r="S128" s="83"/>
      <c r="U128" s="21"/>
      <c r="V128" s="21"/>
    </row>
    <row r="129" spans="1:22" s="76" customFormat="1" ht="12.95" customHeight="1">
      <c r="A129" s="75"/>
      <c r="C129" s="83"/>
      <c r="D129" s="83"/>
      <c r="E129" s="83"/>
      <c r="F129" s="83"/>
      <c r="G129" s="83"/>
      <c r="H129" s="83"/>
      <c r="I129" s="83"/>
      <c r="J129" s="83"/>
      <c r="K129" s="83"/>
      <c r="L129" s="83"/>
      <c r="M129" s="83"/>
      <c r="N129" s="83"/>
      <c r="O129" s="83"/>
      <c r="P129" s="83"/>
      <c r="Q129" s="83"/>
      <c r="R129" s="83"/>
      <c r="S129" s="83"/>
      <c r="U129" s="21"/>
      <c r="V129" s="21"/>
    </row>
    <row r="130" spans="1:22" s="76" customFormat="1" ht="12.95" customHeight="1">
      <c r="A130" s="75"/>
      <c r="C130" s="83"/>
      <c r="D130" s="83"/>
      <c r="E130" s="83"/>
      <c r="F130" s="83"/>
      <c r="G130" s="83"/>
      <c r="H130" s="83"/>
      <c r="I130" s="83"/>
      <c r="J130" s="83"/>
      <c r="K130" s="83"/>
      <c r="L130" s="83"/>
      <c r="M130" s="83"/>
      <c r="N130" s="83"/>
      <c r="O130" s="83"/>
      <c r="P130" s="83"/>
      <c r="Q130" s="83"/>
      <c r="R130" s="83"/>
      <c r="S130" s="83"/>
      <c r="U130" s="21"/>
      <c r="V130" s="21"/>
    </row>
    <row r="131" spans="1:22" s="76" customFormat="1" ht="12.95" customHeight="1">
      <c r="A131" s="75"/>
      <c r="C131" s="83"/>
      <c r="D131" s="83"/>
      <c r="E131" s="83"/>
      <c r="F131" s="83"/>
      <c r="G131" s="83"/>
      <c r="H131" s="83"/>
      <c r="I131" s="83"/>
      <c r="J131" s="83"/>
      <c r="K131" s="83"/>
      <c r="L131" s="83"/>
      <c r="M131" s="83"/>
      <c r="N131" s="83"/>
      <c r="O131" s="83"/>
      <c r="P131" s="83"/>
      <c r="Q131" s="83"/>
      <c r="R131" s="83"/>
      <c r="S131" s="83"/>
      <c r="U131" s="21"/>
      <c r="V131" s="21"/>
    </row>
    <row r="132" spans="1:22" s="76" customFormat="1" ht="12.95" customHeight="1">
      <c r="A132" s="75"/>
      <c r="C132" s="83"/>
      <c r="D132" s="83"/>
      <c r="E132" s="83"/>
      <c r="F132" s="83"/>
      <c r="G132" s="83"/>
      <c r="H132" s="83"/>
      <c r="I132" s="83"/>
      <c r="J132" s="83"/>
      <c r="K132" s="83"/>
      <c r="L132" s="83"/>
      <c r="M132" s="83"/>
      <c r="N132" s="83"/>
      <c r="O132" s="83"/>
      <c r="P132" s="83"/>
      <c r="Q132" s="83"/>
      <c r="R132" s="83"/>
      <c r="S132" s="83"/>
      <c r="U132" s="21"/>
      <c r="V132" s="21"/>
    </row>
    <row r="133" spans="1:22" s="76" customFormat="1" ht="12.95" customHeight="1">
      <c r="A133" s="75"/>
      <c r="C133" s="83"/>
      <c r="D133" s="83"/>
      <c r="E133" s="83"/>
      <c r="F133" s="83"/>
      <c r="G133" s="83"/>
      <c r="H133" s="83"/>
      <c r="I133" s="83"/>
      <c r="J133" s="83"/>
      <c r="K133" s="83"/>
      <c r="L133" s="83"/>
      <c r="M133" s="83"/>
      <c r="N133" s="83"/>
      <c r="O133" s="83"/>
      <c r="P133" s="83"/>
      <c r="Q133" s="83"/>
      <c r="R133" s="83"/>
      <c r="S133" s="83"/>
      <c r="U133" s="21"/>
      <c r="V133" s="21"/>
    </row>
    <row r="134" spans="1:22" s="76" customFormat="1" ht="12.95" customHeight="1">
      <c r="A134" s="75"/>
      <c r="C134" s="83"/>
      <c r="D134" s="83"/>
      <c r="E134" s="83"/>
      <c r="F134" s="83"/>
      <c r="G134" s="83"/>
      <c r="H134" s="83"/>
      <c r="I134" s="83"/>
      <c r="J134" s="83"/>
      <c r="K134" s="83"/>
      <c r="L134" s="83"/>
      <c r="M134" s="83"/>
      <c r="N134" s="83"/>
      <c r="O134" s="83"/>
      <c r="P134" s="83"/>
      <c r="Q134" s="83"/>
      <c r="R134" s="83"/>
      <c r="S134" s="83"/>
      <c r="U134" s="21"/>
      <c r="V134" s="21"/>
    </row>
    <row r="135" spans="1:22" s="76" customFormat="1" ht="12.95" customHeight="1">
      <c r="A135" s="75"/>
      <c r="C135" s="83"/>
      <c r="D135" s="83"/>
      <c r="E135" s="83"/>
      <c r="F135" s="83"/>
      <c r="G135" s="83"/>
      <c r="H135" s="83"/>
      <c r="I135" s="83"/>
      <c r="J135" s="83"/>
      <c r="K135" s="83"/>
      <c r="L135" s="83"/>
      <c r="M135" s="83"/>
      <c r="N135" s="83"/>
      <c r="O135" s="83"/>
      <c r="P135" s="83"/>
      <c r="Q135" s="83"/>
      <c r="R135" s="83"/>
      <c r="S135" s="83"/>
      <c r="U135" s="21"/>
      <c r="V135" s="21"/>
    </row>
    <row r="136" spans="1:22" s="76" customFormat="1" ht="12.95" customHeight="1">
      <c r="A136" s="75"/>
      <c r="C136" s="83"/>
      <c r="D136" s="83"/>
      <c r="E136" s="83"/>
      <c r="F136" s="83"/>
      <c r="G136" s="83"/>
      <c r="H136" s="83"/>
      <c r="I136" s="83"/>
      <c r="J136" s="83"/>
      <c r="K136" s="83"/>
      <c r="L136" s="83"/>
      <c r="M136" s="83"/>
      <c r="N136" s="83"/>
      <c r="O136" s="83"/>
      <c r="P136" s="83"/>
      <c r="Q136" s="83"/>
      <c r="R136" s="83"/>
      <c r="S136" s="83"/>
      <c r="U136" s="21"/>
      <c r="V136" s="21"/>
    </row>
    <row r="137" spans="1:22" s="76" customFormat="1" ht="12.95" customHeight="1">
      <c r="A137" s="75"/>
      <c r="C137" s="83"/>
      <c r="D137" s="83"/>
      <c r="E137" s="83"/>
      <c r="F137" s="83"/>
      <c r="G137" s="83"/>
      <c r="H137" s="83"/>
      <c r="I137" s="83"/>
      <c r="J137" s="83"/>
      <c r="K137" s="83"/>
      <c r="L137" s="83"/>
      <c r="M137" s="83"/>
      <c r="N137" s="83"/>
      <c r="O137" s="83"/>
      <c r="P137" s="83"/>
      <c r="Q137" s="83"/>
      <c r="R137" s="83"/>
      <c r="S137" s="83"/>
      <c r="U137" s="21"/>
      <c r="V137" s="21"/>
    </row>
    <row r="138" spans="1:22" s="76" customFormat="1" ht="12.95" customHeight="1">
      <c r="A138" s="75"/>
      <c r="C138" s="83"/>
      <c r="D138" s="83"/>
      <c r="E138" s="83"/>
      <c r="F138" s="83"/>
      <c r="G138" s="83"/>
      <c r="H138" s="83"/>
      <c r="I138" s="83"/>
      <c r="J138" s="83"/>
      <c r="K138" s="83"/>
      <c r="L138" s="83"/>
      <c r="M138" s="83"/>
      <c r="N138" s="83"/>
      <c r="O138" s="83"/>
      <c r="P138" s="83"/>
      <c r="Q138" s="83"/>
      <c r="R138" s="83"/>
      <c r="S138" s="83"/>
      <c r="U138" s="21"/>
      <c r="V138" s="21"/>
    </row>
    <row r="139" spans="1:22" s="76" customFormat="1" ht="12.95" customHeight="1">
      <c r="A139" s="75"/>
      <c r="C139" s="83"/>
      <c r="D139" s="83"/>
      <c r="E139" s="83"/>
      <c r="F139" s="83"/>
      <c r="G139" s="83"/>
      <c r="H139" s="83"/>
      <c r="I139" s="83"/>
      <c r="J139" s="83"/>
      <c r="K139" s="83"/>
      <c r="L139" s="83"/>
      <c r="M139" s="83"/>
      <c r="N139" s="83"/>
      <c r="O139" s="83"/>
      <c r="P139" s="83"/>
      <c r="Q139" s="83"/>
      <c r="R139" s="83"/>
      <c r="S139" s="83"/>
      <c r="U139" s="21"/>
      <c r="V139" s="21"/>
    </row>
    <row r="140" spans="1:22" s="76" customFormat="1" ht="12.95" customHeight="1">
      <c r="A140" s="75"/>
      <c r="C140" s="83"/>
      <c r="D140" s="83"/>
      <c r="E140" s="83"/>
      <c r="F140" s="83"/>
      <c r="G140" s="83"/>
      <c r="H140" s="83"/>
      <c r="I140" s="83"/>
      <c r="J140" s="83"/>
      <c r="K140" s="83"/>
      <c r="L140" s="83"/>
      <c r="M140" s="83"/>
      <c r="N140" s="83"/>
      <c r="O140" s="83"/>
      <c r="P140" s="83"/>
      <c r="Q140" s="83"/>
      <c r="R140" s="83"/>
      <c r="S140" s="83"/>
      <c r="U140" s="21"/>
      <c r="V140" s="21"/>
    </row>
    <row r="141" spans="1:22" s="76" customFormat="1" ht="12.95" customHeight="1">
      <c r="A141" s="75"/>
      <c r="C141" s="83"/>
      <c r="D141" s="83"/>
      <c r="E141" s="83"/>
      <c r="F141" s="83"/>
      <c r="G141" s="83"/>
      <c r="H141" s="83"/>
      <c r="I141" s="83"/>
      <c r="J141" s="83"/>
      <c r="K141" s="83"/>
      <c r="L141" s="83"/>
      <c r="M141" s="83"/>
      <c r="N141" s="83"/>
      <c r="O141" s="83"/>
      <c r="P141" s="83"/>
      <c r="Q141" s="83"/>
      <c r="R141" s="83"/>
      <c r="S141" s="83"/>
      <c r="U141" s="21"/>
      <c r="V141" s="21"/>
    </row>
    <row r="142" spans="1:22" s="76" customFormat="1" ht="12.95" customHeight="1">
      <c r="A142" s="75"/>
      <c r="C142" s="83"/>
      <c r="D142" s="83"/>
      <c r="E142" s="83"/>
      <c r="F142" s="83"/>
      <c r="G142" s="83"/>
      <c r="H142" s="83"/>
      <c r="I142" s="83"/>
      <c r="J142" s="83"/>
      <c r="K142" s="83"/>
      <c r="L142" s="83"/>
      <c r="M142" s="83"/>
      <c r="N142" s="83"/>
      <c r="O142" s="83"/>
      <c r="P142" s="83"/>
      <c r="Q142" s="83"/>
      <c r="R142" s="83"/>
      <c r="S142" s="83"/>
      <c r="U142" s="21"/>
      <c r="V142" s="21"/>
    </row>
    <row r="143" spans="1:22" s="76" customFormat="1" ht="12.95" customHeight="1">
      <c r="A143" s="75"/>
      <c r="C143" s="83"/>
      <c r="D143" s="83"/>
      <c r="E143" s="83"/>
      <c r="F143" s="83"/>
      <c r="G143" s="83"/>
      <c r="H143" s="83"/>
      <c r="I143" s="83"/>
      <c r="J143" s="83"/>
      <c r="K143" s="83"/>
      <c r="L143" s="83"/>
      <c r="M143" s="83"/>
      <c r="N143" s="83"/>
      <c r="O143" s="83"/>
      <c r="P143" s="83"/>
      <c r="Q143" s="83"/>
      <c r="R143" s="83"/>
      <c r="S143" s="83"/>
      <c r="U143" s="21"/>
      <c r="V143" s="21"/>
    </row>
    <row r="144" spans="1:22" s="76" customFormat="1" ht="12.95" customHeight="1">
      <c r="A144" s="75"/>
      <c r="C144" s="83"/>
      <c r="D144" s="83"/>
      <c r="E144" s="83"/>
      <c r="F144" s="83"/>
      <c r="G144" s="83"/>
      <c r="H144" s="83"/>
      <c r="I144" s="83"/>
      <c r="J144" s="83"/>
      <c r="K144" s="83"/>
      <c r="L144" s="83"/>
      <c r="M144" s="83"/>
      <c r="N144" s="83"/>
      <c r="O144" s="83"/>
      <c r="P144" s="83"/>
      <c r="Q144" s="83"/>
      <c r="R144" s="83"/>
      <c r="S144" s="83"/>
      <c r="U144" s="21"/>
      <c r="V144" s="21"/>
    </row>
    <row r="145" spans="1:22" s="76" customFormat="1" ht="12.95" customHeight="1">
      <c r="A145" s="75"/>
      <c r="C145" s="83"/>
      <c r="D145" s="83"/>
      <c r="E145" s="83"/>
      <c r="F145" s="83"/>
      <c r="G145" s="83"/>
      <c r="H145" s="83"/>
      <c r="I145" s="83"/>
      <c r="J145" s="83"/>
      <c r="K145" s="83"/>
      <c r="L145" s="83"/>
      <c r="M145" s="83"/>
      <c r="N145" s="83"/>
      <c r="O145" s="83"/>
      <c r="P145" s="83"/>
      <c r="Q145" s="83"/>
      <c r="R145" s="83"/>
      <c r="S145" s="83"/>
      <c r="U145" s="21"/>
      <c r="V145" s="21"/>
    </row>
    <row r="146" spans="1:22" s="76" customFormat="1" ht="12.95" customHeight="1">
      <c r="A146" s="75"/>
      <c r="C146" s="83"/>
      <c r="D146" s="83"/>
      <c r="E146" s="83"/>
      <c r="F146" s="83"/>
      <c r="G146" s="83"/>
      <c r="H146" s="83"/>
      <c r="I146" s="83"/>
      <c r="J146" s="83"/>
      <c r="K146" s="83"/>
      <c r="L146" s="83"/>
      <c r="M146" s="83"/>
      <c r="N146" s="83"/>
      <c r="O146" s="83"/>
      <c r="P146" s="83"/>
      <c r="Q146" s="83"/>
      <c r="R146" s="83"/>
      <c r="S146" s="83"/>
      <c r="U146" s="21"/>
      <c r="V146" s="21"/>
    </row>
    <row r="147" spans="1:22" s="76" customFormat="1" ht="12.95" customHeight="1">
      <c r="A147" s="75"/>
      <c r="C147" s="83"/>
      <c r="D147" s="83"/>
      <c r="E147" s="83"/>
      <c r="F147" s="83"/>
      <c r="G147" s="83"/>
      <c r="H147" s="83"/>
      <c r="I147" s="83"/>
      <c r="J147" s="83"/>
      <c r="K147" s="83"/>
      <c r="L147" s="83"/>
      <c r="M147" s="83"/>
      <c r="N147" s="83"/>
      <c r="O147" s="83"/>
      <c r="P147" s="83"/>
      <c r="Q147" s="83"/>
      <c r="R147" s="83"/>
      <c r="S147" s="83"/>
      <c r="U147" s="21"/>
      <c r="V147" s="21"/>
    </row>
    <row r="148" spans="1:22" s="76" customFormat="1" ht="12.95" customHeight="1">
      <c r="A148" s="75"/>
      <c r="C148" s="83"/>
      <c r="D148" s="83"/>
      <c r="E148" s="83"/>
      <c r="F148" s="83"/>
      <c r="G148" s="83"/>
      <c r="H148" s="83"/>
      <c r="I148" s="83"/>
      <c r="J148" s="83"/>
      <c r="K148" s="83"/>
      <c r="L148" s="83"/>
      <c r="M148" s="83"/>
      <c r="N148" s="83"/>
      <c r="O148" s="83"/>
      <c r="P148" s="83"/>
      <c r="Q148" s="83"/>
      <c r="R148" s="83"/>
      <c r="S148" s="83"/>
      <c r="U148" s="21"/>
      <c r="V148" s="21"/>
    </row>
    <row r="149" spans="1:22" s="76" customFormat="1" ht="12.95" customHeight="1">
      <c r="A149" s="75"/>
      <c r="C149" s="83"/>
      <c r="D149" s="83"/>
      <c r="E149" s="83"/>
      <c r="F149" s="83"/>
      <c r="G149" s="83"/>
      <c r="H149" s="83"/>
      <c r="I149" s="83"/>
      <c r="J149" s="83"/>
      <c r="K149" s="83"/>
      <c r="L149" s="83"/>
      <c r="M149" s="83"/>
      <c r="N149" s="83"/>
      <c r="O149" s="83"/>
      <c r="P149" s="83"/>
      <c r="Q149" s="83"/>
      <c r="R149" s="83"/>
      <c r="S149" s="83"/>
      <c r="U149" s="21"/>
      <c r="V149" s="21"/>
    </row>
    <row r="150" spans="1:22" s="76" customFormat="1" ht="12.95" customHeight="1">
      <c r="A150" s="75"/>
      <c r="C150" s="83"/>
      <c r="D150" s="83"/>
      <c r="E150" s="83"/>
      <c r="F150" s="83"/>
      <c r="G150" s="83"/>
      <c r="H150" s="83"/>
      <c r="I150" s="83"/>
      <c r="J150" s="83"/>
      <c r="K150" s="83"/>
      <c r="L150" s="83"/>
      <c r="M150" s="83"/>
      <c r="N150" s="83"/>
      <c r="O150" s="83"/>
      <c r="P150" s="83"/>
      <c r="Q150" s="83"/>
      <c r="R150" s="83"/>
      <c r="S150" s="83"/>
      <c r="U150" s="21"/>
      <c r="V150" s="21"/>
    </row>
    <row r="151" spans="1:22" s="76" customFormat="1" ht="12.95" customHeight="1">
      <c r="A151" s="75"/>
      <c r="C151" s="83"/>
      <c r="D151" s="83"/>
      <c r="E151" s="83"/>
      <c r="F151" s="83"/>
      <c r="G151" s="83"/>
      <c r="H151" s="83"/>
      <c r="I151" s="83"/>
      <c r="J151" s="83"/>
      <c r="K151" s="83"/>
      <c r="L151" s="83"/>
      <c r="M151" s="83"/>
      <c r="N151" s="83"/>
      <c r="O151" s="83"/>
      <c r="P151" s="83"/>
      <c r="Q151" s="83"/>
      <c r="R151" s="83"/>
      <c r="S151" s="83"/>
      <c r="U151" s="21"/>
      <c r="V151" s="21"/>
    </row>
    <row r="152" spans="1:22" s="76" customFormat="1" ht="12.95" customHeight="1">
      <c r="A152" s="75"/>
      <c r="C152" s="83"/>
      <c r="D152" s="83"/>
      <c r="E152" s="83"/>
      <c r="F152" s="83"/>
      <c r="G152" s="83"/>
      <c r="H152" s="83"/>
      <c r="I152" s="83"/>
      <c r="J152" s="83"/>
      <c r="K152" s="83"/>
      <c r="L152" s="83"/>
      <c r="M152" s="83"/>
      <c r="N152" s="83"/>
      <c r="O152" s="83"/>
      <c r="P152" s="83"/>
      <c r="Q152" s="83"/>
      <c r="R152" s="83"/>
      <c r="S152" s="83"/>
      <c r="U152" s="21"/>
      <c r="V152" s="21"/>
    </row>
    <row r="153" spans="1:22" s="76" customFormat="1" ht="12.95" customHeight="1">
      <c r="A153" s="75"/>
      <c r="C153" s="83"/>
      <c r="D153" s="83"/>
      <c r="E153" s="83"/>
      <c r="F153" s="83"/>
      <c r="G153" s="83"/>
      <c r="H153" s="83"/>
      <c r="I153" s="83"/>
      <c r="J153" s="83"/>
      <c r="K153" s="83"/>
      <c r="L153" s="83"/>
      <c r="M153" s="83"/>
      <c r="N153" s="83"/>
      <c r="O153" s="83"/>
      <c r="P153" s="83"/>
      <c r="Q153" s="83"/>
      <c r="R153" s="83"/>
      <c r="S153" s="83"/>
      <c r="U153" s="21"/>
      <c r="V153" s="21"/>
    </row>
    <row r="154" spans="1:22" s="76" customFormat="1" ht="12.95" customHeight="1">
      <c r="A154" s="75"/>
      <c r="C154" s="83"/>
      <c r="D154" s="83"/>
      <c r="E154" s="83"/>
      <c r="F154" s="83"/>
      <c r="G154" s="83"/>
      <c r="H154" s="83"/>
      <c r="I154" s="83"/>
      <c r="J154" s="83"/>
      <c r="K154" s="83"/>
      <c r="L154" s="83"/>
      <c r="M154" s="83"/>
      <c r="N154" s="83"/>
      <c r="O154" s="83"/>
      <c r="P154" s="83"/>
      <c r="Q154" s="83"/>
      <c r="R154" s="83"/>
      <c r="S154" s="83"/>
      <c r="U154" s="21"/>
      <c r="V154" s="21"/>
    </row>
    <row r="155" spans="1:22" s="76" customFormat="1" ht="12.95" customHeight="1">
      <c r="A155" s="75"/>
      <c r="C155" s="83"/>
      <c r="D155" s="83"/>
      <c r="E155" s="83"/>
      <c r="F155" s="83"/>
      <c r="G155" s="83"/>
      <c r="H155" s="83"/>
      <c r="I155" s="83"/>
      <c r="J155" s="83"/>
      <c r="K155" s="83"/>
      <c r="L155" s="83"/>
      <c r="M155" s="83"/>
      <c r="N155" s="83"/>
      <c r="O155" s="83"/>
      <c r="P155" s="83"/>
      <c r="Q155" s="83"/>
      <c r="R155" s="83"/>
      <c r="S155" s="83"/>
      <c r="U155" s="21"/>
      <c r="V155" s="21"/>
    </row>
    <row r="156" spans="1:22" s="76" customFormat="1" ht="12.95" customHeight="1">
      <c r="A156" s="75"/>
      <c r="C156" s="83"/>
      <c r="D156" s="83"/>
      <c r="E156" s="83"/>
      <c r="F156" s="83"/>
      <c r="G156" s="83"/>
      <c r="H156" s="83"/>
      <c r="I156" s="83"/>
      <c r="J156" s="83"/>
      <c r="K156" s="83"/>
      <c r="L156" s="83"/>
      <c r="M156" s="83"/>
      <c r="N156" s="83"/>
      <c r="O156" s="83"/>
      <c r="P156" s="83"/>
      <c r="Q156" s="83"/>
      <c r="R156" s="83"/>
      <c r="S156" s="83"/>
      <c r="U156" s="21"/>
      <c r="V156" s="21"/>
    </row>
    <row r="157" spans="1:22" s="76" customFormat="1" ht="12.95" customHeight="1">
      <c r="A157" s="75"/>
      <c r="C157" s="83"/>
      <c r="D157" s="83"/>
      <c r="E157" s="83"/>
      <c r="F157" s="83"/>
      <c r="G157" s="83"/>
      <c r="H157" s="83"/>
      <c r="I157" s="83"/>
      <c r="J157" s="83"/>
      <c r="K157" s="83"/>
      <c r="L157" s="83"/>
      <c r="M157" s="83"/>
      <c r="N157" s="83"/>
      <c r="O157" s="83"/>
      <c r="P157" s="83"/>
      <c r="Q157" s="83"/>
      <c r="R157" s="83"/>
      <c r="S157" s="83"/>
      <c r="U157" s="21"/>
      <c r="V157" s="21"/>
    </row>
    <row r="158" spans="1:22" s="76" customFormat="1" ht="12.95" customHeight="1">
      <c r="A158" s="75"/>
      <c r="C158" s="83"/>
      <c r="D158" s="83"/>
      <c r="E158" s="83"/>
      <c r="F158" s="83"/>
      <c r="G158" s="83"/>
      <c r="H158" s="83"/>
      <c r="I158" s="83"/>
      <c r="J158" s="83"/>
      <c r="K158" s="83"/>
      <c r="L158" s="83"/>
      <c r="M158" s="83"/>
      <c r="N158" s="83"/>
      <c r="O158" s="83"/>
      <c r="P158" s="83"/>
      <c r="Q158" s="83"/>
      <c r="R158" s="83"/>
      <c r="S158" s="83"/>
      <c r="U158" s="21"/>
      <c r="V158" s="21"/>
    </row>
    <row r="159" spans="1:22" s="76" customFormat="1" ht="12.95" customHeight="1">
      <c r="A159" s="75"/>
      <c r="C159" s="83"/>
      <c r="D159" s="83"/>
      <c r="E159" s="83"/>
      <c r="F159" s="83"/>
      <c r="G159" s="83"/>
      <c r="H159" s="83"/>
      <c r="I159" s="83"/>
      <c r="J159" s="83"/>
      <c r="K159" s="83"/>
      <c r="L159" s="83"/>
      <c r="M159" s="83"/>
      <c r="N159" s="83"/>
      <c r="O159" s="83"/>
      <c r="P159" s="83"/>
      <c r="Q159" s="83"/>
      <c r="R159" s="83"/>
      <c r="S159" s="83"/>
      <c r="U159" s="21"/>
      <c r="V159" s="21"/>
    </row>
    <row r="160" spans="1:22" s="76" customFormat="1" ht="12.95" customHeight="1">
      <c r="A160" s="75"/>
      <c r="C160" s="83"/>
      <c r="D160" s="83"/>
      <c r="E160" s="83"/>
      <c r="F160" s="83"/>
      <c r="G160" s="83"/>
      <c r="H160" s="83"/>
      <c r="I160" s="83"/>
      <c r="J160" s="83"/>
      <c r="K160" s="83"/>
      <c r="L160" s="83"/>
      <c r="M160" s="83"/>
      <c r="N160" s="83"/>
      <c r="O160" s="83"/>
      <c r="P160" s="83"/>
      <c r="Q160" s="83"/>
      <c r="R160" s="83"/>
      <c r="S160" s="83"/>
      <c r="U160" s="21"/>
      <c r="V160" s="21"/>
    </row>
    <row r="161" spans="1:22" s="76" customFormat="1" ht="12.95" customHeight="1">
      <c r="A161" s="75"/>
      <c r="C161" s="83"/>
      <c r="D161" s="83"/>
      <c r="E161" s="83"/>
      <c r="F161" s="83"/>
      <c r="G161" s="83"/>
      <c r="H161" s="83"/>
      <c r="I161" s="83"/>
      <c r="J161" s="83"/>
      <c r="K161" s="83"/>
      <c r="L161" s="83"/>
      <c r="M161" s="83"/>
      <c r="N161" s="83"/>
      <c r="O161" s="83"/>
      <c r="P161" s="83"/>
      <c r="Q161" s="83"/>
      <c r="R161" s="83"/>
      <c r="S161" s="83"/>
      <c r="U161" s="21"/>
      <c r="V161" s="21"/>
    </row>
    <row r="162" spans="1:22" s="76" customFormat="1" ht="12.95" customHeight="1">
      <c r="A162" s="75"/>
      <c r="C162" s="83"/>
      <c r="D162" s="83"/>
      <c r="E162" s="83"/>
      <c r="F162" s="83"/>
      <c r="G162" s="83"/>
      <c r="H162" s="83"/>
      <c r="I162" s="83"/>
      <c r="J162" s="83"/>
      <c r="K162" s="83"/>
      <c r="L162" s="83"/>
      <c r="M162" s="83"/>
      <c r="N162" s="83"/>
      <c r="O162" s="83"/>
      <c r="P162" s="83"/>
      <c r="Q162" s="83"/>
      <c r="R162" s="83"/>
      <c r="S162" s="83"/>
      <c r="U162" s="21"/>
      <c r="V162" s="21"/>
    </row>
    <row r="163" spans="1:22" s="76" customFormat="1" ht="12.95" customHeight="1">
      <c r="A163" s="75"/>
      <c r="C163" s="83"/>
      <c r="D163" s="83"/>
      <c r="E163" s="83"/>
      <c r="F163" s="83"/>
      <c r="G163" s="83"/>
      <c r="H163" s="83"/>
      <c r="I163" s="83"/>
      <c r="J163" s="83"/>
      <c r="K163" s="83"/>
      <c r="L163" s="83"/>
      <c r="M163" s="83"/>
      <c r="N163" s="83"/>
      <c r="O163" s="83"/>
      <c r="P163" s="83"/>
      <c r="Q163" s="83"/>
      <c r="R163" s="83"/>
      <c r="S163" s="83"/>
      <c r="U163" s="21"/>
      <c r="V163" s="21"/>
    </row>
    <row r="164" spans="1:22" s="76" customFormat="1" ht="12.95" customHeight="1">
      <c r="A164" s="75"/>
      <c r="C164" s="83"/>
      <c r="D164" s="83"/>
      <c r="E164" s="83"/>
      <c r="F164" s="83"/>
      <c r="G164" s="83"/>
      <c r="H164" s="83"/>
      <c r="I164" s="83"/>
      <c r="J164" s="83"/>
      <c r="K164" s="83"/>
      <c r="L164" s="83"/>
      <c r="M164" s="83"/>
      <c r="N164" s="83"/>
      <c r="O164" s="83"/>
      <c r="P164" s="83"/>
      <c r="Q164" s="83"/>
      <c r="R164" s="83"/>
      <c r="S164" s="83"/>
      <c r="U164" s="21"/>
      <c r="V164" s="21"/>
    </row>
    <row r="165" spans="1:22" s="76" customFormat="1" ht="12.95" customHeight="1">
      <c r="A165" s="75"/>
      <c r="C165" s="83"/>
      <c r="D165" s="83"/>
      <c r="E165" s="83"/>
      <c r="F165" s="83"/>
      <c r="G165" s="83"/>
      <c r="H165" s="83"/>
      <c r="I165" s="83"/>
      <c r="J165" s="83"/>
      <c r="K165" s="83"/>
      <c r="L165" s="83"/>
      <c r="M165" s="83"/>
      <c r="N165" s="83"/>
      <c r="O165" s="83"/>
      <c r="P165" s="83"/>
      <c r="Q165" s="83"/>
      <c r="R165" s="83"/>
      <c r="S165" s="83"/>
      <c r="U165" s="21"/>
      <c r="V165" s="21"/>
    </row>
    <row r="166" spans="1:22" s="76" customFormat="1" ht="12.95" customHeight="1">
      <c r="A166" s="75"/>
      <c r="C166" s="83"/>
      <c r="D166" s="83"/>
      <c r="E166" s="83"/>
      <c r="F166" s="83"/>
      <c r="G166" s="83"/>
      <c r="H166" s="83"/>
      <c r="I166" s="83"/>
      <c r="J166" s="83"/>
      <c r="K166" s="83"/>
      <c r="L166" s="83"/>
      <c r="M166" s="83"/>
      <c r="N166" s="83"/>
      <c r="O166" s="83"/>
      <c r="P166" s="83"/>
      <c r="Q166" s="83"/>
      <c r="R166" s="83"/>
      <c r="S166" s="83"/>
      <c r="U166" s="21"/>
      <c r="V166" s="21"/>
    </row>
    <row r="167" spans="1:22" s="76" customFormat="1" ht="12.95" customHeight="1">
      <c r="A167" s="75"/>
      <c r="C167" s="83"/>
      <c r="D167" s="83"/>
      <c r="E167" s="83"/>
      <c r="F167" s="83"/>
      <c r="G167" s="83"/>
      <c r="H167" s="83"/>
      <c r="I167" s="83"/>
      <c r="J167" s="83"/>
      <c r="K167" s="83"/>
      <c r="L167" s="83"/>
      <c r="M167" s="83"/>
      <c r="N167" s="83"/>
      <c r="O167" s="83"/>
      <c r="P167" s="83"/>
      <c r="Q167" s="83"/>
      <c r="R167" s="83"/>
      <c r="S167" s="83"/>
      <c r="U167" s="21"/>
      <c r="V167" s="21"/>
    </row>
    <row r="168" spans="1:22" s="76" customFormat="1" ht="12.95" customHeight="1">
      <c r="A168" s="75"/>
      <c r="C168" s="83"/>
      <c r="D168" s="83"/>
      <c r="E168" s="83"/>
      <c r="F168" s="83"/>
      <c r="G168" s="83"/>
      <c r="H168" s="83"/>
      <c r="I168" s="83"/>
      <c r="J168" s="83"/>
      <c r="K168" s="83"/>
      <c r="L168" s="83"/>
      <c r="M168" s="83"/>
      <c r="N168" s="83"/>
      <c r="O168" s="83"/>
      <c r="P168" s="83"/>
      <c r="Q168" s="83"/>
      <c r="R168" s="83"/>
      <c r="S168" s="83"/>
      <c r="U168" s="21"/>
      <c r="V168" s="21"/>
    </row>
    <row r="169" spans="1:22" s="76" customFormat="1" ht="12.95" customHeight="1">
      <c r="A169" s="75"/>
      <c r="C169" s="83"/>
      <c r="D169" s="83"/>
      <c r="E169" s="83"/>
      <c r="F169" s="83"/>
      <c r="G169" s="83"/>
      <c r="H169" s="83"/>
      <c r="I169" s="83"/>
      <c r="J169" s="83"/>
      <c r="K169" s="83"/>
      <c r="L169" s="83"/>
      <c r="M169" s="83"/>
      <c r="N169" s="83"/>
      <c r="O169" s="83"/>
      <c r="P169" s="83"/>
      <c r="Q169" s="83"/>
      <c r="R169" s="83"/>
      <c r="S169" s="83"/>
      <c r="U169" s="21"/>
      <c r="V169" s="21"/>
    </row>
    <row r="170" spans="1:22" s="76" customFormat="1" ht="12.95" customHeight="1">
      <c r="A170" s="75"/>
      <c r="C170" s="83"/>
      <c r="D170" s="83"/>
      <c r="E170" s="83"/>
      <c r="F170" s="83"/>
      <c r="G170" s="83"/>
      <c r="H170" s="83"/>
      <c r="I170" s="83"/>
      <c r="J170" s="83"/>
      <c r="K170" s="83"/>
      <c r="L170" s="83"/>
      <c r="M170" s="83"/>
      <c r="N170" s="83"/>
      <c r="O170" s="83"/>
      <c r="P170" s="83"/>
      <c r="Q170" s="83"/>
      <c r="R170" s="83"/>
      <c r="S170" s="83"/>
      <c r="U170" s="21"/>
      <c r="V170" s="21"/>
    </row>
    <row r="171" spans="1:22" s="76" customFormat="1" ht="12.95" customHeight="1">
      <c r="A171" s="75"/>
      <c r="C171" s="83"/>
      <c r="D171" s="83"/>
      <c r="E171" s="83"/>
      <c r="F171" s="83"/>
      <c r="G171" s="83"/>
      <c r="H171" s="83"/>
      <c r="I171" s="83"/>
      <c r="J171" s="83"/>
      <c r="K171" s="83"/>
      <c r="L171" s="83"/>
      <c r="M171" s="83"/>
      <c r="N171" s="83"/>
      <c r="O171" s="83"/>
      <c r="P171" s="83"/>
      <c r="Q171" s="83"/>
      <c r="R171" s="83"/>
      <c r="S171" s="83"/>
      <c r="U171" s="21"/>
      <c r="V171" s="21"/>
    </row>
    <row r="172" spans="1:22" s="76" customFormat="1" ht="12.95" customHeight="1">
      <c r="A172" s="75"/>
      <c r="C172" s="83"/>
      <c r="D172" s="83"/>
      <c r="E172" s="83"/>
      <c r="F172" s="83"/>
      <c r="G172" s="83"/>
      <c r="H172" s="83"/>
      <c r="I172" s="83"/>
      <c r="J172" s="83"/>
      <c r="K172" s="83"/>
      <c r="L172" s="83"/>
      <c r="M172" s="83"/>
      <c r="N172" s="83"/>
      <c r="O172" s="83"/>
      <c r="P172" s="83"/>
      <c r="Q172" s="83"/>
      <c r="R172" s="83"/>
      <c r="S172" s="83"/>
      <c r="U172" s="21"/>
      <c r="V172" s="21"/>
    </row>
    <row r="173" spans="1:22" s="76" customFormat="1" ht="12.95" customHeight="1">
      <c r="A173" s="75"/>
      <c r="C173" s="83"/>
      <c r="D173" s="83"/>
      <c r="E173" s="83"/>
      <c r="F173" s="83"/>
      <c r="G173" s="83"/>
      <c r="H173" s="83"/>
      <c r="I173" s="83"/>
      <c r="J173" s="83"/>
      <c r="K173" s="83"/>
      <c r="L173" s="83"/>
      <c r="M173" s="83"/>
      <c r="N173" s="83"/>
      <c r="O173" s="83"/>
      <c r="P173" s="83"/>
      <c r="Q173" s="83"/>
      <c r="R173" s="83"/>
      <c r="S173" s="83"/>
      <c r="U173" s="21"/>
      <c r="V173" s="21"/>
    </row>
    <row r="174" spans="1:22" s="76" customFormat="1" ht="12.95" customHeight="1">
      <c r="A174" s="75"/>
      <c r="C174" s="83"/>
      <c r="D174" s="83"/>
      <c r="E174" s="83"/>
      <c r="F174" s="83"/>
      <c r="G174" s="83"/>
      <c r="H174" s="83"/>
      <c r="I174" s="83"/>
      <c r="J174" s="83"/>
      <c r="K174" s="83"/>
      <c r="L174" s="83"/>
      <c r="M174" s="83"/>
      <c r="N174" s="83"/>
      <c r="O174" s="83"/>
      <c r="P174" s="83"/>
      <c r="Q174" s="83"/>
      <c r="R174" s="83"/>
      <c r="S174" s="83"/>
      <c r="U174" s="21"/>
      <c r="V174" s="21"/>
    </row>
    <row r="175" spans="1:22" s="76" customFormat="1" ht="12.95" customHeight="1">
      <c r="A175" s="75"/>
      <c r="C175" s="83"/>
      <c r="D175" s="83"/>
      <c r="E175" s="83"/>
      <c r="F175" s="83"/>
      <c r="G175" s="83"/>
      <c r="H175" s="83"/>
      <c r="I175" s="83"/>
      <c r="J175" s="83"/>
      <c r="K175" s="83"/>
      <c r="L175" s="83"/>
      <c r="M175" s="83"/>
      <c r="N175" s="83"/>
      <c r="O175" s="83"/>
      <c r="P175" s="83"/>
      <c r="Q175" s="83"/>
      <c r="R175" s="83"/>
      <c r="S175" s="83"/>
      <c r="U175" s="21"/>
      <c r="V175" s="21"/>
    </row>
    <row r="176" spans="1:22" s="76" customFormat="1" ht="12.95" customHeight="1">
      <c r="A176" s="75"/>
      <c r="C176" s="83"/>
      <c r="D176" s="83"/>
      <c r="E176" s="83"/>
      <c r="F176" s="83"/>
      <c r="G176" s="83"/>
      <c r="H176" s="83"/>
      <c r="I176" s="83"/>
      <c r="J176" s="83"/>
      <c r="K176" s="83"/>
      <c r="L176" s="83"/>
      <c r="M176" s="83"/>
      <c r="N176" s="83"/>
      <c r="O176" s="83"/>
      <c r="P176" s="83"/>
      <c r="Q176" s="83"/>
      <c r="R176" s="83"/>
      <c r="S176" s="83"/>
      <c r="U176" s="21"/>
      <c r="V176" s="21"/>
    </row>
    <row r="177" spans="1:22" s="76" customFormat="1" ht="12.95" customHeight="1">
      <c r="A177" s="75"/>
      <c r="C177" s="83"/>
      <c r="D177" s="83"/>
      <c r="E177" s="83"/>
      <c r="F177" s="83"/>
      <c r="G177" s="83"/>
      <c r="H177" s="83"/>
      <c r="I177" s="83"/>
      <c r="J177" s="83"/>
      <c r="K177" s="83"/>
      <c r="L177" s="83"/>
      <c r="M177" s="83"/>
      <c r="N177" s="83"/>
      <c r="O177" s="83"/>
      <c r="P177" s="83"/>
      <c r="Q177" s="83"/>
      <c r="R177" s="83"/>
      <c r="S177" s="83"/>
      <c r="U177" s="21"/>
      <c r="V177" s="21"/>
    </row>
    <row r="178" spans="1:22" s="76" customFormat="1" ht="12.95" customHeight="1">
      <c r="A178" s="75"/>
      <c r="C178" s="83"/>
      <c r="D178" s="83"/>
      <c r="E178" s="83"/>
      <c r="F178" s="83"/>
      <c r="G178" s="83"/>
      <c r="H178" s="83"/>
      <c r="I178" s="83"/>
      <c r="J178" s="83"/>
      <c r="K178" s="83"/>
      <c r="L178" s="83"/>
      <c r="M178" s="83"/>
      <c r="N178" s="83"/>
      <c r="O178" s="83"/>
      <c r="P178" s="83"/>
      <c r="Q178" s="83"/>
      <c r="R178" s="83"/>
      <c r="S178" s="83"/>
      <c r="U178" s="21"/>
      <c r="V178" s="21"/>
    </row>
    <row r="179" spans="1:22" s="76" customFormat="1" ht="12.95" customHeight="1">
      <c r="A179" s="75"/>
      <c r="C179" s="83"/>
      <c r="D179" s="83"/>
      <c r="E179" s="83"/>
      <c r="F179" s="83"/>
      <c r="G179" s="83"/>
      <c r="H179" s="83"/>
      <c r="I179" s="83"/>
      <c r="J179" s="83"/>
      <c r="K179" s="83"/>
      <c r="L179" s="83"/>
      <c r="M179" s="83"/>
      <c r="N179" s="83"/>
      <c r="O179" s="83"/>
      <c r="P179" s="83"/>
      <c r="Q179" s="83"/>
      <c r="R179" s="83"/>
      <c r="S179" s="83"/>
      <c r="U179" s="21"/>
      <c r="V179" s="21"/>
    </row>
    <row r="180" spans="1:22" s="76" customFormat="1" ht="12.95" customHeight="1">
      <c r="A180" s="75"/>
      <c r="C180" s="83"/>
      <c r="D180" s="83"/>
      <c r="E180" s="83"/>
      <c r="F180" s="83"/>
      <c r="G180" s="83"/>
      <c r="H180" s="83"/>
      <c r="I180" s="83"/>
      <c r="J180" s="83"/>
      <c r="K180" s="83"/>
      <c r="L180" s="83"/>
      <c r="M180" s="83"/>
      <c r="N180" s="83"/>
      <c r="O180" s="83"/>
      <c r="P180" s="83"/>
      <c r="Q180" s="83"/>
      <c r="R180" s="83"/>
      <c r="S180" s="83"/>
      <c r="U180" s="21"/>
      <c r="V180" s="21"/>
    </row>
    <row r="181" spans="1:22" s="76" customFormat="1" ht="12.95" customHeight="1">
      <c r="A181" s="75"/>
      <c r="C181" s="83"/>
      <c r="D181" s="83"/>
      <c r="E181" s="83"/>
      <c r="F181" s="83"/>
      <c r="G181" s="83"/>
      <c r="H181" s="83"/>
      <c r="I181" s="83"/>
      <c r="J181" s="83"/>
      <c r="K181" s="83"/>
      <c r="L181" s="83"/>
      <c r="M181" s="83"/>
      <c r="N181" s="83"/>
      <c r="O181" s="83"/>
      <c r="P181" s="83"/>
      <c r="Q181" s="83"/>
      <c r="R181" s="83"/>
      <c r="S181" s="83"/>
      <c r="U181" s="21"/>
      <c r="V181" s="21"/>
    </row>
    <row r="182" spans="1:22" s="76" customFormat="1" ht="12.95" customHeight="1">
      <c r="A182" s="75"/>
      <c r="C182" s="83"/>
      <c r="D182" s="83"/>
      <c r="E182" s="83"/>
      <c r="F182" s="83"/>
      <c r="G182" s="83"/>
      <c r="H182" s="83"/>
      <c r="I182" s="83"/>
      <c r="J182" s="83"/>
      <c r="K182" s="83"/>
      <c r="L182" s="83"/>
      <c r="M182" s="83"/>
      <c r="N182" s="83"/>
      <c r="O182" s="83"/>
      <c r="P182" s="83"/>
      <c r="Q182" s="83"/>
      <c r="R182" s="83"/>
      <c r="S182" s="83"/>
      <c r="U182" s="21"/>
      <c r="V182" s="21"/>
    </row>
    <row r="183" spans="1:22" s="76" customFormat="1" ht="12.95" customHeight="1">
      <c r="A183" s="75"/>
      <c r="C183" s="83"/>
      <c r="D183" s="83"/>
      <c r="E183" s="83"/>
      <c r="F183" s="83"/>
      <c r="G183" s="83"/>
      <c r="H183" s="83"/>
      <c r="I183" s="83"/>
      <c r="J183" s="83"/>
      <c r="K183" s="83"/>
      <c r="L183" s="83"/>
      <c r="M183" s="83"/>
      <c r="N183" s="83"/>
      <c r="O183" s="83"/>
      <c r="P183" s="83"/>
      <c r="Q183" s="83"/>
      <c r="R183" s="83"/>
      <c r="S183" s="83"/>
      <c r="U183" s="21"/>
      <c r="V183" s="21"/>
    </row>
    <row r="184" spans="1:22" s="76" customFormat="1" ht="12.95" customHeight="1">
      <c r="A184" s="75"/>
      <c r="C184" s="83"/>
      <c r="D184" s="83"/>
      <c r="E184" s="83"/>
      <c r="F184" s="83"/>
      <c r="G184" s="83"/>
      <c r="H184" s="83"/>
      <c r="I184" s="83"/>
      <c r="J184" s="83"/>
      <c r="K184" s="83"/>
      <c r="L184" s="83"/>
      <c r="M184" s="83"/>
      <c r="N184" s="83"/>
      <c r="O184" s="83"/>
      <c r="P184" s="83"/>
      <c r="Q184" s="83"/>
      <c r="R184" s="83"/>
      <c r="S184" s="83"/>
      <c r="U184" s="21"/>
      <c r="V184" s="21"/>
    </row>
    <row r="185" spans="1:22" s="76" customFormat="1" ht="12.95" customHeight="1">
      <c r="A185" s="75"/>
      <c r="C185" s="83"/>
      <c r="D185" s="83"/>
      <c r="E185" s="83"/>
      <c r="F185" s="83"/>
      <c r="G185" s="83"/>
      <c r="H185" s="83"/>
      <c r="I185" s="83"/>
      <c r="J185" s="83"/>
      <c r="K185" s="83"/>
      <c r="L185" s="83"/>
      <c r="M185" s="83"/>
      <c r="N185" s="83"/>
      <c r="O185" s="83"/>
      <c r="P185" s="83"/>
      <c r="Q185" s="83"/>
      <c r="R185" s="83"/>
      <c r="S185" s="83"/>
      <c r="U185" s="21"/>
      <c r="V185" s="21"/>
    </row>
    <row r="186" spans="1:22" s="76" customFormat="1" ht="12.95" customHeight="1">
      <c r="A186" s="75"/>
      <c r="C186" s="83"/>
      <c r="D186" s="83"/>
      <c r="E186" s="83"/>
      <c r="F186" s="83"/>
      <c r="G186" s="83"/>
      <c r="H186" s="83"/>
      <c r="I186" s="83"/>
      <c r="J186" s="83"/>
      <c r="K186" s="83"/>
      <c r="L186" s="83"/>
      <c r="M186" s="83"/>
      <c r="N186" s="83"/>
      <c r="O186" s="83"/>
      <c r="P186" s="83"/>
      <c r="Q186" s="83"/>
      <c r="R186" s="83"/>
      <c r="S186" s="83"/>
      <c r="U186" s="21"/>
      <c r="V186" s="21"/>
    </row>
    <row r="187" spans="1:22" s="76" customFormat="1" ht="12.95" customHeight="1">
      <c r="A187" s="75"/>
      <c r="C187" s="83"/>
      <c r="D187" s="83"/>
      <c r="E187" s="83"/>
      <c r="F187" s="83"/>
      <c r="G187" s="83"/>
      <c r="H187" s="83"/>
      <c r="I187" s="83"/>
      <c r="J187" s="83"/>
      <c r="K187" s="83"/>
      <c r="L187" s="83"/>
      <c r="M187" s="83"/>
      <c r="N187" s="83"/>
      <c r="O187" s="83"/>
      <c r="P187" s="83"/>
      <c r="Q187" s="83"/>
      <c r="R187" s="83"/>
      <c r="S187" s="83"/>
      <c r="U187" s="21"/>
      <c r="V187" s="21"/>
    </row>
    <row r="188" spans="1:22" s="76" customFormat="1" ht="12.95" customHeight="1">
      <c r="A188" s="75"/>
      <c r="C188" s="83"/>
      <c r="D188" s="83"/>
      <c r="E188" s="83"/>
      <c r="F188" s="83"/>
      <c r="G188" s="83"/>
      <c r="H188" s="83"/>
      <c r="I188" s="83"/>
      <c r="J188" s="83"/>
      <c r="K188" s="83"/>
      <c r="L188" s="83"/>
      <c r="M188" s="83"/>
      <c r="N188" s="83"/>
      <c r="O188" s="83"/>
      <c r="P188" s="83"/>
      <c r="Q188" s="83"/>
      <c r="R188" s="83"/>
      <c r="S188" s="83"/>
      <c r="U188" s="21"/>
      <c r="V188" s="21"/>
    </row>
    <row r="189" spans="1:22" s="76" customFormat="1" ht="12.95" customHeight="1">
      <c r="A189" s="75"/>
      <c r="C189" s="83"/>
      <c r="D189" s="83"/>
      <c r="E189" s="83"/>
      <c r="F189" s="83"/>
      <c r="G189" s="83"/>
      <c r="H189" s="83"/>
      <c r="I189" s="83"/>
      <c r="J189" s="83"/>
      <c r="K189" s="83"/>
      <c r="L189" s="83"/>
      <c r="M189" s="83"/>
      <c r="N189" s="83"/>
      <c r="O189" s="83"/>
      <c r="P189" s="83"/>
      <c r="Q189" s="83"/>
      <c r="R189" s="83"/>
      <c r="S189" s="83"/>
      <c r="U189" s="21"/>
      <c r="V189" s="21"/>
    </row>
    <row r="190" spans="1:22" s="76" customFormat="1" ht="12.95" customHeight="1">
      <c r="A190" s="75"/>
      <c r="C190" s="83"/>
      <c r="D190" s="83"/>
      <c r="E190" s="83"/>
      <c r="F190" s="83"/>
      <c r="G190" s="83"/>
      <c r="H190" s="83"/>
      <c r="I190" s="83"/>
      <c r="J190" s="83"/>
      <c r="K190" s="83"/>
      <c r="L190" s="83"/>
      <c r="M190" s="83"/>
      <c r="N190" s="83"/>
      <c r="O190" s="83"/>
      <c r="P190" s="83"/>
      <c r="Q190" s="83"/>
      <c r="R190" s="83"/>
      <c r="S190" s="83"/>
      <c r="U190" s="21"/>
      <c r="V190" s="21"/>
    </row>
    <row r="191" spans="1:22" s="76" customFormat="1" ht="12.95" customHeight="1">
      <c r="A191" s="75"/>
      <c r="C191" s="83"/>
      <c r="D191" s="83"/>
      <c r="E191" s="83"/>
      <c r="F191" s="83"/>
      <c r="G191" s="83"/>
      <c r="H191" s="83"/>
      <c r="I191" s="83"/>
      <c r="J191" s="83"/>
      <c r="K191" s="83"/>
      <c r="L191" s="83"/>
      <c r="M191" s="83"/>
      <c r="N191" s="83"/>
      <c r="O191" s="83"/>
      <c r="P191" s="83"/>
      <c r="Q191" s="83"/>
      <c r="R191" s="83"/>
      <c r="S191" s="83"/>
      <c r="U191" s="21"/>
      <c r="V191" s="21"/>
    </row>
    <row r="192" spans="1:22" s="76" customFormat="1" ht="12.95" customHeight="1">
      <c r="A192" s="75"/>
      <c r="C192" s="83"/>
      <c r="D192" s="83"/>
      <c r="E192" s="83"/>
      <c r="F192" s="83"/>
      <c r="G192" s="83"/>
      <c r="H192" s="83"/>
      <c r="I192" s="83"/>
      <c r="J192" s="83"/>
      <c r="K192" s="83"/>
      <c r="L192" s="83"/>
      <c r="M192" s="83"/>
      <c r="N192" s="83"/>
      <c r="O192" s="83"/>
      <c r="P192" s="83"/>
      <c r="Q192" s="83"/>
      <c r="R192" s="83"/>
      <c r="S192" s="83"/>
      <c r="U192" s="21"/>
      <c r="V192" s="21"/>
    </row>
    <row r="193" spans="1:22" s="76" customFormat="1" ht="12.95" customHeight="1">
      <c r="A193" s="75"/>
      <c r="C193" s="83"/>
      <c r="D193" s="83"/>
      <c r="E193" s="83"/>
      <c r="F193" s="83"/>
      <c r="G193" s="83"/>
      <c r="H193" s="83"/>
      <c r="I193" s="83"/>
      <c r="J193" s="83"/>
      <c r="K193" s="83"/>
      <c r="L193" s="83"/>
      <c r="M193" s="83"/>
      <c r="N193" s="83"/>
      <c r="O193" s="83"/>
      <c r="P193" s="83"/>
      <c r="Q193" s="83"/>
      <c r="R193" s="83"/>
      <c r="S193" s="83"/>
      <c r="U193" s="21"/>
      <c r="V193" s="21"/>
    </row>
    <row r="194" spans="1:22" s="76" customFormat="1" ht="12.95" customHeight="1">
      <c r="A194" s="75"/>
      <c r="C194" s="83"/>
      <c r="D194" s="83"/>
      <c r="E194" s="83"/>
      <c r="F194" s="83"/>
      <c r="G194" s="83"/>
      <c r="H194" s="83"/>
      <c r="I194" s="83"/>
      <c r="J194" s="83"/>
      <c r="K194" s="83"/>
      <c r="L194" s="83"/>
      <c r="M194" s="83"/>
      <c r="N194" s="83"/>
      <c r="O194" s="83"/>
      <c r="P194" s="83"/>
      <c r="Q194" s="83"/>
      <c r="R194" s="83"/>
      <c r="S194" s="83"/>
      <c r="U194" s="21"/>
      <c r="V194" s="21"/>
    </row>
    <row r="195" spans="1:22" s="76" customFormat="1" ht="12.95" customHeight="1">
      <c r="A195" s="75"/>
      <c r="C195" s="83"/>
      <c r="D195" s="83"/>
      <c r="E195" s="83"/>
      <c r="F195" s="83"/>
      <c r="G195" s="83"/>
      <c r="H195" s="83"/>
      <c r="I195" s="83"/>
      <c r="J195" s="83"/>
      <c r="K195" s="83"/>
      <c r="L195" s="83"/>
      <c r="M195" s="83"/>
      <c r="N195" s="83"/>
      <c r="O195" s="83"/>
      <c r="P195" s="83"/>
      <c r="Q195" s="83"/>
      <c r="R195" s="83"/>
      <c r="S195" s="83"/>
      <c r="U195" s="21"/>
      <c r="V195" s="21"/>
    </row>
    <row r="196" spans="1:22" s="76" customFormat="1" ht="12.95" customHeight="1">
      <c r="A196" s="75"/>
      <c r="C196" s="83"/>
      <c r="D196" s="83"/>
      <c r="E196" s="83"/>
      <c r="F196" s="83"/>
      <c r="G196" s="83"/>
      <c r="H196" s="83"/>
      <c r="I196" s="83"/>
      <c r="J196" s="83"/>
      <c r="K196" s="83"/>
      <c r="L196" s="83"/>
      <c r="M196" s="83"/>
      <c r="N196" s="83"/>
      <c r="O196" s="83"/>
      <c r="P196" s="83"/>
      <c r="Q196" s="83"/>
      <c r="R196" s="83"/>
      <c r="S196" s="83"/>
      <c r="U196" s="21"/>
      <c r="V196" s="21"/>
    </row>
    <row r="197" spans="1:22" s="76" customFormat="1" ht="12.95" customHeight="1">
      <c r="A197" s="75"/>
      <c r="C197" s="83"/>
      <c r="D197" s="83"/>
      <c r="E197" s="83"/>
      <c r="F197" s="83"/>
      <c r="G197" s="83"/>
      <c r="H197" s="83"/>
      <c r="I197" s="83"/>
      <c r="J197" s="83"/>
      <c r="K197" s="83"/>
      <c r="L197" s="83"/>
      <c r="M197" s="83"/>
      <c r="N197" s="83"/>
      <c r="O197" s="83"/>
      <c r="P197" s="83"/>
      <c r="Q197" s="83"/>
      <c r="R197" s="83"/>
      <c r="S197" s="83"/>
      <c r="U197" s="21"/>
      <c r="V197" s="21"/>
    </row>
    <row r="198" spans="1:22" s="76" customFormat="1" ht="12.95" customHeight="1">
      <c r="A198" s="75"/>
      <c r="C198" s="83"/>
      <c r="D198" s="83"/>
      <c r="E198" s="83"/>
      <c r="F198" s="83"/>
      <c r="G198" s="83"/>
      <c r="H198" s="83"/>
      <c r="I198" s="83"/>
      <c r="J198" s="83"/>
      <c r="K198" s="83"/>
      <c r="L198" s="83"/>
      <c r="M198" s="83"/>
      <c r="N198" s="83"/>
      <c r="O198" s="83"/>
      <c r="P198" s="83"/>
      <c r="Q198" s="83"/>
      <c r="R198" s="83"/>
      <c r="S198" s="83"/>
      <c r="U198" s="21"/>
      <c r="V198" s="21"/>
    </row>
    <row r="199" spans="1:22" s="76" customFormat="1" ht="12.95" customHeight="1">
      <c r="A199" s="75"/>
      <c r="C199" s="83"/>
      <c r="D199" s="83"/>
      <c r="E199" s="83"/>
      <c r="F199" s="83"/>
      <c r="G199" s="83"/>
      <c r="H199" s="83"/>
      <c r="I199" s="83"/>
      <c r="J199" s="83"/>
      <c r="K199" s="83"/>
      <c r="L199" s="83"/>
      <c r="M199" s="83"/>
      <c r="N199" s="83"/>
      <c r="O199" s="83"/>
      <c r="P199" s="83"/>
      <c r="Q199" s="83"/>
      <c r="R199" s="83"/>
      <c r="S199" s="83"/>
      <c r="U199" s="21"/>
      <c r="V199" s="21"/>
    </row>
    <row r="200" spans="1:22" s="76" customFormat="1" ht="12.95" customHeight="1">
      <c r="A200" s="75"/>
      <c r="C200" s="83"/>
      <c r="D200" s="83"/>
      <c r="E200" s="83"/>
      <c r="F200" s="83"/>
      <c r="G200" s="83"/>
      <c r="H200" s="83"/>
      <c r="I200" s="83"/>
      <c r="J200" s="83"/>
      <c r="K200" s="83"/>
      <c r="L200" s="83"/>
      <c r="M200" s="83"/>
      <c r="N200" s="83"/>
      <c r="O200" s="83"/>
      <c r="P200" s="83"/>
      <c r="Q200" s="83"/>
      <c r="R200" s="83"/>
      <c r="S200" s="83"/>
      <c r="U200" s="21"/>
      <c r="V200" s="21"/>
    </row>
  </sheetData>
  <mergeCells count="2">
    <mergeCell ref="A1:B1"/>
    <mergeCell ref="A9:B9"/>
  </mergeCells>
  <hyperlinks>
    <hyperlink ref="A1" location="'Περιεχόμενα-Contents'!A1" display="Περιεχόμενα - Contents" xr:uid="{00000000-0004-0000-1100-000000000000}"/>
  </hyperlinks>
  <printOptions horizontalCentered="1"/>
  <pageMargins left="0.27559055118110237" right="0.27559055118110237" top="1.0236220472440944" bottom="0.39370078740157483" header="0.39370078740157483" footer="0.19685039370078741"/>
  <pageSetup paperSize="9" scale="58" fitToHeight="0" orientation="landscape" r:id="rId1"/>
  <headerFooter>
    <oddHeader>&amp;R&amp;"Arial,Έντονα"ΣΥΝΟΠΤΙΚΟΙ ΠΙΝΑΚΕΣ ΥΠΗΡΕΣΙΩΝ ΚΑΙ ΜΕΤΑΦΟΡΩΝ 2008-2023
SERVICES AND TRANSPORT SUMMARY TABLES 2008-2023
ΙΔΙΩΤΙΚΟΣ ΤΟΜΕΑΣ - PRIVATE SECTOR</oddHeader>
    <firstHeader>&amp;L&amp;"Arial,Έντονα"ΣΥΝΟΠΤΙΚΟΙ ΠΙΝΑΚΕΣ ΥΠΗΡΕΣΙΩΝ ΚΑΙ ΜΕΤΑΦΟΡΩΝ 2008-2020
- ΙΔΙΩΤΙΚΟΣ ΤΟΜΕΑΣ&amp;"Arial,Κανονικά"
&amp;R&amp;"Arial,Έντονα"SUMMARY TABLES 2008-2020
- PRIVATE SECTOR</firstHeader>
    <firstFooter>&amp;L(συνεχίζεται)&amp;C- &amp;P -&amp;R(continued)</firstFooter>
  </headerFooter>
  <ignoredErrors>
    <ignoredError sqref="A9:P9"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pageSetUpPr fitToPage="1"/>
  </sheetPr>
  <dimension ref="A1:AA200"/>
  <sheetViews>
    <sheetView zoomScaleNormal="100" workbookViewId="0">
      <pane xSplit="2" ySplit="9" topLeftCell="C10" activePane="bottomRight" state="frozen"/>
      <selection activeCell="C10" sqref="C10"/>
      <selection pane="topRight" activeCell="C10" sqref="C10"/>
      <selection pane="bottomLeft" activeCell="C10" sqref="C10"/>
      <selection pane="bottomRight" activeCell="A2" sqref="A2"/>
    </sheetView>
  </sheetViews>
  <sheetFormatPr defaultRowHeight="12.95" customHeight="1"/>
  <cols>
    <col min="1" max="1" width="3.7109375" style="75" customWidth="1"/>
    <col min="2" max="2" width="37" style="76" customWidth="1"/>
    <col min="3" max="3" width="10.5703125" style="74" customWidth="1"/>
    <col min="4" max="8" width="9.85546875" style="74" customWidth="1"/>
    <col min="9" max="12" width="9.42578125" style="74" customWidth="1"/>
    <col min="13" max="18" width="11.42578125" style="74" customWidth="1"/>
    <col min="19" max="19" width="3.7109375" style="74" customWidth="1"/>
    <col min="20" max="20" width="36" style="76" customWidth="1"/>
    <col min="21" max="16384" width="9.140625" style="21"/>
  </cols>
  <sheetData>
    <row r="1" spans="1:27" s="49" customFormat="1" ht="12.95" customHeight="1">
      <c r="A1" s="172" t="s">
        <v>228</v>
      </c>
      <c r="B1" s="172"/>
      <c r="C1" s="84"/>
      <c r="D1" s="84"/>
      <c r="E1" s="84"/>
      <c r="F1" s="84"/>
      <c r="G1" s="84"/>
      <c r="H1" s="84"/>
      <c r="I1" s="84"/>
      <c r="J1" s="84"/>
      <c r="K1" s="84"/>
      <c r="S1" s="50"/>
      <c r="T1" s="117" t="s">
        <v>455</v>
      </c>
    </row>
    <row r="2" spans="1:27" s="49" customFormat="1" ht="12.95" customHeight="1">
      <c r="A2" s="51"/>
      <c r="B2" s="67"/>
      <c r="C2" s="84"/>
      <c r="D2" s="84"/>
      <c r="E2" s="84"/>
      <c r="F2" s="84"/>
      <c r="G2" s="84"/>
      <c r="H2" s="84"/>
      <c r="I2" s="84"/>
      <c r="J2" s="84"/>
      <c r="K2" s="84"/>
      <c r="S2" s="50"/>
      <c r="T2" s="117" t="s">
        <v>456</v>
      </c>
    </row>
    <row r="3" spans="1:27" s="49" customFormat="1" ht="12.95" customHeight="1">
      <c r="A3" s="51"/>
      <c r="B3" s="67"/>
      <c r="C3" s="84"/>
      <c r="D3" s="84"/>
      <c r="E3" s="84"/>
      <c r="F3" s="84"/>
      <c r="G3" s="84"/>
      <c r="H3" s="84"/>
      <c r="I3" s="84"/>
      <c r="J3" s="84"/>
      <c r="K3" s="84"/>
      <c r="L3" s="84"/>
      <c r="M3" s="84"/>
      <c r="N3" s="84"/>
      <c r="O3" s="84"/>
      <c r="P3" s="84"/>
      <c r="Q3" s="84"/>
      <c r="R3" s="84"/>
      <c r="T3" s="117" t="s">
        <v>373</v>
      </c>
    </row>
    <row r="4" spans="1:27" s="49" customFormat="1" ht="12.95" customHeight="1">
      <c r="A4" s="51"/>
      <c r="B4" s="67"/>
      <c r="C4" s="84"/>
      <c r="D4" s="84"/>
      <c r="E4" s="84"/>
      <c r="F4" s="84"/>
      <c r="G4" s="84"/>
      <c r="H4" s="84"/>
      <c r="I4" s="84"/>
      <c r="J4" s="84"/>
      <c r="K4" s="84"/>
      <c r="L4" s="84"/>
      <c r="M4" s="84"/>
      <c r="N4" s="84"/>
      <c r="O4" s="84"/>
      <c r="P4" s="84"/>
      <c r="Q4" s="84"/>
      <c r="R4" s="84"/>
      <c r="S4" s="50"/>
      <c r="T4" s="67"/>
    </row>
    <row r="5" spans="1:27" s="70" customFormat="1" ht="15" customHeight="1">
      <c r="A5" s="137" t="s">
        <v>431</v>
      </c>
    </row>
    <row r="6" spans="1:27" s="70" customFormat="1" ht="15" customHeight="1" thickBot="1">
      <c r="A6" s="138" t="s">
        <v>432</v>
      </c>
      <c r="B6" s="72"/>
      <c r="C6" s="72"/>
      <c r="D6" s="72"/>
      <c r="E6" s="72"/>
      <c r="F6" s="72"/>
      <c r="G6" s="72"/>
      <c r="H6" s="72"/>
      <c r="I6" s="72"/>
      <c r="J6" s="72"/>
      <c r="K6" s="72"/>
      <c r="L6" s="72"/>
      <c r="M6" s="72"/>
      <c r="N6" s="72"/>
      <c r="O6" s="72"/>
      <c r="P6" s="72"/>
      <c r="Q6" s="72"/>
      <c r="R6" s="72"/>
      <c r="S6" s="73"/>
      <c r="T6" s="72"/>
    </row>
    <row r="7" spans="1:27" s="70" customFormat="1" ht="8.25" customHeight="1" thickTop="1">
      <c r="A7" s="71"/>
      <c r="B7" s="71"/>
      <c r="C7" s="85"/>
      <c r="D7" s="85"/>
      <c r="E7" s="85"/>
      <c r="F7" s="85"/>
      <c r="G7" s="85"/>
      <c r="H7" s="85"/>
      <c r="I7" s="85"/>
      <c r="J7" s="85"/>
      <c r="K7" s="85"/>
      <c r="L7" s="85"/>
      <c r="M7" s="85"/>
      <c r="N7" s="85"/>
      <c r="O7" s="85"/>
      <c r="P7" s="85"/>
      <c r="Q7" s="85"/>
      <c r="R7" s="85"/>
      <c r="S7" s="85"/>
      <c r="T7" s="71"/>
    </row>
    <row r="8" spans="1:27" s="49" customFormat="1" ht="12.75">
      <c r="A8" s="51"/>
      <c r="B8" s="67"/>
      <c r="C8" s="86"/>
      <c r="D8" s="86"/>
      <c r="E8" s="86"/>
      <c r="F8" s="86"/>
      <c r="G8" s="86"/>
      <c r="H8" s="86"/>
      <c r="I8" s="86"/>
      <c r="J8" s="86"/>
      <c r="K8" s="86"/>
      <c r="L8" s="86"/>
      <c r="M8" s="86"/>
      <c r="N8" s="86"/>
      <c r="O8" s="86"/>
      <c r="P8" s="86"/>
      <c r="Q8" s="86"/>
      <c r="R8" s="86"/>
      <c r="S8" s="86"/>
      <c r="T8" s="86" t="s">
        <v>0</v>
      </c>
    </row>
    <row r="9" spans="1:27" s="49" customFormat="1" ht="39.950000000000003" customHeight="1">
      <c r="A9" s="175" t="s">
        <v>386</v>
      </c>
      <c r="B9" s="176"/>
      <c r="C9" s="105" t="s">
        <v>1</v>
      </c>
      <c r="D9" s="104">
        <v>2009</v>
      </c>
      <c r="E9" s="105" t="s">
        <v>2</v>
      </c>
      <c r="F9" s="105" t="s">
        <v>3</v>
      </c>
      <c r="G9" s="105" t="s">
        <v>4</v>
      </c>
      <c r="H9" s="105" t="s">
        <v>5</v>
      </c>
      <c r="I9" s="105" t="s">
        <v>6</v>
      </c>
      <c r="J9" s="105" t="s">
        <v>112</v>
      </c>
      <c r="K9" s="105" t="s">
        <v>324</v>
      </c>
      <c r="L9" s="105" t="s">
        <v>331</v>
      </c>
      <c r="M9" s="153" t="s">
        <v>368</v>
      </c>
      <c r="N9" s="153" t="s">
        <v>391</v>
      </c>
      <c r="O9" s="153" t="s">
        <v>436</v>
      </c>
      <c r="P9" s="153" t="s">
        <v>442</v>
      </c>
      <c r="Q9" s="153" t="s">
        <v>448</v>
      </c>
      <c r="R9" s="153" t="s">
        <v>453</v>
      </c>
      <c r="S9" s="150"/>
      <c r="T9" s="116" t="s">
        <v>387</v>
      </c>
    </row>
    <row r="10" spans="1:27" s="87" customFormat="1" ht="15" customHeight="1">
      <c r="A10" s="146" t="s">
        <v>7</v>
      </c>
      <c r="B10" s="103" t="s">
        <v>101</v>
      </c>
      <c r="C10" s="92">
        <v>341353</v>
      </c>
      <c r="D10" s="88">
        <v>314261</v>
      </c>
      <c r="E10" s="88">
        <v>301220</v>
      </c>
      <c r="F10" s="88">
        <v>282136</v>
      </c>
      <c r="G10" s="88">
        <v>267068</v>
      </c>
      <c r="H10" s="88">
        <v>257007</v>
      </c>
      <c r="I10" s="88">
        <v>259338</v>
      </c>
      <c r="J10" s="88">
        <v>271967</v>
      </c>
      <c r="K10" s="88">
        <v>290129</v>
      </c>
      <c r="L10" s="88">
        <v>311388</v>
      </c>
      <c r="M10" s="89">
        <v>334246</v>
      </c>
      <c r="N10" s="89">
        <v>361901</v>
      </c>
      <c r="O10" s="89">
        <v>324793</v>
      </c>
      <c r="P10" s="89">
        <v>388329</v>
      </c>
      <c r="Q10" s="89">
        <v>429178</v>
      </c>
      <c r="R10" s="89">
        <v>469009</v>
      </c>
      <c r="S10" s="146" t="s">
        <v>7</v>
      </c>
      <c r="T10" s="103" t="s">
        <v>100</v>
      </c>
    </row>
    <row r="11" spans="1:27" s="87" customFormat="1" ht="20.100000000000001" customHeight="1">
      <c r="A11" s="143" t="s">
        <v>8</v>
      </c>
      <c r="B11" s="95" t="s">
        <v>9</v>
      </c>
      <c r="C11" s="88">
        <f t="shared" ref="C11:L11" si="0">SUM(C12:C28)</f>
        <v>73401</v>
      </c>
      <c r="D11" s="88">
        <f t="shared" si="0"/>
        <v>65097</v>
      </c>
      <c r="E11" s="88">
        <f>SUM(E12:E28)</f>
        <v>65621</v>
      </c>
      <c r="F11" s="88">
        <f t="shared" si="0"/>
        <v>64460</v>
      </c>
      <c r="G11" s="88">
        <f>SUM(G12:G28)</f>
        <v>63852</v>
      </c>
      <c r="H11" s="88">
        <f t="shared" si="0"/>
        <v>62628</v>
      </c>
      <c r="I11" s="88">
        <f t="shared" si="0"/>
        <v>62088</v>
      </c>
      <c r="J11" s="88">
        <f t="shared" si="0"/>
        <v>68918</v>
      </c>
      <c r="K11" s="88">
        <f t="shared" si="0"/>
        <v>76212</v>
      </c>
      <c r="L11" s="88">
        <f t="shared" si="0"/>
        <v>84051</v>
      </c>
      <c r="M11" s="89">
        <f>SUM(M12:M28)</f>
        <v>93062</v>
      </c>
      <c r="N11" s="89">
        <f>SUM(N12:N28)</f>
        <v>96906</v>
      </c>
      <c r="O11" s="89">
        <f>SUM(O12:O28)</f>
        <v>87464</v>
      </c>
      <c r="P11" s="89">
        <f t="shared" ref="P11" si="1">SUM(P12:P28)</f>
        <v>112967</v>
      </c>
      <c r="Q11" s="89">
        <f t="shared" ref="Q11" si="2">SUM(Q12:Q28)</f>
        <v>125615</v>
      </c>
      <c r="R11" s="89">
        <f t="shared" ref="R11" si="3">SUM(R12:R28)</f>
        <v>134934</v>
      </c>
      <c r="S11" s="143" t="s">
        <v>8</v>
      </c>
      <c r="T11" s="95" t="s">
        <v>10</v>
      </c>
    </row>
    <row r="12" spans="1:27" s="49" customFormat="1" ht="12.95" customHeight="1">
      <c r="A12" s="142"/>
      <c r="B12" s="96" t="s">
        <v>12</v>
      </c>
      <c r="C12" s="59">
        <v>35928</v>
      </c>
      <c r="D12" s="90">
        <f>13+30992</f>
        <v>31005</v>
      </c>
      <c r="E12" s="90">
        <v>28065</v>
      </c>
      <c r="F12" s="90">
        <v>26307</v>
      </c>
      <c r="G12" s="90">
        <v>26961</v>
      </c>
      <c r="H12" s="90">
        <v>23397</v>
      </c>
      <c r="I12" s="90">
        <v>24314</v>
      </c>
      <c r="J12" s="90">
        <v>26552</v>
      </c>
      <c r="K12" s="90">
        <v>30555</v>
      </c>
      <c r="L12" s="90">
        <v>36410</v>
      </c>
      <c r="M12" s="91">
        <v>41635</v>
      </c>
      <c r="N12" s="91">
        <v>42576</v>
      </c>
      <c r="O12" s="91">
        <v>40281</v>
      </c>
      <c r="P12" s="91">
        <v>49463</v>
      </c>
      <c r="Q12" s="91">
        <v>54007</v>
      </c>
      <c r="R12" s="91">
        <v>55802</v>
      </c>
      <c r="S12" s="142"/>
      <c r="T12" s="96" t="s">
        <v>13</v>
      </c>
      <c r="U12" s="57"/>
      <c r="V12" s="57"/>
      <c r="W12" s="57"/>
      <c r="X12" s="57"/>
      <c r="Y12" s="57"/>
      <c r="Z12" s="57"/>
      <c r="AA12" s="57"/>
    </row>
    <row r="13" spans="1:27" s="49" customFormat="1" ht="12.95" customHeight="1">
      <c r="A13" s="142"/>
      <c r="B13" s="96" t="s">
        <v>14</v>
      </c>
      <c r="C13" s="59">
        <v>430</v>
      </c>
      <c r="D13" s="90">
        <v>358</v>
      </c>
      <c r="E13" s="90">
        <v>370</v>
      </c>
      <c r="F13" s="90">
        <v>288</v>
      </c>
      <c r="G13" s="90">
        <v>286</v>
      </c>
      <c r="H13" s="90">
        <v>281</v>
      </c>
      <c r="I13" s="90">
        <v>279</v>
      </c>
      <c r="J13" s="90">
        <v>320</v>
      </c>
      <c r="K13" s="90">
        <v>293</v>
      </c>
      <c r="L13" s="90">
        <v>304</v>
      </c>
      <c r="M13" s="91">
        <v>346</v>
      </c>
      <c r="N13" s="91">
        <v>277</v>
      </c>
      <c r="O13" s="91">
        <v>147</v>
      </c>
      <c r="P13" s="91">
        <v>171</v>
      </c>
      <c r="Q13" s="91">
        <v>190</v>
      </c>
      <c r="R13" s="91">
        <v>280</v>
      </c>
      <c r="S13" s="142"/>
      <c r="T13" s="96" t="s">
        <v>15</v>
      </c>
    </row>
    <row r="14" spans="1:27" s="49" customFormat="1" ht="12.95" customHeight="1">
      <c r="A14" s="142"/>
      <c r="B14" s="96" t="s">
        <v>16</v>
      </c>
      <c r="C14" s="59">
        <v>3952</v>
      </c>
      <c r="D14" s="90">
        <v>3232</v>
      </c>
      <c r="E14" s="90">
        <v>4159</v>
      </c>
      <c r="F14" s="90">
        <v>3553</v>
      </c>
      <c r="G14" s="90">
        <v>4228</v>
      </c>
      <c r="H14" s="90">
        <v>4090</v>
      </c>
      <c r="I14" s="90">
        <v>3442</v>
      </c>
      <c r="J14" s="90">
        <v>3557</v>
      </c>
      <c r="K14" s="90">
        <v>2465</v>
      </c>
      <c r="L14" s="90">
        <v>2458</v>
      </c>
      <c r="M14" s="91">
        <v>3563</v>
      </c>
      <c r="N14" s="91">
        <v>4024</v>
      </c>
      <c r="O14" s="91">
        <v>1538</v>
      </c>
      <c r="P14" s="91">
        <v>2268</v>
      </c>
      <c r="Q14" s="91">
        <v>3388</v>
      </c>
      <c r="R14" s="91">
        <v>4118</v>
      </c>
      <c r="S14" s="142"/>
      <c r="T14" s="96" t="s">
        <v>17</v>
      </c>
    </row>
    <row r="15" spans="1:27" s="49" customFormat="1" ht="12.95" customHeight="1">
      <c r="A15" s="142"/>
      <c r="B15" s="96" t="s">
        <v>18</v>
      </c>
      <c r="C15" s="59">
        <v>7399</v>
      </c>
      <c r="D15" s="90">
        <v>7406</v>
      </c>
      <c r="E15" s="90">
        <v>8079</v>
      </c>
      <c r="F15" s="90">
        <v>8349</v>
      </c>
      <c r="G15" s="90">
        <v>8998</v>
      </c>
      <c r="H15" s="90">
        <v>8506</v>
      </c>
      <c r="I15" s="90">
        <v>7969</v>
      </c>
      <c r="J15" s="90">
        <v>6994</v>
      </c>
      <c r="K15" s="90">
        <v>6860</v>
      </c>
      <c r="L15" s="90">
        <v>7600</v>
      </c>
      <c r="M15" s="91">
        <v>7961</v>
      </c>
      <c r="N15" s="91">
        <v>8648</v>
      </c>
      <c r="O15" s="91">
        <v>6837</v>
      </c>
      <c r="P15" s="91">
        <v>8018</v>
      </c>
      <c r="Q15" s="91">
        <v>13533</v>
      </c>
      <c r="R15" s="91">
        <v>13897</v>
      </c>
      <c r="S15" s="142"/>
      <c r="T15" s="96" t="s">
        <v>19</v>
      </c>
    </row>
    <row r="16" spans="1:27" s="49" customFormat="1" ht="12.95" customHeight="1">
      <c r="A16" s="142"/>
      <c r="B16" s="96" t="s">
        <v>20</v>
      </c>
      <c r="C16" s="59">
        <v>829</v>
      </c>
      <c r="D16" s="90">
        <v>820</v>
      </c>
      <c r="E16" s="90">
        <v>885</v>
      </c>
      <c r="F16" s="90">
        <v>843</v>
      </c>
      <c r="G16" s="90">
        <v>1085</v>
      </c>
      <c r="H16" s="90">
        <v>967</v>
      </c>
      <c r="I16" s="90">
        <v>1012</v>
      </c>
      <c r="J16" s="90">
        <v>996</v>
      </c>
      <c r="K16" s="90">
        <v>1170</v>
      </c>
      <c r="L16" s="90">
        <v>1217</v>
      </c>
      <c r="M16" s="91">
        <v>1234</v>
      </c>
      <c r="N16" s="91">
        <v>1290</v>
      </c>
      <c r="O16" s="91">
        <v>1119</v>
      </c>
      <c r="P16" s="91">
        <v>1316</v>
      </c>
      <c r="Q16" s="91">
        <v>1499</v>
      </c>
      <c r="R16" s="91">
        <v>1564</v>
      </c>
      <c r="S16" s="142"/>
      <c r="T16" s="96" t="s">
        <v>21</v>
      </c>
    </row>
    <row r="17" spans="1:21" s="70" customFormat="1" ht="12.95" customHeight="1">
      <c r="A17" s="143"/>
      <c r="B17" s="96" t="s">
        <v>22</v>
      </c>
      <c r="C17" s="92"/>
      <c r="D17" s="90"/>
      <c r="E17" s="90"/>
      <c r="F17" s="90"/>
      <c r="G17" s="90"/>
      <c r="H17" s="90"/>
      <c r="I17" s="90"/>
      <c r="J17" s="90"/>
      <c r="K17" s="90"/>
      <c r="L17" s="90"/>
      <c r="M17" s="91"/>
      <c r="N17" s="91"/>
      <c r="O17" s="91"/>
      <c r="P17" s="91"/>
      <c r="Q17" s="91"/>
      <c r="R17" s="91"/>
      <c r="S17" s="143"/>
      <c r="T17" s="96" t="s">
        <v>23</v>
      </c>
    </row>
    <row r="18" spans="1:21" s="49" customFormat="1" ht="12" customHeight="1">
      <c r="A18" s="142"/>
      <c r="B18" s="98" t="s">
        <v>24</v>
      </c>
      <c r="C18" s="59">
        <v>2594</v>
      </c>
      <c r="D18" s="90">
        <v>2314</v>
      </c>
      <c r="E18" s="90">
        <v>2679</v>
      </c>
      <c r="F18" s="90">
        <v>2598</v>
      </c>
      <c r="G18" s="90">
        <v>2530</v>
      </c>
      <c r="H18" s="90">
        <v>2253</v>
      </c>
      <c r="I18" s="90">
        <v>2488</v>
      </c>
      <c r="J18" s="90">
        <v>2421</v>
      </c>
      <c r="K18" s="90">
        <v>2238</v>
      </c>
      <c r="L18" s="90">
        <v>2633</v>
      </c>
      <c r="M18" s="91">
        <v>3342</v>
      </c>
      <c r="N18" s="91">
        <v>2892</v>
      </c>
      <c r="O18" s="91">
        <v>2499</v>
      </c>
      <c r="P18" s="91">
        <v>3154</v>
      </c>
      <c r="Q18" s="91">
        <v>3623</v>
      </c>
      <c r="R18" s="91">
        <v>3661</v>
      </c>
      <c r="S18" s="142"/>
      <c r="T18" s="98" t="s">
        <v>25</v>
      </c>
    </row>
    <row r="19" spans="1:21" s="49" customFormat="1" ht="12" customHeight="1">
      <c r="A19" s="142"/>
      <c r="B19" s="98" t="s">
        <v>26</v>
      </c>
      <c r="C19" s="59">
        <v>986</v>
      </c>
      <c r="D19" s="90">
        <v>1042</v>
      </c>
      <c r="E19" s="90">
        <v>1107</v>
      </c>
      <c r="F19" s="90">
        <v>1014</v>
      </c>
      <c r="G19" s="90">
        <v>1031</v>
      </c>
      <c r="H19" s="90">
        <v>949</v>
      </c>
      <c r="I19" s="90">
        <v>1302</v>
      </c>
      <c r="J19" s="90">
        <v>1337</v>
      </c>
      <c r="K19" s="90">
        <v>1141</v>
      </c>
      <c r="L19" s="90">
        <v>1341</v>
      </c>
      <c r="M19" s="91">
        <v>1595</v>
      </c>
      <c r="N19" s="91">
        <v>1802</v>
      </c>
      <c r="O19" s="91">
        <v>1559</v>
      </c>
      <c r="P19" s="91">
        <v>1376</v>
      </c>
      <c r="Q19" s="91">
        <v>1662</v>
      </c>
      <c r="R19" s="91">
        <v>1425</v>
      </c>
      <c r="S19" s="142"/>
      <c r="T19" s="98" t="s">
        <v>27</v>
      </c>
    </row>
    <row r="20" spans="1:21" s="70" customFormat="1" ht="12" customHeight="1">
      <c r="A20" s="143"/>
      <c r="B20" s="98" t="s">
        <v>28</v>
      </c>
      <c r="C20" s="93">
        <v>395</v>
      </c>
      <c r="D20" s="90">
        <v>177</v>
      </c>
      <c r="E20" s="90">
        <v>126</v>
      </c>
      <c r="F20" s="90">
        <v>180</v>
      </c>
      <c r="G20" s="90">
        <v>192</v>
      </c>
      <c r="H20" s="90">
        <v>221</v>
      </c>
      <c r="I20" s="90">
        <v>262</v>
      </c>
      <c r="J20" s="90">
        <v>216</v>
      </c>
      <c r="K20" s="90">
        <v>222</v>
      </c>
      <c r="L20" s="90">
        <v>72</v>
      </c>
      <c r="M20" s="91">
        <v>75</v>
      </c>
      <c r="N20" s="91">
        <v>58</v>
      </c>
      <c r="O20" s="91">
        <v>344</v>
      </c>
      <c r="P20" s="91">
        <v>309</v>
      </c>
      <c r="Q20" s="91">
        <v>120</v>
      </c>
      <c r="R20" s="91">
        <v>233</v>
      </c>
      <c r="S20" s="143"/>
      <c r="T20" s="98" t="s">
        <v>29</v>
      </c>
    </row>
    <row r="21" spans="1:21" s="70" customFormat="1" ht="12.95" customHeight="1">
      <c r="A21" s="143"/>
      <c r="B21" s="96" t="s">
        <v>30</v>
      </c>
      <c r="C21" s="93">
        <v>10404</v>
      </c>
      <c r="D21" s="90">
        <v>7513</v>
      </c>
      <c r="E21" s="90">
        <v>10460</v>
      </c>
      <c r="F21" s="90">
        <v>11900</v>
      </c>
      <c r="G21" s="90">
        <v>9048</v>
      </c>
      <c r="H21" s="90">
        <v>14128</v>
      </c>
      <c r="I21" s="90">
        <v>13022</v>
      </c>
      <c r="J21" s="90">
        <v>16746</v>
      </c>
      <c r="K21" s="90">
        <v>20357</v>
      </c>
      <c r="L21" s="90">
        <v>20264</v>
      </c>
      <c r="M21" s="91">
        <v>21088</v>
      </c>
      <c r="N21" s="91">
        <v>23233</v>
      </c>
      <c r="O21" s="91">
        <v>19967</v>
      </c>
      <c r="P21" s="91">
        <v>32252</v>
      </c>
      <c r="Q21" s="91">
        <v>33072</v>
      </c>
      <c r="R21" s="91">
        <v>34700</v>
      </c>
      <c r="S21" s="143"/>
      <c r="T21" s="96" t="s">
        <v>31</v>
      </c>
    </row>
    <row r="22" spans="1:21" s="49" customFormat="1" ht="12.95" customHeight="1">
      <c r="A22" s="142"/>
      <c r="B22" s="96" t="s">
        <v>358</v>
      </c>
      <c r="C22" s="59"/>
      <c r="D22" s="90"/>
      <c r="E22" s="90"/>
      <c r="F22" s="90"/>
      <c r="G22" s="90"/>
      <c r="H22" s="90"/>
      <c r="I22" s="90"/>
      <c r="J22" s="90"/>
      <c r="K22" s="90"/>
      <c r="L22" s="90"/>
      <c r="M22" s="91"/>
      <c r="N22" s="91"/>
      <c r="O22" s="91"/>
      <c r="P22" s="91"/>
      <c r="Q22" s="91"/>
      <c r="R22" s="91"/>
      <c r="S22" s="142"/>
      <c r="T22" s="96" t="s">
        <v>32</v>
      </c>
    </row>
    <row r="23" spans="1:21" s="49" customFormat="1" ht="11.1" customHeight="1">
      <c r="A23" s="142"/>
      <c r="B23" s="96" t="s">
        <v>359</v>
      </c>
      <c r="C23" s="93">
        <v>1894</v>
      </c>
      <c r="D23" s="90">
        <v>2063</v>
      </c>
      <c r="E23" s="90">
        <v>1948</v>
      </c>
      <c r="F23" s="90">
        <v>2076</v>
      </c>
      <c r="G23" s="90">
        <v>1891</v>
      </c>
      <c r="H23" s="90">
        <v>1692</v>
      </c>
      <c r="I23" s="90">
        <v>1908</v>
      </c>
      <c r="J23" s="90">
        <v>2128</v>
      </c>
      <c r="K23" s="90">
        <v>2768</v>
      </c>
      <c r="L23" s="90">
        <v>2430</v>
      </c>
      <c r="M23" s="91">
        <v>2819</v>
      </c>
      <c r="N23" s="91">
        <v>2905</v>
      </c>
      <c r="O23" s="91">
        <v>2939</v>
      </c>
      <c r="P23" s="91">
        <v>3840</v>
      </c>
      <c r="Q23" s="91">
        <v>4388</v>
      </c>
      <c r="R23" s="91">
        <v>5230</v>
      </c>
      <c r="S23" s="142"/>
      <c r="T23" s="96" t="s">
        <v>333</v>
      </c>
      <c r="U23" s="57"/>
    </row>
    <row r="24" spans="1:21" s="49" customFormat="1" ht="12.95" customHeight="1">
      <c r="A24" s="142"/>
      <c r="B24" s="96" t="s">
        <v>33</v>
      </c>
      <c r="C24" s="59">
        <v>2746</v>
      </c>
      <c r="D24" s="90">
        <v>1932</v>
      </c>
      <c r="E24" s="90">
        <v>2171</v>
      </c>
      <c r="F24" s="90">
        <v>2082</v>
      </c>
      <c r="G24" s="90">
        <v>2770</v>
      </c>
      <c r="H24" s="90">
        <v>2107</v>
      </c>
      <c r="I24" s="90">
        <v>2070</v>
      </c>
      <c r="J24" s="90">
        <v>3157</v>
      </c>
      <c r="K24" s="90">
        <v>3396</v>
      </c>
      <c r="L24" s="90">
        <v>3629</v>
      </c>
      <c r="M24" s="91">
        <v>3451</v>
      </c>
      <c r="N24" s="91">
        <v>3269</v>
      </c>
      <c r="O24" s="91">
        <v>3643</v>
      </c>
      <c r="P24" s="91">
        <v>3911</v>
      </c>
      <c r="Q24" s="91">
        <v>3274</v>
      </c>
      <c r="R24" s="91">
        <v>6028</v>
      </c>
      <c r="S24" s="142"/>
      <c r="T24" s="96" t="s">
        <v>34</v>
      </c>
    </row>
    <row r="25" spans="1:21" s="49" customFormat="1" ht="12.95" customHeight="1">
      <c r="A25" s="142"/>
      <c r="B25" s="96" t="s">
        <v>35</v>
      </c>
      <c r="C25" s="59">
        <v>1878</v>
      </c>
      <c r="D25" s="90">
        <v>1953</v>
      </c>
      <c r="E25" s="90">
        <v>1860</v>
      </c>
      <c r="F25" s="90">
        <v>1564</v>
      </c>
      <c r="G25" s="90">
        <v>1226</v>
      </c>
      <c r="H25" s="90">
        <v>1250</v>
      </c>
      <c r="I25" s="90">
        <v>1206</v>
      </c>
      <c r="J25" s="90">
        <v>1183</v>
      </c>
      <c r="K25" s="90">
        <v>1181</v>
      </c>
      <c r="L25" s="90">
        <v>1231</v>
      </c>
      <c r="M25" s="91">
        <v>1485</v>
      </c>
      <c r="N25" s="91">
        <v>1515</v>
      </c>
      <c r="O25" s="91">
        <v>1353</v>
      </c>
      <c r="P25" s="91">
        <v>1527</v>
      </c>
      <c r="Q25" s="91">
        <v>1506</v>
      </c>
      <c r="R25" s="91">
        <v>1594</v>
      </c>
      <c r="S25" s="142"/>
      <c r="T25" s="96" t="s">
        <v>36</v>
      </c>
    </row>
    <row r="26" spans="1:21" s="49" customFormat="1" ht="12.95" customHeight="1">
      <c r="A26" s="142"/>
      <c r="B26" s="96" t="s">
        <v>37</v>
      </c>
      <c r="C26" s="59">
        <v>928</v>
      </c>
      <c r="D26" s="90">
        <v>1037</v>
      </c>
      <c r="E26" s="90">
        <v>1045</v>
      </c>
      <c r="F26" s="90">
        <v>903</v>
      </c>
      <c r="G26" s="90">
        <v>1019</v>
      </c>
      <c r="H26" s="90">
        <v>796</v>
      </c>
      <c r="I26" s="90">
        <v>832</v>
      </c>
      <c r="J26" s="90">
        <v>891</v>
      </c>
      <c r="K26" s="90">
        <v>933</v>
      </c>
      <c r="L26" s="90">
        <v>1449</v>
      </c>
      <c r="M26" s="91">
        <v>1602</v>
      </c>
      <c r="N26" s="91">
        <v>1727</v>
      </c>
      <c r="O26" s="91">
        <v>1751</v>
      </c>
      <c r="P26" s="91">
        <v>1744</v>
      </c>
      <c r="Q26" s="91">
        <v>1948</v>
      </c>
      <c r="R26" s="91">
        <v>2534</v>
      </c>
      <c r="S26" s="142"/>
      <c r="T26" s="96" t="s">
        <v>38</v>
      </c>
      <c r="U26" s="57"/>
    </row>
    <row r="27" spans="1:21" s="70" customFormat="1" ht="12.95" customHeight="1">
      <c r="A27" s="143"/>
      <c r="B27" s="96" t="s">
        <v>39</v>
      </c>
      <c r="C27" s="93">
        <v>456</v>
      </c>
      <c r="D27" s="90">
        <v>1270</v>
      </c>
      <c r="E27" s="90">
        <v>312</v>
      </c>
      <c r="F27" s="90">
        <v>327</v>
      </c>
      <c r="G27" s="90">
        <v>291</v>
      </c>
      <c r="H27" s="90">
        <v>180</v>
      </c>
      <c r="I27" s="90">
        <v>338</v>
      </c>
      <c r="J27" s="90">
        <v>234</v>
      </c>
      <c r="K27" s="90">
        <v>182</v>
      </c>
      <c r="L27" s="90">
        <v>147</v>
      </c>
      <c r="M27" s="91">
        <v>130</v>
      </c>
      <c r="N27" s="91">
        <v>139</v>
      </c>
      <c r="O27" s="91">
        <v>314</v>
      </c>
      <c r="P27" s="91">
        <v>237</v>
      </c>
      <c r="Q27" s="91">
        <v>239</v>
      </c>
      <c r="R27" s="91">
        <v>267</v>
      </c>
      <c r="S27" s="143"/>
      <c r="T27" s="96" t="s">
        <v>40</v>
      </c>
    </row>
    <row r="28" spans="1:21" s="49" customFormat="1" ht="12.95" customHeight="1">
      <c r="A28" s="142"/>
      <c r="B28" s="96" t="s">
        <v>41</v>
      </c>
      <c r="C28" s="93">
        <v>2582</v>
      </c>
      <c r="D28" s="90">
        <v>2975</v>
      </c>
      <c r="E28" s="90">
        <v>2355</v>
      </c>
      <c r="F28" s="90">
        <v>2476</v>
      </c>
      <c r="G28" s="90">
        <v>2296</v>
      </c>
      <c r="H28" s="90">
        <v>1811</v>
      </c>
      <c r="I28" s="90">
        <v>1644</v>
      </c>
      <c r="J28" s="90">
        <v>2186</v>
      </c>
      <c r="K28" s="90">
        <v>2451</v>
      </c>
      <c r="L28" s="90">
        <v>2866</v>
      </c>
      <c r="M28" s="91">
        <v>2736</v>
      </c>
      <c r="N28" s="91">
        <v>2551</v>
      </c>
      <c r="O28" s="91">
        <v>3173</v>
      </c>
      <c r="P28" s="91">
        <v>3381</v>
      </c>
      <c r="Q28" s="91">
        <v>3166</v>
      </c>
      <c r="R28" s="91">
        <v>3601</v>
      </c>
      <c r="S28" s="142"/>
      <c r="T28" s="96" t="s">
        <v>42</v>
      </c>
    </row>
    <row r="29" spans="1:21" s="87" customFormat="1" ht="20.100000000000001" customHeight="1">
      <c r="A29" s="143" t="s">
        <v>43</v>
      </c>
      <c r="B29" s="95" t="s">
        <v>44</v>
      </c>
      <c r="C29" s="88">
        <f>SUM(C30:C48)</f>
        <v>27193</v>
      </c>
      <c r="D29" s="88">
        <f t="shared" ref="D29:N29" si="4">SUM(D30:D48)</f>
        <v>24757</v>
      </c>
      <c r="E29" s="88">
        <f t="shared" si="4"/>
        <v>25714</v>
      </c>
      <c r="F29" s="88">
        <f t="shared" si="4"/>
        <v>23221</v>
      </c>
      <c r="G29" s="88">
        <f t="shared" si="4"/>
        <v>23482</v>
      </c>
      <c r="H29" s="88">
        <f t="shared" si="4"/>
        <v>21621</v>
      </c>
      <c r="I29" s="88">
        <f t="shared" si="4"/>
        <v>22869</v>
      </c>
      <c r="J29" s="88">
        <f t="shared" si="4"/>
        <v>20123</v>
      </c>
      <c r="K29" s="88">
        <f t="shared" si="4"/>
        <v>21219</v>
      </c>
      <c r="L29" s="88">
        <f t="shared" si="4"/>
        <v>22640</v>
      </c>
      <c r="M29" s="89">
        <f t="shared" si="4"/>
        <v>24863</v>
      </c>
      <c r="N29" s="89">
        <f t="shared" si="4"/>
        <v>26912</v>
      </c>
      <c r="O29" s="89">
        <f>SUM(O30:O48)</f>
        <v>25243</v>
      </c>
      <c r="P29" s="89">
        <f t="shared" ref="P29" si="5">SUM(P30:P48)</f>
        <v>28504</v>
      </c>
      <c r="Q29" s="89">
        <f t="shared" ref="Q29" si="6">SUM(Q30:Q48)</f>
        <v>31135</v>
      </c>
      <c r="R29" s="89">
        <f t="shared" ref="R29" si="7">SUM(R30:R48)</f>
        <v>33555</v>
      </c>
      <c r="S29" s="143" t="s">
        <v>43</v>
      </c>
      <c r="T29" s="95" t="s">
        <v>45</v>
      </c>
    </row>
    <row r="30" spans="1:21" s="49" customFormat="1" ht="12.95" customHeight="1">
      <c r="A30" s="142"/>
      <c r="B30" s="96" t="s">
        <v>46</v>
      </c>
      <c r="C30" s="93">
        <v>3496</v>
      </c>
      <c r="D30" s="90">
        <v>3595</v>
      </c>
      <c r="E30" s="90">
        <v>3606</v>
      </c>
      <c r="F30" s="90">
        <v>3534</v>
      </c>
      <c r="G30" s="90">
        <v>3778</v>
      </c>
      <c r="H30" s="90">
        <v>3718</v>
      </c>
      <c r="I30" s="90">
        <v>3524</v>
      </c>
      <c r="J30" s="90">
        <v>3586</v>
      </c>
      <c r="K30" s="90">
        <v>3492</v>
      </c>
      <c r="L30" s="90">
        <v>3916</v>
      </c>
      <c r="M30" s="91">
        <v>3846</v>
      </c>
      <c r="N30" s="91">
        <v>4199</v>
      </c>
      <c r="O30" s="91">
        <v>4172</v>
      </c>
      <c r="P30" s="91">
        <v>4594</v>
      </c>
      <c r="Q30" s="91">
        <v>4786</v>
      </c>
      <c r="R30" s="91">
        <v>4773</v>
      </c>
      <c r="S30" s="151"/>
      <c r="T30" s="96" t="s">
        <v>287</v>
      </c>
    </row>
    <row r="31" spans="1:21" s="49" customFormat="1" ht="12.95" customHeight="1">
      <c r="A31" s="142"/>
      <c r="B31" s="96" t="s">
        <v>47</v>
      </c>
      <c r="C31" s="93">
        <v>2502</v>
      </c>
      <c r="D31" s="90">
        <v>2262</v>
      </c>
      <c r="E31" s="90">
        <v>1833</v>
      </c>
      <c r="F31" s="90">
        <v>1946</v>
      </c>
      <c r="G31" s="90">
        <v>683</v>
      </c>
      <c r="H31" s="90">
        <v>635</v>
      </c>
      <c r="I31" s="90">
        <v>891</v>
      </c>
      <c r="J31" s="90">
        <v>869</v>
      </c>
      <c r="K31" s="90">
        <v>796</v>
      </c>
      <c r="L31" s="90">
        <v>697</v>
      </c>
      <c r="M31" s="91">
        <v>957</v>
      </c>
      <c r="N31" s="91">
        <v>1058</v>
      </c>
      <c r="O31" s="91">
        <v>1419</v>
      </c>
      <c r="P31" s="91">
        <v>2084</v>
      </c>
      <c r="Q31" s="91">
        <v>1826</v>
      </c>
      <c r="R31" s="91">
        <v>1952</v>
      </c>
      <c r="S31" s="151"/>
      <c r="T31" s="96" t="s">
        <v>48</v>
      </c>
    </row>
    <row r="32" spans="1:21" s="49" customFormat="1" ht="12.95" customHeight="1">
      <c r="A32" s="142"/>
      <c r="B32" s="96" t="s">
        <v>49</v>
      </c>
      <c r="C32" s="93">
        <v>649</v>
      </c>
      <c r="D32" s="90">
        <v>614</v>
      </c>
      <c r="E32" s="90">
        <v>473</v>
      </c>
      <c r="F32" s="90">
        <v>548</v>
      </c>
      <c r="G32" s="90">
        <v>362</v>
      </c>
      <c r="H32" s="90">
        <v>262</v>
      </c>
      <c r="I32" s="90">
        <v>474</v>
      </c>
      <c r="J32" s="90">
        <v>371</v>
      </c>
      <c r="K32" s="90">
        <v>651</v>
      </c>
      <c r="L32" s="90">
        <v>779</v>
      </c>
      <c r="M32" s="91">
        <v>592</v>
      </c>
      <c r="N32" s="91">
        <v>685</v>
      </c>
      <c r="O32" s="91">
        <v>821</v>
      </c>
      <c r="P32" s="91">
        <v>830</v>
      </c>
      <c r="Q32" s="91">
        <v>823</v>
      </c>
      <c r="R32" s="91">
        <v>951</v>
      </c>
      <c r="S32" s="151"/>
      <c r="T32" s="96" t="s">
        <v>50</v>
      </c>
    </row>
    <row r="33" spans="1:20" s="49" customFormat="1" ht="12.95" customHeight="1">
      <c r="A33" s="142"/>
      <c r="B33" s="96" t="s">
        <v>51</v>
      </c>
      <c r="C33" s="93">
        <v>3167</v>
      </c>
      <c r="D33" s="90">
        <v>2953</v>
      </c>
      <c r="E33" s="90">
        <v>3296</v>
      </c>
      <c r="F33" s="90">
        <v>2980</v>
      </c>
      <c r="G33" s="90">
        <v>4354</v>
      </c>
      <c r="H33" s="90">
        <v>3215</v>
      </c>
      <c r="I33" s="90">
        <v>4196</v>
      </c>
      <c r="J33" s="90">
        <v>3558</v>
      </c>
      <c r="K33" s="90">
        <v>3766</v>
      </c>
      <c r="L33" s="90">
        <v>4176</v>
      </c>
      <c r="M33" s="91">
        <v>4687</v>
      </c>
      <c r="N33" s="91">
        <v>5232</v>
      </c>
      <c r="O33" s="91">
        <v>5421</v>
      </c>
      <c r="P33" s="91">
        <v>5261</v>
      </c>
      <c r="Q33" s="91">
        <v>4975</v>
      </c>
      <c r="R33" s="91">
        <v>5888</v>
      </c>
      <c r="S33" s="151"/>
      <c r="T33" s="96" t="s">
        <v>334</v>
      </c>
    </row>
    <row r="34" spans="1:20" s="49" customFormat="1" ht="12.95" customHeight="1">
      <c r="A34" s="142"/>
      <c r="B34" s="96" t="s">
        <v>52</v>
      </c>
      <c r="C34" s="59">
        <v>821</v>
      </c>
      <c r="D34" s="90">
        <v>729</v>
      </c>
      <c r="E34" s="90">
        <v>716</v>
      </c>
      <c r="F34" s="90">
        <v>759</v>
      </c>
      <c r="G34" s="90">
        <v>596</v>
      </c>
      <c r="H34" s="90">
        <v>337</v>
      </c>
      <c r="I34" s="90">
        <v>674</v>
      </c>
      <c r="J34" s="90">
        <v>701</v>
      </c>
      <c r="K34" s="90">
        <v>832</v>
      </c>
      <c r="L34" s="90">
        <v>694</v>
      </c>
      <c r="M34" s="91">
        <v>1408</v>
      </c>
      <c r="N34" s="91">
        <v>1109</v>
      </c>
      <c r="O34" s="91">
        <v>1471</v>
      </c>
      <c r="P34" s="91">
        <v>1462</v>
      </c>
      <c r="Q34" s="91">
        <v>1822</v>
      </c>
      <c r="R34" s="91">
        <v>1457</v>
      </c>
      <c r="S34" s="151"/>
      <c r="T34" s="96" t="s">
        <v>53</v>
      </c>
    </row>
    <row r="35" spans="1:20" s="70" customFormat="1" ht="15" customHeight="1">
      <c r="A35" s="143"/>
      <c r="B35" s="96" t="s">
        <v>54</v>
      </c>
      <c r="C35" s="58"/>
      <c r="D35" s="90"/>
      <c r="E35" s="90"/>
      <c r="F35" s="90"/>
      <c r="G35" s="90"/>
      <c r="M35" s="154"/>
      <c r="N35" s="154"/>
      <c r="O35" s="154"/>
      <c r="P35" s="154"/>
      <c r="Q35" s="154"/>
      <c r="R35" s="154"/>
      <c r="S35" s="97"/>
      <c r="T35" s="96" t="s">
        <v>55</v>
      </c>
    </row>
    <row r="36" spans="1:20" s="49" customFormat="1" ht="12" customHeight="1">
      <c r="A36" s="142"/>
      <c r="B36" s="98" t="s">
        <v>56</v>
      </c>
      <c r="C36" s="93">
        <v>929</v>
      </c>
      <c r="D36" s="90">
        <v>716</v>
      </c>
      <c r="E36" s="90">
        <v>750</v>
      </c>
      <c r="F36" s="90">
        <v>756</v>
      </c>
      <c r="G36" s="90">
        <v>683</v>
      </c>
      <c r="H36" s="90">
        <v>677</v>
      </c>
      <c r="I36" s="90">
        <v>678</v>
      </c>
      <c r="J36" s="90">
        <v>740</v>
      </c>
      <c r="K36" s="90">
        <v>1037</v>
      </c>
      <c r="L36" s="90">
        <v>1097</v>
      </c>
      <c r="M36" s="91">
        <v>1053</v>
      </c>
      <c r="N36" s="91">
        <v>1133</v>
      </c>
      <c r="O36" s="91">
        <v>1267</v>
      </c>
      <c r="P36" s="91">
        <v>1540</v>
      </c>
      <c r="Q36" s="91">
        <v>1448</v>
      </c>
      <c r="R36" s="91">
        <v>1440</v>
      </c>
      <c r="S36" s="151"/>
      <c r="T36" s="98" t="s">
        <v>57</v>
      </c>
    </row>
    <row r="37" spans="1:20" s="49" customFormat="1" ht="12" customHeight="1">
      <c r="A37" s="142"/>
      <c r="B37" s="98" t="s">
        <v>58</v>
      </c>
      <c r="C37" s="59">
        <v>421</v>
      </c>
      <c r="D37" s="90">
        <v>388</v>
      </c>
      <c r="E37" s="90">
        <v>418</v>
      </c>
      <c r="F37" s="90">
        <v>406</v>
      </c>
      <c r="G37" s="90">
        <v>388</v>
      </c>
      <c r="H37" s="90">
        <v>334</v>
      </c>
      <c r="I37" s="90">
        <v>362</v>
      </c>
      <c r="J37" s="90">
        <v>409</v>
      </c>
      <c r="K37" s="90">
        <v>345</v>
      </c>
      <c r="L37" s="90">
        <v>352</v>
      </c>
      <c r="M37" s="91">
        <v>427</v>
      </c>
      <c r="N37" s="91">
        <v>455</v>
      </c>
      <c r="O37" s="91">
        <v>369</v>
      </c>
      <c r="P37" s="91">
        <v>510</v>
      </c>
      <c r="Q37" s="91">
        <v>544</v>
      </c>
      <c r="R37" s="91">
        <v>567</v>
      </c>
      <c r="S37" s="151"/>
      <c r="T37" s="98" t="s">
        <v>59</v>
      </c>
    </row>
    <row r="38" spans="1:20" s="49" customFormat="1" ht="12" customHeight="1">
      <c r="A38" s="142"/>
      <c r="B38" s="98" t="s">
        <v>60</v>
      </c>
      <c r="C38" s="59">
        <v>10</v>
      </c>
      <c r="D38" s="90">
        <v>6</v>
      </c>
      <c r="E38" s="90">
        <v>10</v>
      </c>
      <c r="F38" s="90">
        <v>8</v>
      </c>
      <c r="G38" s="90">
        <v>9</v>
      </c>
      <c r="H38" s="90">
        <v>10</v>
      </c>
      <c r="I38" s="90">
        <v>12</v>
      </c>
      <c r="J38" s="90">
        <v>9</v>
      </c>
      <c r="K38" s="90">
        <v>16</v>
      </c>
      <c r="L38" s="90">
        <v>13</v>
      </c>
      <c r="M38" s="91">
        <v>6</v>
      </c>
      <c r="N38" s="91">
        <v>10</v>
      </c>
      <c r="O38" s="91">
        <v>7</v>
      </c>
      <c r="P38" s="91">
        <v>12</v>
      </c>
      <c r="Q38" s="91">
        <v>5</v>
      </c>
      <c r="R38" s="91">
        <v>14</v>
      </c>
      <c r="S38" s="151"/>
      <c r="T38" s="98" t="s">
        <v>61</v>
      </c>
    </row>
    <row r="39" spans="1:20" s="49" customFormat="1" ht="12" customHeight="1">
      <c r="A39" s="142"/>
      <c r="B39" s="98" t="s">
        <v>62</v>
      </c>
      <c r="C39" s="93">
        <v>544</v>
      </c>
      <c r="D39" s="90">
        <v>313</v>
      </c>
      <c r="E39" s="90">
        <v>326</v>
      </c>
      <c r="F39" s="90">
        <v>277</v>
      </c>
      <c r="G39" s="90">
        <v>194</v>
      </c>
      <c r="H39" s="90">
        <v>537</v>
      </c>
      <c r="I39" s="90">
        <v>574</v>
      </c>
      <c r="J39" s="90">
        <v>659</v>
      </c>
      <c r="K39" s="90">
        <v>487</v>
      </c>
      <c r="L39" s="90">
        <v>556</v>
      </c>
      <c r="M39" s="91">
        <v>585</v>
      </c>
      <c r="N39" s="91">
        <v>834</v>
      </c>
      <c r="O39" s="91">
        <v>841</v>
      </c>
      <c r="P39" s="91">
        <v>1069</v>
      </c>
      <c r="Q39" s="91">
        <v>986</v>
      </c>
      <c r="R39" s="91">
        <v>1061</v>
      </c>
      <c r="S39" s="151"/>
      <c r="T39" s="98" t="s">
        <v>63</v>
      </c>
    </row>
    <row r="40" spans="1:20" s="49" customFormat="1" ht="12.95" customHeight="1">
      <c r="A40" s="142"/>
      <c r="B40" s="96" t="s">
        <v>64</v>
      </c>
      <c r="C40" s="93">
        <v>3</v>
      </c>
      <c r="D40" s="90">
        <v>36</v>
      </c>
      <c r="E40" s="90">
        <v>0</v>
      </c>
      <c r="F40" s="90">
        <v>38</v>
      </c>
      <c r="G40" s="90">
        <v>1</v>
      </c>
      <c r="H40" s="90">
        <v>0</v>
      </c>
      <c r="I40" s="90">
        <v>29</v>
      </c>
      <c r="J40" s="90">
        <v>23</v>
      </c>
      <c r="K40" s="90">
        <v>15</v>
      </c>
      <c r="L40" s="90">
        <v>8</v>
      </c>
      <c r="M40" s="91">
        <v>6</v>
      </c>
      <c r="N40" s="91">
        <v>0</v>
      </c>
      <c r="O40" s="91">
        <v>11</v>
      </c>
      <c r="P40" s="91">
        <v>104</v>
      </c>
      <c r="Q40" s="91">
        <v>24</v>
      </c>
      <c r="R40" s="91">
        <v>24</v>
      </c>
      <c r="S40" s="151"/>
      <c r="T40" s="96" t="s">
        <v>65</v>
      </c>
    </row>
    <row r="41" spans="1:20" s="70" customFormat="1" ht="12.95" customHeight="1">
      <c r="A41" s="143"/>
      <c r="B41" s="96" t="s">
        <v>66</v>
      </c>
      <c r="C41" s="93">
        <v>4639</v>
      </c>
      <c r="D41" s="90">
        <v>4443</v>
      </c>
      <c r="E41" s="90">
        <v>5565</v>
      </c>
      <c r="F41" s="90">
        <v>3823</v>
      </c>
      <c r="G41" s="90">
        <v>3661</v>
      </c>
      <c r="H41" s="90">
        <v>2834</v>
      </c>
      <c r="I41" s="90">
        <v>3114</v>
      </c>
      <c r="J41" s="90">
        <v>2796</v>
      </c>
      <c r="K41" s="90">
        <v>2971</v>
      </c>
      <c r="L41" s="90">
        <v>3694</v>
      </c>
      <c r="M41" s="91">
        <v>4382</v>
      </c>
      <c r="N41" s="91">
        <v>5368</v>
      </c>
      <c r="O41" s="91">
        <v>3028</v>
      </c>
      <c r="P41" s="91">
        <v>2997</v>
      </c>
      <c r="Q41" s="91">
        <v>4015</v>
      </c>
      <c r="R41" s="91">
        <v>5177</v>
      </c>
      <c r="S41" s="151"/>
      <c r="T41" s="96" t="s">
        <v>67</v>
      </c>
    </row>
    <row r="42" spans="1:20" s="70" customFormat="1" ht="12.95" customHeight="1">
      <c r="A42" s="143"/>
      <c r="B42" s="96" t="s">
        <v>68</v>
      </c>
      <c r="C42" s="59">
        <v>2330</v>
      </c>
      <c r="D42" s="90">
        <v>1917</v>
      </c>
      <c r="E42" s="90">
        <v>1962</v>
      </c>
      <c r="F42" s="90">
        <v>1395</v>
      </c>
      <c r="G42" s="90">
        <v>1904</v>
      </c>
      <c r="H42" s="90">
        <v>2149</v>
      </c>
      <c r="I42" s="90">
        <v>1890</v>
      </c>
      <c r="J42" s="90">
        <v>1577</v>
      </c>
      <c r="K42" s="90">
        <v>1929</v>
      </c>
      <c r="L42" s="90">
        <v>1527</v>
      </c>
      <c r="M42" s="91">
        <v>2389</v>
      </c>
      <c r="N42" s="91">
        <v>1964</v>
      </c>
      <c r="O42" s="91">
        <v>1414</v>
      </c>
      <c r="P42" s="91">
        <v>1254</v>
      </c>
      <c r="Q42" s="91">
        <v>2411</v>
      </c>
      <c r="R42" s="91">
        <v>2936</v>
      </c>
      <c r="S42" s="151"/>
      <c r="T42" s="96" t="s">
        <v>69</v>
      </c>
    </row>
    <row r="43" spans="1:20" s="70" customFormat="1" ht="12.95" customHeight="1">
      <c r="A43" s="143"/>
      <c r="B43" s="96" t="s">
        <v>70</v>
      </c>
      <c r="C43" s="59">
        <v>1007</v>
      </c>
      <c r="D43" s="90">
        <v>689</v>
      </c>
      <c r="E43" s="90">
        <v>538</v>
      </c>
      <c r="F43" s="90">
        <v>517</v>
      </c>
      <c r="G43" s="90">
        <v>1125</v>
      </c>
      <c r="H43" s="90">
        <v>665</v>
      </c>
      <c r="I43" s="90">
        <v>585</v>
      </c>
      <c r="J43" s="90">
        <v>500</v>
      </c>
      <c r="K43" s="90">
        <v>609</v>
      </c>
      <c r="L43" s="90">
        <v>502</v>
      </c>
      <c r="M43" s="91">
        <v>572</v>
      </c>
      <c r="N43" s="91">
        <v>740</v>
      </c>
      <c r="O43" s="91">
        <v>574</v>
      </c>
      <c r="P43" s="91">
        <v>617</v>
      </c>
      <c r="Q43" s="91">
        <v>829</v>
      </c>
      <c r="R43" s="91">
        <v>850</v>
      </c>
      <c r="S43" s="151"/>
      <c r="T43" s="96" t="s">
        <v>71</v>
      </c>
    </row>
    <row r="44" spans="1:20" s="70" customFormat="1" ht="12.95" customHeight="1">
      <c r="A44" s="143"/>
      <c r="B44" s="96" t="s">
        <v>72</v>
      </c>
      <c r="C44" s="93">
        <v>1218</v>
      </c>
      <c r="D44" s="90">
        <v>1317</v>
      </c>
      <c r="E44" s="90">
        <v>1465</v>
      </c>
      <c r="F44" s="90">
        <v>1130</v>
      </c>
      <c r="G44" s="90">
        <v>1080</v>
      </c>
      <c r="H44" s="90">
        <v>1493</v>
      </c>
      <c r="I44" s="90">
        <v>1554</v>
      </c>
      <c r="J44" s="90">
        <v>975</v>
      </c>
      <c r="K44" s="90">
        <v>1147</v>
      </c>
      <c r="L44" s="90">
        <v>988</v>
      </c>
      <c r="M44" s="91">
        <v>1044</v>
      </c>
      <c r="N44" s="91">
        <v>1176</v>
      </c>
      <c r="O44" s="91">
        <v>1338</v>
      </c>
      <c r="P44" s="91">
        <v>1779</v>
      </c>
      <c r="Q44" s="91">
        <v>2032</v>
      </c>
      <c r="R44" s="91">
        <v>1821</v>
      </c>
      <c r="S44" s="151"/>
      <c r="T44" s="96" t="s">
        <v>73</v>
      </c>
    </row>
    <row r="45" spans="1:20" s="49" customFormat="1" ht="12.95" customHeight="1">
      <c r="A45" s="142"/>
      <c r="B45" s="96" t="s">
        <v>74</v>
      </c>
      <c r="C45" s="59">
        <v>950</v>
      </c>
      <c r="D45" s="90">
        <v>1030</v>
      </c>
      <c r="E45" s="90">
        <v>786</v>
      </c>
      <c r="F45" s="90">
        <v>1241</v>
      </c>
      <c r="G45" s="90">
        <v>878</v>
      </c>
      <c r="H45" s="90">
        <v>888</v>
      </c>
      <c r="I45" s="90">
        <v>1120</v>
      </c>
      <c r="J45" s="90">
        <v>1236</v>
      </c>
      <c r="K45" s="90">
        <v>1015</v>
      </c>
      <c r="L45" s="90">
        <v>1154</v>
      </c>
      <c r="M45" s="91">
        <v>1068</v>
      </c>
      <c r="N45" s="91">
        <v>944</v>
      </c>
      <c r="O45" s="91">
        <v>1057</v>
      </c>
      <c r="P45" s="91">
        <v>1651</v>
      </c>
      <c r="Q45" s="91">
        <v>1758</v>
      </c>
      <c r="R45" s="91">
        <v>1755</v>
      </c>
      <c r="S45" s="151"/>
      <c r="T45" s="96" t="s">
        <v>75</v>
      </c>
    </row>
    <row r="46" spans="1:20" s="49" customFormat="1" ht="12.95" customHeight="1">
      <c r="A46" s="142"/>
      <c r="B46" s="96" t="s">
        <v>76</v>
      </c>
      <c r="C46" s="51"/>
      <c r="D46" s="51"/>
      <c r="E46" s="51"/>
      <c r="F46" s="51"/>
      <c r="G46" s="51"/>
      <c r="H46" s="90"/>
      <c r="I46" s="90"/>
      <c r="J46" s="90"/>
      <c r="K46" s="90"/>
      <c r="L46" s="90"/>
      <c r="M46" s="91"/>
      <c r="N46" s="91"/>
      <c r="O46" s="91"/>
      <c r="P46" s="91"/>
      <c r="Q46" s="91"/>
      <c r="R46" s="91"/>
      <c r="S46" s="151"/>
      <c r="T46" s="99"/>
    </row>
    <row r="47" spans="1:20" s="49" customFormat="1" ht="11.1" customHeight="1">
      <c r="A47" s="142"/>
      <c r="B47" s="96" t="s">
        <v>77</v>
      </c>
      <c r="C47" s="59">
        <v>578</v>
      </c>
      <c r="D47" s="90">
        <v>177</v>
      </c>
      <c r="E47" s="90">
        <v>92</v>
      </c>
      <c r="F47" s="90">
        <v>218</v>
      </c>
      <c r="G47" s="90">
        <v>94</v>
      </c>
      <c r="H47" s="51">
        <v>5</v>
      </c>
      <c r="I47" s="51">
        <v>9</v>
      </c>
      <c r="J47" s="51">
        <v>3</v>
      </c>
      <c r="K47" s="51">
        <v>15</v>
      </c>
      <c r="L47" s="51">
        <v>15</v>
      </c>
      <c r="M47" s="91">
        <v>0</v>
      </c>
      <c r="N47" s="91">
        <v>177</v>
      </c>
      <c r="O47" s="91">
        <v>217</v>
      </c>
      <c r="P47" s="91">
        <v>202</v>
      </c>
      <c r="Q47" s="91">
        <v>263</v>
      </c>
      <c r="R47" s="91">
        <v>316</v>
      </c>
      <c r="S47" s="152"/>
      <c r="T47" s="96" t="s">
        <v>78</v>
      </c>
    </row>
    <row r="48" spans="1:20" s="49" customFormat="1" ht="12.95" customHeight="1">
      <c r="A48" s="142"/>
      <c r="B48" s="96" t="s">
        <v>79</v>
      </c>
      <c r="C48" s="59">
        <v>3929</v>
      </c>
      <c r="D48" s="90">
        <v>3572</v>
      </c>
      <c r="E48" s="90">
        <v>3878</v>
      </c>
      <c r="F48" s="90">
        <v>3645</v>
      </c>
      <c r="G48" s="90">
        <v>3692</v>
      </c>
      <c r="H48" s="90">
        <v>3862</v>
      </c>
      <c r="I48" s="90">
        <v>3183</v>
      </c>
      <c r="J48" s="90">
        <v>2111</v>
      </c>
      <c r="K48" s="90">
        <v>2096</v>
      </c>
      <c r="L48" s="90">
        <v>2472</v>
      </c>
      <c r="M48" s="91">
        <v>1841</v>
      </c>
      <c r="N48" s="91">
        <v>1828</v>
      </c>
      <c r="O48" s="91">
        <v>1816</v>
      </c>
      <c r="P48" s="91">
        <v>2538</v>
      </c>
      <c r="Q48" s="91">
        <v>2588</v>
      </c>
      <c r="R48" s="91">
        <v>2573</v>
      </c>
      <c r="S48" s="151"/>
      <c r="T48" s="96" t="s">
        <v>80</v>
      </c>
    </row>
    <row r="49" spans="1:27" s="87" customFormat="1" ht="20.100000000000001" customHeight="1">
      <c r="A49" s="143" t="s">
        <v>81</v>
      </c>
      <c r="B49" s="95" t="s">
        <v>445</v>
      </c>
      <c r="C49" s="88">
        <f t="shared" ref="C49:L49" si="8">SUM(C50:C52)</f>
        <v>12787</v>
      </c>
      <c r="D49" s="88">
        <f t="shared" si="8"/>
        <v>13396</v>
      </c>
      <c r="E49" s="88">
        <f t="shared" si="8"/>
        <v>11568</v>
      </c>
      <c r="F49" s="88">
        <f t="shared" si="8"/>
        <v>14371</v>
      </c>
      <c r="G49" s="88">
        <f t="shared" si="8"/>
        <v>13162</v>
      </c>
      <c r="H49" s="88">
        <f t="shared" si="8"/>
        <v>11557</v>
      </c>
      <c r="I49" s="88">
        <f t="shared" si="8"/>
        <v>10917</v>
      </c>
      <c r="J49" s="88">
        <f t="shared" si="8"/>
        <v>12346</v>
      </c>
      <c r="K49" s="88">
        <f t="shared" si="8"/>
        <v>14417</v>
      </c>
      <c r="L49" s="88">
        <f t="shared" si="8"/>
        <v>14414</v>
      </c>
      <c r="M49" s="89">
        <f t="shared" ref="M49:R49" si="9">SUM(M50:M52)</f>
        <v>15373</v>
      </c>
      <c r="N49" s="89">
        <f t="shared" si="9"/>
        <v>17747</v>
      </c>
      <c r="O49" s="89">
        <f t="shared" si="9"/>
        <v>18655</v>
      </c>
      <c r="P49" s="89">
        <f t="shared" si="9"/>
        <v>20536</v>
      </c>
      <c r="Q49" s="89">
        <f t="shared" si="9"/>
        <v>23622</v>
      </c>
      <c r="R49" s="89">
        <f t="shared" si="9"/>
        <v>24912</v>
      </c>
      <c r="S49" s="143" t="s">
        <v>81</v>
      </c>
      <c r="T49" s="95" t="s">
        <v>446</v>
      </c>
    </row>
    <row r="50" spans="1:27" s="70" customFormat="1" ht="12.95" customHeight="1">
      <c r="A50" s="143"/>
      <c r="B50" s="96" t="s">
        <v>335</v>
      </c>
      <c r="C50" s="93">
        <v>12775</v>
      </c>
      <c r="D50" s="90">
        <v>13115</v>
      </c>
      <c r="E50" s="90">
        <v>11558</v>
      </c>
      <c r="F50" s="90">
        <v>14370</v>
      </c>
      <c r="G50" s="90">
        <v>13147</v>
      </c>
      <c r="H50" s="90">
        <v>11540</v>
      </c>
      <c r="I50" s="90">
        <v>10896</v>
      </c>
      <c r="J50" s="90">
        <v>12297</v>
      </c>
      <c r="K50" s="90">
        <v>14262</v>
      </c>
      <c r="L50" s="90">
        <v>14110</v>
      </c>
      <c r="M50" s="91">
        <v>14891</v>
      </c>
      <c r="N50" s="91">
        <v>17047</v>
      </c>
      <c r="O50" s="91">
        <v>17671</v>
      </c>
      <c r="P50" s="91">
        <v>20278</v>
      </c>
      <c r="Q50" s="91">
        <v>23384</v>
      </c>
      <c r="R50" s="91">
        <v>24685</v>
      </c>
      <c r="S50" s="143"/>
      <c r="T50" s="96" t="s">
        <v>336</v>
      </c>
    </row>
    <row r="51" spans="1:27" s="70" customFormat="1" ht="12.95" customHeight="1">
      <c r="A51" s="143"/>
      <c r="B51" s="96" t="s">
        <v>82</v>
      </c>
      <c r="C51" s="93">
        <v>12</v>
      </c>
      <c r="D51" s="90">
        <v>281</v>
      </c>
      <c r="E51" s="90">
        <v>10</v>
      </c>
      <c r="F51" s="90">
        <v>1</v>
      </c>
      <c r="G51" s="90">
        <v>15</v>
      </c>
      <c r="H51" s="90">
        <v>17</v>
      </c>
      <c r="I51" s="90">
        <v>21</v>
      </c>
      <c r="J51" s="90">
        <v>49</v>
      </c>
      <c r="K51" s="90">
        <v>155</v>
      </c>
      <c r="L51" s="90">
        <v>304</v>
      </c>
      <c r="M51" s="91">
        <v>482</v>
      </c>
      <c r="N51" s="91">
        <v>700</v>
      </c>
      <c r="O51" s="91">
        <v>892</v>
      </c>
      <c r="P51" s="91">
        <v>246</v>
      </c>
      <c r="Q51" s="91">
        <v>231</v>
      </c>
      <c r="R51" s="91">
        <v>185</v>
      </c>
      <c r="S51" s="143"/>
      <c r="T51" s="96" t="s">
        <v>83</v>
      </c>
    </row>
    <row r="52" spans="1:27" s="70" customFormat="1" ht="12.95" customHeight="1">
      <c r="A52" s="143"/>
      <c r="B52" s="96" t="s">
        <v>371</v>
      </c>
      <c r="C52" s="93" t="s">
        <v>388</v>
      </c>
      <c r="D52" s="90" t="s">
        <v>388</v>
      </c>
      <c r="E52" s="90" t="s">
        <v>388</v>
      </c>
      <c r="F52" s="90" t="s">
        <v>388</v>
      </c>
      <c r="G52" s="90" t="s">
        <v>388</v>
      </c>
      <c r="H52" s="90" t="s">
        <v>388</v>
      </c>
      <c r="I52" s="90" t="s">
        <v>388</v>
      </c>
      <c r="J52" s="90" t="s">
        <v>388</v>
      </c>
      <c r="K52" s="90" t="s">
        <v>388</v>
      </c>
      <c r="L52" s="90" t="s">
        <v>388</v>
      </c>
      <c r="M52" s="91">
        <v>0</v>
      </c>
      <c r="N52" s="91">
        <v>0</v>
      </c>
      <c r="O52" s="91">
        <v>92</v>
      </c>
      <c r="P52" s="91">
        <v>12</v>
      </c>
      <c r="Q52" s="91">
        <v>7</v>
      </c>
      <c r="R52" s="91">
        <v>42</v>
      </c>
      <c r="S52" s="143"/>
      <c r="T52" s="96" t="s">
        <v>372</v>
      </c>
    </row>
    <row r="53" spans="1:27" s="87" customFormat="1" ht="19.5" customHeight="1">
      <c r="A53" s="143" t="s">
        <v>84</v>
      </c>
      <c r="B53" s="95" t="s">
        <v>267</v>
      </c>
      <c r="C53" s="58">
        <f t="shared" ref="C53:N53" si="10">(C10-C11-C29-C49)</f>
        <v>227972</v>
      </c>
      <c r="D53" s="58">
        <f t="shared" si="10"/>
        <v>211011</v>
      </c>
      <c r="E53" s="58">
        <f t="shared" si="10"/>
        <v>198317</v>
      </c>
      <c r="F53" s="58">
        <f t="shared" si="10"/>
        <v>180084</v>
      </c>
      <c r="G53" s="58">
        <f t="shared" si="10"/>
        <v>166572</v>
      </c>
      <c r="H53" s="58">
        <f t="shared" si="10"/>
        <v>161201</v>
      </c>
      <c r="I53" s="58">
        <f t="shared" si="10"/>
        <v>163464</v>
      </c>
      <c r="J53" s="58">
        <f t="shared" si="10"/>
        <v>170580</v>
      </c>
      <c r="K53" s="58">
        <f t="shared" si="10"/>
        <v>178281</v>
      </c>
      <c r="L53" s="58">
        <f t="shared" si="10"/>
        <v>190283</v>
      </c>
      <c r="M53" s="110">
        <f t="shared" si="10"/>
        <v>200948</v>
      </c>
      <c r="N53" s="110">
        <f t="shared" si="10"/>
        <v>220336</v>
      </c>
      <c r="O53" s="110">
        <f>(O10-O11-O29-O49)</f>
        <v>193431</v>
      </c>
      <c r="P53" s="110">
        <f t="shared" ref="P53:R53" si="11">(P10-P11-P29-P49)</f>
        <v>226322</v>
      </c>
      <c r="Q53" s="110">
        <f t="shared" si="11"/>
        <v>248806</v>
      </c>
      <c r="R53" s="110">
        <f t="shared" si="11"/>
        <v>275608</v>
      </c>
      <c r="S53" s="143" t="s">
        <v>84</v>
      </c>
      <c r="T53" s="95" t="s">
        <v>268</v>
      </c>
      <c r="U53" s="94"/>
      <c r="V53" s="94"/>
      <c r="W53" s="94"/>
      <c r="X53" s="94"/>
      <c r="Y53" s="94"/>
      <c r="Z53" s="94"/>
      <c r="AA53" s="94"/>
    </row>
    <row r="54" spans="1:27" s="87" customFormat="1" ht="20.100000000000001" customHeight="1">
      <c r="A54" s="143" t="s">
        <v>85</v>
      </c>
      <c r="B54" s="95" t="s">
        <v>86</v>
      </c>
      <c r="C54" s="88">
        <v>2473</v>
      </c>
      <c r="D54" s="88">
        <v>1203</v>
      </c>
      <c r="E54" s="88">
        <v>1178</v>
      </c>
      <c r="F54" s="88">
        <v>1326</v>
      </c>
      <c r="G54" s="88">
        <v>1647</v>
      </c>
      <c r="H54" s="88">
        <v>1745</v>
      </c>
      <c r="I54" s="88">
        <v>2366</v>
      </c>
      <c r="J54" s="88">
        <v>2579</v>
      </c>
      <c r="K54" s="88">
        <v>1949</v>
      </c>
      <c r="L54" s="88">
        <v>2163</v>
      </c>
      <c r="M54" s="89">
        <v>1760</v>
      </c>
      <c r="N54" s="89">
        <v>1914</v>
      </c>
      <c r="O54" s="89">
        <v>2081</v>
      </c>
      <c r="P54" s="89">
        <v>2413</v>
      </c>
      <c r="Q54" s="89">
        <v>2483</v>
      </c>
      <c r="R54" s="89">
        <v>2573</v>
      </c>
      <c r="S54" s="143" t="s">
        <v>85</v>
      </c>
      <c r="T54" s="95" t="s">
        <v>87</v>
      </c>
    </row>
    <row r="55" spans="1:27" s="87" customFormat="1" ht="20.100000000000001" customHeight="1">
      <c r="A55" s="143" t="s">
        <v>88</v>
      </c>
      <c r="B55" s="95" t="s">
        <v>249</v>
      </c>
      <c r="C55" s="58"/>
      <c r="D55" s="88"/>
      <c r="E55" s="88"/>
      <c r="F55" s="88"/>
      <c r="G55" s="88"/>
      <c r="H55" s="88"/>
      <c r="I55" s="88"/>
      <c r="J55" s="88"/>
      <c r="K55" s="88"/>
      <c r="L55" s="88"/>
      <c r="M55" s="89"/>
      <c r="N55" s="89"/>
      <c r="O55" s="89"/>
      <c r="P55" s="89"/>
      <c r="Q55" s="89"/>
      <c r="R55" s="89"/>
      <c r="S55" s="143" t="s">
        <v>88</v>
      </c>
      <c r="T55" s="95" t="s">
        <v>251</v>
      </c>
      <c r="U55" s="94"/>
      <c r="V55" s="94"/>
      <c r="W55" s="94"/>
      <c r="X55" s="94"/>
      <c r="Y55" s="94"/>
      <c r="Z55" s="94"/>
      <c r="AA55" s="94"/>
    </row>
    <row r="56" spans="1:27" s="87" customFormat="1" ht="12.95" customHeight="1">
      <c r="A56" s="144"/>
      <c r="B56" s="100" t="s">
        <v>248</v>
      </c>
      <c r="C56" s="58">
        <f t="shared" ref="C56:L56" si="12">C53-C54</f>
        <v>225499</v>
      </c>
      <c r="D56" s="58">
        <f t="shared" si="12"/>
        <v>209808</v>
      </c>
      <c r="E56" s="58">
        <f t="shared" si="12"/>
        <v>197139</v>
      </c>
      <c r="F56" s="58">
        <f t="shared" si="12"/>
        <v>178758</v>
      </c>
      <c r="G56" s="58">
        <f>G53-G54</f>
        <v>164925</v>
      </c>
      <c r="H56" s="58">
        <f t="shared" si="12"/>
        <v>159456</v>
      </c>
      <c r="I56" s="58">
        <f t="shared" si="12"/>
        <v>161098</v>
      </c>
      <c r="J56" s="58">
        <f t="shared" si="12"/>
        <v>168001</v>
      </c>
      <c r="K56" s="58">
        <f t="shared" si="12"/>
        <v>176332</v>
      </c>
      <c r="L56" s="58">
        <f t="shared" si="12"/>
        <v>188120</v>
      </c>
      <c r="M56" s="110">
        <f>M53-M54</f>
        <v>199188</v>
      </c>
      <c r="N56" s="110">
        <f>N53-N54</f>
        <v>218422</v>
      </c>
      <c r="O56" s="110">
        <f>O53-O54</f>
        <v>191350</v>
      </c>
      <c r="P56" s="110">
        <f t="shared" ref="P56:R56" si="13">P53-P54</f>
        <v>223909</v>
      </c>
      <c r="Q56" s="110">
        <f t="shared" si="13"/>
        <v>246323</v>
      </c>
      <c r="R56" s="110">
        <f t="shared" si="13"/>
        <v>273035</v>
      </c>
      <c r="S56" s="144"/>
      <c r="T56" s="100" t="s">
        <v>250</v>
      </c>
    </row>
    <row r="57" spans="1:27" s="87" customFormat="1" ht="19.5" customHeight="1">
      <c r="A57" s="143" t="s">
        <v>89</v>
      </c>
      <c r="B57" s="95" t="s">
        <v>90</v>
      </c>
      <c r="C57" s="88">
        <v>159437</v>
      </c>
      <c r="D57" s="88">
        <v>163398</v>
      </c>
      <c r="E57" s="88">
        <v>154680</v>
      </c>
      <c r="F57" s="88">
        <v>144243</v>
      </c>
      <c r="G57" s="88">
        <v>138879</v>
      </c>
      <c r="H57" s="88">
        <v>124060</v>
      </c>
      <c r="I57" s="88">
        <v>130751</v>
      </c>
      <c r="J57" s="88">
        <v>133901</v>
      </c>
      <c r="K57" s="88">
        <v>141199</v>
      </c>
      <c r="L57" s="88">
        <v>150818</v>
      </c>
      <c r="M57" s="89">
        <v>161967</v>
      </c>
      <c r="N57" s="89">
        <v>176776</v>
      </c>
      <c r="O57" s="89">
        <v>165446</v>
      </c>
      <c r="P57" s="89">
        <v>184917</v>
      </c>
      <c r="Q57" s="89">
        <v>201102</v>
      </c>
      <c r="R57" s="89">
        <v>223594</v>
      </c>
      <c r="S57" s="143" t="s">
        <v>89</v>
      </c>
      <c r="T57" s="95" t="s">
        <v>91</v>
      </c>
    </row>
    <row r="58" spans="1:27" s="87" customFormat="1" ht="19.5" customHeight="1">
      <c r="A58" s="143" t="s">
        <v>92</v>
      </c>
      <c r="B58" s="95" t="s">
        <v>93</v>
      </c>
      <c r="C58" s="88">
        <v>17623</v>
      </c>
      <c r="D58" s="88">
        <v>13389</v>
      </c>
      <c r="E58" s="88">
        <v>15457</v>
      </c>
      <c r="F58" s="88">
        <v>15157</v>
      </c>
      <c r="G58" s="88">
        <v>12486</v>
      </c>
      <c r="H58" s="88">
        <v>15515</v>
      </c>
      <c r="I58" s="88">
        <v>16946</v>
      </c>
      <c r="J58" s="88">
        <v>19946</v>
      </c>
      <c r="K58" s="88">
        <v>20354</v>
      </c>
      <c r="L58" s="88">
        <v>21235</v>
      </c>
      <c r="M58" s="89">
        <v>22251</v>
      </c>
      <c r="N58" s="89">
        <v>23612</v>
      </c>
      <c r="O58" s="89">
        <v>25346</v>
      </c>
      <c r="P58" s="89">
        <v>26583</v>
      </c>
      <c r="Q58" s="89">
        <v>26531</v>
      </c>
      <c r="R58" s="89">
        <v>24772</v>
      </c>
      <c r="S58" s="143" t="s">
        <v>92</v>
      </c>
      <c r="T58" s="95" t="s">
        <v>94</v>
      </c>
      <c r="U58" s="94"/>
      <c r="V58" s="94"/>
    </row>
    <row r="59" spans="1:27" s="87" customFormat="1" ht="20.100000000000001" customHeight="1">
      <c r="A59" s="143" t="s">
        <v>95</v>
      </c>
      <c r="B59" s="95" t="s">
        <v>96</v>
      </c>
      <c r="C59" s="88">
        <f t="shared" ref="C59:L59" si="14">C56-C57-C58</f>
        <v>48439</v>
      </c>
      <c r="D59" s="88">
        <f t="shared" si="14"/>
        <v>33021</v>
      </c>
      <c r="E59" s="88">
        <f t="shared" si="14"/>
        <v>27002</v>
      </c>
      <c r="F59" s="88">
        <f t="shared" si="14"/>
        <v>19358</v>
      </c>
      <c r="G59" s="88">
        <f t="shared" si="14"/>
        <v>13560</v>
      </c>
      <c r="H59" s="88">
        <f t="shared" si="14"/>
        <v>19881</v>
      </c>
      <c r="I59" s="88">
        <f t="shared" si="14"/>
        <v>13401</v>
      </c>
      <c r="J59" s="88">
        <f t="shared" si="14"/>
        <v>14154</v>
      </c>
      <c r="K59" s="88">
        <f t="shared" si="14"/>
        <v>14779</v>
      </c>
      <c r="L59" s="88">
        <f t="shared" si="14"/>
        <v>16067</v>
      </c>
      <c r="M59" s="89">
        <f>M56-M57-M58</f>
        <v>14970</v>
      </c>
      <c r="N59" s="89">
        <f>N56-N57-N58</f>
        <v>18034</v>
      </c>
      <c r="O59" s="89">
        <f>O56-O57-O58</f>
        <v>558</v>
      </c>
      <c r="P59" s="89">
        <f t="shared" ref="P59:R59" si="15">P56-P57-P58</f>
        <v>12409</v>
      </c>
      <c r="Q59" s="89">
        <f t="shared" si="15"/>
        <v>18690</v>
      </c>
      <c r="R59" s="89">
        <f t="shared" si="15"/>
        <v>24669</v>
      </c>
      <c r="S59" s="143" t="s">
        <v>95</v>
      </c>
      <c r="T59" s="95" t="s">
        <v>97</v>
      </c>
    </row>
    <row r="60" spans="1:27" s="32" customFormat="1" ht="21" customHeight="1">
      <c r="A60" s="143" t="s">
        <v>98</v>
      </c>
      <c r="B60" s="95" t="s">
        <v>447</v>
      </c>
      <c r="C60" s="88">
        <v>7393</v>
      </c>
      <c r="D60" s="88">
        <v>9306</v>
      </c>
      <c r="E60" s="88">
        <v>10631</v>
      </c>
      <c r="F60" s="88">
        <v>12909</v>
      </c>
      <c r="G60" s="88">
        <v>14338</v>
      </c>
      <c r="H60" s="88">
        <v>16981</v>
      </c>
      <c r="I60" s="88">
        <v>19239</v>
      </c>
      <c r="J60" s="88">
        <v>17631</v>
      </c>
      <c r="K60" s="88">
        <v>9471</v>
      </c>
      <c r="L60" s="88">
        <v>5883</v>
      </c>
      <c r="M60" s="89">
        <v>5466</v>
      </c>
      <c r="N60" s="89">
        <v>4861</v>
      </c>
      <c r="O60" s="89">
        <v>5082</v>
      </c>
      <c r="P60" s="89">
        <v>5461</v>
      </c>
      <c r="Q60" s="89">
        <v>4913</v>
      </c>
      <c r="R60" s="89">
        <v>5462</v>
      </c>
      <c r="S60" s="143" t="s">
        <v>98</v>
      </c>
      <c r="T60" s="95" t="s">
        <v>99</v>
      </c>
    </row>
    <row r="61" spans="1:27" s="87" customFormat="1" ht="4.5" customHeight="1">
      <c r="A61" s="145"/>
      <c r="B61" s="102"/>
      <c r="C61" s="108"/>
      <c r="D61" s="108"/>
      <c r="E61" s="108"/>
      <c r="F61" s="108"/>
      <c r="G61" s="108"/>
      <c r="H61" s="108"/>
      <c r="I61" s="108"/>
      <c r="J61" s="108"/>
      <c r="K61" s="108"/>
      <c r="L61" s="108"/>
      <c r="M61" s="155"/>
      <c r="N61" s="155"/>
      <c r="O61" s="155"/>
      <c r="P61" s="155"/>
      <c r="Q61" s="155"/>
      <c r="R61" s="155"/>
      <c r="S61" s="101"/>
      <c r="T61" s="102"/>
    </row>
    <row r="62" spans="1:27" ht="11.25" customHeight="1" thickBot="1">
      <c r="A62" s="77"/>
      <c r="B62" s="78"/>
      <c r="C62" s="79"/>
      <c r="D62" s="79"/>
      <c r="E62" s="79"/>
      <c r="F62" s="79"/>
      <c r="G62" s="79"/>
      <c r="H62" s="79"/>
      <c r="I62" s="79"/>
      <c r="J62" s="79"/>
      <c r="K62" s="79"/>
      <c r="L62" s="79"/>
      <c r="M62" s="79"/>
      <c r="N62" s="79"/>
      <c r="O62" s="79"/>
      <c r="P62" s="79"/>
      <c r="Q62" s="79"/>
      <c r="R62" s="79"/>
      <c r="S62" s="79"/>
      <c r="T62" s="78"/>
    </row>
    <row r="63" spans="1:27" ht="13.5" customHeight="1" thickTop="1">
      <c r="A63" s="47" t="str">
        <f>'Περιεχόμενα-Contents'!B28</f>
        <v>(Τελευταία Ενημέρωση/Last update 29/12/2025)</v>
      </c>
      <c r="B63" s="80"/>
      <c r="C63" s="81"/>
      <c r="D63" s="81"/>
      <c r="E63" s="81"/>
      <c r="F63" s="81"/>
      <c r="G63" s="81"/>
      <c r="H63" s="81"/>
      <c r="I63" s="81"/>
      <c r="J63" s="81"/>
      <c r="K63" s="81"/>
      <c r="L63" s="81"/>
      <c r="M63" s="81"/>
      <c r="N63" s="81"/>
      <c r="O63" s="81"/>
      <c r="P63" s="81"/>
      <c r="Q63" s="81"/>
      <c r="R63" s="81"/>
      <c r="S63" s="81"/>
      <c r="T63" s="80"/>
    </row>
    <row r="64" spans="1:27" ht="13.5" customHeight="1">
      <c r="A64" s="42" t="str">
        <f>'Περιεχόμενα-Contents'!B29</f>
        <v>COPYRIGHT ©: 2025 ΚΥΠΡΙΑΚΗ ΔΗΜΟΚΡΑΤΙΑ, ΣΤΑΤΙΣΤΙΚΗ ΥΠΗΡΕΣΙΑ/REPUBLIC OF CYPRUS, STATISTICAL SERVICE</v>
      </c>
      <c r="B64" s="78"/>
      <c r="C64" s="79"/>
      <c r="D64" s="79"/>
      <c r="E64" s="79"/>
      <c r="F64" s="79"/>
      <c r="G64" s="79"/>
      <c r="H64" s="79"/>
      <c r="I64" s="79"/>
      <c r="J64" s="79"/>
      <c r="K64" s="79"/>
      <c r="L64" s="79"/>
      <c r="M64" s="79"/>
      <c r="N64" s="79"/>
      <c r="O64" s="79"/>
      <c r="P64" s="79"/>
      <c r="Q64" s="79"/>
      <c r="R64" s="79"/>
      <c r="S64" s="79"/>
      <c r="T64" s="78"/>
    </row>
    <row r="65" spans="1:22" ht="12.95" customHeight="1">
      <c r="A65" s="82"/>
      <c r="B65" s="78"/>
      <c r="C65" s="79"/>
      <c r="D65" s="79"/>
      <c r="E65" s="79"/>
      <c r="F65" s="79"/>
      <c r="G65" s="79"/>
      <c r="H65" s="79"/>
      <c r="I65" s="79"/>
      <c r="J65" s="79"/>
      <c r="K65" s="79"/>
      <c r="L65" s="79"/>
      <c r="M65" s="79"/>
      <c r="N65" s="79"/>
      <c r="O65" s="79"/>
      <c r="P65" s="79"/>
      <c r="Q65" s="79"/>
      <c r="R65" s="79"/>
      <c r="S65" s="79"/>
      <c r="T65" s="78"/>
    </row>
    <row r="66" spans="1:22" ht="12.95" customHeight="1">
      <c r="A66" s="82"/>
      <c r="B66" s="78"/>
      <c r="C66" s="79"/>
      <c r="D66" s="79"/>
      <c r="E66" s="79"/>
      <c r="F66" s="79"/>
      <c r="G66" s="79"/>
      <c r="H66" s="79"/>
      <c r="I66" s="79"/>
      <c r="J66" s="79"/>
      <c r="K66" s="79"/>
      <c r="L66" s="79"/>
      <c r="M66" s="79"/>
      <c r="N66" s="79"/>
      <c r="O66" s="79"/>
      <c r="P66" s="79"/>
      <c r="Q66" s="79"/>
      <c r="R66" s="79"/>
      <c r="S66" s="79"/>
      <c r="T66" s="78"/>
    </row>
    <row r="67" spans="1:22" ht="12.95" customHeight="1">
      <c r="A67" s="82"/>
      <c r="B67" s="78"/>
      <c r="C67" s="79"/>
      <c r="D67" s="79"/>
      <c r="E67" s="79"/>
      <c r="F67" s="79"/>
      <c r="G67" s="79"/>
      <c r="H67" s="79"/>
      <c r="I67" s="79"/>
      <c r="J67" s="79"/>
      <c r="K67" s="79"/>
      <c r="L67" s="79"/>
      <c r="M67" s="79"/>
      <c r="N67" s="79"/>
      <c r="O67" s="79"/>
      <c r="P67" s="79"/>
      <c r="Q67" s="79"/>
      <c r="R67" s="79"/>
      <c r="S67" s="79"/>
      <c r="T67" s="78"/>
    </row>
    <row r="68" spans="1:22" ht="12.95" customHeight="1">
      <c r="A68" s="82"/>
      <c r="B68" s="78"/>
      <c r="C68" s="79"/>
      <c r="D68" s="79"/>
      <c r="E68" s="79"/>
      <c r="F68" s="79"/>
      <c r="G68" s="79"/>
      <c r="H68" s="79"/>
      <c r="I68" s="79"/>
      <c r="J68" s="79"/>
      <c r="K68" s="79"/>
      <c r="L68" s="79"/>
      <c r="M68" s="79"/>
      <c r="N68" s="79"/>
      <c r="O68" s="79"/>
      <c r="P68" s="79"/>
      <c r="Q68" s="79"/>
      <c r="R68" s="79"/>
      <c r="S68" s="79"/>
      <c r="T68" s="78"/>
    </row>
    <row r="69" spans="1:22" ht="12.95" customHeight="1">
      <c r="A69" s="82"/>
      <c r="B69" s="78"/>
      <c r="C69" s="79"/>
      <c r="D69" s="79"/>
      <c r="E69" s="79"/>
      <c r="F69" s="79"/>
      <c r="G69" s="79"/>
      <c r="H69" s="79"/>
      <c r="I69" s="79"/>
      <c r="J69" s="79"/>
      <c r="K69" s="79"/>
      <c r="L69" s="79"/>
      <c r="M69" s="79"/>
      <c r="N69" s="79"/>
      <c r="O69" s="79"/>
      <c r="P69" s="79"/>
      <c r="Q69" s="79"/>
      <c r="R69" s="79"/>
      <c r="S69" s="79"/>
      <c r="T69" s="78"/>
    </row>
    <row r="70" spans="1:22" s="54" customFormat="1" ht="12.95" customHeight="1">
      <c r="A70" s="82"/>
      <c r="B70" s="78"/>
      <c r="C70" s="79"/>
      <c r="D70" s="79"/>
      <c r="E70" s="79"/>
      <c r="F70" s="79"/>
      <c r="G70" s="79"/>
      <c r="H70" s="79"/>
      <c r="I70" s="79"/>
      <c r="J70" s="79"/>
      <c r="K70" s="79"/>
      <c r="L70" s="79"/>
      <c r="M70" s="79"/>
      <c r="N70" s="79"/>
      <c r="O70" s="79"/>
      <c r="P70" s="79"/>
      <c r="Q70" s="79"/>
      <c r="R70" s="79"/>
      <c r="S70" s="79"/>
      <c r="T70" s="78"/>
      <c r="U70" s="21"/>
      <c r="V70" s="21"/>
    </row>
    <row r="71" spans="1:22" s="54" customFormat="1" ht="12.95" customHeight="1">
      <c r="A71" s="82"/>
      <c r="B71" s="78"/>
      <c r="C71" s="79"/>
      <c r="D71" s="79"/>
      <c r="E71" s="79"/>
      <c r="F71" s="79"/>
      <c r="G71" s="79"/>
      <c r="H71" s="79"/>
      <c r="I71" s="79"/>
      <c r="J71" s="79"/>
      <c r="K71" s="79"/>
      <c r="L71" s="79"/>
      <c r="M71" s="79"/>
      <c r="N71" s="79"/>
      <c r="O71" s="79"/>
      <c r="P71" s="79"/>
      <c r="Q71" s="79"/>
      <c r="R71" s="79"/>
      <c r="S71" s="79"/>
      <c r="T71" s="78"/>
      <c r="U71" s="21"/>
      <c r="V71" s="21"/>
    </row>
    <row r="72" spans="1:22" s="54" customFormat="1" ht="12.95" customHeight="1">
      <c r="A72" s="82"/>
      <c r="B72" s="78"/>
      <c r="C72" s="79"/>
      <c r="D72" s="79"/>
      <c r="E72" s="79"/>
      <c r="F72" s="79"/>
      <c r="G72" s="79"/>
      <c r="H72" s="79"/>
      <c r="I72" s="79"/>
      <c r="J72" s="79"/>
      <c r="K72" s="79"/>
      <c r="L72" s="79"/>
      <c r="M72" s="79"/>
      <c r="N72" s="79"/>
      <c r="O72" s="79"/>
      <c r="P72" s="79"/>
      <c r="Q72" s="79"/>
      <c r="R72" s="79"/>
      <c r="S72" s="79"/>
      <c r="T72" s="78"/>
      <c r="U72" s="21"/>
      <c r="V72" s="21"/>
    </row>
    <row r="73" spans="1:22" s="54" customFormat="1" ht="12.95" customHeight="1">
      <c r="A73" s="82"/>
      <c r="B73" s="78"/>
      <c r="C73" s="79"/>
      <c r="D73" s="79"/>
      <c r="E73" s="79"/>
      <c r="F73" s="79"/>
      <c r="G73" s="79"/>
      <c r="H73" s="79"/>
      <c r="I73" s="79"/>
      <c r="J73" s="79"/>
      <c r="K73" s="79"/>
      <c r="L73" s="79"/>
      <c r="M73" s="79"/>
      <c r="N73" s="79"/>
      <c r="O73" s="79"/>
      <c r="P73" s="79"/>
      <c r="Q73" s="79"/>
      <c r="R73" s="79"/>
      <c r="S73" s="79"/>
      <c r="T73" s="78"/>
      <c r="U73" s="21"/>
      <c r="V73" s="21"/>
    </row>
    <row r="74" spans="1:22" s="54" customFormat="1" ht="12.95" customHeight="1">
      <c r="A74" s="82"/>
      <c r="B74" s="78"/>
      <c r="C74" s="79"/>
      <c r="D74" s="79"/>
      <c r="E74" s="79"/>
      <c r="F74" s="79"/>
      <c r="G74" s="79"/>
      <c r="H74" s="79"/>
      <c r="I74" s="79"/>
      <c r="J74" s="79"/>
      <c r="K74" s="79"/>
      <c r="L74" s="79"/>
      <c r="M74" s="79"/>
      <c r="N74" s="79"/>
      <c r="O74" s="79"/>
      <c r="P74" s="79"/>
      <c r="Q74" s="79"/>
      <c r="R74" s="79"/>
      <c r="S74" s="79"/>
      <c r="T74" s="78"/>
      <c r="U74" s="21"/>
      <c r="V74" s="21"/>
    </row>
    <row r="75" spans="1:22" s="54" customFormat="1" ht="12.95" customHeight="1">
      <c r="A75" s="82"/>
      <c r="B75" s="78"/>
      <c r="C75" s="79"/>
      <c r="D75" s="79"/>
      <c r="E75" s="79"/>
      <c r="F75" s="79"/>
      <c r="G75" s="79"/>
      <c r="H75" s="79"/>
      <c r="I75" s="79"/>
      <c r="J75" s="79"/>
      <c r="K75" s="79"/>
      <c r="L75" s="79"/>
      <c r="M75" s="79"/>
      <c r="N75" s="79"/>
      <c r="O75" s="79"/>
      <c r="P75" s="79"/>
      <c r="Q75" s="79"/>
      <c r="R75" s="79"/>
      <c r="S75" s="79"/>
      <c r="T75" s="78"/>
      <c r="U75" s="21"/>
      <c r="V75" s="21"/>
    </row>
    <row r="76" spans="1:22" s="54" customFormat="1" ht="12.95" customHeight="1">
      <c r="A76" s="82"/>
      <c r="B76" s="78"/>
      <c r="C76" s="79"/>
      <c r="D76" s="79"/>
      <c r="E76" s="79"/>
      <c r="F76" s="79"/>
      <c r="G76" s="79"/>
      <c r="H76" s="79"/>
      <c r="I76" s="79"/>
      <c r="J76" s="79"/>
      <c r="K76" s="79"/>
      <c r="L76" s="79"/>
      <c r="M76" s="79"/>
      <c r="N76" s="79"/>
      <c r="O76" s="79"/>
      <c r="P76" s="79"/>
      <c r="Q76" s="79"/>
      <c r="R76" s="79"/>
      <c r="S76" s="79"/>
      <c r="T76" s="78"/>
      <c r="U76" s="21"/>
      <c r="V76" s="21"/>
    </row>
    <row r="77" spans="1:22" s="54" customFormat="1" ht="12.95" customHeight="1">
      <c r="A77" s="82"/>
      <c r="B77" s="78"/>
      <c r="C77" s="79"/>
      <c r="D77" s="79"/>
      <c r="E77" s="79"/>
      <c r="F77" s="79"/>
      <c r="G77" s="79"/>
      <c r="H77" s="79"/>
      <c r="I77" s="79"/>
      <c r="J77" s="79"/>
      <c r="K77" s="79"/>
      <c r="L77" s="79"/>
      <c r="M77" s="79"/>
      <c r="N77" s="79"/>
      <c r="O77" s="79"/>
      <c r="P77" s="79"/>
      <c r="Q77" s="79"/>
      <c r="R77" s="79"/>
      <c r="S77" s="79"/>
      <c r="T77" s="78"/>
      <c r="U77" s="21"/>
      <c r="V77" s="21"/>
    </row>
    <row r="78" spans="1:22" s="54" customFormat="1" ht="12.95" customHeight="1">
      <c r="A78" s="82"/>
      <c r="B78" s="78"/>
      <c r="C78" s="79"/>
      <c r="D78" s="79"/>
      <c r="E78" s="79"/>
      <c r="F78" s="79"/>
      <c r="G78" s="79"/>
      <c r="H78" s="79"/>
      <c r="I78" s="79"/>
      <c r="J78" s="79"/>
      <c r="K78" s="79"/>
      <c r="L78" s="79"/>
      <c r="M78" s="79"/>
      <c r="N78" s="79"/>
      <c r="O78" s="79"/>
      <c r="P78" s="79"/>
      <c r="Q78" s="79"/>
      <c r="R78" s="79"/>
      <c r="S78" s="79"/>
      <c r="T78" s="78"/>
      <c r="U78" s="21"/>
      <c r="V78" s="21"/>
    </row>
    <row r="79" spans="1:22" s="54" customFormat="1" ht="12.95" customHeight="1">
      <c r="A79" s="82"/>
      <c r="B79" s="78"/>
      <c r="C79" s="79"/>
      <c r="D79" s="79"/>
      <c r="E79" s="79"/>
      <c r="F79" s="79"/>
      <c r="G79" s="79"/>
      <c r="H79" s="79"/>
      <c r="I79" s="79"/>
      <c r="J79" s="79"/>
      <c r="K79" s="79"/>
      <c r="L79" s="79"/>
      <c r="M79" s="79"/>
      <c r="N79" s="79"/>
      <c r="O79" s="79"/>
      <c r="P79" s="79"/>
      <c r="Q79" s="79"/>
      <c r="R79" s="79"/>
      <c r="S79" s="79"/>
      <c r="T79" s="78"/>
      <c r="U79" s="21"/>
      <c r="V79" s="21"/>
    </row>
    <row r="80" spans="1:22" s="54" customFormat="1" ht="12.95" customHeight="1">
      <c r="A80" s="82"/>
      <c r="B80" s="78"/>
      <c r="C80" s="79"/>
      <c r="D80" s="79"/>
      <c r="E80" s="79"/>
      <c r="F80" s="79"/>
      <c r="G80" s="79"/>
      <c r="H80" s="79"/>
      <c r="I80" s="79"/>
      <c r="J80" s="79"/>
      <c r="K80" s="79"/>
      <c r="L80" s="79"/>
      <c r="M80" s="79"/>
      <c r="N80" s="79"/>
      <c r="O80" s="79"/>
      <c r="P80" s="79"/>
      <c r="Q80" s="79"/>
      <c r="R80" s="79"/>
      <c r="S80" s="79"/>
      <c r="T80" s="78"/>
      <c r="U80" s="21"/>
      <c r="V80" s="21"/>
    </row>
    <row r="81" spans="1:22" s="54" customFormat="1" ht="12.95" customHeight="1">
      <c r="A81" s="82"/>
      <c r="B81" s="78"/>
      <c r="C81" s="79"/>
      <c r="D81" s="79"/>
      <c r="E81" s="79"/>
      <c r="F81" s="79"/>
      <c r="G81" s="79"/>
      <c r="H81" s="79"/>
      <c r="I81" s="79"/>
      <c r="J81" s="79"/>
      <c r="K81" s="79"/>
      <c r="L81" s="79"/>
      <c r="M81" s="79"/>
      <c r="N81" s="79"/>
      <c r="O81" s="79"/>
      <c r="P81" s="79"/>
      <c r="Q81" s="79"/>
      <c r="R81" s="79"/>
      <c r="S81" s="79"/>
      <c r="T81" s="78"/>
      <c r="U81" s="21"/>
      <c r="V81" s="21"/>
    </row>
    <row r="82" spans="1:22" s="54" customFormat="1" ht="12.95" customHeight="1">
      <c r="A82" s="82"/>
      <c r="B82" s="78"/>
      <c r="C82" s="79"/>
      <c r="D82" s="79"/>
      <c r="E82" s="79"/>
      <c r="F82" s="79"/>
      <c r="G82" s="79"/>
      <c r="H82" s="79"/>
      <c r="I82" s="79"/>
      <c r="J82" s="79"/>
      <c r="K82" s="79"/>
      <c r="L82" s="79"/>
      <c r="M82" s="79"/>
      <c r="N82" s="79"/>
      <c r="O82" s="79"/>
      <c r="P82" s="79"/>
      <c r="Q82" s="79"/>
      <c r="R82" s="79"/>
      <c r="S82" s="79"/>
      <c r="T82" s="78"/>
      <c r="U82" s="21"/>
      <c r="V82" s="21"/>
    </row>
    <row r="83" spans="1:22" s="54" customFormat="1" ht="12.95" customHeight="1">
      <c r="A83" s="82"/>
      <c r="B83" s="78"/>
      <c r="C83" s="79"/>
      <c r="D83" s="79"/>
      <c r="E83" s="79"/>
      <c r="F83" s="79"/>
      <c r="G83" s="79"/>
      <c r="H83" s="79"/>
      <c r="I83" s="79"/>
      <c r="J83" s="79"/>
      <c r="K83" s="79"/>
      <c r="L83" s="79"/>
      <c r="M83" s="79"/>
      <c r="N83" s="79"/>
      <c r="O83" s="79"/>
      <c r="P83" s="79"/>
      <c r="Q83" s="79"/>
      <c r="R83" s="79"/>
      <c r="S83" s="79"/>
      <c r="T83" s="78"/>
      <c r="U83" s="21"/>
      <c r="V83" s="21"/>
    </row>
    <row r="84" spans="1:22" s="54" customFormat="1" ht="12.95" customHeight="1">
      <c r="A84" s="82"/>
      <c r="B84" s="78"/>
      <c r="C84" s="79"/>
      <c r="D84" s="79"/>
      <c r="E84" s="79"/>
      <c r="F84" s="79"/>
      <c r="G84" s="79"/>
      <c r="H84" s="79"/>
      <c r="I84" s="79"/>
      <c r="J84" s="79"/>
      <c r="K84" s="79"/>
      <c r="L84" s="79"/>
      <c r="M84" s="79"/>
      <c r="N84" s="79"/>
      <c r="O84" s="79"/>
      <c r="P84" s="79"/>
      <c r="Q84" s="79"/>
      <c r="R84" s="79"/>
      <c r="S84" s="79"/>
      <c r="T84" s="78"/>
      <c r="U84" s="21"/>
      <c r="V84" s="21"/>
    </row>
    <row r="85" spans="1:22" s="54" customFormat="1" ht="12.95" customHeight="1">
      <c r="A85" s="82"/>
      <c r="B85" s="78"/>
      <c r="C85" s="79"/>
      <c r="D85" s="79"/>
      <c r="E85" s="79"/>
      <c r="F85" s="79"/>
      <c r="G85" s="79"/>
      <c r="H85" s="79"/>
      <c r="I85" s="79"/>
      <c r="J85" s="79"/>
      <c r="K85" s="79"/>
      <c r="L85" s="79"/>
      <c r="M85" s="79"/>
      <c r="N85" s="79"/>
      <c r="O85" s="79"/>
      <c r="P85" s="79"/>
      <c r="Q85" s="79"/>
      <c r="R85" s="79"/>
      <c r="S85" s="79"/>
      <c r="T85" s="78"/>
      <c r="U85" s="21"/>
      <c r="V85" s="21"/>
    </row>
    <row r="86" spans="1:22" s="54" customFormat="1" ht="12.95" customHeight="1">
      <c r="A86" s="82"/>
      <c r="B86" s="78"/>
      <c r="C86" s="79"/>
      <c r="D86" s="79"/>
      <c r="E86" s="79"/>
      <c r="F86" s="79"/>
      <c r="G86" s="79"/>
      <c r="H86" s="79"/>
      <c r="I86" s="79"/>
      <c r="J86" s="79"/>
      <c r="K86" s="79"/>
      <c r="L86" s="79"/>
      <c r="M86" s="79"/>
      <c r="N86" s="79"/>
      <c r="O86" s="79"/>
      <c r="P86" s="79"/>
      <c r="Q86" s="79"/>
      <c r="R86" s="79"/>
      <c r="S86" s="79"/>
      <c r="T86" s="78"/>
      <c r="U86" s="21"/>
      <c r="V86" s="21"/>
    </row>
    <row r="87" spans="1:22" s="54" customFormat="1" ht="12.95" customHeight="1">
      <c r="A87" s="82"/>
      <c r="B87" s="78"/>
      <c r="C87" s="79"/>
      <c r="D87" s="79"/>
      <c r="E87" s="79"/>
      <c r="F87" s="79"/>
      <c r="G87" s="79"/>
      <c r="H87" s="79"/>
      <c r="I87" s="79"/>
      <c r="J87" s="79"/>
      <c r="K87" s="79"/>
      <c r="L87" s="79"/>
      <c r="M87" s="79"/>
      <c r="N87" s="79"/>
      <c r="O87" s="79"/>
      <c r="P87" s="79"/>
      <c r="Q87" s="79"/>
      <c r="R87" s="79"/>
      <c r="S87" s="79"/>
      <c r="T87" s="78"/>
      <c r="U87" s="21"/>
      <c r="V87" s="21"/>
    </row>
    <row r="88" spans="1:22" s="54" customFormat="1" ht="12.95" customHeight="1">
      <c r="A88" s="82"/>
      <c r="B88" s="78"/>
      <c r="C88" s="79"/>
      <c r="D88" s="79"/>
      <c r="E88" s="79"/>
      <c r="F88" s="79"/>
      <c r="G88" s="79"/>
      <c r="H88" s="79"/>
      <c r="I88" s="79"/>
      <c r="J88" s="79"/>
      <c r="K88" s="79"/>
      <c r="L88" s="79"/>
      <c r="M88" s="79"/>
      <c r="N88" s="79"/>
      <c r="O88" s="79"/>
      <c r="P88" s="79"/>
      <c r="Q88" s="79"/>
      <c r="R88" s="79"/>
      <c r="S88" s="79"/>
      <c r="T88" s="78"/>
      <c r="U88" s="21"/>
      <c r="V88" s="21"/>
    </row>
    <row r="89" spans="1:22" s="54" customFormat="1" ht="12.95" customHeight="1">
      <c r="A89" s="82"/>
      <c r="B89" s="78"/>
      <c r="C89" s="79"/>
      <c r="D89" s="79"/>
      <c r="E89" s="79"/>
      <c r="F89" s="79"/>
      <c r="G89" s="79"/>
      <c r="H89" s="79"/>
      <c r="I89" s="79"/>
      <c r="J89" s="79"/>
      <c r="K89" s="79"/>
      <c r="L89" s="79"/>
      <c r="M89" s="79"/>
      <c r="N89" s="79"/>
      <c r="O89" s="79"/>
      <c r="P89" s="79"/>
      <c r="Q89" s="79"/>
      <c r="R89" s="79"/>
      <c r="S89" s="79"/>
      <c r="T89" s="78"/>
      <c r="U89" s="21"/>
      <c r="V89" s="21"/>
    </row>
    <row r="90" spans="1:22" s="54" customFormat="1" ht="12.95" customHeight="1">
      <c r="A90" s="82"/>
      <c r="B90" s="78"/>
      <c r="C90" s="79"/>
      <c r="D90" s="79"/>
      <c r="E90" s="79"/>
      <c r="F90" s="79"/>
      <c r="G90" s="79"/>
      <c r="H90" s="79"/>
      <c r="I90" s="79"/>
      <c r="J90" s="79"/>
      <c r="K90" s="79"/>
      <c r="L90" s="79"/>
      <c r="M90" s="79"/>
      <c r="N90" s="79"/>
      <c r="O90" s="79"/>
      <c r="P90" s="79"/>
      <c r="Q90" s="79"/>
      <c r="R90" s="79"/>
      <c r="S90" s="79"/>
      <c r="T90" s="78"/>
      <c r="U90" s="21"/>
      <c r="V90" s="21"/>
    </row>
    <row r="91" spans="1:22" s="54" customFormat="1" ht="12.95" customHeight="1">
      <c r="A91" s="82"/>
      <c r="B91" s="78"/>
      <c r="C91" s="79"/>
      <c r="D91" s="79"/>
      <c r="E91" s="79"/>
      <c r="F91" s="79"/>
      <c r="G91" s="79"/>
      <c r="H91" s="79"/>
      <c r="I91" s="79"/>
      <c r="J91" s="79"/>
      <c r="K91" s="79"/>
      <c r="L91" s="79"/>
      <c r="M91" s="79"/>
      <c r="N91" s="79"/>
      <c r="O91" s="79"/>
      <c r="P91" s="79"/>
      <c r="Q91" s="79"/>
      <c r="R91" s="79"/>
      <c r="S91" s="79"/>
      <c r="T91" s="78"/>
      <c r="U91" s="21"/>
      <c r="V91" s="21"/>
    </row>
    <row r="92" spans="1:22" s="54" customFormat="1" ht="12.95" customHeight="1">
      <c r="A92" s="82"/>
      <c r="B92" s="78"/>
      <c r="C92" s="79"/>
      <c r="D92" s="79"/>
      <c r="E92" s="79"/>
      <c r="F92" s="79"/>
      <c r="G92" s="79"/>
      <c r="H92" s="79"/>
      <c r="I92" s="79"/>
      <c r="J92" s="79"/>
      <c r="K92" s="79"/>
      <c r="L92" s="79"/>
      <c r="M92" s="79"/>
      <c r="N92" s="79"/>
      <c r="O92" s="79"/>
      <c r="P92" s="79"/>
      <c r="Q92" s="79"/>
      <c r="R92" s="79"/>
      <c r="S92" s="79"/>
      <c r="T92" s="78"/>
      <c r="U92" s="21"/>
      <c r="V92" s="21"/>
    </row>
    <row r="93" spans="1:22" s="54" customFormat="1" ht="12.95" customHeight="1">
      <c r="A93" s="82"/>
      <c r="B93" s="78"/>
      <c r="C93" s="79"/>
      <c r="D93" s="79"/>
      <c r="E93" s="79"/>
      <c r="F93" s="79"/>
      <c r="G93" s="79"/>
      <c r="H93" s="79"/>
      <c r="I93" s="79"/>
      <c r="J93" s="79"/>
      <c r="K93" s="79"/>
      <c r="L93" s="79"/>
      <c r="M93" s="79"/>
      <c r="N93" s="79"/>
      <c r="O93" s="79"/>
      <c r="P93" s="79"/>
      <c r="Q93" s="79"/>
      <c r="R93" s="79"/>
      <c r="S93" s="79"/>
      <c r="T93" s="78"/>
      <c r="U93" s="21"/>
      <c r="V93" s="21"/>
    </row>
    <row r="94" spans="1:22" s="54" customFormat="1" ht="12.95" customHeight="1">
      <c r="A94" s="82"/>
      <c r="B94" s="78"/>
      <c r="C94" s="79"/>
      <c r="D94" s="79"/>
      <c r="E94" s="79"/>
      <c r="F94" s="79"/>
      <c r="G94" s="79"/>
      <c r="H94" s="79"/>
      <c r="I94" s="79"/>
      <c r="J94" s="79"/>
      <c r="K94" s="79"/>
      <c r="L94" s="79"/>
      <c r="M94" s="79"/>
      <c r="N94" s="79"/>
      <c r="O94" s="79"/>
      <c r="P94" s="79"/>
      <c r="Q94" s="79"/>
      <c r="R94" s="79"/>
      <c r="S94" s="79"/>
      <c r="T94" s="78"/>
      <c r="U94" s="21"/>
      <c r="V94" s="21"/>
    </row>
    <row r="95" spans="1:22" s="54" customFormat="1" ht="12.95" customHeight="1">
      <c r="A95" s="82"/>
      <c r="B95" s="78"/>
      <c r="C95" s="79"/>
      <c r="D95" s="79"/>
      <c r="E95" s="79"/>
      <c r="F95" s="79"/>
      <c r="G95" s="79"/>
      <c r="H95" s="79"/>
      <c r="I95" s="79"/>
      <c r="J95" s="79"/>
      <c r="K95" s="79"/>
      <c r="L95" s="79"/>
      <c r="M95" s="79"/>
      <c r="N95" s="79"/>
      <c r="O95" s="79"/>
      <c r="P95" s="79"/>
      <c r="Q95" s="79"/>
      <c r="R95" s="79"/>
      <c r="S95" s="79"/>
      <c r="T95" s="78"/>
      <c r="U95" s="21"/>
      <c r="V95" s="21"/>
    </row>
    <row r="96" spans="1:22" s="54" customFormat="1" ht="12.95" customHeight="1">
      <c r="A96" s="82"/>
      <c r="B96" s="78"/>
      <c r="C96" s="79"/>
      <c r="D96" s="79"/>
      <c r="E96" s="79"/>
      <c r="F96" s="79"/>
      <c r="G96" s="79"/>
      <c r="H96" s="79"/>
      <c r="I96" s="79"/>
      <c r="J96" s="79"/>
      <c r="K96" s="79"/>
      <c r="L96" s="79"/>
      <c r="M96" s="79"/>
      <c r="N96" s="79"/>
      <c r="O96" s="79"/>
      <c r="P96" s="79"/>
      <c r="Q96" s="79"/>
      <c r="R96" s="79"/>
      <c r="S96" s="79"/>
      <c r="T96" s="78"/>
      <c r="U96" s="21"/>
      <c r="V96" s="21"/>
    </row>
    <row r="97" spans="1:22" s="54" customFormat="1" ht="12.95" customHeight="1">
      <c r="A97" s="82"/>
      <c r="B97" s="78"/>
      <c r="C97" s="79"/>
      <c r="D97" s="79"/>
      <c r="E97" s="79"/>
      <c r="F97" s="79"/>
      <c r="G97" s="79"/>
      <c r="H97" s="79"/>
      <c r="I97" s="79"/>
      <c r="J97" s="79"/>
      <c r="K97" s="79"/>
      <c r="L97" s="79"/>
      <c r="M97" s="79"/>
      <c r="N97" s="79"/>
      <c r="O97" s="79"/>
      <c r="P97" s="79"/>
      <c r="Q97" s="79"/>
      <c r="R97" s="79"/>
      <c r="S97" s="79"/>
      <c r="T97" s="78"/>
      <c r="U97" s="21"/>
      <c r="V97" s="21"/>
    </row>
    <row r="98" spans="1:22" s="54" customFormat="1" ht="12.95" customHeight="1">
      <c r="A98" s="82"/>
      <c r="B98" s="78"/>
      <c r="C98" s="79"/>
      <c r="D98" s="79"/>
      <c r="E98" s="79"/>
      <c r="F98" s="79"/>
      <c r="G98" s="79"/>
      <c r="H98" s="79"/>
      <c r="I98" s="79"/>
      <c r="J98" s="79"/>
      <c r="K98" s="79"/>
      <c r="L98" s="79"/>
      <c r="M98" s="79"/>
      <c r="N98" s="79"/>
      <c r="O98" s="79"/>
      <c r="P98" s="79"/>
      <c r="Q98" s="79"/>
      <c r="R98" s="79"/>
      <c r="S98" s="79"/>
      <c r="T98" s="78"/>
      <c r="U98" s="21"/>
      <c r="V98" s="21"/>
    </row>
    <row r="99" spans="1:22" s="54" customFormat="1" ht="12.95" customHeight="1">
      <c r="A99" s="75"/>
      <c r="B99" s="76"/>
      <c r="C99" s="83"/>
      <c r="D99" s="83"/>
      <c r="E99" s="83"/>
      <c r="F99" s="83"/>
      <c r="G99" s="83"/>
      <c r="H99" s="83"/>
      <c r="I99" s="83"/>
      <c r="J99" s="83"/>
      <c r="K99" s="83"/>
      <c r="L99" s="83"/>
      <c r="M99" s="83"/>
      <c r="N99" s="83"/>
      <c r="O99" s="83"/>
      <c r="P99" s="83"/>
      <c r="Q99" s="83"/>
      <c r="R99" s="83"/>
      <c r="S99" s="83"/>
      <c r="T99" s="76"/>
      <c r="U99" s="21"/>
      <c r="V99" s="21"/>
    </row>
    <row r="100" spans="1:22" s="54" customFormat="1" ht="12.95" customHeight="1">
      <c r="A100" s="75"/>
      <c r="B100" s="76"/>
      <c r="C100" s="83"/>
      <c r="D100" s="83"/>
      <c r="E100" s="83"/>
      <c r="F100" s="83"/>
      <c r="G100" s="83"/>
      <c r="H100" s="83"/>
      <c r="I100" s="83"/>
      <c r="J100" s="83"/>
      <c r="K100" s="83"/>
      <c r="L100" s="83"/>
      <c r="M100" s="83"/>
      <c r="N100" s="83"/>
      <c r="O100" s="83"/>
      <c r="P100" s="83"/>
      <c r="Q100" s="83"/>
      <c r="R100" s="83"/>
      <c r="S100" s="83"/>
      <c r="T100" s="76"/>
      <c r="U100" s="21"/>
      <c r="V100" s="21"/>
    </row>
    <row r="101" spans="1:22" s="54" customFormat="1" ht="12.95" customHeight="1">
      <c r="A101" s="75"/>
      <c r="B101" s="76"/>
      <c r="C101" s="83"/>
      <c r="D101" s="83"/>
      <c r="E101" s="83"/>
      <c r="F101" s="83"/>
      <c r="G101" s="83"/>
      <c r="H101" s="83"/>
      <c r="I101" s="83"/>
      <c r="J101" s="83"/>
      <c r="K101" s="83"/>
      <c r="L101" s="83"/>
      <c r="M101" s="83"/>
      <c r="N101" s="83"/>
      <c r="O101" s="83"/>
      <c r="P101" s="83"/>
      <c r="Q101" s="83"/>
      <c r="R101" s="83"/>
      <c r="S101" s="83"/>
      <c r="T101" s="76"/>
      <c r="U101" s="21"/>
      <c r="V101" s="21"/>
    </row>
    <row r="102" spans="1:22" s="76" customFormat="1" ht="12.95" customHeight="1">
      <c r="A102" s="75"/>
      <c r="C102" s="83"/>
      <c r="D102" s="83"/>
      <c r="E102" s="83"/>
      <c r="F102" s="83"/>
      <c r="G102" s="83"/>
      <c r="H102" s="83"/>
      <c r="I102" s="83"/>
      <c r="J102" s="83"/>
      <c r="K102" s="83"/>
      <c r="L102" s="83"/>
      <c r="M102" s="83"/>
      <c r="N102" s="83"/>
      <c r="O102" s="83"/>
      <c r="P102" s="83"/>
      <c r="Q102" s="83"/>
      <c r="R102" s="83"/>
      <c r="S102" s="83"/>
      <c r="U102" s="21"/>
      <c r="V102" s="21"/>
    </row>
    <row r="103" spans="1:22" s="76" customFormat="1" ht="12.95" customHeight="1">
      <c r="A103" s="75"/>
      <c r="C103" s="83"/>
      <c r="D103" s="83"/>
      <c r="E103" s="83"/>
      <c r="F103" s="83"/>
      <c r="G103" s="83"/>
      <c r="H103" s="83"/>
      <c r="I103" s="83"/>
      <c r="J103" s="83"/>
      <c r="K103" s="83"/>
      <c r="L103" s="83"/>
      <c r="M103" s="83"/>
      <c r="N103" s="83"/>
      <c r="O103" s="83"/>
      <c r="P103" s="83"/>
      <c r="Q103" s="83"/>
      <c r="R103" s="83"/>
      <c r="S103" s="83"/>
      <c r="U103" s="21"/>
      <c r="V103" s="21"/>
    </row>
    <row r="104" spans="1:22" s="76" customFormat="1" ht="12.95" customHeight="1">
      <c r="A104" s="75"/>
      <c r="C104" s="83"/>
      <c r="D104" s="83"/>
      <c r="E104" s="83"/>
      <c r="F104" s="83"/>
      <c r="G104" s="83"/>
      <c r="H104" s="83"/>
      <c r="I104" s="83"/>
      <c r="J104" s="83"/>
      <c r="K104" s="83"/>
      <c r="L104" s="83"/>
      <c r="M104" s="83"/>
      <c r="N104" s="83"/>
      <c r="O104" s="83"/>
      <c r="P104" s="83"/>
      <c r="Q104" s="83"/>
      <c r="R104" s="83"/>
      <c r="S104" s="83"/>
      <c r="U104" s="21"/>
      <c r="V104" s="21"/>
    </row>
    <row r="105" spans="1:22" s="76" customFormat="1" ht="12.95" customHeight="1">
      <c r="A105" s="75"/>
      <c r="C105" s="83"/>
      <c r="D105" s="83"/>
      <c r="E105" s="83"/>
      <c r="F105" s="83"/>
      <c r="G105" s="83"/>
      <c r="H105" s="83"/>
      <c r="I105" s="83"/>
      <c r="J105" s="83"/>
      <c r="K105" s="83"/>
      <c r="L105" s="83"/>
      <c r="M105" s="83"/>
      <c r="N105" s="83"/>
      <c r="O105" s="83"/>
      <c r="P105" s="83"/>
      <c r="Q105" s="83"/>
      <c r="R105" s="83"/>
      <c r="S105" s="83"/>
      <c r="U105" s="21"/>
      <c r="V105" s="21"/>
    </row>
    <row r="106" spans="1:22" s="76" customFormat="1" ht="12.95" customHeight="1">
      <c r="A106" s="75"/>
      <c r="C106" s="83"/>
      <c r="D106" s="83"/>
      <c r="E106" s="83"/>
      <c r="F106" s="83"/>
      <c r="G106" s="83"/>
      <c r="H106" s="83"/>
      <c r="I106" s="83"/>
      <c r="J106" s="83"/>
      <c r="K106" s="83"/>
      <c r="L106" s="83"/>
      <c r="M106" s="83"/>
      <c r="N106" s="83"/>
      <c r="O106" s="83"/>
      <c r="P106" s="83"/>
      <c r="Q106" s="83"/>
      <c r="R106" s="83"/>
      <c r="S106" s="83"/>
      <c r="U106" s="21"/>
      <c r="V106" s="21"/>
    </row>
    <row r="107" spans="1:22" s="76" customFormat="1" ht="12.95" customHeight="1">
      <c r="A107" s="75"/>
      <c r="C107" s="83"/>
      <c r="D107" s="83"/>
      <c r="E107" s="83"/>
      <c r="F107" s="83"/>
      <c r="G107" s="83"/>
      <c r="H107" s="83"/>
      <c r="I107" s="83"/>
      <c r="J107" s="83"/>
      <c r="K107" s="83"/>
      <c r="L107" s="83"/>
      <c r="M107" s="83"/>
      <c r="N107" s="83"/>
      <c r="O107" s="83"/>
      <c r="P107" s="83"/>
      <c r="Q107" s="83"/>
      <c r="R107" s="83"/>
      <c r="S107" s="83"/>
      <c r="U107" s="21"/>
      <c r="V107" s="21"/>
    </row>
    <row r="108" spans="1:22" s="76" customFormat="1" ht="12.95" customHeight="1">
      <c r="A108" s="75"/>
      <c r="C108" s="83"/>
      <c r="D108" s="83"/>
      <c r="E108" s="83"/>
      <c r="F108" s="83"/>
      <c r="G108" s="83"/>
      <c r="H108" s="83"/>
      <c r="I108" s="83"/>
      <c r="J108" s="83"/>
      <c r="K108" s="83"/>
      <c r="L108" s="83"/>
      <c r="M108" s="83"/>
      <c r="N108" s="83"/>
      <c r="O108" s="83"/>
      <c r="P108" s="83"/>
      <c r="Q108" s="83"/>
      <c r="R108" s="83"/>
      <c r="S108" s="83"/>
      <c r="U108" s="21"/>
      <c r="V108" s="21"/>
    </row>
    <row r="109" spans="1:22" s="76" customFormat="1" ht="12.95" customHeight="1">
      <c r="A109" s="75"/>
      <c r="C109" s="83"/>
      <c r="D109" s="83"/>
      <c r="E109" s="83"/>
      <c r="F109" s="83"/>
      <c r="G109" s="83"/>
      <c r="H109" s="83"/>
      <c r="I109" s="83"/>
      <c r="J109" s="83"/>
      <c r="K109" s="83"/>
      <c r="L109" s="83"/>
      <c r="M109" s="83"/>
      <c r="N109" s="83"/>
      <c r="O109" s="83"/>
      <c r="P109" s="83"/>
      <c r="Q109" s="83"/>
      <c r="R109" s="83"/>
      <c r="S109" s="83"/>
      <c r="U109" s="21"/>
      <c r="V109" s="21"/>
    </row>
    <row r="110" spans="1:22" s="76" customFormat="1" ht="12.95" customHeight="1">
      <c r="A110" s="75"/>
      <c r="C110" s="83"/>
      <c r="D110" s="83"/>
      <c r="E110" s="83"/>
      <c r="F110" s="83"/>
      <c r="G110" s="83"/>
      <c r="H110" s="83"/>
      <c r="I110" s="83"/>
      <c r="J110" s="83"/>
      <c r="K110" s="83"/>
      <c r="L110" s="83"/>
      <c r="M110" s="83"/>
      <c r="N110" s="83"/>
      <c r="O110" s="83"/>
      <c r="P110" s="83"/>
      <c r="Q110" s="83"/>
      <c r="R110" s="83"/>
      <c r="S110" s="83"/>
      <c r="U110" s="21"/>
      <c r="V110" s="21"/>
    </row>
    <row r="111" spans="1:22" s="76" customFormat="1" ht="12.95" customHeight="1">
      <c r="A111" s="75"/>
      <c r="C111" s="83"/>
      <c r="D111" s="83"/>
      <c r="E111" s="83"/>
      <c r="F111" s="83"/>
      <c r="G111" s="83"/>
      <c r="H111" s="83"/>
      <c r="I111" s="83"/>
      <c r="J111" s="83"/>
      <c r="K111" s="83"/>
      <c r="L111" s="83"/>
      <c r="M111" s="83"/>
      <c r="N111" s="83"/>
      <c r="O111" s="83"/>
      <c r="P111" s="83"/>
      <c r="Q111" s="83"/>
      <c r="R111" s="83"/>
      <c r="S111" s="83"/>
      <c r="U111" s="21"/>
      <c r="V111" s="21"/>
    </row>
    <row r="112" spans="1:22" s="76" customFormat="1" ht="12.95" customHeight="1">
      <c r="A112" s="75"/>
      <c r="C112" s="83"/>
      <c r="D112" s="83"/>
      <c r="E112" s="83"/>
      <c r="F112" s="83"/>
      <c r="G112" s="83"/>
      <c r="H112" s="83"/>
      <c r="I112" s="83"/>
      <c r="J112" s="83"/>
      <c r="K112" s="83"/>
      <c r="L112" s="83"/>
      <c r="M112" s="83"/>
      <c r="N112" s="83"/>
      <c r="O112" s="83"/>
      <c r="P112" s="83"/>
      <c r="Q112" s="83"/>
      <c r="R112" s="83"/>
      <c r="S112" s="83"/>
      <c r="U112" s="21"/>
      <c r="V112" s="21"/>
    </row>
    <row r="113" spans="1:22" s="76" customFormat="1" ht="12.95" customHeight="1">
      <c r="A113" s="75"/>
      <c r="C113" s="83"/>
      <c r="D113" s="83"/>
      <c r="E113" s="83"/>
      <c r="F113" s="83"/>
      <c r="G113" s="83"/>
      <c r="H113" s="83"/>
      <c r="I113" s="83"/>
      <c r="J113" s="83"/>
      <c r="K113" s="83"/>
      <c r="L113" s="83"/>
      <c r="M113" s="83"/>
      <c r="N113" s="83"/>
      <c r="O113" s="83"/>
      <c r="P113" s="83"/>
      <c r="Q113" s="83"/>
      <c r="R113" s="83"/>
      <c r="S113" s="83"/>
      <c r="U113" s="21"/>
      <c r="V113" s="21"/>
    </row>
    <row r="114" spans="1:22" s="76" customFormat="1" ht="12.95" customHeight="1">
      <c r="A114" s="75"/>
      <c r="C114" s="83"/>
      <c r="D114" s="83"/>
      <c r="E114" s="83"/>
      <c r="F114" s="83"/>
      <c r="G114" s="83"/>
      <c r="H114" s="83"/>
      <c r="I114" s="83"/>
      <c r="J114" s="83"/>
      <c r="K114" s="83"/>
      <c r="L114" s="83"/>
      <c r="M114" s="83"/>
      <c r="N114" s="83"/>
      <c r="O114" s="83"/>
      <c r="P114" s="83"/>
      <c r="Q114" s="83"/>
      <c r="R114" s="83"/>
      <c r="S114" s="83"/>
      <c r="U114" s="21"/>
      <c r="V114" s="21"/>
    </row>
    <row r="115" spans="1:22" s="76" customFormat="1" ht="12.95" customHeight="1">
      <c r="A115" s="75"/>
      <c r="C115" s="83"/>
      <c r="D115" s="83"/>
      <c r="E115" s="83"/>
      <c r="F115" s="83"/>
      <c r="G115" s="83"/>
      <c r="H115" s="83"/>
      <c r="I115" s="83"/>
      <c r="J115" s="83"/>
      <c r="K115" s="83"/>
      <c r="L115" s="83"/>
      <c r="M115" s="83"/>
      <c r="N115" s="83"/>
      <c r="O115" s="83"/>
      <c r="P115" s="83"/>
      <c r="Q115" s="83"/>
      <c r="R115" s="83"/>
      <c r="S115" s="83"/>
      <c r="U115" s="21"/>
      <c r="V115" s="21"/>
    </row>
    <row r="116" spans="1:22" s="76" customFormat="1" ht="12.95" customHeight="1">
      <c r="A116" s="75"/>
      <c r="C116" s="83"/>
      <c r="D116" s="83"/>
      <c r="E116" s="83"/>
      <c r="F116" s="83"/>
      <c r="G116" s="83"/>
      <c r="H116" s="83"/>
      <c r="I116" s="83"/>
      <c r="J116" s="83"/>
      <c r="K116" s="83"/>
      <c r="L116" s="83"/>
      <c r="M116" s="83"/>
      <c r="N116" s="83"/>
      <c r="O116" s="83"/>
      <c r="P116" s="83"/>
      <c r="Q116" s="83"/>
      <c r="R116" s="83"/>
      <c r="S116" s="83"/>
      <c r="U116" s="21"/>
      <c r="V116" s="21"/>
    </row>
    <row r="117" spans="1:22" s="76" customFormat="1" ht="12.95" customHeight="1">
      <c r="A117" s="75"/>
      <c r="C117" s="83"/>
      <c r="D117" s="83"/>
      <c r="E117" s="83"/>
      <c r="F117" s="83"/>
      <c r="G117" s="83"/>
      <c r="H117" s="83"/>
      <c r="I117" s="83"/>
      <c r="J117" s="83"/>
      <c r="K117" s="83"/>
      <c r="L117" s="83"/>
      <c r="M117" s="83"/>
      <c r="N117" s="83"/>
      <c r="O117" s="83"/>
      <c r="P117" s="83"/>
      <c r="Q117" s="83"/>
      <c r="R117" s="83"/>
      <c r="S117" s="83"/>
      <c r="U117" s="21"/>
      <c r="V117" s="21"/>
    </row>
    <row r="118" spans="1:22" s="76" customFormat="1" ht="12.95" customHeight="1">
      <c r="A118" s="75"/>
      <c r="C118" s="83"/>
      <c r="D118" s="83"/>
      <c r="E118" s="83"/>
      <c r="F118" s="83"/>
      <c r="G118" s="83"/>
      <c r="H118" s="83"/>
      <c r="I118" s="83"/>
      <c r="J118" s="83"/>
      <c r="K118" s="83"/>
      <c r="L118" s="83"/>
      <c r="M118" s="83"/>
      <c r="N118" s="83"/>
      <c r="O118" s="83"/>
      <c r="P118" s="83"/>
      <c r="Q118" s="83"/>
      <c r="R118" s="83"/>
      <c r="S118" s="83"/>
      <c r="U118" s="21"/>
      <c r="V118" s="21"/>
    </row>
    <row r="119" spans="1:22" s="76" customFormat="1" ht="12.95" customHeight="1">
      <c r="A119" s="75"/>
      <c r="C119" s="83"/>
      <c r="D119" s="83"/>
      <c r="E119" s="83"/>
      <c r="F119" s="83"/>
      <c r="G119" s="83"/>
      <c r="H119" s="83"/>
      <c r="I119" s="83"/>
      <c r="J119" s="83"/>
      <c r="K119" s="83"/>
      <c r="L119" s="83"/>
      <c r="M119" s="83"/>
      <c r="N119" s="83"/>
      <c r="O119" s="83"/>
      <c r="P119" s="83"/>
      <c r="Q119" s="83"/>
      <c r="R119" s="83"/>
      <c r="S119" s="83"/>
      <c r="U119" s="21"/>
      <c r="V119" s="21"/>
    </row>
    <row r="120" spans="1:22" s="76" customFormat="1" ht="12.95" customHeight="1">
      <c r="A120" s="75"/>
      <c r="C120" s="83"/>
      <c r="D120" s="83"/>
      <c r="E120" s="83"/>
      <c r="F120" s="83"/>
      <c r="G120" s="83"/>
      <c r="H120" s="83"/>
      <c r="I120" s="83"/>
      <c r="J120" s="83"/>
      <c r="K120" s="83"/>
      <c r="L120" s="83"/>
      <c r="M120" s="83"/>
      <c r="N120" s="83"/>
      <c r="O120" s="83"/>
      <c r="P120" s="83"/>
      <c r="Q120" s="83"/>
      <c r="R120" s="83"/>
      <c r="S120" s="83"/>
      <c r="U120" s="21"/>
      <c r="V120" s="21"/>
    </row>
    <row r="121" spans="1:22" s="76" customFormat="1" ht="12.95" customHeight="1">
      <c r="A121" s="75"/>
      <c r="C121" s="83"/>
      <c r="D121" s="83"/>
      <c r="E121" s="83"/>
      <c r="F121" s="83"/>
      <c r="G121" s="83"/>
      <c r="H121" s="83"/>
      <c r="I121" s="83"/>
      <c r="J121" s="83"/>
      <c r="K121" s="83"/>
      <c r="L121" s="83"/>
      <c r="M121" s="83"/>
      <c r="N121" s="83"/>
      <c r="O121" s="83"/>
      <c r="P121" s="83"/>
      <c r="Q121" s="83"/>
      <c r="R121" s="83"/>
      <c r="S121" s="83"/>
      <c r="U121" s="21"/>
      <c r="V121" s="21"/>
    </row>
    <row r="122" spans="1:22" s="76" customFormat="1" ht="12.95" customHeight="1">
      <c r="A122" s="75"/>
      <c r="C122" s="83"/>
      <c r="D122" s="83"/>
      <c r="E122" s="83"/>
      <c r="F122" s="83"/>
      <c r="G122" s="83"/>
      <c r="H122" s="83"/>
      <c r="I122" s="83"/>
      <c r="J122" s="83"/>
      <c r="K122" s="83"/>
      <c r="L122" s="83"/>
      <c r="M122" s="83"/>
      <c r="N122" s="83"/>
      <c r="O122" s="83"/>
      <c r="P122" s="83"/>
      <c r="Q122" s="83"/>
      <c r="R122" s="83"/>
      <c r="S122" s="83"/>
      <c r="U122" s="21"/>
      <c r="V122" s="21"/>
    </row>
    <row r="123" spans="1:22" s="76" customFormat="1" ht="12.95" customHeight="1">
      <c r="A123" s="75"/>
      <c r="C123" s="83"/>
      <c r="D123" s="83"/>
      <c r="E123" s="83"/>
      <c r="F123" s="83"/>
      <c r="G123" s="83"/>
      <c r="H123" s="83"/>
      <c r="I123" s="83"/>
      <c r="J123" s="83"/>
      <c r="K123" s="83"/>
      <c r="L123" s="83"/>
      <c r="M123" s="83"/>
      <c r="N123" s="83"/>
      <c r="O123" s="83"/>
      <c r="P123" s="83"/>
      <c r="Q123" s="83"/>
      <c r="R123" s="83"/>
      <c r="S123" s="83"/>
      <c r="U123" s="21"/>
      <c r="V123" s="21"/>
    </row>
    <row r="124" spans="1:22" s="76" customFormat="1" ht="12.95" customHeight="1">
      <c r="A124" s="75"/>
      <c r="C124" s="83"/>
      <c r="D124" s="83"/>
      <c r="E124" s="83"/>
      <c r="F124" s="83"/>
      <c r="G124" s="83"/>
      <c r="H124" s="83"/>
      <c r="I124" s="83"/>
      <c r="J124" s="83"/>
      <c r="K124" s="83"/>
      <c r="L124" s="83"/>
      <c r="M124" s="83"/>
      <c r="N124" s="83"/>
      <c r="O124" s="83"/>
      <c r="P124" s="83"/>
      <c r="Q124" s="83"/>
      <c r="R124" s="83"/>
      <c r="S124" s="83"/>
      <c r="U124" s="21"/>
      <c r="V124" s="21"/>
    </row>
    <row r="125" spans="1:22" s="76" customFormat="1" ht="12.95" customHeight="1">
      <c r="A125" s="75"/>
      <c r="C125" s="83"/>
      <c r="D125" s="83"/>
      <c r="E125" s="83"/>
      <c r="F125" s="83"/>
      <c r="G125" s="83"/>
      <c r="H125" s="83"/>
      <c r="I125" s="83"/>
      <c r="J125" s="83"/>
      <c r="K125" s="83"/>
      <c r="L125" s="83"/>
      <c r="M125" s="83"/>
      <c r="N125" s="83"/>
      <c r="O125" s="83"/>
      <c r="P125" s="83"/>
      <c r="Q125" s="83"/>
      <c r="R125" s="83"/>
      <c r="S125" s="83"/>
      <c r="U125" s="21"/>
      <c r="V125" s="21"/>
    </row>
    <row r="126" spans="1:22" s="76" customFormat="1" ht="12.95" customHeight="1">
      <c r="A126" s="75"/>
      <c r="C126" s="83"/>
      <c r="D126" s="83"/>
      <c r="E126" s="83"/>
      <c r="F126" s="83"/>
      <c r="G126" s="83"/>
      <c r="H126" s="83"/>
      <c r="I126" s="83"/>
      <c r="J126" s="83"/>
      <c r="K126" s="83"/>
      <c r="L126" s="83"/>
      <c r="M126" s="83"/>
      <c r="N126" s="83"/>
      <c r="O126" s="83"/>
      <c r="P126" s="83"/>
      <c r="Q126" s="83"/>
      <c r="R126" s="83"/>
      <c r="S126" s="83"/>
      <c r="U126" s="21"/>
      <c r="V126" s="21"/>
    </row>
    <row r="127" spans="1:22" s="76" customFormat="1" ht="12.95" customHeight="1">
      <c r="A127" s="75"/>
      <c r="C127" s="83"/>
      <c r="D127" s="83"/>
      <c r="E127" s="83"/>
      <c r="F127" s="83"/>
      <c r="G127" s="83"/>
      <c r="H127" s="83"/>
      <c r="I127" s="83"/>
      <c r="J127" s="83"/>
      <c r="K127" s="83"/>
      <c r="L127" s="83"/>
      <c r="M127" s="83"/>
      <c r="N127" s="83"/>
      <c r="O127" s="83"/>
      <c r="P127" s="83"/>
      <c r="Q127" s="83"/>
      <c r="R127" s="83"/>
      <c r="S127" s="83"/>
      <c r="U127" s="21"/>
      <c r="V127" s="21"/>
    </row>
    <row r="128" spans="1:22" s="76" customFormat="1" ht="12.95" customHeight="1">
      <c r="A128" s="75"/>
      <c r="C128" s="83"/>
      <c r="D128" s="83"/>
      <c r="E128" s="83"/>
      <c r="F128" s="83"/>
      <c r="G128" s="83"/>
      <c r="H128" s="83"/>
      <c r="I128" s="83"/>
      <c r="J128" s="83"/>
      <c r="K128" s="83"/>
      <c r="L128" s="83"/>
      <c r="M128" s="83"/>
      <c r="N128" s="83"/>
      <c r="O128" s="83"/>
      <c r="P128" s="83"/>
      <c r="Q128" s="83"/>
      <c r="R128" s="83"/>
      <c r="S128" s="83"/>
      <c r="U128" s="21"/>
      <c r="V128" s="21"/>
    </row>
    <row r="129" spans="1:22" s="76" customFormat="1" ht="12.95" customHeight="1">
      <c r="A129" s="75"/>
      <c r="C129" s="83"/>
      <c r="D129" s="83"/>
      <c r="E129" s="83"/>
      <c r="F129" s="83"/>
      <c r="G129" s="83"/>
      <c r="H129" s="83"/>
      <c r="I129" s="83"/>
      <c r="J129" s="83"/>
      <c r="K129" s="83"/>
      <c r="L129" s="83"/>
      <c r="M129" s="83"/>
      <c r="N129" s="83"/>
      <c r="O129" s="83"/>
      <c r="P129" s="83"/>
      <c r="Q129" s="83"/>
      <c r="R129" s="83"/>
      <c r="S129" s="83"/>
      <c r="U129" s="21"/>
      <c r="V129" s="21"/>
    </row>
    <row r="130" spans="1:22" s="76" customFormat="1" ht="12.95" customHeight="1">
      <c r="A130" s="75"/>
      <c r="C130" s="83"/>
      <c r="D130" s="83"/>
      <c r="E130" s="83"/>
      <c r="F130" s="83"/>
      <c r="G130" s="83"/>
      <c r="H130" s="83"/>
      <c r="I130" s="83"/>
      <c r="J130" s="83"/>
      <c r="K130" s="83"/>
      <c r="L130" s="83"/>
      <c r="M130" s="83"/>
      <c r="N130" s="83"/>
      <c r="O130" s="83"/>
      <c r="P130" s="83"/>
      <c r="Q130" s="83"/>
      <c r="R130" s="83"/>
      <c r="S130" s="83"/>
      <c r="U130" s="21"/>
      <c r="V130" s="21"/>
    </row>
    <row r="131" spans="1:22" s="76" customFormat="1" ht="12.95" customHeight="1">
      <c r="A131" s="75"/>
      <c r="C131" s="83"/>
      <c r="D131" s="83"/>
      <c r="E131" s="83"/>
      <c r="F131" s="83"/>
      <c r="G131" s="83"/>
      <c r="H131" s="83"/>
      <c r="I131" s="83"/>
      <c r="J131" s="83"/>
      <c r="K131" s="83"/>
      <c r="L131" s="83"/>
      <c r="M131" s="83"/>
      <c r="N131" s="83"/>
      <c r="O131" s="83"/>
      <c r="P131" s="83"/>
      <c r="Q131" s="83"/>
      <c r="R131" s="83"/>
      <c r="S131" s="83"/>
      <c r="U131" s="21"/>
      <c r="V131" s="21"/>
    </row>
    <row r="132" spans="1:22" s="76" customFormat="1" ht="12.95" customHeight="1">
      <c r="A132" s="75"/>
      <c r="C132" s="83"/>
      <c r="D132" s="83"/>
      <c r="E132" s="83"/>
      <c r="F132" s="83"/>
      <c r="G132" s="83"/>
      <c r="H132" s="83"/>
      <c r="I132" s="83"/>
      <c r="J132" s="83"/>
      <c r="K132" s="83"/>
      <c r="L132" s="83"/>
      <c r="M132" s="83"/>
      <c r="N132" s="83"/>
      <c r="O132" s="83"/>
      <c r="P132" s="83"/>
      <c r="Q132" s="83"/>
      <c r="R132" s="83"/>
      <c r="S132" s="83"/>
      <c r="U132" s="21"/>
      <c r="V132" s="21"/>
    </row>
    <row r="133" spans="1:22" s="76" customFormat="1" ht="12.95" customHeight="1">
      <c r="A133" s="75"/>
      <c r="C133" s="83"/>
      <c r="D133" s="83"/>
      <c r="E133" s="83"/>
      <c r="F133" s="83"/>
      <c r="G133" s="83"/>
      <c r="H133" s="83"/>
      <c r="I133" s="83"/>
      <c r="J133" s="83"/>
      <c r="K133" s="83"/>
      <c r="L133" s="83"/>
      <c r="M133" s="83"/>
      <c r="N133" s="83"/>
      <c r="O133" s="83"/>
      <c r="P133" s="83"/>
      <c r="Q133" s="83"/>
      <c r="R133" s="83"/>
      <c r="S133" s="83"/>
      <c r="U133" s="21"/>
      <c r="V133" s="21"/>
    </row>
    <row r="134" spans="1:22" s="76" customFormat="1" ht="12.95" customHeight="1">
      <c r="A134" s="75"/>
      <c r="C134" s="83"/>
      <c r="D134" s="83"/>
      <c r="E134" s="83"/>
      <c r="F134" s="83"/>
      <c r="G134" s="83"/>
      <c r="H134" s="83"/>
      <c r="I134" s="83"/>
      <c r="J134" s="83"/>
      <c r="K134" s="83"/>
      <c r="L134" s="83"/>
      <c r="M134" s="83"/>
      <c r="N134" s="83"/>
      <c r="O134" s="83"/>
      <c r="P134" s="83"/>
      <c r="Q134" s="83"/>
      <c r="R134" s="83"/>
      <c r="S134" s="83"/>
      <c r="U134" s="21"/>
      <c r="V134" s="21"/>
    </row>
    <row r="135" spans="1:22" s="76" customFormat="1" ht="12.95" customHeight="1">
      <c r="A135" s="75"/>
      <c r="C135" s="83"/>
      <c r="D135" s="83"/>
      <c r="E135" s="83"/>
      <c r="F135" s="83"/>
      <c r="G135" s="83"/>
      <c r="H135" s="83"/>
      <c r="I135" s="83"/>
      <c r="J135" s="83"/>
      <c r="K135" s="83"/>
      <c r="L135" s="83"/>
      <c r="M135" s="83"/>
      <c r="N135" s="83"/>
      <c r="O135" s="83"/>
      <c r="P135" s="83"/>
      <c r="Q135" s="83"/>
      <c r="R135" s="83"/>
      <c r="S135" s="83"/>
      <c r="U135" s="21"/>
      <c r="V135" s="21"/>
    </row>
    <row r="136" spans="1:22" s="76" customFormat="1" ht="12.95" customHeight="1">
      <c r="A136" s="75"/>
      <c r="C136" s="83"/>
      <c r="D136" s="83"/>
      <c r="E136" s="83"/>
      <c r="F136" s="83"/>
      <c r="G136" s="83"/>
      <c r="H136" s="83"/>
      <c r="I136" s="83"/>
      <c r="J136" s="83"/>
      <c r="K136" s="83"/>
      <c r="L136" s="83"/>
      <c r="M136" s="83"/>
      <c r="N136" s="83"/>
      <c r="O136" s="83"/>
      <c r="P136" s="83"/>
      <c r="Q136" s="83"/>
      <c r="R136" s="83"/>
      <c r="S136" s="83"/>
      <c r="U136" s="21"/>
      <c r="V136" s="21"/>
    </row>
    <row r="137" spans="1:22" s="76" customFormat="1" ht="12.95" customHeight="1">
      <c r="A137" s="75"/>
      <c r="C137" s="83"/>
      <c r="D137" s="83"/>
      <c r="E137" s="83"/>
      <c r="F137" s="83"/>
      <c r="G137" s="83"/>
      <c r="H137" s="83"/>
      <c r="I137" s="83"/>
      <c r="J137" s="83"/>
      <c r="K137" s="83"/>
      <c r="L137" s="83"/>
      <c r="M137" s="83"/>
      <c r="N137" s="83"/>
      <c r="O137" s="83"/>
      <c r="P137" s="83"/>
      <c r="Q137" s="83"/>
      <c r="R137" s="83"/>
      <c r="S137" s="83"/>
      <c r="U137" s="21"/>
      <c r="V137" s="21"/>
    </row>
    <row r="138" spans="1:22" s="76" customFormat="1" ht="12.95" customHeight="1">
      <c r="A138" s="75"/>
      <c r="C138" s="83"/>
      <c r="D138" s="83"/>
      <c r="E138" s="83"/>
      <c r="F138" s="83"/>
      <c r="G138" s="83"/>
      <c r="H138" s="83"/>
      <c r="I138" s="83"/>
      <c r="J138" s="83"/>
      <c r="K138" s="83"/>
      <c r="L138" s="83"/>
      <c r="M138" s="83"/>
      <c r="N138" s="83"/>
      <c r="O138" s="83"/>
      <c r="P138" s="83"/>
      <c r="Q138" s="83"/>
      <c r="R138" s="83"/>
      <c r="S138" s="83"/>
      <c r="U138" s="21"/>
      <c r="V138" s="21"/>
    </row>
    <row r="139" spans="1:22" s="76" customFormat="1" ht="12.95" customHeight="1">
      <c r="A139" s="75"/>
      <c r="C139" s="83"/>
      <c r="D139" s="83"/>
      <c r="E139" s="83"/>
      <c r="F139" s="83"/>
      <c r="G139" s="83"/>
      <c r="H139" s="83"/>
      <c r="I139" s="83"/>
      <c r="J139" s="83"/>
      <c r="K139" s="83"/>
      <c r="L139" s="83"/>
      <c r="M139" s="83"/>
      <c r="N139" s="83"/>
      <c r="O139" s="83"/>
      <c r="P139" s="83"/>
      <c r="Q139" s="83"/>
      <c r="R139" s="83"/>
      <c r="S139" s="83"/>
      <c r="U139" s="21"/>
      <c r="V139" s="21"/>
    </row>
    <row r="140" spans="1:22" s="76" customFormat="1" ht="12.95" customHeight="1">
      <c r="A140" s="75"/>
      <c r="C140" s="83"/>
      <c r="D140" s="83"/>
      <c r="E140" s="83"/>
      <c r="F140" s="83"/>
      <c r="G140" s="83"/>
      <c r="H140" s="83"/>
      <c r="I140" s="83"/>
      <c r="J140" s="83"/>
      <c r="K140" s="83"/>
      <c r="L140" s="83"/>
      <c r="M140" s="83"/>
      <c r="N140" s="83"/>
      <c r="O140" s="83"/>
      <c r="P140" s="83"/>
      <c r="Q140" s="83"/>
      <c r="R140" s="83"/>
      <c r="S140" s="83"/>
      <c r="U140" s="21"/>
      <c r="V140" s="21"/>
    </row>
    <row r="141" spans="1:22" s="76" customFormat="1" ht="12.95" customHeight="1">
      <c r="A141" s="75"/>
      <c r="C141" s="83"/>
      <c r="D141" s="83"/>
      <c r="E141" s="83"/>
      <c r="F141" s="83"/>
      <c r="G141" s="83"/>
      <c r="H141" s="83"/>
      <c r="I141" s="83"/>
      <c r="J141" s="83"/>
      <c r="K141" s="83"/>
      <c r="L141" s="83"/>
      <c r="M141" s="83"/>
      <c r="N141" s="83"/>
      <c r="O141" s="83"/>
      <c r="P141" s="83"/>
      <c r="Q141" s="83"/>
      <c r="R141" s="83"/>
      <c r="S141" s="83"/>
      <c r="U141" s="21"/>
      <c r="V141" s="21"/>
    </row>
    <row r="142" spans="1:22" s="76" customFormat="1" ht="12.95" customHeight="1">
      <c r="A142" s="75"/>
      <c r="C142" s="83"/>
      <c r="D142" s="83"/>
      <c r="E142" s="83"/>
      <c r="F142" s="83"/>
      <c r="G142" s="83"/>
      <c r="H142" s="83"/>
      <c r="I142" s="83"/>
      <c r="J142" s="83"/>
      <c r="K142" s="83"/>
      <c r="L142" s="83"/>
      <c r="M142" s="83"/>
      <c r="N142" s="83"/>
      <c r="O142" s="83"/>
      <c r="P142" s="83"/>
      <c r="Q142" s="83"/>
      <c r="R142" s="83"/>
      <c r="S142" s="83"/>
      <c r="U142" s="21"/>
      <c r="V142" s="21"/>
    </row>
    <row r="143" spans="1:22" s="76" customFormat="1" ht="12.95" customHeight="1">
      <c r="A143" s="75"/>
      <c r="C143" s="83"/>
      <c r="D143" s="83"/>
      <c r="E143" s="83"/>
      <c r="F143" s="83"/>
      <c r="G143" s="83"/>
      <c r="H143" s="83"/>
      <c r="I143" s="83"/>
      <c r="J143" s="83"/>
      <c r="K143" s="83"/>
      <c r="L143" s="83"/>
      <c r="M143" s="83"/>
      <c r="N143" s="83"/>
      <c r="O143" s="83"/>
      <c r="P143" s="83"/>
      <c r="Q143" s="83"/>
      <c r="R143" s="83"/>
      <c r="S143" s="83"/>
      <c r="U143" s="21"/>
      <c r="V143" s="21"/>
    </row>
    <row r="144" spans="1:22" s="76" customFormat="1" ht="12.95" customHeight="1">
      <c r="A144" s="75"/>
      <c r="C144" s="83"/>
      <c r="D144" s="83"/>
      <c r="E144" s="83"/>
      <c r="F144" s="83"/>
      <c r="G144" s="83"/>
      <c r="H144" s="83"/>
      <c r="I144" s="83"/>
      <c r="J144" s="83"/>
      <c r="K144" s="83"/>
      <c r="L144" s="83"/>
      <c r="M144" s="83"/>
      <c r="N144" s="83"/>
      <c r="O144" s="83"/>
      <c r="P144" s="83"/>
      <c r="Q144" s="83"/>
      <c r="R144" s="83"/>
      <c r="S144" s="83"/>
      <c r="U144" s="21"/>
      <c r="V144" s="21"/>
    </row>
    <row r="145" spans="1:22" s="76" customFormat="1" ht="12.95" customHeight="1">
      <c r="A145" s="75"/>
      <c r="C145" s="83"/>
      <c r="D145" s="83"/>
      <c r="E145" s="83"/>
      <c r="F145" s="83"/>
      <c r="G145" s="83"/>
      <c r="H145" s="83"/>
      <c r="I145" s="83"/>
      <c r="J145" s="83"/>
      <c r="K145" s="83"/>
      <c r="L145" s="83"/>
      <c r="M145" s="83"/>
      <c r="N145" s="83"/>
      <c r="O145" s="83"/>
      <c r="P145" s="83"/>
      <c r="Q145" s="83"/>
      <c r="R145" s="83"/>
      <c r="S145" s="83"/>
      <c r="U145" s="21"/>
      <c r="V145" s="21"/>
    </row>
    <row r="146" spans="1:22" s="76" customFormat="1" ht="12.95" customHeight="1">
      <c r="A146" s="75"/>
      <c r="C146" s="83"/>
      <c r="D146" s="83"/>
      <c r="E146" s="83"/>
      <c r="F146" s="83"/>
      <c r="G146" s="83"/>
      <c r="H146" s="83"/>
      <c r="I146" s="83"/>
      <c r="J146" s="83"/>
      <c r="K146" s="83"/>
      <c r="L146" s="83"/>
      <c r="M146" s="83"/>
      <c r="N146" s="83"/>
      <c r="O146" s="83"/>
      <c r="P146" s="83"/>
      <c r="Q146" s="83"/>
      <c r="R146" s="83"/>
      <c r="S146" s="83"/>
      <c r="U146" s="21"/>
      <c r="V146" s="21"/>
    </row>
    <row r="147" spans="1:22" s="76" customFormat="1" ht="12.95" customHeight="1">
      <c r="A147" s="75"/>
      <c r="C147" s="83"/>
      <c r="D147" s="83"/>
      <c r="E147" s="83"/>
      <c r="F147" s="83"/>
      <c r="G147" s="83"/>
      <c r="H147" s="83"/>
      <c r="I147" s="83"/>
      <c r="J147" s="83"/>
      <c r="K147" s="83"/>
      <c r="L147" s="83"/>
      <c r="M147" s="83"/>
      <c r="N147" s="83"/>
      <c r="O147" s="83"/>
      <c r="P147" s="83"/>
      <c r="Q147" s="83"/>
      <c r="R147" s="83"/>
      <c r="S147" s="83"/>
      <c r="U147" s="21"/>
      <c r="V147" s="21"/>
    </row>
    <row r="148" spans="1:22" s="76" customFormat="1" ht="12.95" customHeight="1">
      <c r="A148" s="75"/>
      <c r="C148" s="83"/>
      <c r="D148" s="83"/>
      <c r="E148" s="83"/>
      <c r="F148" s="83"/>
      <c r="G148" s="83"/>
      <c r="H148" s="83"/>
      <c r="I148" s="83"/>
      <c r="J148" s="83"/>
      <c r="K148" s="83"/>
      <c r="L148" s="83"/>
      <c r="M148" s="83"/>
      <c r="N148" s="83"/>
      <c r="O148" s="83"/>
      <c r="P148" s="83"/>
      <c r="Q148" s="83"/>
      <c r="R148" s="83"/>
      <c r="S148" s="83"/>
      <c r="U148" s="21"/>
      <c r="V148" s="21"/>
    </row>
    <row r="149" spans="1:22" s="76" customFormat="1" ht="12.95" customHeight="1">
      <c r="A149" s="75"/>
      <c r="C149" s="83"/>
      <c r="D149" s="83"/>
      <c r="E149" s="83"/>
      <c r="F149" s="83"/>
      <c r="G149" s="83"/>
      <c r="H149" s="83"/>
      <c r="I149" s="83"/>
      <c r="J149" s="83"/>
      <c r="K149" s="83"/>
      <c r="L149" s="83"/>
      <c r="M149" s="83"/>
      <c r="N149" s="83"/>
      <c r="O149" s="83"/>
      <c r="P149" s="83"/>
      <c r="Q149" s="83"/>
      <c r="R149" s="83"/>
      <c r="S149" s="83"/>
      <c r="U149" s="21"/>
      <c r="V149" s="21"/>
    </row>
    <row r="150" spans="1:22" s="76" customFormat="1" ht="12.95" customHeight="1">
      <c r="A150" s="75"/>
      <c r="C150" s="83"/>
      <c r="D150" s="83"/>
      <c r="E150" s="83"/>
      <c r="F150" s="83"/>
      <c r="G150" s="83"/>
      <c r="H150" s="83"/>
      <c r="I150" s="83"/>
      <c r="J150" s="83"/>
      <c r="K150" s="83"/>
      <c r="L150" s="83"/>
      <c r="M150" s="83"/>
      <c r="N150" s="83"/>
      <c r="O150" s="83"/>
      <c r="P150" s="83"/>
      <c r="Q150" s="83"/>
      <c r="R150" s="83"/>
      <c r="S150" s="83"/>
      <c r="U150" s="21"/>
      <c r="V150" s="21"/>
    </row>
    <row r="151" spans="1:22" s="76" customFormat="1" ht="12.95" customHeight="1">
      <c r="A151" s="75"/>
      <c r="C151" s="83"/>
      <c r="D151" s="83"/>
      <c r="E151" s="83"/>
      <c r="F151" s="83"/>
      <c r="G151" s="83"/>
      <c r="H151" s="83"/>
      <c r="I151" s="83"/>
      <c r="J151" s="83"/>
      <c r="K151" s="83"/>
      <c r="L151" s="83"/>
      <c r="M151" s="83"/>
      <c r="N151" s="83"/>
      <c r="O151" s="83"/>
      <c r="P151" s="83"/>
      <c r="Q151" s="83"/>
      <c r="R151" s="83"/>
      <c r="S151" s="83"/>
      <c r="U151" s="21"/>
      <c r="V151" s="21"/>
    </row>
    <row r="152" spans="1:22" s="76" customFormat="1" ht="12.95" customHeight="1">
      <c r="A152" s="75"/>
      <c r="C152" s="83"/>
      <c r="D152" s="83"/>
      <c r="E152" s="83"/>
      <c r="F152" s="83"/>
      <c r="G152" s="83"/>
      <c r="H152" s="83"/>
      <c r="I152" s="83"/>
      <c r="J152" s="83"/>
      <c r="K152" s="83"/>
      <c r="L152" s="83"/>
      <c r="M152" s="83"/>
      <c r="N152" s="83"/>
      <c r="O152" s="83"/>
      <c r="P152" s="83"/>
      <c r="Q152" s="83"/>
      <c r="R152" s="83"/>
      <c r="S152" s="83"/>
      <c r="U152" s="21"/>
      <c r="V152" s="21"/>
    </row>
    <row r="153" spans="1:22" s="76" customFormat="1" ht="12.95" customHeight="1">
      <c r="A153" s="75"/>
      <c r="C153" s="83"/>
      <c r="D153" s="83"/>
      <c r="E153" s="83"/>
      <c r="F153" s="83"/>
      <c r="G153" s="83"/>
      <c r="H153" s="83"/>
      <c r="I153" s="83"/>
      <c r="J153" s="83"/>
      <c r="K153" s="83"/>
      <c r="L153" s="83"/>
      <c r="M153" s="83"/>
      <c r="N153" s="83"/>
      <c r="O153" s="83"/>
      <c r="P153" s="83"/>
      <c r="Q153" s="83"/>
      <c r="R153" s="83"/>
      <c r="S153" s="83"/>
      <c r="U153" s="21"/>
      <c r="V153" s="21"/>
    </row>
    <row r="154" spans="1:22" s="76" customFormat="1" ht="12.95" customHeight="1">
      <c r="A154" s="75"/>
      <c r="C154" s="83"/>
      <c r="D154" s="83"/>
      <c r="E154" s="83"/>
      <c r="F154" s="83"/>
      <c r="G154" s="83"/>
      <c r="H154" s="83"/>
      <c r="I154" s="83"/>
      <c r="J154" s="83"/>
      <c r="K154" s="83"/>
      <c r="L154" s="83"/>
      <c r="M154" s="83"/>
      <c r="N154" s="83"/>
      <c r="O154" s="83"/>
      <c r="P154" s="83"/>
      <c r="Q154" s="83"/>
      <c r="R154" s="83"/>
      <c r="S154" s="83"/>
      <c r="U154" s="21"/>
      <c r="V154" s="21"/>
    </row>
    <row r="155" spans="1:22" s="76" customFormat="1" ht="12.95" customHeight="1">
      <c r="A155" s="75"/>
      <c r="C155" s="83"/>
      <c r="D155" s="83"/>
      <c r="E155" s="83"/>
      <c r="F155" s="83"/>
      <c r="G155" s="83"/>
      <c r="H155" s="83"/>
      <c r="I155" s="83"/>
      <c r="J155" s="83"/>
      <c r="K155" s="83"/>
      <c r="L155" s="83"/>
      <c r="M155" s="83"/>
      <c r="N155" s="83"/>
      <c r="O155" s="83"/>
      <c r="P155" s="83"/>
      <c r="Q155" s="83"/>
      <c r="R155" s="83"/>
      <c r="S155" s="83"/>
      <c r="U155" s="21"/>
      <c r="V155" s="21"/>
    </row>
    <row r="156" spans="1:22" s="76" customFormat="1" ht="12.95" customHeight="1">
      <c r="A156" s="75"/>
      <c r="C156" s="83"/>
      <c r="D156" s="83"/>
      <c r="E156" s="83"/>
      <c r="F156" s="83"/>
      <c r="G156" s="83"/>
      <c r="H156" s="83"/>
      <c r="I156" s="83"/>
      <c r="J156" s="83"/>
      <c r="K156" s="83"/>
      <c r="L156" s="83"/>
      <c r="M156" s="83"/>
      <c r="N156" s="83"/>
      <c r="O156" s="83"/>
      <c r="P156" s="83"/>
      <c r="Q156" s="83"/>
      <c r="R156" s="83"/>
      <c r="S156" s="83"/>
      <c r="U156" s="21"/>
      <c r="V156" s="21"/>
    </row>
    <row r="157" spans="1:22" s="76" customFormat="1" ht="12.95" customHeight="1">
      <c r="A157" s="75"/>
      <c r="C157" s="83"/>
      <c r="D157" s="83"/>
      <c r="E157" s="83"/>
      <c r="F157" s="83"/>
      <c r="G157" s="83"/>
      <c r="H157" s="83"/>
      <c r="I157" s="83"/>
      <c r="J157" s="83"/>
      <c r="K157" s="83"/>
      <c r="L157" s="83"/>
      <c r="M157" s="83"/>
      <c r="N157" s="83"/>
      <c r="O157" s="83"/>
      <c r="P157" s="83"/>
      <c r="Q157" s="83"/>
      <c r="R157" s="83"/>
      <c r="S157" s="83"/>
      <c r="U157" s="21"/>
      <c r="V157" s="21"/>
    </row>
    <row r="158" spans="1:22" s="76" customFormat="1" ht="12.95" customHeight="1">
      <c r="A158" s="75"/>
      <c r="C158" s="83"/>
      <c r="D158" s="83"/>
      <c r="E158" s="83"/>
      <c r="F158" s="83"/>
      <c r="G158" s="83"/>
      <c r="H158" s="83"/>
      <c r="I158" s="83"/>
      <c r="J158" s="83"/>
      <c r="K158" s="83"/>
      <c r="L158" s="83"/>
      <c r="M158" s="83"/>
      <c r="N158" s="83"/>
      <c r="O158" s="83"/>
      <c r="P158" s="83"/>
      <c r="Q158" s="83"/>
      <c r="R158" s="83"/>
      <c r="S158" s="83"/>
      <c r="U158" s="21"/>
      <c r="V158" s="21"/>
    </row>
    <row r="159" spans="1:22" s="76" customFormat="1" ht="12.95" customHeight="1">
      <c r="A159" s="75"/>
      <c r="C159" s="83"/>
      <c r="D159" s="83"/>
      <c r="E159" s="83"/>
      <c r="F159" s="83"/>
      <c r="G159" s="83"/>
      <c r="H159" s="83"/>
      <c r="I159" s="83"/>
      <c r="J159" s="83"/>
      <c r="K159" s="83"/>
      <c r="L159" s="83"/>
      <c r="M159" s="83"/>
      <c r="N159" s="83"/>
      <c r="O159" s="83"/>
      <c r="P159" s="83"/>
      <c r="Q159" s="83"/>
      <c r="R159" s="83"/>
      <c r="S159" s="83"/>
      <c r="U159" s="21"/>
      <c r="V159" s="21"/>
    </row>
    <row r="160" spans="1:22" s="76" customFormat="1" ht="12.95" customHeight="1">
      <c r="A160" s="75"/>
      <c r="C160" s="83"/>
      <c r="D160" s="83"/>
      <c r="E160" s="83"/>
      <c r="F160" s="83"/>
      <c r="G160" s="83"/>
      <c r="H160" s="83"/>
      <c r="I160" s="83"/>
      <c r="J160" s="83"/>
      <c r="K160" s="83"/>
      <c r="L160" s="83"/>
      <c r="M160" s="83"/>
      <c r="N160" s="83"/>
      <c r="O160" s="83"/>
      <c r="P160" s="83"/>
      <c r="Q160" s="83"/>
      <c r="R160" s="83"/>
      <c r="S160" s="83"/>
      <c r="U160" s="21"/>
      <c r="V160" s="21"/>
    </row>
    <row r="161" spans="1:22" s="76" customFormat="1" ht="12.95" customHeight="1">
      <c r="A161" s="75"/>
      <c r="C161" s="83"/>
      <c r="D161" s="83"/>
      <c r="E161" s="83"/>
      <c r="F161" s="83"/>
      <c r="G161" s="83"/>
      <c r="H161" s="83"/>
      <c r="I161" s="83"/>
      <c r="J161" s="83"/>
      <c r="K161" s="83"/>
      <c r="L161" s="83"/>
      <c r="M161" s="83"/>
      <c r="N161" s="83"/>
      <c r="O161" s="83"/>
      <c r="P161" s="83"/>
      <c r="Q161" s="83"/>
      <c r="R161" s="83"/>
      <c r="S161" s="83"/>
      <c r="U161" s="21"/>
      <c r="V161" s="21"/>
    </row>
    <row r="162" spans="1:22" s="76" customFormat="1" ht="12.95" customHeight="1">
      <c r="A162" s="75"/>
      <c r="C162" s="83"/>
      <c r="D162" s="83"/>
      <c r="E162" s="83"/>
      <c r="F162" s="83"/>
      <c r="G162" s="83"/>
      <c r="H162" s="83"/>
      <c r="I162" s="83"/>
      <c r="J162" s="83"/>
      <c r="K162" s="83"/>
      <c r="L162" s="83"/>
      <c r="M162" s="83"/>
      <c r="N162" s="83"/>
      <c r="O162" s="83"/>
      <c r="P162" s="83"/>
      <c r="Q162" s="83"/>
      <c r="R162" s="83"/>
      <c r="S162" s="83"/>
      <c r="U162" s="21"/>
      <c r="V162" s="21"/>
    </row>
    <row r="163" spans="1:22" s="76" customFormat="1" ht="12.95" customHeight="1">
      <c r="A163" s="75"/>
      <c r="C163" s="83"/>
      <c r="D163" s="83"/>
      <c r="E163" s="83"/>
      <c r="F163" s="83"/>
      <c r="G163" s="83"/>
      <c r="H163" s="83"/>
      <c r="I163" s="83"/>
      <c r="J163" s="83"/>
      <c r="K163" s="83"/>
      <c r="L163" s="83"/>
      <c r="M163" s="83"/>
      <c r="N163" s="83"/>
      <c r="O163" s="83"/>
      <c r="P163" s="83"/>
      <c r="Q163" s="83"/>
      <c r="R163" s="83"/>
      <c r="S163" s="83"/>
      <c r="U163" s="21"/>
      <c r="V163" s="21"/>
    </row>
    <row r="164" spans="1:22" s="76" customFormat="1" ht="12.95" customHeight="1">
      <c r="A164" s="75"/>
      <c r="C164" s="83"/>
      <c r="D164" s="83"/>
      <c r="E164" s="83"/>
      <c r="F164" s="83"/>
      <c r="G164" s="83"/>
      <c r="H164" s="83"/>
      <c r="I164" s="83"/>
      <c r="J164" s="83"/>
      <c r="K164" s="83"/>
      <c r="L164" s="83"/>
      <c r="M164" s="83"/>
      <c r="N164" s="83"/>
      <c r="O164" s="83"/>
      <c r="P164" s="83"/>
      <c r="Q164" s="83"/>
      <c r="R164" s="83"/>
      <c r="S164" s="83"/>
      <c r="U164" s="21"/>
      <c r="V164" s="21"/>
    </row>
    <row r="165" spans="1:22" s="76" customFormat="1" ht="12.95" customHeight="1">
      <c r="A165" s="75"/>
      <c r="C165" s="83"/>
      <c r="D165" s="83"/>
      <c r="E165" s="83"/>
      <c r="F165" s="83"/>
      <c r="G165" s="83"/>
      <c r="H165" s="83"/>
      <c r="I165" s="83"/>
      <c r="J165" s="83"/>
      <c r="K165" s="83"/>
      <c r="L165" s="83"/>
      <c r="M165" s="83"/>
      <c r="N165" s="83"/>
      <c r="O165" s="83"/>
      <c r="P165" s="83"/>
      <c r="Q165" s="83"/>
      <c r="R165" s="83"/>
      <c r="S165" s="83"/>
      <c r="U165" s="21"/>
      <c r="V165" s="21"/>
    </row>
    <row r="166" spans="1:22" s="76" customFormat="1" ht="12.95" customHeight="1">
      <c r="A166" s="75"/>
      <c r="C166" s="83"/>
      <c r="D166" s="83"/>
      <c r="E166" s="83"/>
      <c r="F166" s="83"/>
      <c r="G166" s="83"/>
      <c r="H166" s="83"/>
      <c r="I166" s="83"/>
      <c r="J166" s="83"/>
      <c r="K166" s="83"/>
      <c r="L166" s="83"/>
      <c r="M166" s="83"/>
      <c r="N166" s="83"/>
      <c r="O166" s="83"/>
      <c r="P166" s="83"/>
      <c r="Q166" s="83"/>
      <c r="R166" s="83"/>
      <c r="S166" s="83"/>
      <c r="U166" s="21"/>
      <c r="V166" s="21"/>
    </row>
    <row r="167" spans="1:22" s="76" customFormat="1" ht="12.95" customHeight="1">
      <c r="A167" s="75"/>
      <c r="C167" s="83"/>
      <c r="D167" s="83"/>
      <c r="E167" s="83"/>
      <c r="F167" s="83"/>
      <c r="G167" s="83"/>
      <c r="H167" s="83"/>
      <c r="I167" s="83"/>
      <c r="J167" s="83"/>
      <c r="K167" s="83"/>
      <c r="L167" s="83"/>
      <c r="M167" s="83"/>
      <c r="N167" s="83"/>
      <c r="O167" s="83"/>
      <c r="P167" s="83"/>
      <c r="Q167" s="83"/>
      <c r="R167" s="83"/>
      <c r="S167" s="83"/>
      <c r="U167" s="21"/>
      <c r="V167" s="21"/>
    </row>
    <row r="168" spans="1:22" s="76" customFormat="1" ht="12.95" customHeight="1">
      <c r="A168" s="75"/>
      <c r="C168" s="83"/>
      <c r="D168" s="83"/>
      <c r="E168" s="83"/>
      <c r="F168" s="83"/>
      <c r="G168" s="83"/>
      <c r="H168" s="83"/>
      <c r="I168" s="83"/>
      <c r="J168" s="83"/>
      <c r="K168" s="83"/>
      <c r="L168" s="83"/>
      <c r="M168" s="83"/>
      <c r="N168" s="83"/>
      <c r="O168" s="83"/>
      <c r="P168" s="83"/>
      <c r="Q168" s="83"/>
      <c r="R168" s="83"/>
      <c r="S168" s="83"/>
      <c r="U168" s="21"/>
      <c r="V168" s="21"/>
    </row>
    <row r="169" spans="1:22" s="76" customFormat="1" ht="12.95" customHeight="1">
      <c r="A169" s="75"/>
      <c r="C169" s="83"/>
      <c r="D169" s="83"/>
      <c r="E169" s="83"/>
      <c r="F169" s="83"/>
      <c r="G169" s="83"/>
      <c r="H169" s="83"/>
      <c r="I169" s="83"/>
      <c r="J169" s="83"/>
      <c r="K169" s="83"/>
      <c r="L169" s="83"/>
      <c r="M169" s="83"/>
      <c r="N169" s="83"/>
      <c r="O169" s="83"/>
      <c r="P169" s="83"/>
      <c r="Q169" s="83"/>
      <c r="R169" s="83"/>
      <c r="S169" s="83"/>
      <c r="U169" s="21"/>
      <c r="V169" s="21"/>
    </row>
    <row r="170" spans="1:22" s="76" customFormat="1" ht="12.95" customHeight="1">
      <c r="A170" s="75"/>
      <c r="C170" s="83"/>
      <c r="D170" s="83"/>
      <c r="E170" s="83"/>
      <c r="F170" s="83"/>
      <c r="G170" s="83"/>
      <c r="H170" s="83"/>
      <c r="I170" s="83"/>
      <c r="J170" s="83"/>
      <c r="K170" s="83"/>
      <c r="L170" s="83"/>
      <c r="M170" s="83"/>
      <c r="N170" s="83"/>
      <c r="O170" s="83"/>
      <c r="P170" s="83"/>
      <c r="Q170" s="83"/>
      <c r="R170" s="83"/>
      <c r="S170" s="83"/>
      <c r="U170" s="21"/>
      <c r="V170" s="21"/>
    </row>
    <row r="171" spans="1:22" s="76" customFormat="1" ht="12.95" customHeight="1">
      <c r="A171" s="75"/>
      <c r="C171" s="83"/>
      <c r="D171" s="83"/>
      <c r="E171" s="83"/>
      <c r="F171" s="83"/>
      <c r="G171" s="83"/>
      <c r="H171" s="83"/>
      <c r="I171" s="83"/>
      <c r="J171" s="83"/>
      <c r="K171" s="83"/>
      <c r="L171" s="83"/>
      <c r="M171" s="83"/>
      <c r="N171" s="83"/>
      <c r="O171" s="83"/>
      <c r="P171" s="83"/>
      <c r="Q171" s="83"/>
      <c r="R171" s="83"/>
      <c r="S171" s="83"/>
      <c r="U171" s="21"/>
      <c r="V171" s="21"/>
    </row>
    <row r="172" spans="1:22" s="76" customFormat="1" ht="12.95" customHeight="1">
      <c r="A172" s="75"/>
      <c r="C172" s="83"/>
      <c r="D172" s="83"/>
      <c r="E172" s="83"/>
      <c r="F172" s="83"/>
      <c r="G172" s="83"/>
      <c r="H172" s="83"/>
      <c r="I172" s="83"/>
      <c r="J172" s="83"/>
      <c r="K172" s="83"/>
      <c r="L172" s="83"/>
      <c r="M172" s="83"/>
      <c r="N172" s="83"/>
      <c r="O172" s="83"/>
      <c r="P172" s="83"/>
      <c r="Q172" s="83"/>
      <c r="R172" s="83"/>
      <c r="S172" s="83"/>
      <c r="U172" s="21"/>
      <c r="V172" s="21"/>
    </row>
    <row r="173" spans="1:22" s="76" customFormat="1" ht="12.95" customHeight="1">
      <c r="A173" s="75"/>
      <c r="C173" s="83"/>
      <c r="D173" s="83"/>
      <c r="E173" s="83"/>
      <c r="F173" s="83"/>
      <c r="G173" s="83"/>
      <c r="H173" s="83"/>
      <c r="I173" s="83"/>
      <c r="J173" s="83"/>
      <c r="K173" s="83"/>
      <c r="L173" s="83"/>
      <c r="M173" s="83"/>
      <c r="N173" s="83"/>
      <c r="O173" s="83"/>
      <c r="P173" s="83"/>
      <c r="Q173" s="83"/>
      <c r="R173" s="83"/>
      <c r="S173" s="83"/>
      <c r="U173" s="21"/>
      <c r="V173" s="21"/>
    </row>
    <row r="174" spans="1:22" s="76" customFormat="1" ht="12.95" customHeight="1">
      <c r="A174" s="75"/>
      <c r="C174" s="83"/>
      <c r="D174" s="83"/>
      <c r="E174" s="83"/>
      <c r="F174" s="83"/>
      <c r="G174" s="83"/>
      <c r="H174" s="83"/>
      <c r="I174" s="83"/>
      <c r="J174" s="83"/>
      <c r="K174" s="83"/>
      <c r="L174" s="83"/>
      <c r="M174" s="83"/>
      <c r="N174" s="83"/>
      <c r="O174" s="83"/>
      <c r="P174" s="83"/>
      <c r="Q174" s="83"/>
      <c r="R174" s="83"/>
      <c r="S174" s="83"/>
      <c r="U174" s="21"/>
      <c r="V174" s="21"/>
    </row>
    <row r="175" spans="1:22" s="76" customFormat="1" ht="12.95" customHeight="1">
      <c r="A175" s="75"/>
      <c r="C175" s="83"/>
      <c r="D175" s="83"/>
      <c r="E175" s="83"/>
      <c r="F175" s="83"/>
      <c r="G175" s="83"/>
      <c r="H175" s="83"/>
      <c r="I175" s="83"/>
      <c r="J175" s="83"/>
      <c r="K175" s="83"/>
      <c r="L175" s="83"/>
      <c r="M175" s="83"/>
      <c r="N175" s="83"/>
      <c r="O175" s="83"/>
      <c r="P175" s="83"/>
      <c r="Q175" s="83"/>
      <c r="R175" s="83"/>
      <c r="S175" s="83"/>
      <c r="U175" s="21"/>
      <c r="V175" s="21"/>
    </row>
    <row r="176" spans="1:22" s="76" customFormat="1" ht="12.95" customHeight="1">
      <c r="A176" s="75"/>
      <c r="C176" s="83"/>
      <c r="D176" s="83"/>
      <c r="E176" s="83"/>
      <c r="F176" s="83"/>
      <c r="G176" s="83"/>
      <c r="H176" s="83"/>
      <c r="I176" s="83"/>
      <c r="J176" s="83"/>
      <c r="K176" s="83"/>
      <c r="L176" s="83"/>
      <c r="M176" s="83"/>
      <c r="N176" s="83"/>
      <c r="O176" s="83"/>
      <c r="P176" s="83"/>
      <c r="Q176" s="83"/>
      <c r="R176" s="83"/>
      <c r="S176" s="83"/>
      <c r="U176" s="21"/>
      <c r="V176" s="21"/>
    </row>
    <row r="177" spans="1:22" s="76" customFormat="1" ht="12.95" customHeight="1">
      <c r="A177" s="75"/>
      <c r="C177" s="83"/>
      <c r="D177" s="83"/>
      <c r="E177" s="83"/>
      <c r="F177" s="83"/>
      <c r="G177" s="83"/>
      <c r="H177" s="83"/>
      <c r="I177" s="83"/>
      <c r="J177" s="83"/>
      <c r="K177" s="83"/>
      <c r="L177" s="83"/>
      <c r="M177" s="83"/>
      <c r="N177" s="83"/>
      <c r="O177" s="83"/>
      <c r="P177" s="83"/>
      <c r="Q177" s="83"/>
      <c r="R177" s="83"/>
      <c r="S177" s="83"/>
      <c r="U177" s="21"/>
      <c r="V177" s="21"/>
    </row>
    <row r="178" spans="1:22" s="76" customFormat="1" ht="12.95" customHeight="1">
      <c r="A178" s="75"/>
      <c r="C178" s="83"/>
      <c r="D178" s="83"/>
      <c r="E178" s="83"/>
      <c r="F178" s="83"/>
      <c r="G178" s="83"/>
      <c r="H178" s="83"/>
      <c r="I178" s="83"/>
      <c r="J178" s="83"/>
      <c r="K178" s="83"/>
      <c r="L178" s="83"/>
      <c r="M178" s="83"/>
      <c r="N178" s="83"/>
      <c r="O178" s="83"/>
      <c r="P178" s="83"/>
      <c r="Q178" s="83"/>
      <c r="R178" s="83"/>
      <c r="S178" s="83"/>
      <c r="U178" s="21"/>
      <c r="V178" s="21"/>
    </row>
    <row r="179" spans="1:22" s="76" customFormat="1" ht="12.95" customHeight="1">
      <c r="A179" s="75"/>
      <c r="C179" s="83"/>
      <c r="D179" s="83"/>
      <c r="E179" s="83"/>
      <c r="F179" s="83"/>
      <c r="G179" s="83"/>
      <c r="H179" s="83"/>
      <c r="I179" s="83"/>
      <c r="J179" s="83"/>
      <c r="K179" s="83"/>
      <c r="L179" s="83"/>
      <c r="M179" s="83"/>
      <c r="N179" s="83"/>
      <c r="O179" s="83"/>
      <c r="P179" s="83"/>
      <c r="Q179" s="83"/>
      <c r="R179" s="83"/>
      <c r="S179" s="83"/>
      <c r="U179" s="21"/>
      <c r="V179" s="21"/>
    </row>
    <row r="180" spans="1:22" s="76" customFormat="1" ht="12.95" customHeight="1">
      <c r="A180" s="75"/>
      <c r="C180" s="83"/>
      <c r="D180" s="83"/>
      <c r="E180" s="83"/>
      <c r="F180" s="83"/>
      <c r="G180" s="83"/>
      <c r="H180" s="83"/>
      <c r="I180" s="83"/>
      <c r="J180" s="83"/>
      <c r="K180" s="83"/>
      <c r="L180" s="83"/>
      <c r="M180" s="83"/>
      <c r="N180" s="83"/>
      <c r="O180" s="83"/>
      <c r="P180" s="83"/>
      <c r="Q180" s="83"/>
      <c r="R180" s="83"/>
      <c r="S180" s="83"/>
      <c r="U180" s="21"/>
      <c r="V180" s="21"/>
    </row>
    <row r="181" spans="1:22" s="76" customFormat="1" ht="12.95" customHeight="1">
      <c r="A181" s="75"/>
      <c r="C181" s="83"/>
      <c r="D181" s="83"/>
      <c r="E181" s="83"/>
      <c r="F181" s="83"/>
      <c r="G181" s="83"/>
      <c r="H181" s="83"/>
      <c r="I181" s="83"/>
      <c r="J181" s="83"/>
      <c r="K181" s="83"/>
      <c r="L181" s="83"/>
      <c r="M181" s="83"/>
      <c r="N181" s="83"/>
      <c r="O181" s="83"/>
      <c r="P181" s="83"/>
      <c r="Q181" s="83"/>
      <c r="R181" s="83"/>
      <c r="S181" s="83"/>
      <c r="U181" s="21"/>
      <c r="V181" s="21"/>
    </row>
    <row r="182" spans="1:22" s="76" customFormat="1" ht="12.95" customHeight="1">
      <c r="A182" s="75"/>
      <c r="C182" s="83"/>
      <c r="D182" s="83"/>
      <c r="E182" s="83"/>
      <c r="F182" s="83"/>
      <c r="G182" s="83"/>
      <c r="H182" s="83"/>
      <c r="I182" s="83"/>
      <c r="J182" s="83"/>
      <c r="K182" s="83"/>
      <c r="L182" s="83"/>
      <c r="M182" s="83"/>
      <c r="N182" s="83"/>
      <c r="O182" s="83"/>
      <c r="P182" s="83"/>
      <c r="Q182" s="83"/>
      <c r="R182" s="83"/>
      <c r="S182" s="83"/>
      <c r="U182" s="21"/>
      <c r="V182" s="21"/>
    </row>
    <row r="183" spans="1:22" s="76" customFormat="1" ht="12.95" customHeight="1">
      <c r="A183" s="75"/>
      <c r="C183" s="83"/>
      <c r="D183" s="83"/>
      <c r="E183" s="83"/>
      <c r="F183" s="83"/>
      <c r="G183" s="83"/>
      <c r="H183" s="83"/>
      <c r="I183" s="83"/>
      <c r="J183" s="83"/>
      <c r="K183" s="83"/>
      <c r="L183" s="83"/>
      <c r="M183" s="83"/>
      <c r="N183" s="83"/>
      <c r="O183" s="83"/>
      <c r="P183" s="83"/>
      <c r="Q183" s="83"/>
      <c r="R183" s="83"/>
      <c r="S183" s="83"/>
      <c r="U183" s="21"/>
      <c r="V183" s="21"/>
    </row>
    <row r="184" spans="1:22" s="76" customFormat="1" ht="12.95" customHeight="1">
      <c r="A184" s="75"/>
      <c r="C184" s="83"/>
      <c r="D184" s="83"/>
      <c r="E184" s="83"/>
      <c r="F184" s="83"/>
      <c r="G184" s="83"/>
      <c r="H184" s="83"/>
      <c r="I184" s="83"/>
      <c r="J184" s="83"/>
      <c r="K184" s="83"/>
      <c r="L184" s="83"/>
      <c r="M184" s="83"/>
      <c r="N184" s="83"/>
      <c r="O184" s="83"/>
      <c r="P184" s="83"/>
      <c r="Q184" s="83"/>
      <c r="R184" s="83"/>
      <c r="S184" s="83"/>
      <c r="U184" s="21"/>
      <c r="V184" s="21"/>
    </row>
    <row r="185" spans="1:22" s="76" customFormat="1" ht="12.95" customHeight="1">
      <c r="A185" s="75"/>
      <c r="C185" s="83"/>
      <c r="D185" s="83"/>
      <c r="E185" s="83"/>
      <c r="F185" s="83"/>
      <c r="G185" s="83"/>
      <c r="H185" s="83"/>
      <c r="I185" s="83"/>
      <c r="J185" s="83"/>
      <c r="K185" s="83"/>
      <c r="L185" s="83"/>
      <c r="M185" s="83"/>
      <c r="N185" s="83"/>
      <c r="O185" s="83"/>
      <c r="P185" s="83"/>
      <c r="Q185" s="83"/>
      <c r="R185" s="83"/>
      <c r="S185" s="83"/>
      <c r="U185" s="21"/>
      <c r="V185" s="21"/>
    </row>
    <row r="186" spans="1:22" s="76" customFormat="1" ht="12.95" customHeight="1">
      <c r="A186" s="75"/>
      <c r="C186" s="83"/>
      <c r="D186" s="83"/>
      <c r="E186" s="83"/>
      <c r="F186" s="83"/>
      <c r="G186" s="83"/>
      <c r="H186" s="83"/>
      <c r="I186" s="83"/>
      <c r="J186" s="83"/>
      <c r="K186" s="83"/>
      <c r="L186" s="83"/>
      <c r="M186" s="83"/>
      <c r="N186" s="83"/>
      <c r="O186" s="83"/>
      <c r="P186" s="83"/>
      <c r="Q186" s="83"/>
      <c r="R186" s="83"/>
      <c r="S186" s="83"/>
      <c r="U186" s="21"/>
      <c r="V186" s="21"/>
    </row>
    <row r="187" spans="1:22" s="76" customFormat="1" ht="12.95" customHeight="1">
      <c r="A187" s="75"/>
      <c r="C187" s="83"/>
      <c r="D187" s="83"/>
      <c r="E187" s="83"/>
      <c r="F187" s="83"/>
      <c r="G187" s="83"/>
      <c r="H187" s="83"/>
      <c r="I187" s="83"/>
      <c r="J187" s="83"/>
      <c r="K187" s="83"/>
      <c r="L187" s="83"/>
      <c r="M187" s="83"/>
      <c r="N187" s="83"/>
      <c r="O187" s="83"/>
      <c r="P187" s="83"/>
      <c r="Q187" s="83"/>
      <c r="R187" s="83"/>
      <c r="S187" s="83"/>
      <c r="U187" s="21"/>
      <c r="V187" s="21"/>
    </row>
    <row r="188" spans="1:22" s="76" customFormat="1" ht="12.95" customHeight="1">
      <c r="A188" s="75"/>
      <c r="C188" s="83"/>
      <c r="D188" s="83"/>
      <c r="E188" s="83"/>
      <c r="F188" s="83"/>
      <c r="G188" s="83"/>
      <c r="H188" s="83"/>
      <c r="I188" s="83"/>
      <c r="J188" s="83"/>
      <c r="K188" s="83"/>
      <c r="L188" s="83"/>
      <c r="M188" s="83"/>
      <c r="N188" s="83"/>
      <c r="O188" s="83"/>
      <c r="P188" s="83"/>
      <c r="Q188" s="83"/>
      <c r="R188" s="83"/>
      <c r="S188" s="83"/>
      <c r="U188" s="21"/>
      <c r="V188" s="21"/>
    </row>
    <row r="189" spans="1:22" s="76" customFormat="1" ht="12.95" customHeight="1">
      <c r="A189" s="75"/>
      <c r="C189" s="83"/>
      <c r="D189" s="83"/>
      <c r="E189" s="83"/>
      <c r="F189" s="83"/>
      <c r="G189" s="83"/>
      <c r="H189" s="83"/>
      <c r="I189" s="83"/>
      <c r="J189" s="83"/>
      <c r="K189" s="83"/>
      <c r="L189" s="83"/>
      <c r="M189" s="83"/>
      <c r="N189" s="83"/>
      <c r="O189" s="83"/>
      <c r="P189" s="83"/>
      <c r="Q189" s="83"/>
      <c r="R189" s="83"/>
      <c r="S189" s="83"/>
      <c r="U189" s="21"/>
      <c r="V189" s="21"/>
    </row>
    <row r="190" spans="1:22" s="76" customFormat="1" ht="12.95" customHeight="1">
      <c r="A190" s="75"/>
      <c r="C190" s="83"/>
      <c r="D190" s="83"/>
      <c r="E190" s="83"/>
      <c r="F190" s="83"/>
      <c r="G190" s="83"/>
      <c r="H190" s="83"/>
      <c r="I190" s="83"/>
      <c r="J190" s="83"/>
      <c r="K190" s="83"/>
      <c r="L190" s="83"/>
      <c r="M190" s="83"/>
      <c r="N190" s="83"/>
      <c r="O190" s="83"/>
      <c r="P190" s="83"/>
      <c r="Q190" s="83"/>
      <c r="R190" s="83"/>
      <c r="S190" s="83"/>
      <c r="U190" s="21"/>
      <c r="V190" s="21"/>
    </row>
    <row r="191" spans="1:22" s="76" customFormat="1" ht="12.95" customHeight="1">
      <c r="A191" s="75"/>
      <c r="C191" s="83"/>
      <c r="D191" s="83"/>
      <c r="E191" s="83"/>
      <c r="F191" s="83"/>
      <c r="G191" s="83"/>
      <c r="H191" s="83"/>
      <c r="I191" s="83"/>
      <c r="J191" s="83"/>
      <c r="K191" s="83"/>
      <c r="L191" s="83"/>
      <c r="M191" s="83"/>
      <c r="N191" s="83"/>
      <c r="O191" s="83"/>
      <c r="P191" s="83"/>
      <c r="Q191" s="83"/>
      <c r="R191" s="83"/>
      <c r="S191" s="83"/>
      <c r="U191" s="21"/>
      <c r="V191" s="21"/>
    </row>
    <row r="192" spans="1:22" s="76" customFormat="1" ht="12.95" customHeight="1">
      <c r="A192" s="75"/>
      <c r="C192" s="83"/>
      <c r="D192" s="83"/>
      <c r="E192" s="83"/>
      <c r="F192" s="83"/>
      <c r="G192" s="83"/>
      <c r="H192" s="83"/>
      <c r="I192" s="83"/>
      <c r="J192" s="83"/>
      <c r="K192" s="83"/>
      <c r="L192" s="83"/>
      <c r="M192" s="83"/>
      <c r="N192" s="83"/>
      <c r="O192" s="83"/>
      <c r="P192" s="83"/>
      <c r="Q192" s="83"/>
      <c r="R192" s="83"/>
      <c r="S192" s="83"/>
      <c r="U192" s="21"/>
      <c r="V192" s="21"/>
    </row>
    <row r="193" spans="1:22" s="76" customFormat="1" ht="12.95" customHeight="1">
      <c r="A193" s="75"/>
      <c r="C193" s="83"/>
      <c r="D193" s="83"/>
      <c r="E193" s="83"/>
      <c r="F193" s="83"/>
      <c r="G193" s="83"/>
      <c r="H193" s="83"/>
      <c r="I193" s="83"/>
      <c r="J193" s="83"/>
      <c r="K193" s="83"/>
      <c r="L193" s="83"/>
      <c r="M193" s="83"/>
      <c r="N193" s="83"/>
      <c r="O193" s="83"/>
      <c r="P193" s="83"/>
      <c r="Q193" s="83"/>
      <c r="R193" s="83"/>
      <c r="S193" s="83"/>
      <c r="U193" s="21"/>
      <c r="V193" s="21"/>
    </row>
    <row r="194" spans="1:22" s="76" customFormat="1" ht="12.95" customHeight="1">
      <c r="A194" s="75"/>
      <c r="C194" s="83"/>
      <c r="D194" s="83"/>
      <c r="E194" s="83"/>
      <c r="F194" s="83"/>
      <c r="G194" s="83"/>
      <c r="H194" s="83"/>
      <c r="I194" s="83"/>
      <c r="J194" s="83"/>
      <c r="K194" s="83"/>
      <c r="L194" s="83"/>
      <c r="M194" s="83"/>
      <c r="N194" s="83"/>
      <c r="O194" s="83"/>
      <c r="P194" s="83"/>
      <c r="Q194" s="83"/>
      <c r="R194" s="83"/>
      <c r="S194" s="83"/>
      <c r="U194" s="21"/>
      <c r="V194" s="21"/>
    </row>
    <row r="195" spans="1:22" s="76" customFormat="1" ht="12.95" customHeight="1">
      <c r="A195" s="75"/>
      <c r="C195" s="83"/>
      <c r="D195" s="83"/>
      <c r="E195" s="83"/>
      <c r="F195" s="83"/>
      <c r="G195" s="83"/>
      <c r="H195" s="83"/>
      <c r="I195" s="83"/>
      <c r="J195" s="83"/>
      <c r="K195" s="83"/>
      <c r="L195" s="83"/>
      <c r="M195" s="83"/>
      <c r="N195" s="83"/>
      <c r="O195" s="83"/>
      <c r="P195" s="83"/>
      <c r="Q195" s="83"/>
      <c r="R195" s="83"/>
      <c r="S195" s="83"/>
      <c r="U195" s="21"/>
      <c r="V195" s="21"/>
    </row>
    <row r="196" spans="1:22" s="76" customFormat="1" ht="12.95" customHeight="1">
      <c r="A196" s="75"/>
      <c r="C196" s="83"/>
      <c r="D196" s="83"/>
      <c r="E196" s="83"/>
      <c r="F196" s="83"/>
      <c r="G196" s="83"/>
      <c r="H196" s="83"/>
      <c r="I196" s="83"/>
      <c r="J196" s="83"/>
      <c r="K196" s="83"/>
      <c r="L196" s="83"/>
      <c r="M196" s="83"/>
      <c r="N196" s="83"/>
      <c r="O196" s="83"/>
      <c r="P196" s="83"/>
      <c r="Q196" s="83"/>
      <c r="R196" s="83"/>
      <c r="S196" s="83"/>
      <c r="U196" s="21"/>
      <c r="V196" s="21"/>
    </row>
    <row r="197" spans="1:22" s="76" customFormat="1" ht="12.95" customHeight="1">
      <c r="A197" s="75"/>
      <c r="C197" s="83"/>
      <c r="D197" s="83"/>
      <c r="E197" s="83"/>
      <c r="F197" s="83"/>
      <c r="G197" s="83"/>
      <c r="H197" s="83"/>
      <c r="I197" s="83"/>
      <c r="J197" s="83"/>
      <c r="K197" s="83"/>
      <c r="L197" s="83"/>
      <c r="M197" s="83"/>
      <c r="N197" s="83"/>
      <c r="O197" s="83"/>
      <c r="P197" s="83"/>
      <c r="Q197" s="83"/>
      <c r="R197" s="83"/>
      <c r="S197" s="83"/>
      <c r="U197" s="21"/>
      <c r="V197" s="21"/>
    </row>
    <row r="198" spans="1:22" s="76" customFormat="1" ht="12.95" customHeight="1">
      <c r="A198" s="75"/>
      <c r="C198" s="83"/>
      <c r="D198" s="83"/>
      <c r="E198" s="83"/>
      <c r="F198" s="83"/>
      <c r="G198" s="83"/>
      <c r="H198" s="83"/>
      <c r="I198" s="83"/>
      <c r="J198" s="83"/>
      <c r="K198" s="83"/>
      <c r="L198" s="83"/>
      <c r="M198" s="83"/>
      <c r="N198" s="83"/>
      <c r="O198" s="83"/>
      <c r="P198" s="83"/>
      <c r="Q198" s="83"/>
      <c r="R198" s="83"/>
      <c r="S198" s="83"/>
      <c r="U198" s="21"/>
      <c r="V198" s="21"/>
    </row>
    <row r="199" spans="1:22" s="76" customFormat="1" ht="12.95" customHeight="1">
      <c r="A199" s="75"/>
      <c r="C199" s="83"/>
      <c r="D199" s="83"/>
      <c r="E199" s="83"/>
      <c r="F199" s="83"/>
      <c r="G199" s="83"/>
      <c r="H199" s="83"/>
      <c r="I199" s="83"/>
      <c r="J199" s="83"/>
      <c r="K199" s="83"/>
      <c r="L199" s="83"/>
      <c r="M199" s="83"/>
      <c r="N199" s="83"/>
      <c r="O199" s="83"/>
      <c r="P199" s="83"/>
      <c r="Q199" s="83"/>
      <c r="R199" s="83"/>
      <c r="S199" s="83"/>
      <c r="U199" s="21"/>
      <c r="V199" s="21"/>
    </row>
    <row r="200" spans="1:22" s="76" customFormat="1" ht="12.95" customHeight="1">
      <c r="A200" s="75"/>
      <c r="C200" s="83"/>
      <c r="D200" s="83"/>
      <c r="E200" s="83"/>
      <c r="F200" s="83"/>
      <c r="G200" s="83"/>
      <c r="H200" s="83"/>
      <c r="I200" s="83"/>
      <c r="J200" s="83"/>
      <c r="K200" s="83"/>
      <c r="L200" s="83"/>
      <c r="M200" s="83"/>
      <c r="N200" s="83"/>
      <c r="O200" s="83"/>
      <c r="P200" s="83"/>
      <c r="Q200" s="83"/>
      <c r="R200" s="83"/>
      <c r="S200" s="83"/>
      <c r="U200" s="21"/>
      <c r="V200" s="21"/>
    </row>
  </sheetData>
  <mergeCells count="2">
    <mergeCell ref="A1:B1"/>
    <mergeCell ref="A9:B9"/>
  </mergeCells>
  <hyperlinks>
    <hyperlink ref="A1" location="'Περιεχόμενα-Contents'!A1" display="Περιεχόμενα - Contents" xr:uid="{00000000-0004-0000-1200-000000000000}"/>
  </hyperlinks>
  <printOptions horizontalCentered="1"/>
  <pageMargins left="0.27559055118110237" right="0.27559055118110237" top="1.0236220472440944" bottom="0.39370078740157483" header="0.39370078740157483" footer="0.19685039370078741"/>
  <pageSetup paperSize="9" scale="58" fitToHeight="0" orientation="landscape" r:id="rId1"/>
  <headerFooter>
    <oddHeader>&amp;R&amp;"Arial,Έντονα"ΣΥΝΟΠΤΙΚΟΙ ΠΙΝΑΚΕΣ ΥΠΗΡΕΣΙΩΝ ΚΑΙ ΜΕΤΑΦΟΡΩΝ 2008-2023
SERVICES AND TRANSPORT SUMMARY TABLES 2008-2023
ΙΔΙΩΤΙΚΟΣ ΤΟΜΕΑΣ - PRIVATE SECTOR</oddHeader>
    <firstHeader>&amp;L&amp;"Arial,Έντονα"ΣΥΝΟΠΤΙΚΟΙ ΠΙΝΑΚΕΣ ΥΠΗΡΕΣΙΩΝ ΚΑΙ ΜΕΤΑΦΟΡΩΝ 2008-2020
- ΙΔΙΩΤΙΚΟΣ ΤΟΜΕΑΣ&amp;"Arial,Κανονικά"
&amp;R&amp;"Arial,Έντονα"SUMMARY TABLES 2008-2020
- PRIVATE SECTOR</firstHeader>
    <firstFooter>&amp;L(συνεχίζεται)&amp;C- &amp;P -&amp;R(continued)</firstFooter>
  </headerFooter>
  <ignoredErrors>
    <ignoredError sqref="A9:P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D30"/>
  <sheetViews>
    <sheetView tabSelected="1" zoomScaleNormal="100" workbookViewId="0">
      <pane ySplit="3" topLeftCell="A4" activePane="bottomLeft" state="frozen"/>
      <selection pane="bottomLeft"/>
    </sheetView>
  </sheetViews>
  <sheetFormatPr defaultRowHeight="12.75"/>
  <cols>
    <col min="1" max="1" width="2.140625" style="4" customWidth="1"/>
    <col min="2" max="2" width="91.7109375" style="4" customWidth="1"/>
    <col min="3" max="3" width="9" style="4" customWidth="1"/>
    <col min="4" max="4" width="91.7109375" style="4" customWidth="1"/>
    <col min="5" max="5" width="2.140625" style="4" customWidth="1"/>
    <col min="6" max="16384" width="9.140625" style="4"/>
  </cols>
  <sheetData>
    <row r="1" spans="1:4" ht="22.5" customHeight="1"/>
    <row r="2" spans="1:4" ht="30" customHeight="1">
      <c r="B2" s="13" t="s">
        <v>455</v>
      </c>
      <c r="C2" s="14"/>
      <c r="D2" s="13" t="s">
        <v>456</v>
      </c>
    </row>
    <row r="3" spans="1:4" s="6" customFormat="1" ht="30" customHeight="1">
      <c r="A3" s="5"/>
      <c r="B3" s="112" t="s">
        <v>223</v>
      </c>
      <c r="C3" s="113" t="s">
        <v>227</v>
      </c>
      <c r="D3" s="112" t="s">
        <v>224</v>
      </c>
    </row>
    <row r="4" spans="1:4" s="7" customFormat="1" ht="24.75" customHeight="1">
      <c r="B4" s="15" t="s">
        <v>326</v>
      </c>
      <c r="C4" s="9"/>
      <c r="D4" s="15" t="s">
        <v>219</v>
      </c>
    </row>
    <row r="5" spans="1:4" s="7" customFormat="1" ht="24.75" customHeight="1">
      <c r="B5" s="127" t="s">
        <v>252</v>
      </c>
      <c r="C5" s="10" t="s">
        <v>229</v>
      </c>
      <c r="D5" s="127" t="s">
        <v>256</v>
      </c>
    </row>
    <row r="6" spans="1:4" s="7" customFormat="1" ht="24.75" customHeight="1">
      <c r="B6" s="127" t="s">
        <v>253</v>
      </c>
      <c r="C6" s="11" t="s">
        <v>230</v>
      </c>
      <c r="D6" s="127" t="s">
        <v>257</v>
      </c>
    </row>
    <row r="7" spans="1:4" s="7" customFormat="1" ht="24.75" customHeight="1">
      <c r="B7" s="127" t="s">
        <v>254</v>
      </c>
      <c r="C7" s="11" t="s">
        <v>231</v>
      </c>
      <c r="D7" s="127" t="s">
        <v>258</v>
      </c>
    </row>
    <row r="8" spans="1:4" s="7" customFormat="1" ht="24.75" customHeight="1">
      <c r="B8" s="127" t="s">
        <v>255</v>
      </c>
      <c r="C8" s="11" t="s">
        <v>232</v>
      </c>
      <c r="D8" s="127" t="s">
        <v>259</v>
      </c>
    </row>
    <row r="9" spans="1:4" s="7" customFormat="1" ht="24.75" customHeight="1">
      <c r="B9" s="127" t="s">
        <v>392</v>
      </c>
      <c r="C9" s="11" t="s">
        <v>233</v>
      </c>
      <c r="D9" s="127" t="s">
        <v>402</v>
      </c>
    </row>
    <row r="10" spans="1:4" s="7" customFormat="1" ht="30" customHeight="1">
      <c r="B10" s="161" t="s">
        <v>393</v>
      </c>
      <c r="C10" s="11" t="s">
        <v>234</v>
      </c>
      <c r="D10" s="127" t="s">
        <v>403</v>
      </c>
    </row>
    <row r="11" spans="1:4" s="7" customFormat="1" ht="24.75" customHeight="1">
      <c r="B11" s="127" t="s">
        <v>394</v>
      </c>
      <c r="C11" s="11" t="s">
        <v>235</v>
      </c>
      <c r="D11" s="127" t="s">
        <v>404</v>
      </c>
    </row>
    <row r="12" spans="1:4" s="7" customFormat="1" ht="24.75" customHeight="1">
      <c r="B12" s="127" t="s">
        <v>395</v>
      </c>
      <c r="C12" s="11" t="s">
        <v>236</v>
      </c>
      <c r="D12" s="127" t="s">
        <v>405</v>
      </c>
    </row>
    <row r="13" spans="1:4" s="7" customFormat="1" ht="30" customHeight="1">
      <c r="B13" s="161" t="s">
        <v>396</v>
      </c>
      <c r="C13" s="11" t="s">
        <v>237</v>
      </c>
      <c r="D13" s="161" t="s">
        <v>411</v>
      </c>
    </row>
    <row r="14" spans="1:4" s="7" customFormat="1" ht="30" customHeight="1">
      <c r="B14" s="161" t="s">
        <v>397</v>
      </c>
      <c r="C14" s="11" t="s">
        <v>238</v>
      </c>
      <c r="D14" s="127" t="s">
        <v>406</v>
      </c>
    </row>
    <row r="15" spans="1:4" s="7" customFormat="1" ht="24.75" customHeight="1">
      <c r="B15" s="127" t="s">
        <v>398</v>
      </c>
      <c r="C15" s="11" t="s">
        <v>239</v>
      </c>
      <c r="D15" s="127" t="s">
        <v>407</v>
      </c>
    </row>
    <row r="16" spans="1:4" s="7" customFormat="1" ht="30" customHeight="1">
      <c r="B16" s="128" t="s">
        <v>399</v>
      </c>
      <c r="C16" s="12" t="s">
        <v>240</v>
      </c>
      <c r="D16" s="129" t="s">
        <v>408</v>
      </c>
    </row>
    <row r="17" spans="2:4" s="7" customFormat="1" ht="30" customHeight="1">
      <c r="B17" s="161" t="s">
        <v>401</v>
      </c>
      <c r="C17" s="11" t="s">
        <v>241</v>
      </c>
      <c r="D17" s="127" t="s">
        <v>409</v>
      </c>
    </row>
    <row r="18" spans="2:4" s="7" customFormat="1" ht="30" customHeight="1">
      <c r="B18" s="161" t="s">
        <v>400</v>
      </c>
      <c r="C18" s="11" t="s">
        <v>242</v>
      </c>
      <c r="D18" s="127" t="s">
        <v>410</v>
      </c>
    </row>
    <row r="19" spans="2:4" s="7" customFormat="1" ht="30" customHeight="1">
      <c r="B19" s="161" t="s">
        <v>439</v>
      </c>
      <c r="C19" s="11" t="s">
        <v>243</v>
      </c>
      <c r="D19" s="127" t="s">
        <v>438</v>
      </c>
    </row>
    <row r="20" spans="2:4" ht="24.75" customHeight="1">
      <c r="B20" s="15" t="s">
        <v>327</v>
      </c>
      <c r="C20" s="9"/>
      <c r="D20" s="15" t="s">
        <v>328</v>
      </c>
    </row>
    <row r="21" spans="2:4" ht="24.75" customHeight="1">
      <c r="B21" s="127" t="s">
        <v>252</v>
      </c>
      <c r="C21" s="11" t="s">
        <v>225</v>
      </c>
      <c r="D21" s="127" t="s">
        <v>256</v>
      </c>
    </row>
    <row r="22" spans="2:4" ht="24.75" customHeight="1">
      <c r="B22" s="127" t="s">
        <v>253</v>
      </c>
      <c r="C22" s="11" t="s">
        <v>226</v>
      </c>
      <c r="D22" s="127" t="s">
        <v>257</v>
      </c>
    </row>
    <row r="23" spans="2:4" ht="24.75" customHeight="1">
      <c r="B23" s="127" t="s">
        <v>254</v>
      </c>
      <c r="C23" s="11" t="s">
        <v>244</v>
      </c>
      <c r="D23" s="127" t="s">
        <v>258</v>
      </c>
    </row>
    <row r="24" spans="2:4" ht="24.75" customHeight="1">
      <c r="B24" s="127" t="s">
        <v>260</v>
      </c>
      <c r="C24" s="11" t="s">
        <v>245</v>
      </c>
      <c r="D24" s="127" t="s">
        <v>269</v>
      </c>
    </row>
    <row r="25" spans="2:4" ht="24.75" customHeight="1">
      <c r="B25" s="127" t="s">
        <v>255</v>
      </c>
      <c r="C25" s="11" t="s">
        <v>246</v>
      </c>
      <c r="D25" s="127" t="s">
        <v>259</v>
      </c>
    </row>
    <row r="27" spans="2:4" ht="13.5" thickBot="1"/>
    <row r="28" spans="2:4" ht="13.5" thickTop="1">
      <c r="B28" s="16" t="s">
        <v>458</v>
      </c>
      <c r="C28" s="17"/>
      <c r="D28" s="18"/>
    </row>
    <row r="29" spans="2:4" ht="13.5" customHeight="1">
      <c r="B29" s="114" t="s">
        <v>457</v>
      </c>
      <c r="D29" s="8"/>
    </row>
    <row r="30" spans="2:4" ht="29.25" customHeight="1"/>
  </sheetData>
  <hyperlinks>
    <hyperlink ref="C5" location="'1.1'!A1" display="1.1" xr:uid="{00000000-0004-0000-0100-000000000000}"/>
    <hyperlink ref="C6" location="'1.2'!A1" display="1.2" xr:uid="{00000000-0004-0000-0100-000001000000}"/>
    <hyperlink ref="C7" location="'1.3'!A1" display="1.3" xr:uid="{00000000-0004-0000-0100-000002000000}"/>
    <hyperlink ref="C8" location="'1.4'!A1" display="1.4" xr:uid="{00000000-0004-0000-0100-000003000000}"/>
    <hyperlink ref="C9" location="'1.5'!A1" display="1.5" xr:uid="{00000000-0004-0000-0100-000004000000}"/>
    <hyperlink ref="C10" location="'1.6'!A1" display="1.6" xr:uid="{00000000-0004-0000-0100-000005000000}"/>
    <hyperlink ref="C11" location="'1.7'!A1" display="1.7" xr:uid="{00000000-0004-0000-0100-000006000000}"/>
    <hyperlink ref="C12" location="'1.8'!A1" display="1.8" xr:uid="{00000000-0004-0000-0100-000007000000}"/>
    <hyperlink ref="C13" location="'1.9'!A1" display="1.9" xr:uid="{00000000-0004-0000-0100-000008000000}"/>
    <hyperlink ref="C14" location="'1.10'!A1" display="1.10" xr:uid="{00000000-0004-0000-0100-000009000000}"/>
    <hyperlink ref="C15" location="'1.11'!A1" display="1.11" xr:uid="{00000000-0004-0000-0100-00000A000000}"/>
    <hyperlink ref="C16" location="'1.12'!A1" display="1.12" xr:uid="{00000000-0004-0000-0100-00000B000000}"/>
    <hyperlink ref="C17" location="'1.13'!A1" display="1.13" xr:uid="{00000000-0004-0000-0100-00000C000000}"/>
    <hyperlink ref="C18" location="'1.14'!A1" display="1.14" xr:uid="{00000000-0004-0000-0100-00000D000000}"/>
    <hyperlink ref="C19" location="'1.15'!A1" display="1.15" xr:uid="{00000000-0004-0000-0100-00000E000000}"/>
    <hyperlink ref="C21" location="'2.1'!A1" display="2.1" xr:uid="{00000000-0004-0000-0100-00000F000000}"/>
    <hyperlink ref="C22" location="'2.2'!A1" display="2.2" xr:uid="{00000000-0004-0000-0100-000010000000}"/>
    <hyperlink ref="C23" location="'2.3'!A1" display="2.3" xr:uid="{00000000-0004-0000-0100-000011000000}"/>
    <hyperlink ref="C24" location="'2.4'!A1" display="2.4" xr:uid="{00000000-0004-0000-0100-000012000000}"/>
    <hyperlink ref="C25" location="'2.5'!A1" display="2.5" xr:uid="{00000000-0004-0000-0100-000013000000}"/>
  </hyperlinks>
  <printOptions horizontalCentered="1"/>
  <pageMargins left="0.15748031496062992" right="0.15748031496062992" top="0.43307086614173229" bottom="0.39370078740157483" header="0.31496062992125984" footer="0.31496062992125984"/>
  <pageSetup paperSize="9" scale="73"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pageSetUpPr fitToPage="1"/>
  </sheetPr>
  <dimension ref="A1:AB200"/>
  <sheetViews>
    <sheetView zoomScaleNormal="100" workbookViewId="0">
      <pane xSplit="2" ySplit="9" topLeftCell="C10" activePane="bottomRight" state="frozen"/>
      <selection activeCell="C10" sqref="C10"/>
      <selection pane="topRight" activeCell="C10" sqref="C10"/>
      <selection pane="bottomLeft" activeCell="C10" sqref="C10"/>
      <selection pane="bottomRight" activeCell="A2" sqref="A2"/>
    </sheetView>
  </sheetViews>
  <sheetFormatPr defaultRowHeight="12.95" customHeight="1"/>
  <cols>
    <col min="1" max="1" width="3.7109375" style="75" customWidth="1"/>
    <col min="2" max="2" width="37" style="76" customWidth="1"/>
    <col min="3" max="3" width="10.5703125" style="74" customWidth="1"/>
    <col min="4" max="8" width="9.85546875" style="74" customWidth="1"/>
    <col min="9" max="12" width="9.42578125" style="74" customWidth="1"/>
    <col min="13" max="18" width="11.42578125" style="74" customWidth="1"/>
    <col min="19" max="19" width="3.7109375" style="74" customWidth="1"/>
    <col min="20" max="20" width="36.140625" style="76" customWidth="1"/>
    <col min="21" max="16384" width="9.140625" style="21"/>
  </cols>
  <sheetData>
    <row r="1" spans="1:28" s="49" customFormat="1" ht="12.95" customHeight="1">
      <c r="A1" s="172" t="s">
        <v>228</v>
      </c>
      <c r="B1" s="172"/>
      <c r="C1" s="84"/>
      <c r="D1" s="84"/>
      <c r="E1" s="84"/>
      <c r="F1" s="84"/>
      <c r="G1" s="84"/>
      <c r="H1" s="84"/>
      <c r="I1" s="84"/>
      <c r="J1" s="84"/>
      <c r="K1" s="84"/>
      <c r="S1" s="50"/>
      <c r="T1" s="117" t="s">
        <v>455</v>
      </c>
    </row>
    <row r="2" spans="1:28" s="49" customFormat="1" ht="12.95" customHeight="1">
      <c r="A2" s="51"/>
      <c r="B2" s="67"/>
      <c r="C2" s="84"/>
      <c r="D2" s="84"/>
      <c r="E2" s="84"/>
      <c r="F2" s="84"/>
      <c r="G2" s="84"/>
      <c r="H2" s="84"/>
      <c r="I2" s="84"/>
      <c r="J2" s="84"/>
      <c r="K2" s="84"/>
      <c r="S2" s="50"/>
      <c r="T2" s="117" t="s">
        <v>456</v>
      </c>
    </row>
    <row r="3" spans="1:28" s="49" customFormat="1" ht="12.95" customHeight="1">
      <c r="A3" s="51"/>
      <c r="B3" s="67"/>
      <c r="C3" s="84"/>
      <c r="D3" s="84"/>
      <c r="E3" s="84"/>
      <c r="F3" s="84"/>
      <c r="G3" s="84"/>
      <c r="H3" s="84"/>
      <c r="I3" s="84"/>
      <c r="J3" s="84"/>
      <c r="K3" s="84"/>
      <c r="L3" s="84"/>
      <c r="M3" s="84"/>
      <c r="N3" s="84"/>
      <c r="O3" s="84"/>
      <c r="P3" s="84"/>
      <c r="Q3" s="84"/>
      <c r="R3" s="84"/>
      <c r="T3" s="117" t="s">
        <v>373</v>
      </c>
    </row>
    <row r="4" spans="1:28" s="49" customFormat="1" ht="12.95" customHeight="1">
      <c r="A4" s="51"/>
      <c r="B4" s="67"/>
      <c r="C4" s="84"/>
      <c r="D4" s="84"/>
      <c r="E4" s="84"/>
      <c r="F4" s="84"/>
      <c r="G4" s="84"/>
      <c r="H4" s="84"/>
      <c r="I4" s="84"/>
      <c r="J4" s="84"/>
      <c r="K4" s="84"/>
      <c r="L4" s="84"/>
      <c r="M4" s="84"/>
      <c r="N4" s="84"/>
      <c r="O4" s="84"/>
      <c r="P4" s="84"/>
      <c r="Q4" s="84"/>
      <c r="R4" s="84"/>
      <c r="S4" s="50"/>
      <c r="T4" s="67"/>
    </row>
    <row r="5" spans="1:28" s="70" customFormat="1" ht="15" customHeight="1">
      <c r="A5" s="137" t="s">
        <v>440</v>
      </c>
    </row>
    <row r="6" spans="1:28" s="70" customFormat="1" ht="15" customHeight="1" thickBot="1">
      <c r="A6" s="138" t="s">
        <v>441</v>
      </c>
      <c r="B6" s="72"/>
      <c r="C6" s="72"/>
      <c r="D6" s="72"/>
      <c r="E6" s="72"/>
      <c r="F6" s="72"/>
      <c r="G6" s="72"/>
      <c r="H6" s="72"/>
      <c r="I6" s="72"/>
      <c r="J6" s="72"/>
      <c r="K6" s="72"/>
      <c r="L6" s="72"/>
      <c r="M6" s="72"/>
      <c r="N6" s="72"/>
      <c r="O6" s="72"/>
      <c r="P6" s="72"/>
      <c r="Q6" s="72"/>
      <c r="R6" s="72"/>
      <c r="S6" s="73"/>
      <c r="T6" s="72"/>
    </row>
    <row r="7" spans="1:28" s="70" customFormat="1" ht="8.25" customHeight="1" thickTop="1">
      <c r="A7" s="71"/>
      <c r="B7" s="71"/>
      <c r="C7" s="85"/>
      <c r="D7" s="85"/>
      <c r="E7" s="85"/>
      <c r="F7" s="85"/>
      <c r="G7" s="85"/>
      <c r="H7" s="85"/>
      <c r="I7" s="85"/>
      <c r="J7" s="85"/>
      <c r="K7" s="85"/>
      <c r="L7" s="85"/>
      <c r="M7" s="85"/>
      <c r="N7" s="85"/>
      <c r="O7" s="85"/>
      <c r="P7" s="85"/>
      <c r="Q7" s="85"/>
      <c r="R7" s="85"/>
      <c r="S7" s="85"/>
      <c r="T7" s="71"/>
    </row>
    <row r="8" spans="1:28" s="49" customFormat="1" ht="12.75">
      <c r="A8" s="51"/>
      <c r="B8" s="67"/>
      <c r="C8" s="86"/>
      <c r="D8" s="86"/>
      <c r="E8" s="86"/>
      <c r="F8" s="86"/>
      <c r="G8" s="86"/>
      <c r="H8" s="86"/>
      <c r="I8" s="86"/>
      <c r="J8" s="86"/>
      <c r="K8" s="86"/>
      <c r="L8" s="86"/>
      <c r="M8" s="86"/>
      <c r="N8" s="86"/>
      <c r="O8" s="86"/>
      <c r="P8" s="86"/>
      <c r="Q8" s="86"/>
      <c r="R8" s="86"/>
      <c r="S8" s="86"/>
      <c r="T8" s="86" t="s">
        <v>0</v>
      </c>
    </row>
    <row r="9" spans="1:28" s="49" customFormat="1" ht="39.950000000000003" customHeight="1">
      <c r="A9" s="175" t="s">
        <v>386</v>
      </c>
      <c r="B9" s="176"/>
      <c r="C9" s="105" t="s">
        <v>1</v>
      </c>
      <c r="D9" s="104">
        <v>2009</v>
      </c>
      <c r="E9" s="105" t="s">
        <v>2</v>
      </c>
      <c r="F9" s="105" t="s">
        <v>3</v>
      </c>
      <c r="G9" s="105" t="s">
        <v>4</v>
      </c>
      <c r="H9" s="105" t="s">
        <v>5</v>
      </c>
      <c r="I9" s="105" t="s">
        <v>6</v>
      </c>
      <c r="J9" s="105" t="s">
        <v>112</v>
      </c>
      <c r="K9" s="105" t="s">
        <v>324</v>
      </c>
      <c r="L9" s="105" t="s">
        <v>331</v>
      </c>
      <c r="M9" s="153" t="s">
        <v>368</v>
      </c>
      <c r="N9" s="153" t="s">
        <v>391</v>
      </c>
      <c r="O9" s="153" t="s">
        <v>436</v>
      </c>
      <c r="P9" s="153" t="s">
        <v>442</v>
      </c>
      <c r="Q9" s="153" t="s">
        <v>448</v>
      </c>
      <c r="R9" s="153" t="s">
        <v>453</v>
      </c>
      <c r="S9" s="150"/>
      <c r="T9" s="116" t="s">
        <v>387</v>
      </c>
    </row>
    <row r="10" spans="1:28" s="87" customFormat="1" ht="15" customHeight="1">
      <c r="A10" s="146" t="s">
        <v>7</v>
      </c>
      <c r="B10" s="103" t="s">
        <v>101</v>
      </c>
      <c r="C10" s="92">
        <v>155906</v>
      </c>
      <c r="D10" s="88">
        <v>177357</v>
      </c>
      <c r="E10" s="88">
        <v>197699</v>
      </c>
      <c r="F10" s="88">
        <v>221554</v>
      </c>
      <c r="G10" s="88">
        <v>188495</v>
      </c>
      <c r="H10" s="88">
        <v>163717</v>
      </c>
      <c r="I10" s="88">
        <v>154805</v>
      </c>
      <c r="J10" s="88">
        <v>151806</v>
      </c>
      <c r="K10" s="88">
        <v>155274</v>
      </c>
      <c r="L10" s="88">
        <v>158534</v>
      </c>
      <c r="M10" s="89">
        <v>165362</v>
      </c>
      <c r="N10" s="89">
        <v>181577</v>
      </c>
      <c r="O10" s="89">
        <v>175321</v>
      </c>
      <c r="P10" s="89">
        <v>177474</v>
      </c>
      <c r="Q10" s="89">
        <v>188000</v>
      </c>
      <c r="R10" s="89">
        <v>219630</v>
      </c>
      <c r="S10" s="146" t="s">
        <v>7</v>
      </c>
      <c r="T10" s="103" t="s">
        <v>100</v>
      </c>
    </row>
    <row r="11" spans="1:28" s="87" customFormat="1" ht="20.100000000000001" customHeight="1">
      <c r="A11" s="143" t="s">
        <v>8</v>
      </c>
      <c r="B11" s="95" t="s">
        <v>9</v>
      </c>
      <c r="C11" s="88">
        <f t="shared" ref="C11:L11" si="0">SUM(C12:C28)</f>
        <v>0</v>
      </c>
      <c r="D11" s="88">
        <f t="shared" si="0"/>
        <v>0</v>
      </c>
      <c r="E11" s="88">
        <f>SUM(E12:E28)</f>
        <v>0</v>
      </c>
      <c r="F11" s="88">
        <f t="shared" si="0"/>
        <v>0</v>
      </c>
      <c r="G11" s="88">
        <f>SUM(G12:G28)</f>
        <v>0</v>
      </c>
      <c r="H11" s="88">
        <f t="shared" si="0"/>
        <v>0</v>
      </c>
      <c r="I11" s="88">
        <f t="shared" si="0"/>
        <v>0</v>
      </c>
      <c r="J11" s="88">
        <f t="shared" si="0"/>
        <v>0</v>
      </c>
      <c r="K11" s="88">
        <f t="shared" si="0"/>
        <v>0</v>
      </c>
      <c r="L11" s="88">
        <f t="shared" si="0"/>
        <v>0</v>
      </c>
      <c r="M11" s="89">
        <f>SUM(M12:M28)</f>
        <v>0</v>
      </c>
      <c r="N11" s="89">
        <f>SUM(N12:N28)</f>
        <v>0</v>
      </c>
      <c r="O11" s="89">
        <f>SUM(O12:O28)</f>
        <v>0</v>
      </c>
      <c r="P11" s="89">
        <f t="shared" ref="P11" si="1">SUM(P12:P28)</f>
        <v>0</v>
      </c>
      <c r="Q11" s="89">
        <f t="shared" ref="Q11" si="2">SUM(Q12:Q28)</f>
        <v>0</v>
      </c>
      <c r="R11" s="89">
        <f t="shared" ref="R11" si="3">SUM(R12:R28)</f>
        <v>0</v>
      </c>
      <c r="S11" s="143" t="s">
        <v>8</v>
      </c>
      <c r="T11" s="95" t="s">
        <v>10</v>
      </c>
    </row>
    <row r="12" spans="1:28" s="49" customFormat="1" ht="12.95" customHeight="1">
      <c r="A12" s="142"/>
      <c r="B12" s="96" t="s">
        <v>12</v>
      </c>
      <c r="C12" s="90">
        <v>0</v>
      </c>
      <c r="D12" s="90">
        <v>0</v>
      </c>
      <c r="E12" s="90">
        <v>0</v>
      </c>
      <c r="F12" s="90">
        <v>0</v>
      </c>
      <c r="G12" s="90">
        <v>0</v>
      </c>
      <c r="H12" s="90">
        <v>0</v>
      </c>
      <c r="I12" s="90">
        <v>0</v>
      </c>
      <c r="J12" s="90">
        <v>0</v>
      </c>
      <c r="K12" s="90">
        <v>0</v>
      </c>
      <c r="L12" s="90">
        <v>0</v>
      </c>
      <c r="M12" s="91">
        <v>0</v>
      </c>
      <c r="N12" s="91">
        <v>0</v>
      </c>
      <c r="O12" s="91">
        <v>0</v>
      </c>
      <c r="P12" s="91">
        <v>0</v>
      </c>
      <c r="Q12" s="91">
        <v>0</v>
      </c>
      <c r="R12" s="91">
        <v>0</v>
      </c>
      <c r="S12" s="142"/>
      <c r="T12" s="96" t="s">
        <v>13</v>
      </c>
      <c r="U12" s="57"/>
      <c r="V12" s="57"/>
      <c r="W12" s="57"/>
      <c r="X12" s="57"/>
      <c r="Y12" s="57"/>
      <c r="Z12" s="57"/>
      <c r="AA12" s="57"/>
      <c r="AB12" s="57"/>
    </row>
    <row r="13" spans="1:28" s="49" customFormat="1" ht="12.95" customHeight="1">
      <c r="A13" s="142"/>
      <c r="B13" s="96" t="s">
        <v>14</v>
      </c>
      <c r="C13" s="90">
        <v>0</v>
      </c>
      <c r="D13" s="90">
        <v>0</v>
      </c>
      <c r="E13" s="90">
        <v>0</v>
      </c>
      <c r="F13" s="90">
        <v>0</v>
      </c>
      <c r="G13" s="90">
        <v>0</v>
      </c>
      <c r="H13" s="90">
        <v>0</v>
      </c>
      <c r="I13" s="90">
        <v>0</v>
      </c>
      <c r="J13" s="90">
        <v>0</v>
      </c>
      <c r="K13" s="90">
        <v>0</v>
      </c>
      <c r="L13" s="90">
        <v>0</v>
      </c>
      <c r="M13" s="91">
        <v>0</v>
      </c>
      <c r="N13" s="91">
        <v>0</v>
      </c>
      <c r="O13" s="91">
        <v>0</v>
      </c>
      <c r="P13" s="91">
        <v>0</v>
      </c>
      <c r="Q13" s="91">
        <v>0</v>
      </c>
      <c r="R13" s="91">
        <v>0</v>
      </c>
      <c r="S13" s="142"/>
      <c r="T13" s="96" t="s">
        <v>15</v>
      </c>
    </row>
    <row r="14" spans="1:28" s="49" customFormat="1" ht="12.95" customHeight="1">
      <c r="A14" s="142"/>
      <c r="B14" s="96" t="s">
        <v>16</v>
      </c>
      <c r="C14" s="90">
        <v>0</v>
      </c>
      <c r="D14" s="90">
        <v>0</v>
      </c>
      <c r="E14" s="90">
        <v>0</v>
      </c>
      <c r="F14" s="90">
        <v>0</v>
      </c>
      <c r="G14" s="90">
        <v>0</v>
      </c>
      <c r="H14" s="90">
        <v>0</v>
      </c>
      <c r="I14" s="90">
        <v>0</v>
      </c>
      <c r="J14" s="90">
        <v>0</v>
      </c>
      <c r="K14" s="90">
        <v>0</v>
      </c>
      <c r="L14" s="90">
        <v>0</v>
      </c>
      <c r="M14" s="91">
        <v>0</v>
      </c>
      <c r="N14" s="91">
        <v>0</v>
      </c>
      <c r="O14" s="91">
        <v>0</v>
      </c>
      <c r="P14" s="91">
        <v>0</v>
      </c>
      <c r="Q14" s="91">
        <v>0</v>
      </c>
      <c r="R14" s="91">
        <v>0</v>
      </c>
      <c r="S14" s="142"/>
      <c r="T14" s="96" t="s">
        <v>17</v>
      </c>
    </row>
    <row r="15" spans="1:28" s="49" customFormat="1" ht="12.95" customHeight="1">
      <c r="A15" s="142"/>
      <c r="B15" s="96" t="s">
        <v>18</v>
      </c>
      <c r="C15" s="90">
        <v>0</v>
      </c>
      <c r="D15" s="90">
        <v>0</v>
      </c>
      <c r="E15" s="90">
        <v>0</v>
      </c>
      <c r="F15" s="90">
        <v>0</v>
      </c>
      <c r="G15" s="90">
        <v>0</v>
      </c>
      <c r="H15" s="90">
        <v>0</v>
      </c>
      <c r="I15" s="90">
        <v>0</v>
      </c>
      <c r="J15" s="90">
        <v>0</v>
      </c>
      <c r="K15" s="90">
        <v>0</v>
      </c>
      <c r="L15" s="90">
        <v>0</v>
      </c>
      <c r="M15" s="91">
        <v>0</v>
      </c>
      <c r="N15" s="91">
        <v>0</v>
      </c>
      <c r="O15" s="91">
        <v>0</v>
      </c>
      <c r="P15" s="91">
        <v>0</v>
      </c>
      <c r="Q15" s="91">
        <v>0</v>
      </c>
      <c r="R15" s="91">
        <v>0</v>
      </c>
      <c r="S15" s="142"/>
      <c r="T15" s="96" t="s">
        <v>19</v>
      </c>
    </row>
    <row r="16" spans="1:28" s="49" customFormat="1" ht="12.95" customHeight="1">
      <c r="A16" s="142"/>
      <c r="B16" s="96" t="s">
        <v>20</v>
      </c>
      <c r="C16" s="90">
        <v>0</v>
      </c>
      <c r="D16" s="90">
        <v>0</v>
      </c>
      <c r="E16" s="90">
        <v>0</v>
      </c>
      <c r="F16" s="90">
        <v>0</v>
      </c>
      <c r="G16" s="90">
        <v>0</v>
      </c>
      <c r="H16" s="90">
        <v>0</v>
      </c>
      <c r="I16" s="90">
        <v>0</v>
      </c>
      <c r="J16" s="90">
        <v>0</v>
      </c>
      <c r="K16" s="90">
        <v>0</v>
      </c>
      <c r="L16" s="90">
        <v>0</v>
      </c>
      <c r="M16" s="91">
        <v>0</v>
      </c>
      <c r="N16" s="91">
        <v>0</v>
      </c>
      <c r="O16" s="91">
        <v>0</v>
      </c>
      <c r="P16" s="91">
        <v>0</v>
      </c>
      <c r="Q16" s="91">
        <v>0</v>
      </c>
      <c r="R16" s="91">
        <v>0</v>
      </c>
      <c r="S16" s="142"/>
      <c r="T16" s="96" t="s">
        <v>21</v>
      </c>
    </row>
    <row r="17" spans="1:22" s="70" customFormat="1" ht="12.95" customHeight="1">
      <c r="A17" s="143"/>
      <c r="B17" s="96" t="s">
        <v>22</v>
      </c>
      <c r="C17" s="90"/>
      <c r="D17" s="90"/>
      <c r="E17" s="90"/>
      <c r="F17" s="90"/>
      <c r="G17" s="90"/>
      <c r="H17" s="90"/>
      <c r="I17" s="90"/>
      <c r="J17" s="90"/>
      <c r="K17" s="90"/>
      <c r="L17" s="90"/>
      <c r="M17" s="91"/>
      <c r="N17" s="91"/>
      <c r="O17" s="91"/>
      <c r="P17" s="91"/>
      <c r="Q17" s="91"/>
      <c r="R17" s="91"/>
      <c r="S17" s="143"/>
      <c r="T17" s="96" t="s">
        <v>23</v>
      </c>
    </row>
    <row r="18" spans="1:22" s="49" customFormat="1" ht="12" customHeight="1">
      <c r="A18" s="142"/>
      <c r="B18" s="98" t="s">
        <v>24</v>
      </c>
      <c r="C18" s="90">
        <v>0</v>
      </c>
      <c r="D18" s="90">
        <v>0</v>
      </c>
      <c r="E18" s="90">
        <v>0</v>
      </c>
      <c r="F18" s="90">
        <v>0</v>
      </c>
      <c r="G18" s="90">
        <v>0</v>
      </c>
      <c r="H18" s="90">
        <v>0</v>
      </c>
      <c r="I18" s="90">
        <v>0</v>
      </c>
      <c r="J18" s="90">
        <v>0</v>
      </c>
      <c r="K18" s="90">
        <v>0</v>
      </c>
      <c r="L18" s="90">
        <v>0</v>
      </c>
      <c r="M18" s="91">
        <v>0</v>
      </c>
      <c r="N18" s="91">
        <v>0</v>
      </c>
      <c r="O18" s="91">
        <v>0</v>
      </c>
      <c r="P18" s="91">
        <v>0</v>
      </c>
      <c r="Q18" s="91">
        <v>0</v>
      </c>
      <c r="R18" s="91">
        <v>0</v>
      </c>
      <c r="S18" s="142"/>
      <c r="T18" s="98" t="s">
        <v>25</v>
      </c>
    </row>
    <row r="19" spans="1:22" s="49" customFormat="1" ht="12" customHeight="1">
      <c r="A19" s="142"/>
      <c r="B19" s="98" t="s">
        <v>26</v>
      </c>
      <c r="C19" s="90">
        <v>0</v>
      </c>
      <c r="D19" s="90">
        <v>0</v>
      </c>
      <c r="E19" s="90">
        <v>0</v>
      </c>
      <c r="F19" s="90">
        <v>0</v>
      </c>
      <c r="G19" s="90">
        <v>0</v>
      </c>
      <c r="H19" s="90">
        <v>0</v>
      </c>
      <c r="I19" s="90">
        <v>0</v>
      </c>
      <c r="J19" s="90">
        <v>0</v>
      </c>
      <c r="K19" s="90">
        <v>0</v>
      </c>
      <c r="L19" s="90">
        <v>0</v>
      </c>
      <c r="M19" s="91">
        <v>0</v>
      </c>
      <c r="N19" s="91">
        <v>0</v>
      </c>
      <c r="O19" s="91">
        <v>0</v>
      </c>
      <c r="P19" s="91">
        <v>0</v>
      </c>
      <c r="Q19" s="91">
        <v>0</v>
      </c>
      <c r="R19" s="91">
        <v>0</v>
      </c>
      <c r="S19" s="142"/>
      <c r="T19" s="98" t="s">
        <v>27</v>
      </c>
    </row>
    <row r="20" spans="1:22" s="70" customFormat="1" ht="12" customHeight="1">
      <c r="A20" s="143"/>
      <c r="B20" s="98" t="s">
        <v>28</v>
      </c>
      <c r="C20" s="90">
        <v>0</v>
      </c>
      <c r="D20" s="90">
        <v>0</v>
      </c>
      <c r="E20" s="90">
        <v>0</v>
      </c>
      <c r="F20" s="90">
        <v>0</v>
      </c>
      <c r="G20" s="90">
        <v>0</v>
      </c>
      <c r="H20" s="90">
        <v>0</v>
      </c>
      <c r="I20" s="90">
        <v>0</v>
      </c>
      <c r="J20" s="90">
        <v>0</v>
      </c>
      <c r="K20" s="90">
        <v>0</v>
      </c>
      <c r="L20" s="90">
        <v>0</v>
      </c>
      <c r="M20" s="91">
        <v>0</v>
      </c>
      <c r="N20" s="91">
        <v>0</v>
      </c>
      <c r="O20" s="91">
        <v>0</v>
      </c>
      <c r="P20" s="91">
        <v>0</v>
      </c>
      <c r="Q20" s="91">
        <v>0</v>
      </c>
      <c r="R20" s="91">
        <v>0</v>
      </c>
      <c r="S20" s="143"/>
      <c r="T20" s="98" t="s">
        <v>29</v>
      </c>
    </row>
    <row r="21" spans="1:22" s="70" customFormat="1" ht="12.95" customHeight="1">
      <c r="A21" s="143"/>
      <c r="B21" s="96" t="s">
        <v>30</v>
      </c>
      <c r="C21" s="90">
        <v>0</v>
      </c>
      <c r="D21" s="90">
        <v>0</v>
      </c>
      <c r="E21" s="90">
        <v>0</v>
      </c>
      <c r="F21" s="90">
        <v>0</v>
      </c>
      <c r="G21" s="90">
        <v>0</v>
      </c>
      <c r="H21" s="90">
        <v>0</v>
      </c>
      <c r="I21" s="90">
        <v>0</v>
      </c>
      <c r="J21" s="90">
        <v>0</v>
      </c>
      <c r="K21" s="90">
        <v>0</v>
      </c>
      <c r="L21" s="90">
        <v>0</v>
      </c>
      <c r="M21" s="91">
        <v>0</v>
      </c>
      <c r="N21" s="91">
        <v>0</v>
      </c>
      <c r="O21" s="91">
        <v>0</v>
      </c>
      <c r="P21" s="91">
        <v>0</v>
      </c>
      <c r="Q21" s="91">
        <v>0</v>
      </c>
      <c r="R21" s="91">
        <v>0</v>
      </c>
      <c r="S21" s="143"/>
      <c r="T21" s="96" t="s">
        <v>31</v>
      </c>
    </row>
    <row r="22" spans="1:22" s="49" customFormat="1" ht="12.95" customHeight="1">
      <c r="A22" s="142"/>
      <c r="B22" s="96" t="s">
        <v>358</v>
      </c>
      <c r="C22" s="90"/>
      <c r="D22" s="90"/>
      <c r="E22" s="90"/>
      <c r="F22" s="90"/>
      <c r="G22" s="90"/>
      <c r="H22" s="90"/>
      <c r="I22" s="90"/>
      <c r="J22" s="90"/>
      <c r="K22" s="90"/>
      <c r="L22" s="90"/>
      <c r="M22" s="91"/>
      <c r="N22" s="91"/>
      <c r="O22" s="91"/>
      <c r="P22" s="91"/>
      <c r="Q22" s="91"/>
      <c r="R22" s="91"/>
      <c r="S22" s="142"/>
      <c r="T22" s="96" t="s">
        <v>32</v>
      </c>
    </row>
    <row r="23" spans="1:22" s="49" customFormat="1" ht="11.1" customHeight="1">
      <c r="A23" s="142"/>
      <c r="B23" s="96" t="s">
        <v>359</v>
      </c>
      <c r="C23" s="90">
        <v>0</v>
      </c>
      <c r="D23" s="90">
        <v>0</v>
      </c>
      <c r="E23" s="90">
        <v>0</v>
      </c>
      <c r="F23" s="90">
        <v>0</v>
      </c>
      <c r="G23" s="90">
        <v>0</v>
      </c>
      <c r="H23" s="90">
        <v>0</v>
      </c>
      <c r="I23" s="90">
        <v>0</v>
      </c>
      <c r="J23" s="90">
        <v>0</v>
      </c>
      <c r="K23" s="90">
        <v>0</v>
      </c>
      <c r="L23" s="90">
        <v>0</v>
      </c>
      <c r="M23" s="91">
        <v>0</v>
      </c>
      <c r="N23" s="91">
        <v>0</v>
      </c>
      <c r="O23" s="91">
        <v>0</v>
      </c>
      <c r="P23" s="91">
        <v>0</v>
      </c>
      <c r="Q23" s="91">
        <v>0</v>
      </c>
      <c r="R23" s="91">
        <v>0</v>
      </c>
      <c r="S23" s="142"/>
      <c r="T23" s="96" t="s">
        <v>333</v>
      </c>
      <c r="V23" s="57"/>
    </row>
    <row r="24" spans="1:22" s="49" customFormat="1" ht="12.95" customHeight="1">
      <c r="A24" s="142"/>
      <c r="B24" s="96" t="s">
        <v>33</v>
      </c>
      <c r="C24" s="90">
        <v>0</v>
      </c>
      <c r="D24" s="90">
        <v>0</v>
      </c>
      <c r="E24" s="90">
        <v>0</v>
      </c>
      <c r="F24" s="90">
        <v>0</v>
      </c>
      <c r="G24" s="90">
        <v>0</v>
      </c>
      <c r="H24" s="90">
        <v>0</v>
      </c>
      <c r="I24" s="90">
        <v>0</v>
      </c>
      <c r="J24" s="90">
        <v>0</v>
      </c>
      <c r="K24" s="90">
        <v>0</v>
      </c>
      <c r="L24" s="90">
        <v>0</v>
      </c>
      <c r="M24" s="91">
        <v>0</v>
      </c>
      <c r="N24" s="91">
        <v>0</v>
      </c>
      <c r="O24" s="91">
        <v>0</v>
      </c>
      <c r="P24" s="91">
        <v>0</v>
      </c>
      <c r="Q24" s="91">
        <v>0</v>
      </c>
      <c r="R24" s="91">
        <v>0</v>
      </c>
      <c r="S24" s="142"/>
      <c r="T24" s="96" t="s">
        <v>34</v>
      </c>
    </row>
    <row r="25" spans="1:22" s="49" customFormat="1" ht="12.95" customHeight="1">
      <c r="A25" s="142"/>
      <c r="B25" s="96" t="s">
        <v>35</v>
      </c>
      <c r="C25" s="90">
        <v>0</v>
      </c>
      <c r="D25" s="90">
        <v>0</v>
      </c>
      <c r="E25" s="90">
        <v>0</v>
      </c>
      <c r="F25" s="90">
        <v>0</v>
      </c>
      <c r="G25" s="90">
        <v>0</v>
      </c>
      <c r="H25" s="90">
        <v>0</v>
      </c>
      <c r="I25" s="90">
        <v>0</v>
      </c>
      <c r="J25" s="90">
        <v>0</v>
      </c>
      <c r="K25" s="90">
        <v>0</v>
      </c>
      <c r="L25" s="90">
        <v>0</v>
      </c>
      <c r="M25" s="91">
        <v>0</v>
      </c>
      <c r="N25" s="91">
        <v>0</v>
      </c>
      <c r="O25" s="91">
        <v>0</v>
      </c>
      <c r="P25" s="91">
        <v>0</v>
      </c>
      <c r="Q25" s="91">
        <v>0</v>
      </c>
      <c r="R25" s="91">
        <v>0</v>
      </c>
      <c r="S25" s="142"/>
      <c r="T25" s="96" t="s">
        <v>36</v>
      </c>
    </row>
    <row r="26" spans="1:22" s="49" customFormat="1" ht="12.95" customHeight="1">
      <c r="A26" s="142"/>
      <c r="B26" s="96" t="s">
        <v>37</v>
      </c>
      <c r="C26" s="90">
        <v>0</v>
      </c>
      <c r="D26" s="90">
        <v>0</v>
      </c>
      <c r="E26" s="90">
        <v>0</v>
      </c>
      <c r="F26" s="90">
        <v>0</v>
      </c>
      <c r="G26" s="90">
        <v>0</v>
      </c>
      <c r="H26" s="90">
        <v>0</v>
      </c>
      <c r="I26" s="90">
        <v>0</v>
      </c>
      <c r="J26" s="90">
        <v>0</v>
      </c>
      <c r="K26" s="90">
        <v>0</v>
      </c>
      <c r="L26" s="90">
        <v>0</v>
      </c>
      <c r="M26" s="91">
        <v>0</v>
      </c>
      <c r="N26" s="91">
        <v>0</v>
      </c>
      <c r="O26" s="91">
        <v>0</v>
      </c>
      <c r="P26" s="91">
        <v>0</v>
      </c>
      <c r="Q26" s="91">
        <v>0</v>
      </c>
      <c r="R26" s="91">
        <v>0</v>
      </c>
      <c r="S26" s="142"/>
      <c r="T26" s="96" t="s">
        <v>38</v>
      </c>
      <c r="V26" s="57"/>
    </row>
    <row r="27" spans="1:22" s="70" customFormat="1" ht="12.95" customHeight="1">
      <c r="A27" s="143"/>
      <c r="B27" s="96" t="s">
        <v>39</v>
      </c>
      <c r="C27" s="90">
        <v>0</v>
      </c>
      <c r="D27" s="90">
        <v>0</v>
      </c>
      <c r="E27" s="90">
        <v>0</v>
      </c>
      <c r="F27" s="90">
        <v>0</v>
      </c>
      <c r="G27" s="90">
        <v>0</v>
      </c>
      <c r="H27" s="90">
        <v>0</v>
      </c>
      <c r="I27" s="90">
        <v>0</v>
      </c>
      <c r="J27" s="90">
        <v>0</v>
      </c>
      <c r="K27" s="90">
        <v>0</v>
      </c>
      <c r="L27" s="90">
        <v>0</v>
      </c>
      <c r="M27" s="91">
        <v>0</v>
      </c>
      <c r="N27" s="91">
        <v>0</v>
      </c>
      <c r="O27" s="91">
        <v>0</v>
      </c>
      <c r="P27" s="91">
        <v>0</v>
      </c>
      <c r="Q27" s="91">
        <v>0</v>
      </c>
      <c r="R27" s="91">
        <v>0</v>
      </c>
      <c r="S27" s="143"/>
      <c r="T27" s="96" t="s">
        <v>40</v>
      </c>
    </row>
    <row r="28" spans="1:22" s="49" customFormat="1" ht="12.95" customHeight="1">
      <c r="A28" s="142"/>
      <c r="B28" s="96" t="s">
        <v>41</v>
      </c>
      <c r="C28" s="90">
        <v>0</v>
      </c>
      <c r="D28" s="90">
        <v>0</v>
      </c>
      <c r="E28" s="90">
        <v>0</v>
      </c>
      <c r="F28" s="90">
        <v>0</v>
      </c>
      <c r="G28" s="90">
        <v>0</v>
      </c>
      <c r="H28" s="90">
        <v>0</v>
      </c>
      <c r="I28" s="90">
        <v>0</v>
      </c>
      <c r="J28" s="90">
        <v>0</v>
      </c>
      <c r="K28" s="90">
        <v>0</v>
      </c>
      <c r="L28" s="90">
        <v>0</v>
      </c>
      <c r="M28" s="91">
        <v>0</v>
      </c>
      <c r="N28" s="91">
        <v>0</v>
      </c>
      <c r="O28" s="91">
        <v>0</v>
      </c>
      <c r="P28" s="91">
        <v>0</v>
      </c>
      <c r="Q28" s="91">
        <v>0</v>
      </c>
      <c r="R28" s="91">
        <v>0</v>
      </c>
      <c r="S28" s="142"/>
      <c r="T28" s="96" t="s">
        <v>42</v>
      </c>
    </row>
    <row r="29" spans="1:22" s="87" customFormat="1" ht="20.100000000000001" customHeight="1">
      <c r="A29" s="143" t="s">
        <v>43</v>
      </c>
      <c r="B29" s="95" t="s">
        <v>44</v>
      </c>
      <c r="C29" s="88">
        <f>SUM(C30:C48)</f>
        <v>0</v>
      </c>
      <c r="D29" s="88">
        <f t="shared" ref="D29:J29" si="4">SUM(D30:D48)</f>
        <v>0</v>
      </c>
      <c r="E29" s="88">
        <f t="shared" si="4"/>
        <v>0</v>
      </c>
      <c r="F29" s="88">
        <f t="shared" si="4"/>
        <v>0</v>
      </c>
      <c r="G29" s="88">
        <f t="shared" si="4"/>
        <v>0</v>
      </c>
      <c r="H29" s="88">
        <f t="shared" si="4"/>
        <v>0</v>
      </c>
      <c r="I29" s="88">
        <f t="shared" si="4"/>
        <v>0</v>
      </c>
      <c r="J29" s="88">
        <f t="shared" si="4"/>
        <v>0</v>
      </c>
      <c r="K29" s="88">
        <f>SUM(K30:K48)</f>
        <v>0</v>
      </c>
      <c r="L29" s="88">
        <f>SUM(L30:L48)</f>
        <v>0</v>
      </c>
      <c r="M29" s="89">
        <f>SUM(M30:M48)</f>
        <v>0</v>
      </c>
      <c r="N29" s="89">
        <f>SUM(N30:N48)</f>
        <v>0</v>
      </c>
      <c r="O29" s="89">
        <f>SUM(O30:O48)</f>
        <v>0</v>
      </c>
      <c r="P29" s="89">
        <f t="shared" ref="P29" si="5">SUM(P30:P48)</f>
        <v>0</v>
      </c>
      <c r="Q29" s="89">
        <f t="shared" ref="Q29" si="6">SUM(Q30:Q48)</f>
        <v>0</v>
      </c>
      <c r="R29" s="89">
        <f t="shared" ref="R29" si="7">SUM(R30:R48)</f>
        <v>0</v>
      </c>
      <c r="S29" s="143" t="s">
        <v>43</v>
      </c>
      <c r="T29" s="95" t="s">
        <v>45</v>
      </c>
    </row>
    <row r="30" spans="1:22" s="49" customFormat="1" ht="12.95" customHeight="1">
      <c r="A30" s="142"/>
      <c r="B30" s="96" t="s">
        <v>46</v>
      </c>
      <c r="C30" s="90">
        <v>0</v>
      </c>
      <c r="D30" s="90">
        <v>0</v>
      </c>
      <c r="E30" s="90">
        <v>0</v>
      </c>
      <c r="F30" s="90">
        <v>0</v>
      </c>
      <c r="G30" s="90">
        <v>0</v>
      </c>
      <c r="H30" s="90">
        <v>0</v>
      </c>
      <c r="I30" s="90">
        <v>0</v>
      </c>
      <c r="J30" s="90">
        <v>0</v>
      </c>
      <c r="K30" s="90">
        <v>0</v>
      </c>
      <c r="L30" s="90">
        <v>0</v>
      </c>
      <c r="M30" s="91">
        <v>0</v>
      </c>
      <c r="N30" s="91">
        <v>0</v>
      </c>
      <c r="O30" s="91">
        <v>0</v>
      </c>
      <c r="P30" s="91">
        <v>0</v>
      </c>
      <c r="Q30" s="91">
        <v>0</v>
      </c>
      <c r="R30" s="91">
        <v>0</v>
      </c>
      <c r="S30" s="151"/>
      <c r="T30" s="96" t="s">
        <v>287</v>
      </c>
    </row>
    <row r="31" spans="1:22" s="49" customFormat="1" ht="12.95" customHeight="1">
      <c r="A31" s="142"/>
      <c r="B31" s="96" t="s">
        <v>47</v>
      </c>
      <c r="C31" s="90">
        <v>0</v>
      </c>
      <c r="D31" s="90">
        <v>0</v>
      </c>
      <c r="E31" s="90">
        <v>0</v>
      </c>
      <c r="F31" s="90">
        <v>0</v>
      </c>
      <c r="G31" s="90">
        <v>0</v>
      </c>
      <c r="H31" s="90">
        <v>0</v>
      </c>
      <c r="I31" s="90">
        <v>0</v>
      </c>
      <c r="J31" s="90">
        <v>0</v>
      </c>
      <c r="K31" s="90">
        <v>0</v>
      </c>
      <c r="L31" s="90">
        <v>0</v>
      </c>
      <c r="M31" s="91">
        <v>0</v>
      </c>
      <c r="N31" s="91">
        <v>0</v>
      </c>
      <c r="O31" s="91">
        <v>0</v>
      </c>
      <c r="P31" s="91">
        <v>0</v>
      </c>
      <c r="Q31" s="91">
        <v>0</v>
      </c>
      <c r="R31" s="91">
        <v>0</v>
      </c>
      <c r="S31" s="151"/>
      <c r="T31" s="96" t="s">
        <v>48</v>
      </c>
    </row>
    <row r="32" spans="1:22" s="49" customFormat="1" ht="12.95" customHeight="1">
      <c r="A32" s="142"/>
      <c r="B32" s="96" t="s">
        <v>49</v>
      </c>
      <c r="C32" s="90">
        <v>0</v>
      </c>
      <c r="D32" s="90">
        <v>0</v>
      </c>
      <c r="E32" s="90">
        <v>0</v>
      </c>
      <c r="F32" s="90">
        <v>0</v>
      </c>
      <c r="G32" s="90">
        <v>0</v>
      </c>
      <c r="H32" s="90">
        <v>0</v>
      </c>
      <c r="I32" s="90">
        <v>0</v>
      </c>
      <c r="J32" s="90">
        <v>0</v>
      </c>
      <c r="K32" s="90">
        <v>0</v>
      </c>
      <c r="L32" s="90">
        <v>0</v>
      </c>
      <c r="M32" s="91">
        <v>0</v>
      </c>
      <c r="N32" s="91">
        <v>0</v>
      </c>
      <c r="O32" s="91">
        <v>0</v>
      </c>
      <c r="P32" s="91">
        <v>0</v>
      </c>
      <c r="Q32" s="91">
        <v>0</v>
      </c>
      <c r="R32" s="91">
        <v>0</v>
      </c>
      <c r="S32" s="151"/>
      <c r="T32" s="96" t="s">
        <v>50</v>
      </c>
    </row>
    <row r="33" spans="1:20" s="49" customFormat="1" ht="12.95" customHeight="1">
      <c r="A33" s="142"/>
      <c r="B33" s="96" t="s">
        <v>51</v>
      </c>
      <c r="C33" s="90">
        <v>0</v>
      </c>
      <c r="D33" s="90">
        <v>0</v>
      </c>
      <c r="E33" s="90">
        <v>0</v>
      </c>
      <c r="F33" s="90">
        <v>0</v>
      </c>
      <c r="G33" s="90">
        <v>0</v>
      </c>
      <c r="H33" s="90">
        <v>0</v>
      </c>
      <c r="I33" s="90">
        <v>0</v>
      </c>
      <c r="J33" s="90">
        <v>0</v>
      </c>
      <c r="K33" s="90">
        <v>0</v>
      </c>
      <c r="L33" s="90">
        <v>0</v>
      </c>
      <c r="M33" s="91">
        <v>0</v>
      </c>
      <c r="N33" s="91">
        <v>0</v>
      </c>
      <c r="O33" s="91">
        <v>0</v>
      </c>
      <c r="P33" s="91">
        <v>0</v>
      </c>
      <c r="Q33" s="91">
        <v>0</v>
      </c>
      <c r="R33" s="91">
        <v>0</v>
      </c>
      <c r="S33" s="151"/>
      <c r="T33" s="96" t="s">
        <v>334</v>
      </c>
    </row>
    <row r="34" spans="1:20" s="49" customFormat="1" ht="12.95" customHeight="1">
      <c r="A34" s="142"/>
      <c r="B34" s="96" t="s">
        <v>52</v>
      </c>
      <c r="C34" s="90">
        <v>0</v>
      </c>
      <c r="D34" s="90">
        <v>0</v>
      </c>
      <c r="E34" s="90">
        <v>0</v>
      </c>
      <c r="F34" s="90">
        <v>0</v>
      </c>
      <c r="G34" s="90">
        <v>0</v>
      </c>
      <c r="H34" s="90">
        <v>0</v>
      </c>
      <c r="I34" s="90">
        <v>0</v>
      </c>
      <c r="J34" s="90">
        <v>0</v>
      </c>
      <c r="K34" s="90">
        <v>0</v>
      </c>
      <c r="L34" s="90">
        <v>0</v>
      </c>
      <c r="M34" s="91">
        <v>0</v>
      </c>
      <c r="N34" s="91">
        <v>0</v>
      </c>
      <c r="O34" s="91">
        <v>0</v>
      </c>
      <c r="P34" s="91">
        <v>0</v>
      </c>
      <c r="Q34" s="91">
        <v>0</v>
      </c>
      <c r="R34" s="91">
        <v>0</v>
      </c>
      <c r="S34" s="151"/>
      <c r="T34" s="96" t="s">
        <v>53</v>
      </c>
    </row>
    <row r="35" spans="1:20" s="70" customFormat="1" ht="15" customHeight="1">
      <c r="A35" s="143"/>
      <c r="B35" s="96" t="s">
        <v>54</v>
      </c>
      <c r="M35" s="154"/>
      <c r="N35" s="154"/>
      <c r="O35" s="154"/>
      <c r="P35" s="154"/>
      <c r="Q35" s="154"/>
      <c r="R35" s="154"/>
      <c r="S35" s="97"/>
      <c r="T35" s="96" t="s">
        <v>55</v>
      </c>
    </row>
    <row r="36" spans="1:20" s="49" customFormat="1" ht="12" customHeight="1">
      <c r="A36" s="142"/>
      <c r="B36" s="98" t="s">
        <v>56</v>
      </c>
      <c r="C36" s="90">
        <v>0</v>
      </c>
      <c r="D36" s="90">
        <v>0</v>
      </c>
      <c r="E36" s="90">
        <v>0</v>
      </c>
      <c r="F36" s="90">
        <v>0</v>
      </c>
      <c r="G36" s="90">
        <v>0</v>
      </c>
      <c r="H36" s="90">
        <v>0</v>
      </c>
      <c r="I36" s="90">
        <v>0</v>
      </c>
      <c r="J36" s="90">
        <v>0</v>
      </c>
      <c r="K36" s="90">
        <v>0</v>
      </c>
      <c r="L36" s="90">
        <v>0</v>
      </c>
      <c r="M36" s="91">
        <v>0</v>
      </c>
      <c r="N36" s="91">
        <v>0</v>
      </c>
      <c r="O36" s="91">
        <v>0</v>
      </c>
      <c r="P36" s="91">
        <v>0</v>
      </c>
      <c r="Q36" s="91">
        <v>0</v>
      </c>
      <c r="R36" s="91">
        <v>0</v>
      </c>
      <c r="S36" s="151"/>
      <c r="T36" s="98" t="s">
        <v>57</v>
      </c>
    </row>
    <row r="37" spans="1:20" s="49" customFormat="1" ht="12" customHeight="1">
      <c r="A37" s="142"/>
      <c r="B37" s="98" t="s">
        <v>58</v>
      </c>
      <c r="C37" s="90">
        <v>0</v>
      </c>
      <c r="D37" s="90">
        <v>0</v>
      </c>
      <c r="E37" s="90">
        <v>0</v>
      </c>
      <c r="F37" s="90">
        <v>0</v>
      </c>
      <c r="G37" s="90">
        <v>0</v>
      </c>
      <c r="H37" s="90">
        <v>0</v>
      </c>
      <c r="I37" s="90">
        <v>0</v>
      </c>
      <c r="J37" s="90">
        <v>0</v>
      </c>
      <c r="K37" s="90">
        <v>0</v>
      </c>
      <c r="L37" s="90">
        <v>0</v>
      </c>
      <c r="M37" s="91">
        <v>0</v>
      </c>
      <c r="N37" s="91">
        <v>0</v>
      </c>
      <c r="O37" s="91">
        <v>0</v>
      </c>
      <c r="P37" s="91">
        <v>0</v>
      </c>
      <c r="Q37" s="91">
        <v>0</v>
      </c>
      <c r="R37" s="91">
        <v>0</v>
      </c>
      <c r="S37" s="151"/>
      <c r="T37" s="98" t="s">
        <v>59</v>
      </c>
    </row>
    <row r="38" spans="1:20" s="49" customFormat="1" ht="12" customHeight="1">
      <c r="A38" s="142"/>
      <c r="B38" s="98" t="s">
        <v>60</v>
      </c>
      <c r="C38" s="90">
        <v>0</v>
      </c>
      <c r="D38" s="90">
        <v>0</v>
      </c>
      <c r="E38" s="90">
        <v>0</v>
      </c>
      <c r="F38" s="90">
        <v>0</v>
      </c>
      <c r="G38" s="90">
        <v>0</v>
      </c>
      <c r="H38" s="90">
        <v>0</v>
      </c>
      <c r="I38" s="90">
        <v>0</v>
      </c>
      <c r="J38" s="90">
        <v>0</v>
      </c>
      <c r="K38" s="90">
        <v>0</v>
      </c>
      <c r="L38" s="90">
        <v>0</v>
      </c>
      <c r="M38" s="91">
        <v>0</v>
      </c>
      <c r="N38" s="91">
        <v>0</v>
      </c>
      <c r="O38" s="91">
        <v>0</v>
      </c>
      <c r="P38" s="91">
        <v>0</v>
      </c>
      <c r="Q38" s="91">
        <v>0</v>
      </c>
      <c r="R38" s="91">
        <v>0</v>
      </c>
      <c r="S38" s="151"/>
      <c r="T38" s="98" t="s">
        <v>61</v>
      </c>
    </row>
    <row r="39" spans="1:20" s="49" customFormat="1" ht="12" customHeight="1">
      <c r="A39" s="142"/>
      <c r="B39" s="98" t="s">
        <v>62</v>
      </c>
      <c r="C39" s="90">
        <v>0</v>
      </c>
      <c r="D39" s="90">
        <v>0</v>
      </c>
      <c r="E39" s="90">
        <v>0</v>
      </c>
      <c r="F39" s="90">
        <v>0</v>
      </c>
      <c r="G39" s="90">
        <v>0</v>
      </c>
      <c r="H39" s="90">
        <v>0</v>
      </c>
      <c r="I39" s="90">
        <v>0</v>
      </c>
      <c r="J39" s="90">
        <v>0</v>
      </c>
      <c r="K39" s="90">
        <v>0</v>
      </c>
      <c r="L39" s="90">
        <v>0</v>
      </c>
      <c r="M39" s="91">
        <v>0</v>
      </c>
      <c r="N39" s="91">
        <v>0</v>
      </c>
      <c r="O39" s="91">
        <v>0</v>
      </c>
      <c r="P39" s="91">
        <v>0</v>
      </c>
      <c r="Q39" s="91">
        <v>0</v>
      </c>
      <c r="R39" s="91">
        <v>0</v>
      </c>
      <c r="S39" s="151"/>
      <c r="T39" s="98" t="s">
        <v>63</v>
      </c>
    </row>
    <row r="40" spans="1:20" s="49" customFormat="1" ht="12.95" customHeight="1">
      <c r="A40" s="142"/>
      <c r="B40" s="96" t="s">
        <v>64</v>
      </c>
      <c r="C40" s="90">
        <v>0</v>
      </c>
      <c r="D40" s="90">
        <v>0</v>
      </c>
      <c r="E40" s="90">
        <v>0</v>
      </c>
      <c r="F40" s="90">
        <v>0</v>
      </c>
      <c r="G40" s="90">
        <v>0</v>
      </c>
      <c r="H40" s="90">
        <v>0</v>
      </c>
      <c r="I40" s="90">
        <v>0</v>
      </c>
      <c r="J40" s="90">
        <v>0</v>
      </c>
      <c r="K40" s="90">
        <v>0</v>
      </c>
      <c r="L40" s="90">
        <v>0</v>
      </c>
      <c r="M40" s="91">
        <v>0</v>
      </c>
      <c r="N40" s="91">
        <v>0</v>
      </c>
      <c r="O40" s="91">
        <v>0</v>
      </c>
      <c r="P40" s="91">
        <v>0</v>
      </c>
      <c r="Q40" s="91">
        <v>0</v>
      </c>
      <c r="R40" s="91">
        <v>0</v>
      </c>
      <c r="S40" s="151"/>
      <c r="T40" s="96" t="s">
        <v>65</v>
      </c>
    </row>
    <row r="41" spans="1:20" s="70" customFormat="1" ht="12.95" customHeight="1">
      <c r="A41" s="143"/>
      <c r="B41" s="96" t="s">
        <v>66</v>
      </c>
      <c r="C41" s="90">
        <v>0</v>
      </c>
      <c r="D41" s="90">
        <v>0</v>
      </c>
      <c r="E41" s="90">
        <v>0</v>
      </c>
      <c r="F41" s="90">
        <v>0</v>
      </c>
      <c r="G41" s="90">
        <v>0</v>
      </c>
      <c r="H41" s="90">
        <v>0</v>
      </c>
      <c r="I41" s="90">
        <v>0</v>
      </c>
      <c r="J41" s="90">
        <v>0</v>
      </c>
      <c r="K41" s="90">
        <v>0</v>
      </c>
      <c r="L41" s="90">
        <v>0</v>
      </c>
      <c r="M41" s="91">
        <v>0</v>
      </c>
      <c r="N41" s="91">
        <v>0</v>
      </c>
      <c r="O41" s="91">
        <v>0</v>
      </c>
      <c r="P41" s="91">
        <v>0</v>
      </c>
      <c r="Q41" s="91">
        <v>0</v>
      </c>
      <c r="R41" s="91">
        <v>0</v>
      </c>
      <c r="S41" s="151"/>
      <c r="T41" s="96" t="s">
        <v>67</v>
      </c>
    </row>
    <row r="42" spans="1:20" s="70" customFormat="1" ht="12.95" customHeight="1">
      <c r="A42" s="143"/>
      <c r="B42" s="96" t="s">
        <v>68</v>
      </c>
      <c r="C42" s="90">
        <v>0</v>
      </c>
      <c r="D42" s="90">
        <v>0</v>
      </c>
      <c r="E42" s="90">
        <v>0</v>
      </c>
      <c r="F42" s="90">
        <v>0</v>
      </c>
      <c r="G42" s="90">
        <v>0</v>
      </c>
      <c r="H42" s="90">
        <v>0</v>
      </c>
      <c r="I42" s="90">
        <v>0</v>
      </c>
      <c r="J42" s="90">
        <v>0</v>
      </c>
      <c r="K42" s="90">
        <v>0</v>
      </c>
      <c r="L42" s="90">
        <v>0</v>
      </c>
      <c r="M42" s="91">
        <v>0</v>
      </c>
      <c r="N42" s="91">
        <v>0</v>
      </c>
      <c r="O42" s="91">
        <v>0</v>
      </c>
      <c r="P42" s="91">
        <v>0</v>
      </c>
      <c r="Q42" s="91">
        <v>0</v>
      </c>
      <c r="R42" s="91">
        <v>0</v>
      </c>
      <c r="S42" s="151"/>
      <c r="T42" s="96" t="s">
        <v>69</v>
      </c>
    </row>
    <row r="43" spans="1:20" s="70" customFormat="1" ht="12.95" customHeight="1">
      <c r="A43" s="143"/>
      <c r="B43" s="96" t="s">
        <v>70</v>
      </c>
      <c r="C43" s="90">
        <v>0</v>
      </c>
      <c r="D43" s="90">
        <v>0</v>
      </c>
      <c r="E43" s="90">
        <v>0</v>
      </c>
      <c r="F43" s="90">
        <v>0</v>
      </c>
      <c r="G43" s="90">
        <v>0</v>
      </c>
      <c r="H43" s="90">
        <v>0</v>
      </c>
      <c r="I43" s="90">
        <v>0</v>
      </c>
      <c r="J43" s="90">
        <v>0</v>
      </c>
      <c r="K43" s="90">
        <v>0</v>
      </c>
      <c r="L43" s="90">
        <v>0</v>
      </c>
      <c r="M43" s="91">
        <v>0</v>
      </c>
      <c r="N43" s="91">
        <v>0</v>
      </c>
      <c r="O43" s="91">
        <v>0</v>
      </c>
      <c r="P43" s="91">
        <v>0</v>
      </c>
      <c r="Q43" s="91">
        <v>0</v>
      </c>
      <c r="R43" s="91">
        <v>0</v>
      </c>
      <c r="S43" s="151"/>
      <c r="T43" s="96" t="s">
        <v>71</v>
      </c>
    </row>
    <row r="44" spans="1:20" s="70" customFormat="1" ht="12.95" customHeight="1">
      <c r="A44" s="143"/>
      <c r="B44" s="96" t="s">
        <v>72</v>
      </c>
      <c r="C44" s="90">
        <v>0</v>
      </c>
      <c r="D44" s="90">
        <v>0</v>
      </c>
      <c r="E44" s="90">
        <v>0</v>
      </c>
      <c r="F44" s="90">
        <v>0</v>
      </c>
      <c r="G44" s="90">
        <v>0</v>
      </c>
      <c r="H44" s="90">
        <v>0</v>
      </c>
      <c r="I44" s="90">
        <v>0</v>
      </c>
      <c r="J44" s="90">
        <v>0</v>
      </c>
      <c r="K44" s="90">
        <v>0</v>
      </c>
      <c r="L44" s="90">
        <v>0</v>
      </c>
      <c r="M44" s="91">
        <v>0</v>
      </c>
      <c r="N44" s="91">
        <v>0</v>
      </c>
      <c r="O44" s="91">
        <v>0</v>
      </c>
      <c r="P44" s="91">
        <v>0</v>
      </c>
      <c r="Q44" s="91">
        <v>0</v>
      </c>
      <c r="R44" s="91">
        <v>0</v>
      </c>
      <c r="S44" s="151"/>
      <c r="T44" s="96" t="s">
        <v>73</v>
      </c>
    </row>
    <row r="45" spans="1:20" s="49" customFormat="1" ht="12.95" customHeight="1">
      <c r="A45" s="142"/>
      <c r="B45" s="96" t="s">
        <v>74</v>
      </c>
      <c r="C45" s="90">
        <v>0</v>
      </c>
      <c r="D45" s="90">
        <v>0</v>
      </c>
      <c r="E45" s="90">
        <v>0</v>
      </c>
      <c r="F45" s="90">
        <v>0</v>
      </c>
      <c r="G45" s="90">
        <v>0</v>
      </c>
      <c r="H45" s="90">
        <v>0</v>
      </c>
      <c r="I45" s="90">
        <v>0</v>
      </c>
      <c r="J45" s="90">
        <v>0</v>
      </c>
      <c r="K45" s="90">
        <v>0</v>
      </c>
      <c r="L45" s="90">
        <v>0</v>
      </c>
      <c r="M45" s="91">
        <v>0</v>
      </c>
      <c r="N45" s="91">
        <v>0</v>
      </c>
      <c r="O45" s="91">
        <v>0</v>
      </c>
      <c r="P45" s="91">
        <v>0</v>
      </c>
      <c r="Q45" s="91">
        <v>0</v>
      </c>
      <c r="R45" s="91">
        <v>0</v>
      </c>
      <c r="S45" s="151"/>
      <c r="T45" s="96" t="s">
        <v>75</v>
      </c>
    </row>
    <row r="46" spans="1:20" s="49" customFormat="1" ht="12.95" customHeight="1">
      <c r="A46" s="142"/>
      <c r="B46" s="96" t="s">
        <v>76</v>
      </c>
      <c r="C46" s="90"/>
      <c r="D46" s="90"/>
      <c r="E46" s="90"/>
      <c r="F46" s="90"/>
      <c r="G46" s="90"/>
      <c r="H46" s="90"/>
      <c r="I46" s="90"/>
      <c r="J46" s="90"/>
      <c r="K46" s="90"/>
      <c r="L46" s="90"/>
      <c r="M46" s="91"/>
      <c r="N46" s="91"/>
      <c r="O46" s="91"/>
      <c r="P46" s="91"/>
      <c r="Q46" s="91"/>
      <c r="R46" s="91"/>
      <c r="S46" s="151"/>
      <c r="T46" s="99"/>
    </row>
    <row r="47" spans="1:20" s="49" customFormat="1" ht="11.1" customHeight="1">
      <c r="A47" s="142"/>
      <c r="B47" s="96" t="s">
        <v>77</v>
      </c>
      <c r="C47" s="51">
        <v>0</v>
      </c>
      <c r="D47" s="51">
        <v>0</v>
      </c>
      <c r="E47" s="51">
        <v>0</v>
      </c>
      <c r="F47" s="51">
        <v>0</v>
      </c>
      <c r="G47" s="51">
        <v>0</v>
      </c>
      <c r="H47" s="51">
        <v>0</v>
      </c>
      <c r="I47" s="51">
        <v>0</v>
      </c>
      <c r="J47" s="51">
        <v>0</v>
      </c>
      <c r="K47" s="51">
        <v>0</v>
      </c>
      <c r="L47" s="51">
        <v>0</v>
      </c>
      <c r="M47" s="91">
        <v>0</v>
      </c>
      <c r="N47" s="91">
        <v>0</v>
      </c>
      <c r="O47" s="91">
        <v>0</v>
      </c>
      <c r="P47" s="91">
        <v>0</v>
      </c>
      <c r="Q47" s="91">
        <v>0</v>
      </c>
      <c r="R47" s="91">
        <v>0</v>
      </c>
      <c r="S47" s="152"/>
      <c r="T47" s="96" t="s">
        <v>78</v>
      </c>
    </row>
    <row r="48" spans="1:20" s="49" customFormat="1" ht="12.95" customHeight="1">
      <c r="A48" s="142"/>
      <c r="B48" s="96" t="s">
        <v>79</v>
      </c>
      <c r="C48" s="90">
        <v>0</v>
      </c>
      <c r="D48" s="90">
        <v>0</v>
      </c>
      <c r="E48" s="90">
        <v>0</v>
      </c>
      <c r="F48" s="90">
        <v>0</v>
      </c>
      <c r="G48" s="90">
        <v>0</v>
      </c>
      <c r="H48" s="90">
        <v>0</v>
      </c>
      <c r="I48" s="90">
        <v>0</v>
      </c>
      <c r="J48" s="90">
        <v>0</v>
      </c>
      <c r="K48" s="90">
        <v>0</v>
      </c>
      <c r="L48" s="90">
        <v>0</v>
      </c>
      <c r="M48" s="91">
        <v>0</v>
      </c>
      <c r="N48" s="91">
        <v>0</v>
      </c>
      <c r="O48" s="91">
        <v>0</v>
      </c>
      <c r="P48" s="91">
        <v>0</v>
      </c>
      <c r="Q48" s="91">
        <v>0</v>
      </c>
      <c r="R48" s="91">
        <v>0</v>
      </c>
      <c r="S48" s="151"/>
      <c r="T48" s="96" t="s">
        <v>80</v>
      </c>
    </row>
    <row r="49" spans="1:28" s="87" customFormat="1" ht="20.100000000000001" customHeight="1">
      <c r="A49" s="143" t="s">
        <v>81</v>
      </c>
      <c r="B49" s="95" t="s">
        <v>445</v>
      </c>
      <c r="C49" s="88">
        <f t="shared" ref="C49:L49" si="8">SUM(C50:C52)</f>
        <v>0</v>
      </c>
      <c r="D49" s="88">
        <f t="shared" si="8"/>
        <v>0</v>
      </c>
      <c r="E49" s="88">
        <f t="shared" si="8"/>
        <v>0</v>
      </c>
      <c r="F49" s="88">
        <f t="shared" si="8"/>
        <v>0</v>
      </c>
      <c r="G49" s="88">
        <f t="shared" si="8"/>
        <v>0</v>
      </c>
      <c r="H49" s="88">
        <f t="shared" si="8"/>
        <v>0</v>
      </c>
      <c r="I49" s="88">
        <f t="shared" si="8"/>
        <v>0</v>
      </c>
      <c r="J49" s="88">
        <f t="shared" si="8"/>
        <v>0</v>
      </c>
      <c r="K49" s="88">
        <f t="shared" si="8"/>
        <v>0</v>
      </c>
      <c r="L49" s="88">
        <f t="shared" si="8"/>
        <v>0</v>
      </c>
      <c r="M49" s="89">
        <f t="shared" ref="M49:R49" si="9">SUM(M50:M52)</f>
        <v>0</v>
      </c>
      <c r="N49" s="89">
        <f t="shared" si="9"/>
        <v>0</v>
      </c>
      <c r="O49" s="89">
        <f t="shared" si="9"/>
        <v>0</v>
      </c>
      <c r="P49" s="89">
        <f t="shared" si="9"/>
        <v>0</v>
      </c>
      <c r="Q49" s="89">
        <f t="shared" si="9"/>
        <v>0</v>
      </c>
      <c r="R49" s="89">
        <f t="shared" si="9"/>
        <v>0</v>
      </c>
      <c r="S49" s="143" t="s">
        <v>81</v>
      </c>
      <c r="T49" s="95" t="s">
        <v>446</v>
      </c>
    </row>
    <row r="50" spans="1:28" s="70" customFormat="1" ht="12.95" customHeight="1">
      <c r="A50" s="143"/>
      <c r="B50" s="96" t="s">
        <v>335</v>
      </c>
      <c r="C50" s="90">
        <v>0</v>
      </c>
      <c r="D50" s="90">
        <v>0</v>
      </c>
      <c r="E50" s="90">
        <v>0</v>
      </c>
      <c r="F50" s="90">
        <v>0</v>
      </c>
      <c r="G50" s="90">
        <v>0</v>
      </c>
      <c r="H50" s="90">
        <v>0</v>
      </c>
      <c r="I50" s="90">
        <v>0</v>
      </c>
      <c r="J50" s="90">
        <v>0</v>
      </c>
      <c r="K50" s="90">
        <v>0</v>
      </c>
      <c r="L50" s="90">
        <v>0</v>
      </c>
      <c r="M50" s="91">
        <v>0</v>
      </c>
      <c r="N50" s="91">
        <v>0</v>
      </c>
      <c r="O50" s="91">
        <v>0</v>
      </c>
      <c r="P50" s="91">
        <v>0</v>
      </c>
      <c r="Q50" s="91">
        <v>0</v>
      </c>
      <c r="R50" s="91">
        <v>0</v>
      </c>
      <c r="S50" s="143"/>
      <c r="T50" s="96" t="s">
        <v>336</v>
      </c>
    </row>
    <row r="51" spans="1:28" s="70" customFormat="1" ht="12.95" customHeight="1">
      <c r="A51" s="143"/>
      <c r="B51" s="96" t="s">
        <v>82</v>
      </c>
      <c r="C51" s="90">
        <v>0</v>
      </c>
      <c r="D51" s="90">
        <v>0</v>
      </c>
      <c r="E51" s="90">
        <v>0</v>
      </c>
      <c r="F51" s="90">
        <v>0</v>
      </c>
      <c r="G51" s="90">
        <v>0</v>
      </c>
      <c r="H51" s="90">
        <v>0</v>
      </c>
      <c r="I51" s="90">
        <v>0</v>
      </c>
      <c r="J51" s="90">
        <v>0</v>
      </c>
      <c r="K51" s="90">
        <v>0</v>
      </c>
      <c r="L51" s="90">
        <v>0</v>
      </c>
      <c r="M51" s="91">
        <v>0</v>
      </c>
      <c r="N51" s="91">
        <v>0</v>
      </c>
      <c r="O51" s="91">
        <v>0</v>
      </c>
      <c r="P51" s="91">
        <v>0</v>
      </c>
      <c r="Q51" s="91">
        <v>0</v>
      </c>
      <c r="R51" s="91">
        <v>0</v>
      </c>
      <c r="S51" s="143"/>
      <c r="T51" s="96" t="s">
        <v>83</v>
      </c>
    </row>
    <row r="52" spans="1:28" s="70" customFormat="1" ht="12.95" customHeight="1">
      <c r="A52" s="143"/>
      <c r="B52" s="96" t="s">
        <v>371</v>
      </c>
      <c r="C52" s="93" t="s">
        <v>388</v>
      </c>
      <c r="D52" s="90" t="s">
        <v>388</v>
      </c>
      <c r="E52" s="90" t="s">
        <v>388</v>
      </c>
      <c r="F52" s="90" t="s">
        <v>388</v>
      </c>
      <c r="G52" s="90" t="s">
        <v>388</v>
      </c>
      <c r="H52" s="90" t="s">
        <v>388</v>
      </c>
      <c r="I52" s="90" t="s">
        <v>388</v>
      </c>
      <c r="J52" s="90" t="s">
        <v>388</v>
      </c>
      <c r="K52" s="90" t="s">
        <v>388</v>
      </c>
      <c r="L52" s="90" t="s">
        <v>388</v>
      </c>
      <c r="M52" s="91">
        <v>0</v>
      </c>
      <c r="N52" s="91">
        <v>0</v>
      </c>
      <c r="O52" s="91">
        <v>0</v>
      </c>
      <c r="P52" s="91">
        <v>0</v>
      </c>
      <c r="Q52" s="91">
        <v>0</v>
      </c>
      <c r="R52" s="91">
        <v>0</v>
      </c>
      <c r="S52" s="143"/>
      <c r="T52" s="96" t="s">
        <v>372</v>
      </c>
    </row>
    <row r="53" spans="1:28" s="87" customFormat="1" ht="19.5" customHeight="1">
      <c r="A53" s="143" t="s">
        <v>84</v>
      </c>
      <c r="B53" s="95" t="s">
        <v>267</v>
      </c>
      <c r="C53" s="58">
        <f t="shared" ref="C53:N53" si="10">(C10-C11-C29-C49)</f>
        <v>155906</v>
      </c>
      <c r="D53" s="58">
        <f t="shared" si="10"/>
        <v>177357</v>
      </c>
      <c r="E53" s="58">
        <f t="shared" si="10"/>
        <v>197699</v>
      </c>
      <c r="F53" s="58">
        <f t="shared" si="10"/>
        <v>221554</v>
      </c>
      <c r="G53" s="58">
        <f t="shared" si="10"/>
        <v>188495</v>
      </c>
      <c r="H53" s="58">
        <f t="shared" si="10"/>
        <v>163717</v>
      </c>
      <c r="I53" s="58">
        <f t="shared" si="10"/>
        <v>154805</v>
      </c>
      <c r="J53" s="58">
        <f t="shared" si="10"/>
        <v>151806</v>
      </c>
      <c r="K53" s="58">
        <f t="shared" si="10"/>
        <v>155274</v>
      </c>
      <c r="L53" s="58">
        <f t="shared" si="10"/>
        <v>158534</v>
      </c>
      <c r="M53" s="110">
        <f t="shared" si="10"/>
        <v>165362</v>
      </c>
      <c r="N53" s="110">
        <f t="shared" si="10"/>
        <v>181577</v>
      </c>
      <c r="O53" s="110">
        <f>(O10-O11-O29-O49)</f>
        <v>175321</v>
      </c>
      <c r="P53" s="110">
        <f t="shared" ref="P53:R53" si="11">(P10-P11-P29-P49)</f>
        <v>177474</v>
      </c>
      <c r="Q53" s="110">
        <f t="shared" si="11"/>
        <v>188000</v>
      </c>
      <c r="R53" s="110">
        <f t="shared" si="11"/>
        <v>219630</v>
      </c>
      <c r="S53" s="143" t="s">
        <v>84</v>
      </c>
      <c r="T53" s="95" t="s">
        <v>268</v>
      </c>
      <c r="U53" s="94"/>
      <c r="V53" s="94"/>
      <c r="W53" s="94"/>
      <c r="X53" s="94"/>
      <c r="Y53" s="94"/>
      <c r="Z53" s="94"/>
      <c r="AA53" s="94"/>
      <c r="AB53" s="94"/>
    </row>
    <row r="54" spans="1:28" s="87" customFormat="1" ht="20.100000000000001" customHeight="1">
      <c r="A54" s="143" t="s">
        <v>85</v>
      </c>
      <c r="B54" s="95" t="s">
        <v>86</v>
      </c>
      <c r="C54" s="88">
        <v>0</v>
      </c>
      <c r="D54" s="88">
        <v>0</v>
      </c>
      <c r="E54" s="88">
        <v>0</v>
      </c>
      <c r="F54" s="88">
        <v>0</v>
      </c>
      <c r="G54" s="88">
        <v>0</v>
      </c>
      <c r="H54" s="88">
        <v>0</v>
      </c>
      <c r="I54" s="88">
        <v>0</v>
      </c>
      <c r="J54" s="88">
        <v>0</v>
      </c>
      <c r="K54" s="88">
        <v>0</v>
      </c>
      <c r="L54" s="88">
        <v>0</v>
      </c>
      <c r="M54" s="89">
        <v>0</v>
      </c>
      <c r="N54" s="89">
        <v>0</v>
      </c>
      <c r="O54" s="89">
        <v>0</v>
      </c>
      <c r="P54" s="89">
        <v>0</v>
      </c>
      <c r="Q54" s="89">
        <v>0</v>
      </c>
      <c r="R54" s="89">
        <v>0</v>
      </c>
      <c r="S54" s="143" t="s">
        <v>85</v>
      </c>
      <c r="T54" s="95" t="s">
        <v>87</v>
      </c>
    </row>
    <row r="55" spans="1:28" s="87" customFormat="1" ht="20.100000000000001" customHeight="1">
      <c r="A55" s="143" t="s">
        <v>88</v>
      </c>
      <c r="B55" s="95" t="s">
        <v>249</v>
      </c>
      <c r="C55" s="58"/>
      <c r="D55" s="88"/>
      <c r="E55" s="88"/>
      <c r="F55" s="88"/>
      <c r="G55" s="88"/>
      <c r="H55" s="88"/>
      <c r="I55" s="88"/>
      <c r="J55" s="88"/>
      <c r="K55" s="88"/>
      <c r="L55" s="88"/>
      <c r="M55" s="89"/>
      <c r="N55" s="89"/>
      <c r="O55" s="89"/>
      <c r="P55" s="89"/>
      <c r="Q55" s="89"/>
      <c r="R55" s="89"/>
      <c r="S55" s="143" t="s">
        <v>88</v>
      </c>
      <c r="T55" s="95" t="s">
        <v>251</v>
      </c>
      <c r="U55" s="94"/>
      <c r="V55" s="94"/>
      <c r="W55" s="94"/>
      <c r="X55" s="94"/>
      <c r="Y55" s="94"/>
      <c r="Z55" s="94"/>
      <c r="AA55" s="94"/>
      <c r="AB55" s="94"/>
    </row>
    <row r="56" spans="1:28" s="87" customFormat="1" ht="12.95" customHeight="1">
      <c r="A56" s="144"/>
      <c r="B56" s="100" t="s">
        <v>248</v>
      </c>
      <c r="C56" s="58">
        <f t="shared" ref="C56:J56" si="12">C53-C54</f>
        <v>155906</v>
      </c>
      <c r="D56" s="58">
        <f t="shared" si="12"/>
        <v>177357</v>
      </c>
      <c r="E56" s="58">
        <f t="shared" si="12"/>
        <v>197699</v>
      </c>
      <c r="F56" s="58">
        <f t="shared" si="12"/>
        <v>221554</v>
      </c>
      <c r="G56" s="58">
        <f>G53-G54</f>
        <v>188495</v>
      </c>
      <c r="H56" s="58">
        <f t="shared" si="12"/>
        <v>163717</v>
      </c>
      <c r="I56" s="58">
        <f t="shared" si="12"/>
        <v>154805</v>
      </c>
      <c r="J56" s="58">
        <f t="shared" si="12"/>
        <v>151806</v>
      </c>
      <c r="K56" s="58">
        <f>K53-K54</f>
        <v>155274</v>
      </c>
      <c r="L56" s="58">
        <f>L53-L54</f>
        <v>158534</v>
      </c>
      <c r="M56" s="110">
        <f>M53-M54</f>
        <v>165362</v>
      </c>
      <c r="N56" s="110">
        <f>N53-N54</f>
        <v>181577</v>
      </c>
      <c r="O56" s="110">
        <f>O53-O54</f>
        <v>175321</v>
      </c>
      <c r="P56" s="110">
        <f t="shared" ref="P56:R56" si="13">P53-P54</f>
        <v>177474</v>
      </c>
      <c r="Q56" s="110">
        <f t="shared" si="13"/>
        <v>188000</v>
      </c>
      <c r="R56" s="110">
        <f t="shared" si="13"/>
        <v>219630</v>
      </c>
      <c r="S56" s="144"/>
      <c r="T56" s="100" t="s">
        <v>250</v>
      </c>
    </row>
    <row r="57" spans="1:28" s="87" customFormat="1" ht="19.5" customHeight="1">
      <c r="A57" s="143" t="s">
        <v>89</v>
      </c>
      <c r="B57" s="95" t="s">
        <v>90</v>
      </c>
      <c r="C57" s="88">
        <v>155906</v>
      </c>
      <c r="D57" s="88">
        <v>177357</v>
      </c>
      <c r="E57" s="88">
        <v>197699</v>
      </c>
      <c r="F57" s="88">
        <v>221554</v>
      </c>
      <c r="G57" s="88">
        <v>188495</v>
      </c>
      <c r="H57" s="88">
        <v>163717</v>
      </c>
      <c r="I57" s="88">
        <v>154805</v>
      </c>
      <c r="J57" s="88">
        <v>151806</v>
      </c>
      <c r="K57" s="88">
        <v>155274</v>
      </c>
      <c r="L57" s="88">
        <v>158534</v>
      </c>
      <c r="M57" s="89">
        <v>165362</v>
      </c>
      <c r="N57" s="89">
        <v>181577</v>
      </c>
      <c r="O57" s="89">
        <v>175321</v>
      </c>
      <c r="P57" s="89">
        <v>177474</v>
      </c>
      <c r="Q57" s="89">
        <v>188000</v>
      </c>
      <c r="R57" s="89">
        <v>219630</v>
      </c>
      <c r="S57" s="143" t="s">
        <v>89</v>
      </c>
      <c r="T57" s="95" t="s">
        <v>91</v>
      </c>
    </row>
    <row r="58" spans="1:28" s="87" customFormat="1" ht="19.5" customHeight="1">
      <c r="A58" s="143" t="s">
        <v>92</v>
      </c>
      <c r="B58" s="95" t="s">
        <v>93</v>
      </c>
      <c r="C58" s="88">
        <v>0</v>
      </c>
      <c r="D58" s="88">
        <v>0</v>
      </c>
      <c r="E58" s="88">
        <v>0</v>
      </c>
      <c r="F58" s="88">
        <v>0</v>
      </c>
      <c r="G58" s="88">
        <v>0</v>
      </c>
      <c r="H58" s="88">
        <v>0</v>
      </c>
      <c r="I58" s="88">
        <v>0</v>
      </c>
      <c r="J58" s="88">
        <v>0</v>
      </c>
      <c r="K58" s="88">
        <v>0</v>
      </c>
      <c r="L58" s="88">
        <v>0</v>
      </c>
      <c r="M58" s="89">
        <v>0</v>
      </c>
      <c r="N58" s="89">
        <v>0</v>
      </c>
      <c r="O58" s="89">
        <v>0</v>
      </c>
      <c r="P58" s="89">
        <v>0</v>
      </c>
      <c r="Q58" s="89">
        <v>0</v>
      </c>
      <c r="R58" s="89">
        <v>0</v>
      </c>
      <c r="S58" s="143" t="s">
        <v>92</v>
      </c>
      <c r="T58" s="95" t="s">
        <v>94</v>
      </c>
      <c r="V58" s="94"/>
      <c r="W58" s="94"/>
    </row>
    <row r="59" spans="1:28" s="87" customFormat="1" ht="20.100000000000001" customHeight="1">
      <c r="A59" s="143" t="s">
        <v>95</v>
      </c>
      <c r="B59" s="95" t="s">
        <v>96</v>
      </c>
      <c r="C59" s="88">
        <f t="shared" ref="C59:J59" si="14">C56-C57-C58</f>
        <v>0</v>
      </c>
      <c r="D59" s="88">
        <f t="shared" si="14"/>
        <v>0</v>
      </c>
      <c r="E59" s="88">
        <f t="shared" si="14"/>
        <v>0</v>
      </c>
      <c r="F59" s="88">
        <f t="shared" si="14"/>
        <v>0</v>
      </c>
      <c r="G59" s="88">
        <f t="shared" si="14"/>
        <v>0</v>
      </c>
      <c r="H59" s="88">
        <f t="shared" si="14"/>
        <v>0</v>
      </c>
      <c r="I59" s="88">
        <f t="shared" si="14"/>
        <v>0</v>
      </c>
      <c r="J59" s="88">
        <f t="shared" si="14"/>
        <v>0</v>
      </c>
      <c r="K59" s="88">
        <f>K56-K57-K58</f>
        <v>0</v>
      </c>
      <c r="L59" s="88">
        <f>L56-L57-L58</f>
        <v>0</v>
      </c>
      <c r="M59" s="89">
        <f>M56-M57-M58</f>
        <v>0</v>
      </c>
      <c r="N59" s="89">
        <f>N56-N57-N58</f>
        <v>0</v>
      </c>
      <c r="O59" s="89">
        <f>O56-O57-O58</f>
        <v>0</v>
      </c>
      <c r="P59" s="89">
        <f t="shared" ref="P59:R59" si="15">P56-P57-P58</f>
        <v>0</v>
      </c>
      <c r="Q59" s="89">
        <f t="shared" si="15"/>
        <v>0</v>
      </c>
      <c r="R59" s="89">
        <f t="shared" si="15"/>
        <v>0</v>
      </c>
      <c r="S59" s="143" t="s">
        <v>95</v>
      </c>
      <c r="T59" s="95" t="s">
        <v>97</v>
      </c>
    </row>
    <row r="60" spans="1:28" s="32" customFormat="1" ht="21" customHeight="1">
      <c r="A60" s="143" t="s">
        <v>98</v>
      </c>
      <c r="B60" s="95" t="s">
        <v>447</v>
      </c>
      <c r="C60" s="88">
        <v>0</v>
      </c>
      <c r="D60" s="88">
        <v>0</v>
      </c>
      <c r="E60" s="88">
        <v>0</v>
      </c>
      <c r="F60" s="88">
        <v>0</v>
      </c>
      <c r="G60" s="88">
        <v>0</v>
      </c>
      <c r="H60" s="88">
        <v>0</v>
      </c>
      <c r="I60" s="88">
        <v>0</v>
      </c>
      <c r="J60" s="88">
        <v>0</v>
      </c>
      <c r="K60" s="88">
        <v>0</v>
      </c>
      <c r="L60" s="88">
        <v>0</v>
      </c>
      <c r="M60" s="89">
        <v>0</v>
      </c>
      <c r="N60" s="89">
        <v>0</v>
      </c>
      <c r="O60" s="89">
        <v>0</v>
      </c>
      <c r="P60" s="89">
        <v>0</v>
      </c>
      <c r="Q60" s="89">
        <v>0</v>
      </c>
      <c r="R60" s="89">
        <v>0</v>
      </c>
      <c r="S60" s="143" t="s">
        <v>98</v>
      </c>
      <c r="T60" s="95" t="s">
        <v>99</v>
      </c>
    </row>
    <row r="61" spans="1:28" s="87" customFormat="1" ht="4.5" customHeight="1">
      <c r="A61" s="145"/>
      <c r="B61" s="102"/>
      <c r="C61" s="108"/>
      <c r="D61" s="108"/>
      <c r="E61" s="108"/>
      <c r="F61" s="108"/>
      <c r="G61" s="108"/>
      <c r="H61" s="108"/>
      <c r="I61" s="108"/>
      <c r="J61" s="108"/>
      <c r="K61" s="108"/>
      <c r="L61" s="108"/>
      <c r="M61" s="155"/>
      <c r="N61" s="155"/>
      <c r="O61" s="155"/>
      <c r="P61" s="155"/>
      <c r="Q61" s="155"/>
      <c r="R61" s="155"/>
      <c r="S61" s="101"/>
      <c r="T61" s="102"/>
    </row>
    <row r="62" spans="1:28" ht="11.25" customHeight="1" thickBot="1">
      <c r="A62" s="77"/>
      <c r="B62" s="78"/>
      <c r="C62" s="79"/>
      <c r="D62" s="79"/>
      <c r="E62" s="79"/>
      <c r="F62" s="79"/>
      <c r="G62" s="79"/>
      <c r="H62" s="79"/>
      <c r="I62" s="79"/>
      <c r="J62" s="79"/>
      <c r="K62" s="79"/>
      <c r="L62" s="79"/>
      <c r="M62" s="79"/>
      <c r="N62" s="79"/>
      <c r="O62" s="79"/>
      <c r="P62" s="79"/>
      <c r="Q62" s="79"/>
      <c r="R62" s="79"/>
      <c r="S62" s="79"/>
      <c r="T62" s="78"/>
    </row>
    <row r="63" spans="1:28" ht="13.5" customHeight="1" thickTop="1">
      <c r="A63" s="47" t="str">
        <f>'Περιεχόμενα-Contents'!B28</f>
        <v>(Τελευταία Ενημέρωση/Last update 29/12/2025)</v>
      </c>
      <c r="B63" s="80"/>
      <c r="C63" s="81"/>
      <c r="D63" s="81"/>
      <c r="E63" s="81"/>
      <c r="F63" s="81"/>
      <c r="G63" s="81"/>
      <c r="H63" s="81"/>
      <c r="I63" s="81"/>
      <c r="J63" s="81"/>
      <c r="K63" s="81"/>
      <c r="L63" s="81"/>
      <c r="M63" s="81"/>
      <c r="N63" s="81"/>
      <c r="O63" s="81"/>
      <c r="P63" s="81"/>
      <c r="Q63" s="81"/>
      <c r="R63" s="81"/>
      <c r="S63" s="81"/>
      <c r="T63" s="80"/>
    </row>
    <row r="64" spans="1:28" ht="13.5" customHeight="1">
      <c r="A64" s="42" t="str">
        <f>'Περιεχόμενα-Contents'!B29</f>
        <v>COPYRIGHT ©: 2025 ΚΥΠΡΙΑΚΗ ΔΗΜΟΚΡΑΤΙΑ, ΣΤΑΤΙΣΤΙΚΗ ΥΠΗΡΕΣΙΑ/REPUBLIC OF CYPRUS, STATISTICAL SERVICE</v>
      </c>
      <c r="B64" s="78"/>
      <c r="C64" s="79"/>
      <c r="D64" s="79"/>
      <c r="E64" s="79"/>
      <c r="F64" s="79"/>
      <c r="G64" s="79"/>
      <c r="H64" s="79"/>
      <c r="I64" s="79"/>
      <c r="J64" s="79"/>
      <c r="K64" s="79"/>
      <c r="L64" s="79"/>
      <c r="M64" s="79"/>
      <c r="N64" s="79"/>
      <c r="O64" s="79"/>
      <c r="P64" s="79"/>
      <c r="Q64" s="79"/>
      <c r="R64" s="79"/>
      <c r="S64" s="79"/>
      <c r="T64" s="78"/>
    </row>
    <row r="65" spans="1:23" ht="12.95" customHeight="1">
      <c r="A65" s="82"/>
      <c r="B65" s="78"/>
      <c r="C65" s="79"/>
      <c r="D65" s="79"/>
      <c r="E65" s="79"/>
      <c r="F65" s="79"/>
      <c r="G65" s="79"/>
      <c r="H65" s="79"/>
      <c r="I65" s="79"/>
      <c r="J65" s="79"/>
      <c r="K65" s="79"/>
      <c r="L65" s="79"/>
      <c r="M65" s="79"/>
      <c r="N65" s="79"/>
      <c r="O65" s="79"/>
      <c r="P65" s="79"/>
      <c r="Q65" s="79"/>
      <c r="R65" s="79"/>
      <c r="S65" s="79"/>
      <c r="T65" s="78"/>
    </row>
    <row r="66" spans="1:23" ht="12.95" customHeight="1">
      <c r="A66" s="82"/>
      <c r="B66" s="78"/>
      <c r="C66" s="79"/>
      <c r="D66" s="79"/>
      <c r="E66" s="79"/>
      <c r="F66" s="79"/>
      <c r="G66" s="79"/>
      <c r="H66" s="79"/>
      <c r="I66" s="79"/>
      <c r="J66" s="79"/>
      <c r="K66" s="79"/>
      <c r="L66" s="79"/>
      <c r="M66" s="79"/>
      <c r="N66" s="79"/>
      <c r="O66" s="79"/>
      <c r="P66" s="79"/>
      <c r="Q66" s="79"/>
      <c r="R66" s="79"/>
      <c r="S66" s="79"/>
      <c r="T66" s="78"/>
    </row>
    <row r="67" spans="1:23" ht="12.95" customHeight="1">
      <c r="A67" s="82"/>
      <c r="B67" s="78"/>
      <c r="C67" s="79"/>
      <c r="D67" s="79"/>
      <c r="E67" s="79"/>
      <c r="F67" s="79"/>
      <c r="G67" s="79"/>
      <c r="H67" s="79"/>
      <c r="I67" s="79"/>
      <c r="J67" s="79"/>
      <c r="K67" s="79"/>
      <c r="L67" s="79"/>
      <c r="M67" s="79"/>
      <c r="N67" s="79"/>
      <c r="O67" s="79"/>
      <c r="P67" s="79"/>
      <c r="Q67" s="79"/>
      <c r="R67" s="79"/>
      <c r="S67" s="79"/>
      <c r="T67" s="78"/>
    </row>
    <row r="68" spans="1:23" ht="12.95" customHeight="1">
      <c r="A68" s="82"/>
      <c r="B68" s="78"/>
      <c r="C68" s="79"/>
      <c r="D68" s="79"/>
      <c r="E68" s="79"/>
      <c r="F68" s="79"/>
      <c r="G68" s="79"/>
      <c r="H68" s="79"/>
      <c r="I68" s="79"/>
      <c r="J68" s="79"/>
      <c r="K68" s="79"/>
      <c r="L68" s="79"/>
      <c r="M68" s="79"/>
      <c r="N68" s="79"/>
      <c r="O68" s="79"/>
      <c r="P68" s="79"/>
      <c r="Q68" s="79"/>
      <c r="R68" s="79"/>
      <c r="S68" s="79"/>
      <c r="T68" s="78"/>
    </row>
    <row r="69" spans="1:23" ht="12.95" customHeight="1">
      <c r="A69" s="82"/>
      <c r="B69" s="78"/>
      <c r="C69" s="79"/>
      <c r="D69" s="79"/>
      <c r="E69" s="79"/>
      <c r="F69" s="79"/>
      <c r="G69" s="79"/>
      <c r="H69" s="79"/>
      <c r="I69" s="79"/>
      <c r="J69" s="79"/>
      <c r="K69" s="79"/>
      <c r="L69" s="79"/>
      <c r="M69" s="79"/>
      <c r="N69" s="79"/>
      <c r="O69" s="79"/>
      <c r="P69" s="79"/>
      <c r="Q69" s="79"/>
      <c r="R69" s="79"/>
      <c r="S69" s="79"/>
      <c r="T69" s="78"/>
    </row>
    <row r="70" spans="1:23" s="54" customFormat="1" ht="12.95" customHeight="1">
      <c r="A70" s="82"/>
      <c r="B70" s="78"/>
      <c r="C70" s="79"/>
      <c r="D70" s="79"/>
      <c r="E70" s="79"/>
      <c r="F70" s="79"/>
      <c r="G70" s="79"/>
      <c r="H70" s="79"/>
      <c r="I70" s="79"/>
      <c r="J70" s="79"/>
      <c r="K70" s="79"/>
      <c r="L70" s="79"/>
      <c r="M70" s="79"/>
      <c r="N70" s="79"/>
      <c r="O70" s="79"/>
      <c r="P70" s="79"/>
      <c r="Q70" s="79"/>
      <c r="R70" s="79"/>
      <c r="S70" s="79"/>
      <c r="T70" s="78"/>
      <c r="U70" s="21"/>
      <c r="V70" s="21"/>
      <c r="W70" s="21"/>
    </row>
    <row r="71" spans="1:23" s="54" customFormat="1" ht="12.95" customHeight="1">
      <c r="A71" s="82"/>
      <c r="B71" s="78"/>
      <c r="C71" s="79"/>
      <c r="D71" s="79"/>
      <c r="E71" s="79"/>
      <c r="F71" s="79"/>
      <c r="G71" s="79"/>
      <c r="H71" s="79"/>
      <c r="I71" s="79"/>
      <c r="J71" s="79"/>
      <c r="K71" s="79"/>
      <c r="L71" s="79"/>
      <c r="M71" s="79"/>
      <c r="N71" s="79"/>
      <c r="O71" s="79"/>
      <c r="P71" s="79"/>
      <c r="Q71" s="79"/>
      <c r="R71" s="79"/>
      <c r="S71" s="79"/>
      <c r="T71" s="78"/>
      <c r="U71" s="21"/>
      <c r="V71" s="21"/>
      <c r="W71" s="21"/>
    </row>
    <row r="72" spans="1:23" s="54" customFormat="1" ht="12.95" customHeight="1">
      <c r="A72" s="82"/>
      <c r="B72" s="78"/>
      <c r="C72" s="79"/>
      <c r="D72" s="79"/>
      <c r="E72" s="79"/>
      <c r="F72" s="79"/>
      <c r="G72" s="79"/>
      <c r="H72" s="79"/>
      <c r="I72" s="79"/>
      <c r="J72" s="79"/>
      <c r="K72" s="79"/>
      <c r="L72" s="79"/>
      <c r="M72" s="79"/>
      <c r="N72" s="79"/>
      <c r="O72" s="79"/>
      <c r="P72" s="79"/>
      <c r="Q72" s="79"/>
      <c r="R72" s="79"/>
      <c r="S72" s="79"/>
      <c r="T72" s="78"/>
      <c r="U72" s="21"/>
      <c r="V72" s="21"/>
      <c r="W72" s="21"/>
    </row>
    <row r="73" spans="1:23" s="54" customFormat="1" ht="12.95" customHeight="1">
      <c r="A73" s="82"/>
      <c r="B73" s="78"/>
      <c r="C73" s="79"/>
      <c r="D73" s="79"/>
      <c r="E73" s="79"/>
      <c r="F73" s="79"/>
      <c r="G73" s="79"/>
      <c r="H73" s="79"/>
      <c r="I73" s="79"/>
      <c r="J73" s="79"/>
      <c r="K73" s="79"/>
      <c r="L73" s="79"/>
      <c r="M73" s="79"/>
      <c r="N73" s="79"/>
      <c r="O73" s="79"/>
      <c r="P73" s="79"/>
      <c r="Q73" s="79"/>
      <c r="R73" s="79"/>
      <c r="S73" s="79"/>
      <c r="T73" s="78"/>
      <c r="U73" s="21"/>
      <c r="V73" s="21"/>
      <c r="W73" s="21"/>
    </row>
    <row r="74" spans="1:23" s="54" customFormat="1" ht="12.95" customHeight="1">
      <c r="A74" s="82"/>
      <c r="B74" s="78"/>
      <c r="C74" s="79"/>
      <c r="D74" s="79"/>
      <c r="E74" s="79"/>
      <c r="F74" s="79"/>
      <c r="G74" s="79"/>
      <c r="H74" s="79"/>
      <c r="I74" s="79"/>
      <c r="J74" s="79"/>
      <c r="K74" s="79"/>
      <c r="L74" s="79"/>
      <c r="M74" s="79"/>
      <c r="N74" s="79"/>
      <c r="O74" s="79"/>
      <c r="P74" s="79"/>
      <c r="Q74" s="79"/>
      <c r="R74" s="79"/>
      <c r="S74" s="79"/>
      <c r="T74" s="78"/>
      <c r="U74" s="21"/>
      <c r="V74" s="21"/>
      <c r="W74" s="21"/>
    </row>
    <row r="75" spans="1:23" s="54" customFormat="1" ht="12.95" customHeight="1">
      <c r="A75" s="82"/>
      <c r="B75" s="78"/>
      <c r="C75" s="79"/>
      <c r="D75" s="79"/>
      <c r="E75" s="79"/>
      <c r="F75" s="79"/>
      <c r="G75" s="79"/>
      <c r="H75" s="79"/>
      <c r="I75" s="79"/>
      <c r="J75" s="79"/>
      <c r="K75" s="79"/>
      <c r="L75" s="79"/>
      <c r="M75" s="79"/>
      <c r="N75" s="79"/>
      <c r="O75" s="79"/>
      <c r="P75" s="79"/>
      <c r="Q75" s="79"/>
      <c r="R75" s="79"/>
      <c r="S75" s="79"/>
      <c r="T75" s="78"/>
      <c r="U75" s="21"/>
      <c r="V75" s="21"/>
      <c r="W75" s="21"/>
    </row>
    <row r="76" spans="1:23" s="54" customFormat="1" ht="12.95" customHeight="1">
      <c r="A76" s="82"/>
      <c r="B76" s="78"/>
      <c r="C76" s="79"/>
      <c r="D76" s="79"/>
      <c r="E76" s="79"/>
      <c r="F76" s="79"/>
      <c r="G76" s="79"/>
      <c r="H76" s="79"/>
      <c r="I76" s="79"/>
      <c r="J76" s="79"/>
      <c r="K76" s="79"/>
      <c r="L76" s="79"/>
      <c r="M76" s="79"/>
      <c r="N76" s="79"/>
      <c r="O76" s="79"/>
      <c r="P76" s="79"/>
      <c r="Q76" s="79"/>
      <c r="R76" s="79"/>
      <c r="S76" s="79"/>
      <c r="T76" s="78"/>
      <c r="U76" s="21"/>
      <c r="V76" s="21"/>
      <c r="W76" s="21"/>
    </row>
    <row r="77" spans="1:23" s="54" customFormat="1" ht="12.95" customHeight="1">
      <c r="A77" s="82"/>
      <c r="B77" s="78"/>
      <c r="C77" s="79"/>
      <c r="D77" s="79"/>
      <c r="E77" s="79"/>
      <c r="F77" s="79"/>
      <c r="G77" s="79"/>
      <c r="H77" s="79"/>
      <c r="I77" s="79"/>
      <c r="J77" s="79"/>
      <c r="K77" s="79"/>
      <c r="L77" s="79"/>
      <c r="M77" s="79"/>
      <c r="N77" s="79"/>
      <c r="O77" s="79"/>
      <c r="P77" s="79"/>
      <c r="Q77" s="79"/>
      <c r="R77" s="79"/>
      <c r="S77" s="79"/>
      <c r="T77" s="78"/>
      <c r="U77" s="21"/>
      <c r="V77" s="21"/>
      <c r="W77" s="21"/>
    </row>
    <row r="78" spans="1:23" s="54" customFormat="1" ht="12.95" customHeight="1">
      <c r="A78" s="82"/>
      <c r="B78" s="78"/>
      <c r="C78" s="79"/>
      <c r="D78" s="79"/>
      <c r="E78" s="79"/>
      <c r="F78" s="79"/>
      <c r="G78" s="79"/>
      <c r="H78" s="79"/>
      <c r="I78" s="79"/>
      <c r="J78" s="79"/>
      <c r="K78" s="79"/>
      <c r="L78" s="79"/>
      <c r="M78" s="79"/>
      <c r="N78" s="79"/>
      <c r="O78" s="79"/>
      <c r="P78" s="79"/>
      <c r="Q78" s="79"/>
      <c r="R78" s="79"/>
      <c r="S78" s="79"/>
      <c r="T78" s="78"/>
      <c r="U78" s="21"/>
      <c r="V78" s="21"/>
      <c r="W78" s="21"/>
    </row>
    <row r="79" spans="1:23" s="54" customFormat="1" ht="12.95" customHeight="1">
      <c r="A79" s="82"/>
      <c r="B79" s="78"/>
      <c r="C79" s="79"/>
      <c r="D79" s="79"/>
      <c r="E79" s="79"/>
      <c r="F79" s="79"/>
      <c r="G79" s="79"/>
      <c r="H79" s="79"/>
      <c r="I79" s="79"/>
      <c r="J79" s="79"/>
      <c r="K79" s="79"/>
      <c r="L79" s="79"/>
      <c r="M79" s="79"/>
      <c r="N79" s="79"/>
      <c r="O79" s="79"/>
      <c r="P79" s="79"/>
      <c r="Q79" s="79"/>
      <c r="R79" s="79"/>
      <c r="S79" s="79"/>
      <c r="T79" s="78"/>
      <c r="U79" s="21"/>
      <c r="V79" s="21"/>
      <c r="W79" s="21"/>
    </row>
    <row r="80" spans="1:23" s="54" customFormat="1" ht="12.95" customHeight="1">
      <c r="A80" s="82"/>
      <c r="B80" s="78"/>
      <c r="C80" s="79"/>
      <c r="D80" s="79"/>
      <c r="E80" s="79"/>
      <c r="F80" s="79"/>
      <c r="G80" s="79"/>
      <c r="H80" s="79"/>
      <c r="I80" s="79"/>
      <c r="J80" s="79"/>
      <c r="K80" s="79"/>
      <c r="L80" s="79"/>
      <c r="M80" s="79"/>
      <c r="N80" s="79"/>
      <c r="O80" s="79"/>
      <c r="P80" s="79"/>
      <c r="Q80" s="79"/>
      <c r="R80" s="79"/>
      <c r="S80" s="79"/>
      <c r="T80" s="78"/>
      <c r="U80" s="21"/>
      <c r="V80" s="21"/>
      <c r="W80" s="21"/>
    </row>
    <row r="81" spans="1:23" s="54" customFormat="1" ht="12.95" customHeight="1">
      <c r="A81" s="82"/>
      <c r="B81" s="78"/>
      <c r="C81" s="79"/>
      <c r="D81" s="79"/>
      <c r="E81" s="79"/>
      <c r="F81" s="79"/>
      <c r="G81" s="79"/>
      <c r="H81" s="79"/>
      <c r="I81" s="79"/>
      <c r="J81" s="79"/>
      <c r="K81" s="79"/>
      <c r="L81" s="79"/>
      <c r="M81" s="79"/>
      <c r="N81" s="79"/>
      <c r="O81" s="79"/>
      <c r="P81" s="79"/>
      <c r="Q81" s="79"/>
      <c r="R81" s="79"/>
      <c r="S81" s="79"/>
      <c r="T81" s="78"/>
      <c r="U81" s="21"/>
      <c r="V81" s="21"/>
      <c r="W81" s="21"/>
    </row>
    <row r="82" spans="1:23" s="54" customFormat="1" ht="12.95" customHeight="1">
      <c r="A82" s="82"/>
      <c r="B82" s="78"/>
      <c r="C82" s="79"/>
      <c r="D82" s="79"/>
      <c r="E82" s="79"/>
      <c r="F82" s="79"/>
      <c r="G82" s="79"/>
      <c r="H82" s="79"/>
      <c r="I82" s="79"/>
      <c r="J82" s="79"/>
      <c r="K82" s="79"/>
      <c r="L82" s="79"/>
      <c r="M82" s="79"/>
      <c r="N82" s="79"/>
      <c r="O82" s="79"/>
      <c r="P82" s="79"/>
      <c r="Q82" s="79"/>
      <c r="R82" s="79"/>
      <c r="S82" s="79"/>
      <c r="T82" s="78"/>
      <c r="U82" s="21"/>
      <c r="V82" s="21"/>
      <c r="W82" s="21"/>
    </row>
    <row r="83" spans="1:23" s="54" customFormat="1" ht="12.95" customHeight="1">
      <c r="A83" s="82"/>
      <c r="B83" s="78"/>
      <c r="C83" s="79"/>
      <c r="D83" s="79"/>
      <c r="E83" s="79"/>
      <c r="F83" s="79"/>
      <c r="G83" s="79"/>
      <c r="H83" s="79"/>
      <c r="I83" s="79"/>
      <c r="J83" s="79"/>
      <c r="K83" s="79"/>
      <c r="L83" s="79"/>
      <c r="M83" s="79"/>
      <c r="N83" s="79"/>
      <c r="O83" s="79"/>
      <c r="P83" s="79"/>
      <c r="Q83" s="79"/>
      <c r="R83" s="79"/>
      <c r="S83" s="79"/>
      <c r="T83" s="78"/>
      <c r="U83" s="21"/>
      <c r="V83" s="21"/>
      <c r="W83" s="21"/>
    </row>
    <row r="84" spans="1:23" s="54" customFormat="1" ht="12.95" customHeight="1">
      <c r="A84" s="82"/>
      <c r="B84" s="78"/>
      <c r="C84" s="79"/>
      <c r="D84" s="79"/>
      <c r="E84" s="79"/>
      <c r="F84" s="79"/>
      <c r="G84" s="79"/>
      <c r="H84" s="79"/>
      <c r="I84" s="79"/>
      <c r="J84" s="79"/>
      <c r="K84" s="79"/>
      <c r="L84" s="79"/>
      <c r="M84" s="79"/>
      <c r="N84" s="79"/>
      <c r="O84" s="79"/>
      <c r="P84" s="79"/>
      <c r="Q84" s="79"/>
      <c r="R84" s="79"/>
      <c r="S84" s="79"/>
      <c r="T84" s="78"/>
      <c r="U84" s="21"/>
      <c r="V84" s="21"/>
      <c r="W84" s="21"/>
    </row>
    <row r="85" spans="1:23" s="54" customFormat="1" ht="12.95" customHeight="1">
      <c r="A85" s="82"/>
      <c r="B85" s="78"/>
      <c r="C85" s="79"/>
      <c r="D85" s="79"/>
      <c r="E85" s="79"/>
      <c r="F85" s="79"/>
      <c r="G85" s="79"/>
      <c r="H85" s="79"/>
      <c r="I85" s="79"/>
      <c r="J85" s="79"/>
      <c r="K85" s="79"/>
      <c r="L85" s="79"/>
      <c r="M85" s="79"/>
      <c r="N85" s="79"/>
      <c r="O85" s="79"/>
      <c r="P85" s="79"/>
      <c r="Q85" s="79"/>
      <c r="R85" s="79"/>
      <c r="S85" s="79"/>
      <c r="T85" s="78"/>
      <c r="U85" s="21"/>
      <c r="V85" s="21"/>
      <c r="W85" s="21"/>
    </row>
    <row r="86" spans="1:23" s="54" customFormat="1" ht="12.95" customHeight="1">
      <c r="A86" s="82"/>
      <c r="B86" s="78"/>
      <c r="C86" s="79"/>
      <c r="D86" s="79"/>
      <c r="E86" s="79"/>
      <c r="F86" s="79"/>
      <c r="G86" s="79"/>
      <c r="H86" s="79"/>
      <c r="I86" s="79"/>
      <c r="J86" s="79"/>
      <c r="K86" s="79"/>
      <c r="L86" s="79"/>
      <c r="M86" s="79"/>
      <c r="N86" s="79"/>
      <c r="O86" s="79"/>
      <c r="P86" s="79"/>
      <c r="Q86" s="79"/>
      <c r="R86" s="79"/>
      <c r="S86" s="79"/>
      <c r="T86" s="78"/>
      <c r="U86" s="21"/>
      <c r="V86" s="21"/>
      <c r="W86" s="21"/>
    </row>
    <row r="87" spans="1:23" s="54" customFormat="1" ht="12.95" customHeight="1">
      <c r="A87" s="82"/>
      <c r="B87" s="78"/>
      <c r="C87" s="79"/>
      <c r="D87" s="79"/>
      <c r="E87" s="79"/>
      <c r="F87" s="79"/>
      <c r="G87" s="79"/>
      <c r="H87" s="79"/>
      <c r="I87" s="79"/>
      <c r="J87" s="79"/>
      <c r="K87" s="79"/>
      <c r="L87" s="79"/>
      <c r="M87" s="79"/>
      <c r="N87" s="79"/>
      <c r="O87" s="79"/>
      <c r="P87" s="79"/>
      <c r="Q87" s="79"/>
      <c r="R87" s="79"/>
      <c r="S87" s="79"/>
      <c r="T87" s="78"/>
      <c r="U87" s="21"/>
      <c r="V87" s="21"/>
      <c r="W87" s="21"/>
    </row>
    <row r="88" spans="1:23" s="54" customFormat="1" ht="12.95" customHeight="1">
      <c r="A88" s="82"/>
      <c r="B88" s="78"/>
      <c r="C88" s="79"/>
      <c r="D88" s="79"/>
      <c r="E88" s="79"/>
      <c r="F88" s="79"/>
      <c r="G88" s="79"/>
      <c r="H88" s="79"/>
      <c r="I88" s="79"/>
      <c r="J88" s="79"/>
      <c r="K88" s="79"/>
      <c r="L88" s="79"/>
      <c r="M88" s="79"/>
      <c r="N88" s="79"/>
      <c r="O88" s="79"/>
      <c r="P88" s="79"/>
      <c r="Q88" s="79"/>
      <c r="R88" s="79"/>
      <c r="S88" s="79"/>
      <c r="T88" s="78"/>
      <c r="U88" s="21"/>
      <c r="V88" s="21"/>
      <c r="W88" s="21"/>
    </row>
    <row r="89" spans="1:23" s="54" customFormat="1" ht="12.95" customHeight="1">
      <c r="A89" s="82"/>
      <c r="B89" s="78"/>
      <c r="C89" s="79"/>
      <c r="D89" s="79"/>
      <c r="E89" s="79"/>
      <c r="F89" s="79"/>
      <c r="G89" s="79"/>
      <c r="H89" s="79"/>
      <c r="I89" s="79"/>
      <c r="J89" s="79"/>
      <c r="K89" s="79"/>
      <c r="L89" s="79"/>
      <c r="M89" s="79"/>
      <c r="N89" s="79"/>
      <c r="O89" s="79"/>
      <c r="P89" s="79"/>
      <c r="Q89" s="79"/>
      <c r="R89" s="79"/>
      <c r="S89" s="79"/>
      <c r="T89" s="78"/>
      <c r="U89" s="21"/>
      <c r="V89" s="21"/>
      <c r="W89" s="21"/>
    </row>
    <row r="90" spans="1:23" s="54" customFormat="1" ht="12.95" customHeight="1">
      <c r="A90" s="82"/>
      <c r="B90" s="78"/>
      <c r="C90" s="79"/>
      <c r="D90" s="79"/>
      <c r="E90" s="79"/>
      <c r="F90" s="79"/>
      <c r="G90" s="79"/>
      <c r="H90" s="79"/>
      <c r="I90" s="79"/>
      <c r="J90" s="79"/>
      <c r="K90" s="79"/>
      <c r="L90" s="79"/>
      <c r="M90" s="79"/>
      <c r="N90" s="79"/>
      <c r="O90" s="79"/>
      <c r="P90" s="79"/>
      <c r="Q90" s="79"/>
      <c r="R90" s="79"/>
      <c r="S90" s="79"/>
      <c r="T90" s="78"/>
      <c r="U90" s="21"/>
      <c r="V90" s="21"/>
      <c r="W90" s="21"/>
    </row>
    <row r="91" spans="1:23" s="54" customFormat="1" ht="12.95" customHeight="1">
      <c r="A91" s="82"/>
      <c r="B91" s="78"/>
      <c r="C91" s="79"/>
      <c r="D91" s="79"/>
      <c r="E91" s="79"/>
      <c r="F91" s="79"/>
      <c r="G91" s="79"/>
      <c r="H91" s="79"/>
      <c r="I91" s="79"/>
      <c r="J91" s="79"/>
      <c r="K91" s="79"/>
      <c r="L91" s="79"/>
      <c r="M91" s="79"/>
      <c r="N91" s="79"/>
      <c r="O91" s="79"/>
      <c r="P91" s="79"/>
      <c r="Q91" s="79"/>
      <c r="R91" s="79"/>
      <c r="S91" s="79"/>
      <c r="T91" s="78"/>
      <c r="U91" s="21"/>
      <c r="V91" s="21"/>
      <c r="W91" s="21"/>
    </row>
    <row r="92" spans="1:23" s="54" customFormat="1" ht="12.95" customHeight="1">
      <c r="A92" s="82"/>
      <c r="B92" s="78"/>
      <c r="C92" s="79"/>
      <c r="D92" s="79"/>
      <c r="E92" s="79"/>
      <c r="F92" s="79"/>
      <c r="G92" s="79"/>
      <c r="H92" s="79"/>
      <c r="I92" s="79"/>
      <c r="J92" s="79"/>
      <c r="K92" s="79"/>
      <c r="L92" s="79"/>
      <c r="M92" s="79"/>
      <c r="N92" s="79"/>
      <c r="O92" s="79"/>
      <c r="P92" s="79"/>
      <c r="Q92" s="79"/>
      <c r="R92" s="79"/>
      <c r="S92" s="79"/>
      <c r="T92" s="78"/>
      <c r="U92" s="21"/>
      <c r="V92" s="21"/>
      <c r="W92" s="21"/>
    </row>
    <row r="93" spans="1:23" s="54" customFormat="1" ht="12.95" customHeight="1">
      <c r="A93" s="82"/>
      <c r="B93" s="78"/>
      <c r="C93" s="79"/>
      <c r="D93" s="79"/>
      <c r="E93" s="79"/>
      <c r="F93" s="79"/>
      <c r="G93" s="79"/>
      <c r="H93" s="79"/>
      <c r="I93" s="79"/>
      <c r="J93" s="79"/>
      <c r="K93" s="79"/>
      <c r="L93" s="79"/>
      <c r="M93" s="79"/>
      <c r="N93" s="79"/>
      <c r="O93" s="79"/>
      <c r="P93" s="79"/>
      <c r="Q93" s="79"/>
      <c r="R93" s="79"/>
      <c r="S93" s="79"/>
      <c r="T93" s="78"/>
      <c r="U93" s="21"/>
      <c r="V93" s="21"/>
      <c r="W93" s="21"/>
    </row>
    <row r="94" spans="1:23" s="54" customFormat="1" ht="12.95" customHeight="1">
      <c r="A94" s="82"/>
      <c r="B94" s="78"/>
      <c r="C94" s="79"/>
      <c r="D94" s="79"/>
      <c r="E94" s="79"/>
      <c r="F94" s="79"/>
      <c r="G94" s="79"/>
      <c r="H94" s="79"/>
      <c r="I94" s="79"/>
      <c r="J94" s="79"/>
      <c r="K94" s="79"/>
      <c r="L94" s="79"/>
      <c r="M94" s="79"/>
      <c r="N94" s="79"/>
      <c r="O94" s="79"/>
      <c r="P94" s="79"/>
      <c r="Q94" s="79"/>
      <c r="R94" s="79"/>
      <c r="S94" s="79"/>
      <c r="T94" s="78"/>
      <c r="U94" s="21"/>
      <c r="V94" s="21"/>
      <c r="W94" s="21"/>
    </row>
    <row r="95" spans="1:23" s="54" customFormat="1" ht="12.95" customHeight="1">
      <c r="A95" s="82"/>
      <c r="B95" s="78"/>
      <c r="C95" s="79"/>
      <c r="D95" s="79"/>
      <c r="E95" s="79"/>
      <c r="F95" s="79"/>
      <c r="G95" s="79"/>
      <c r="H95" s="79"/>
      <c r="I95" s="79"/>
      <c r="J95" s="79"/>
      <c r="K95" s="79"/>
      <c r="L95" s="79"/>
      <c r="M95" s="79"/>
      <c r="N95" s="79"/>
      <c r="O95" s="79"/>
      <c r="P95" s="79"/>
      <c r="Q95" s="79"/>
      <c r="R95" s="79"/>
      <c r="S95" s="79"/>
      <c r="T95" s="78"/>
      <c r="U95" s="21"/>
      <c r="V95" s="21"/>
      <c r="W95" s="21"/>
    </row>
    <row r="96" spans="1:23" s="54" customFormat="1" ht="12.95" customHeight="1">
      <c r="A96" s="82"/>
      <c r="B96" s="78"/>
      <c r="C96" s="79"/>
      <c r="D96" s="79"/>
      <c r="E96" s="79"/>
      <c r="F96" s="79"/>
      <c r="G96" s="79"/>
      <c r="H96" s="79"/>
      <c r="I96" s="79"/>
      <c r="J96" s="79"/>
      <c r="K96" s="79"/>
      <c r="L96" s="79"/>
      <c r="M96" s="79"/>
      <c r="N96" s="79"/>
      <c r="O96" s="79"/>
      <c r="P96" s="79"/>
      <c r="Q96" s="79"/>
      <c r="R96" s="79"/>
      <c r="S96" s="79"/>
      <c r="T96" s="78"/>
      <c r="U96" s="21"/>
      <c r="V96" s="21"/>
      <c r="W96" s="21"/>
    </row>
    <row r="97" spans="1:23" s="54" customFormat="1" ht="12.95" customHeight="1">
      <c r="A97" s="82"/>
      <c r="B97" s="78"/>
      <c r="C97" s="79"/>
      <c r="D97" s="79"/>
      <c r="E97" s="79"/>
      <c r="F97" s="79"/>
      <c r="G97" s="79"/>
      <c r="H97" s="79"/>
      <c r="I97" s="79"/>
      <c r="J97" s="79"/>
      <c r="K97" s="79"/>
      <c r="L97" s="79"/>
      <c r="M97" s="79"/>
      <c r="N97" s="79"/>
      <c r="O97" s="79"/>
      <c r="P97" s="79"/>
      <c r="Q97" s="79"/>
      <c r="R97" s="79"/>
      <c r="S97" s="79"/>
      <c r="T97" s="78"/>
      <c r="U97" s="21"/>
      <c r="V97" s="21"/>
      <c r="W97" s="21"/>
    </row>
    <row r="98" spans="1:23" s="54" customFormat="1" ht="12.95" customHeight="1">
      <c r="A98" s="82"/>
      <c r="B98" s="78"/>
      <c r="C98" s="79"/>
      <c r="D98" s="79"/>
      <c r="E98" s="79"/>
      <c r="F98" s="79"/>
      <c r="G98" s="79"/>
      <c r="H98" s="79"/>
      <c r="I98" s="79"/>
      <c r="J98" s="79"/>
      <c r="K98" s="79"/>
      <c r="L98" s="79"/>
      <c r="M98" s="79"/>
      <c r="N98" s="79"/>
      <c r="O98" s="79"/>
      <c r="P98" s="79"/>
      <c r="Q98" s="79"/>
      <c r="R98" s="79"/>
      <c r="S98" s="79"/>
      <c r="T98" s="78"/>
      <c r="U98" s="21"/>
      <c r="V98" s="21"/>
      <c r="W98" s="21"/>
    </row>
    <row r="99" spans="1:23" s="54" customFormat="1" ht="12.95" customHeight="1">
      <c r="A99" s="75"/>
      <c r="B99" s="76"/>
      <c r="C99" s="83"/>
      <c r="D99" s="83"/>
      <c r="E99" s="83"/>
      <c r="F99" s="83"/>
      <c r="G99" s="83"/>
      <c r="H99" s="83"/>
      <c r="I99" s="83"/>
      <c r="J99" s="83"/>
      <c r="K99" s="83"/>
      <c r="L99" s="83"/>
      <c r="M99" s="83"/>
      <c r="N99" s="83"/>
      <c r="O99" s="83"/>
      <c r="P99" s="83"/>
      <c r="Q99" s="83"/>
      <c r="R99" s="83"/>
      <c r="S99" s="83"/>
      <c r="T99" s="76"/>
      <c r="U99" s="21"/>
      <c r="V99" s="21"/>
      <c r="W99" s="21"/>
    </row>
    <row r="100" spans="1:23" s="54" customFormat="1" ht="12.95" customHeight="1">
      <c r="A100" s="75"/>
      <c r="B100" s="76"/>
      <c r="C100" s="83"/>
      <c r="D100" s="83"/>
      <c r="E100" s="83"/>
      <c r="F100" s="83"/>
      <c r="G100" s="83"/>
      <c r="H100" s="83"/>
      <c r="I100" s="83"/>
      <c r="J100" s="83"/>
      <c r="K100" s="83"/>
      <c r="L100" s="83"/>
      <c r="M100" s="83"/>
      <c r="N100" s="83"/>
      <c r="O100" s="83"/>
      <c r="P100" s="83"/>
      <c r="Q100" s="83"/>
      <c r="R100" s="83"/>
      <c r="S100" s="83"/>
      <c r="T100" s="76"/>
      <c r="U100" s="21"/>
      <c r="V100" s="21"/>
      <c r="W100" s="21"/>
    </row>
    <row r="101" spans="1:23" s="54" customFormat="1" ht="12.95" customHeight="1">
      <c r="A101" s="75"/>
      <c r="B101" s="76"/>
      <c r="C101" s="83"/>
      <c r="D101" s="83"/>
      <c r="E101" s="83"/>
      <c r="F101" s="83"/>
      <c r="G101" s="83"/>
      <c r="H101" s="83"/>
      <c r="I101" s="83"/>
      <c r="J101" s="83"/>
      <c r="K101" s="83"/>
      <c r="L101" s="83"/>
      <c r="M101" s="83"/>
      <c r="N101" s="83"/>
      <c r="O101" s="83"/>
      <c r="P101" s="83"/>
      <c r="Q101" s="83"/>
      <c r="R101" s="83"/>
      <c r="S101" s="83"/>
      <c r="T101" s="76"/>
      <c r="U101" s="21"/>
      <c r="V101" s="21"/>
      <c r="W101" s="21"/>
    </row>
    <row r="102" spans="1:23" s="76" customFormat="1" ht="12.95" customHeight="1">
      <c r="A102" s="75"/>
      <c r="C102" s="83"/>
      <c r="D102" s="83"/>
      <c r="E102" s="83"/>
      <c r="F102" s="83"/>
      <c r="G102" s="83"/>
      <c r="H102" s="83"/>
      <c r="I102" s="83"/>
      <c r="J102" s="83"/>
      <c r="K102" s="83"/>
      <c r="L102" s="83"/>
      <c r="M102" s="83"/>
      <c r="N102" s="83"/>
      <c r="O102" s="83"/>
      <c r="P102" s="83"/>
      <c r="Q102" s="83"/>
      <c r="R102" s="83"/>
      <c r="S102" s="83"/>
      <c r="U102" s="21"/>
      <c r="V102" s="21"/>
      <c r="W102" s="21"/>
    </row>
    <row r="103" spans="1:23" s="76" customFormat="1" ht="12.95" customHeight="1">
      <c r="A103" s="75"/>
      <c r="C103" s="83"/>
      <c r="D103" s="83"/>
      <c r="E103" s="83"/>
      <c r="F103" s="83"/>
      <c r="G103" s="83"/>
      <c r="H103" s="83"/>
      <c r="I103" s="83"/>
      <c r="J103" s="83"/>
      <c r="K103" s="83"/>
      <c r="L103" s="83"/>
      <c r="M103" s="83"/>
      <c r="N103" s="83"/>
      <c r="O103" s="83"/>
      <c r="P103" s="83"/>
      <c r="Q103" s="83"/>
      <c r="R103" s="83"/>
      <c r="S103" s="83"/>
      <c r="U103" s="21"/>
      <c r="V103" s="21"/>
      <c r="W103" s="21"/>
    </row>
    <row r="104" spans="1:23" s="76" customFormat="1" ht="12.95" customHeight="1">
      <c r="A104" s="75"/>
      <c r="C104" s="83"/>
      <c r="D104" s="83"/>
      <c r="E104" s="83"/>
      <c r="F104" s="83"/>
      <c r="G104" s="83"/>
      <c r="H104" s="83"/>
      <c r="I104" s="83"/>
      <c r="J104" s="83"/>
      <c r="K104" s="83"/>
      <c r="L104" s="83"/>
      <c r="M104" s="83"/>
      <c r="N104" s="83"/>
      <c r="O104" s="83"/>
      <c r="P104" s="83"/>
      <c r="Q104" s="83"/>
      <c r="R104" s="83"/>
      <c r="S104" s="83"/>
      <c r="U104" s="21"/>
      <c r="V104" s="21"/>
      <c r="W104" s="21"/>
    </row>
    <row r="105" spans="1:23" s="76" customFormat="1" ht="12.95" customHeight="1">
      <c r="A105" s="75"/>
      <c r="C105" s="83"/>
      <c r="D105" s="83"/>
      <c r="E105" s="83"/>
      <c r="F105" s="83"/>
      <c r="G105" s="83"/>
      <c r="H105" s="83"/>
      <c r="I105" s="83"/>
      <c r="J105" s="83"/>
      <c r="K105" s="83"/>
      <c r="L105" s="83"/>
      <c r="M105" s="83"/>
      <c r="N105" s="83"/>
      <c r="O105" s="83"/>
      <c r="P105" s="83"/>
      <c r="Q105" s="83"/>
      <c r="R105" s="83"/>
      <c r="S105" s="83"/>
      <c r="U105" s="21"/>
      <c r="V105" s="21"/>
      <c r="W105" s="21"/>
    </row>
    <row r="106" spans="1:23" s="76" customFormat="1" ht="12.95" customHeight="1">
      <c r="A106" s="75"/>
      <c r="C106" s="83"/>
      <c r="D106" s="83"/>
      <c r="E106" s="83"/>
      <c r="F106" s="83"/>
      <c r="G106" s="83"/>
      <c r="H106" s="83"/>
      <c r="I106" s="83"/>
      <c r="J106" s="83"/>
      <c r="K106" s="83"/>
      <c r="L106" s="83"/>
      <c r="M106" s="83"/>
      <c r="N106" s="83"/>
      <c r="O106" s="83"/>
      <c r="P106" s="83"/>
      <c r="Q106" s="83"/>
      <c r="R106" s="83"/>
      <c r="S106" s="83"/>
      <c r="U106" s="21"/>
      <c r="V106" s="21"/>
      <c r="W106" s="21"/>
    </row>
    <row r="107" spans="1:23" s="76" customFormat="1" ht="12.95" customHeight="1">
      <c r="A107" s="75"/>
      <c r="C107" s="83"/>
      <c r="D107" s="83"/>
      <c r="E107" s="83"/>
      <c r="F107" s="83"/>
      <c r="G107" s="83"/>
      <c r="H107" s="83"/>
      <c r="I107" s="83"/>
      <c r="J107" s="83"/>
      <c r="K107" s="83"/>
      <c r="L107" s="83"/>
      <c r="M107" s="83"/>
      <c r="N107" s="83"/>
      <c r="O107" s="83"/>
      <c r="P107" s="83"/>
      <c r="Q107" s="83"/>
      <c r="R107" s="83"/>
      <c r="S107" s="83"/>
      <c r="U107" s="21"/>
      <c r="V107" s="21"/>
      <c r="W107" s="21"/>
    </row>
    <row r="108" spans="1:23" s="76" customFormat="1" ht="12.95" customHeight="1">
      <c r="A108" s="75"/>
      <c r="C108" s="83"/>
      <c r="D108" s="83"/>
      <c r="E108" s="83"/>
      <c r="F108" s="83"/>
      <c r="G108" s="83"/>
      <c r="H108" s="83"/>
      <c r="I108" s="83"/>
      <c r="J108" s="83"/>
      <c r="K108" s="83"/>
      <c r="L108" s="83"/>
      <c r="M108" s="83"/>
      <c r="N108" s="83"/>
      <c r="O108" s="83"/>
      <c r="P108" s="83"/>
      <c r="Q108" s="83"/>
      <c r="R108" s="83"/>
      <c r="S108" s="83"/>
      <c r="U108" s="21"/>
      <c r="V108" s="21"/>
      <c r="W108" s="21"/>
    </row>
    <row r="109" spans="1:23" s="76" customFormat="1" ht="12.95" customHeight="1">
      <c r="A109" s="75"/>
      <c r="C109" s="83"/>
      <c r="D109" s="83"/>
      <c r="E109" s="83"/>
      <c r="F109" s="83"/>
      <c r="G109" s="83"/>
      <c r="H109" s="83"/>
      <c r="I109" s="83"/>
      <c r="J109" s="83"/>
      <c r="K109" s="83"/>
      <c r="L109" s="83"/>
      <c r="M109" s="83"/>
      <c r="N109" s="83"/>
      <c r="O109" s="83"/>
      <c r="P109" s="83"/>
      <c r="Q109" s="83"/>
      <c r="R109" s="83"/>
      <c r="S109" s="83"/>
      <c r="U109" s="21"/>
      <c r="V109" s="21"/>
      <c r="W109" s="21"/>
    </row>
    <row r="110" spans="1:23" s="76" customFormat="1" ht="12.95" customHeight="1">
      <c r="A110" s="75"/>
      <c r="C110" s="83"/>
      <c r="D110" s="83"/>
      <c r="E110" s="83"/>
      <c r="F110" s="83"/>
      <c r="G110" s="83"/>
      <c r="H110" s="83"/>
      <c r="I110" s="83"/>
      <c r="J110" s="83"/>
      <c r="K110" s="83"/>
      <c r="L110" s="83"/>
      <c r="M110" s="83"/>
      <c r="N110" s="83"/>
      <c r="O110" s="83"/>
      <c r="P110" s="83"/>
      <c r="Q110" s="83"/>
      <c r="R110" s="83"/>
      <c r="S110" s="83"/>
      <c r="U110" s="21"/>
      <c r="V110" s="21"/>
      <c r="W110" s="21"/>
    </row>
    <row r="111" spans="1:23" s="76" customFormat="1" ht="12.95" customHeight="1">
      <c r="A111" s="75"/>
      <c r="C111" s="83"/>
      <c r="D111" s="83"/>
      <c r="E111" s="83"/>
      <c r="F111" s="83"/>
      <c r="G111" s="83"/>
      <c r="H111" s="83"/>
      <c r="I111" s="83"/>
      <c r="J111" s="83"/>
      <c r="K111" s="83"/>
      <c r="L111" s="83"/>
      <c r="M111" s="83"/>
      <c r="N111" s="83"/>
      <c r="O111" s="83"/>
      <c r="P111" s="83"/>
      <c r="Q111" s="83"/>
      <c r="R111" s="83"/>
      <c r="S111" s="83"/>
      <c r="U111" s="21"/>
      <c r="V111" s="21"/>
      <c r="W111" s="21"/>
    </row>
    <row r="112" spans="1:23" s="76" customFormat="1" ht="12.95" customHeight="1">
      <c r="A112" s="75"/>
      <c r="C112" s="83"/>
      <c r="D112" s="83"/>
      <c r="E112" s="83"/>
      <c r="F112" s="83"/>
      <c r="G112" s="83"/>
      <c r="H112" s="83"/>
      <c r="I112" s="83"/>
      <c r="J112" s="83"/>
      <c r="K112" s="83"/>
      <c r="L112" s="83"/>
      <c r="M112" s="83"/>
      <c r="N112" s="83"/>
      <c r="O112" s="83"/>
      <c r="P112" s="83"/>
      <c r="Q112" s="83"/>
      <c r="R112" s="83"/>
      <c r="S112" s="83"/>
      <c r="U112" s="21"/>
      <c r="V112" s="21"/>
      <c r="W112" s="21"/>
    </row>
    <row r="113" spans="1:23" s="76" customFormat="1" ht="12.95" customHeight="1">
      <c r="A113" s="75"/>
      <c r="C113" s="83"/>
      <c r="D113" s="83"/>
      <c r="E113" s="83"/>
      <c r="F113" s="83"/>
      <c r="G113" s="83"/>
      <c r="H113" s="83"/>
      <c r="I113" s="83"/>
      <c r="J113" s="83"/>
      <c r="K113" s="83"/>
      <c r="L113" s="83"/>
      <c r="M113" s="83"/>
      <c r="N113" s="83"/>
      <c r="O113" s="83"/>
      <c r="P113" s="83"/>
      <c r="Q113" s="83"/>
      <c r="R113" s="83"/>
      <c r="S113" s="83"/>
      <c r="U113" s="21"/>
      <c r="V113" s="21"/>
      <c r="W113" s="21"/>
    </row>
    <row r="114" spans="1:23" s="76" customFormat="1" ht="12.95" customHeight="1">
      <c r="A114" s="75"/>
      <c r="C114" s="83"/>
      <c r="D114" s="83"/>
      <c r="E114" s="83"/>
      <c r="F114" s="83"/>
      <c r="G114" s="83"/>
      <c r="H114" s="83"/>
      <c r="I114" s="83"/>
      <c r="J114" s="83"/>
      <c r="K114" s="83"/>
      <c r="L114" s="83"/>
      <c r="M114" s="83"/>
      <c r="N114" s="83"/>
      <c r="O114" s="83"/>
      <c r="P114" s="83"/>
      <c r="Q114" s="83"/>
      <c r="R114" s="83"/>
      <c r="S114" s="83"/>
      <c r="U114" s="21"/>
      <c r="V114" s="21"/>
      <c r="W114" s="21"/>
    </row>
    <row r="115" spans="1:23" s="76" customFormat="1" ht="12.95" customHeight="1">
      <c r="A115" s="75"/>
      <c r="C115" s="83"/>
      <c r="D115" s="83"/>
      <c r="E115" s="83"/>
      <c r="F115" s="83"/>
      <c r="G115" s="83"/>
      <c r="H115" s="83"/>
      <c r="I115" s="83"/>
      <c r="J115" s="83"/>
      <c r="K115" s="83"/>
      <c r="L115" s="83"/>
      <c r="M115" s="83"/>
      <c r="N115" s="83"/>
      <c r="O115" s="83"/>
      <c r="P115" s="83"/>
      <c r="Q115" s="83"/>
      <c r="R115" s="83"/>
      <c r="S115" s="83"/>
      <c r="U115" s="21"/>
      <c r="V115" s="21"/>
      <c r="W115" s="21"/>
    </row>
    <row r="116" spans="1:23" s="76" customFormat="1" ht="12.95" customHeight="1">
      <c r="A116" s="75"/>
      <c r="C116" s="83"/>
      <c r="D116" s="83"/>
      <c r="E116" s="83"/>
      <c r="F116" s="83"/>
      <c r="G116" s="83"/>
      <c r="H116" s="83"/>
      <c r="I116" s="83"/>
      <c r="J116" s="83"/>
      <c r="K116" s="83"/>
      <c r="L116" s="83"/>
      <c r="M116" s="83"/>
      <c r="N116" s="83"/>
      <c r="O116" s="83"/>
      <c r="P116" s="83"/>
      <c r="Q116" s="83"/>
      <c r="R116" s="83"/>
      <c r="S116" s="83"/>
      <c r="U116" s="21"/>
      <c r="V116" s="21"/>
      <c r="W116" s="21"/>
    </row>
    <row r="117" spans="1:23" s="76" customFormat="1" ht="12.95" customHeight="1">
      <c r="A117" s="75"/>
      <c r="C117" s="83"/>
      <c r="D117" s="83"/>
      <c r="E117" s="83"/>
      <c r="F117" s="83"/>
      <c r="G117" s="83"/>
      <c r="H117" s="83"/>
      <c r="I117" s="83"/>
      <c r="J117" s="83"/>
      <c r="K117" s="83"/>
      <c r="L117" s="83"/>
      <c r="M117" s="83"/>
      <c r="N117" s="83"/>
      <c r="O117" s="83"/>
      <c r="P117" s="83"/>
      <c r="Q117" s="83"/>
      <c r="R117" s="83"/>
      <c r="S117" s="83"/>
      <c r="U117" s="21"/>
      <c r="V117" s="21"/>
      <c r="W117" s="21"/>
    </row>
    <row r="118" spans="1:23" s="76" customFormat="1" ht="12.95" customHeight="1">
      <c r="A118" s="75"/>
      <c r="C118" s="83"/>
      <c r="D118" s="83"/>
      <c r="E118" s="83"/>
      <c r="F118" s="83"/>
      <c r="G118" s="83"/>
      <c r="H118" s="83"/>
      <c r="I118" s="83"/>
      <c r="J118" s="83"/>
      <c r="K118" s="83"/>
      <c r="L118" s="83"/>
      <c r="M118" s="83"/>
      <c r="N118" s="83"/>
      <c r="O118" s="83"/>
      <c r="P118" s="83"/>
      <c r="Q118" s="83"/>
      <c r="R118" s="83"/>
      <c r="S118" s="83"/>
      <c r="U118" s="21"/>
      <c r="V118" s="21"/>
      <c r="W118" s="21"/>
    </row>
    <row r="119" spans="1:23" s="76" customFormat="1" ht="12.95" customHeight="1">
      <c r="A119" s="75"/>
      <c r="C119" s="83"/>
      <c r="D119" s="83"/>
      <c r="E119" s="83"/>
      <c r="F119" s="83"/>
      <c r="G119" s="83"/>
      <c r="H119" s="83"/>
      <c r="I119" s="83"/>
      <c r="J119" s="83"/>
      <c r="K119" s="83"/>
      <c r="L119" s="83"/>
      <c r="M119" s="83"/>
      <c r="N119" s="83"/>
      <c r="O119" s="83"/>
      <c r="P119" s="83"/>
      <c r="Q119" s="83"/>
      <c r="R119" s="83"/>
      <c r="S119" s="83"/>
      <c r="U119" s="21"/>
      <c r="V119" s="21"/>
      <c r="W119" s="21"/>
    </row>
    <row r="120" spans="1:23" s="76" customFormat="1" ht="12.95" customHeight="1">
      <c r="A120" s="75"/>
      <c r="C120" s="83"/>
      <c r="D120" s="83"/>
      <c r="E120" s="83"/>
      <c r="F120" s="83"/>
      <c r="G120" s="83"/>
      <c r="H120" s="83"/>
      <c r="I120" s="83"/>
      <c r="J120" s="83"/>
      <c r="K120" s="83"/>
      <c r="L120" s="83"/>
      <c r="M120" s="83"/>
      <c r="N120" s="83"/>
      <c r="O120" s="83"/>
      <c r="P120" s="83"/>
      <c r="Q120" s="83"/>
      <c r="R120" s="83"/>
      <c r="S120" s="83"/>
      <c r="U120" s="21"/>
      <c r="V120" s="21"/>
      <c r="W120" s="21"/>
    </row>
    <row r="121" spans="1:23" s="76" customFormat="1" ht="12.95" customHeight="1">
      <c r="A121" s="75"/>
      <c r="C121" s="83"/>
      <c r="D121" s="83"/>
      <c r="E121" s="83"/>
      <c r="F121" s="83"/>
      <c r="G121" s="83"/>
      <c r="H121" s="83"/>
      <c r="I121" s="83"/>
      <c r="J121" s="83"/>
      <c r="K121" s="83"/>
      <c r="L121" s="83"/>
      <c r="M121" s="83"/>
      <c r="N121" s="83"/>
      <c r="O121" s="83"/>
      <c r="P121" s="83"/>
      <c r="Q121" s="83"/>
      <c r="R121" s="83"/>
      <c r="S121" s="83"/>
      <c r="U121" s="21"/>
      <c r="V121" s="21"/>
      <c r="W121" s="21"/>
    </row>
    <row r="122" spans="1:23" s="76" customFormat="1" ht="12.95" customHeight="1">
      <c r="A122" s="75"/>
      <c r="C122" s="83"/>
      <c r="D122" s="83"/>
      <c r="E122" s="83"/>
      <c r="F122" s="83"/>
      <c r="G122" s="83"/>
      <c r="H122" s="83"/>
      <c r="I122" s="83"/>
      <c r="J122" s="83"/>
      <c r="K122" s="83"/>
      <c r="L122" s="83"/>
      <c r="M122" s="83"/>
      <c r="N122" s="83"/>
      <c r="O122" s="83"/>
      <c r="P122" s="83"/>
      <c r="Q122" s="83"/>
      <c r="R122" s="83"/>
      <c r="S122" s="83"/>
      <c r="U122" s="21"/>
      <c r="V122" s="21"/>
      <c r="W122" s="21"/>
    </row>
    <row r="123" spans="1:23" s="76" customFormat="1" ht="12.95" customHeight="1">
      <c r="A123" s="75"/>
      <c r="C123" s="83"/>
      <c r="D123" s="83"/>
      <c r="E123" s="83"/>
      <c r="F123" s="83"/>
      <c r="G123" s="83"/>
      <c r="H123" s="83"/>
      <c r="I123" s="83"/>
      <c r="J123" s="83"/>
      <c r="K123" s="83"/>
      <c r="L123" s="83"/>
      <c r="M123" s="83"/>
      <c r="N123" s="83"/>
      <c r="O123" s="83"/>
      <c r="P123" s="83"/>
      <c r="Q123" s="83"/>
      <c r="R123" s="83"/>
      <c r="S123" s="83"/>
      <c r="U123" s="21"/>
      <c r="V123" s="21"/>
      <c r="W123" s="21"/>
    </row>
    <row r="124" spans="1:23" s="76" customFormat="1" ht="12.95" customHeight="1">
      <c r="A124" s="75"/>
      <c r="C124" s="83"/>
      <c r="D124" s="83"/>
      <c r="E124" s="83"/>
      <c r="F124" s="83"/>
      <c r="G124" s="83"/>
      <c r="H124" s="83"/>
      <c r="I124" s="83"/>
      <c r="J124" s="83"/>
      <c r="K124" s="83"/>
      <c r="L124" s="83"/>
      <c r="M124" s="83"/>
      <c r="N124" s="83"/>
      <c r="O124" s="83"/>
      <c r="P124" s="83"/>
      <c r="Q124" s="83"/>
      <c r="R124" s="83"/>
      <c r="S124" s="83"/>
      <c r="U124" s="21"/>
      <c r="V124" s="21"/>
      <c r="W124" s="21"/>
    </row>
    <row r="125" spans="1:23" s="76" customFormat="1" ht="12.95" customHeight="1">
      <c r="A125" s="75"/>
      <c r="C125" s="83"/>
      <c r="D125" s="83"/>
      <c r="E125" s="83"/>
      <c r="F125" s="83"/>
      <c r="G125" s="83"/>
      <c r="H125" s="83"/>
      <c r="I125" s="83"/>
      <c r="J125" s="83"/>
      <c r="K125" s="83"/>
      <c r="L125" s="83"/>
      <c r="M125" s="83"/>
      <c r="N125" s="83"/>
      <c r="O125" s="83"/>
      <c r="P125" s="83"/>
      <c r="Q125" s="83"/>
      <c r="R125" s="83"/>
      <c r="S125" s="83"/>
      <c r="U125" s="21"/>
      <c r="V125" s="21"/>
      <c r="W125" s="21"/>
    </row>
    <row r="126" spans="1:23" s="76" customFormat="1" ht="12.95" customHeight="1">
      <c r="A126" s="75"/>
      <c r="C126" s="83"/>
      <c r="D126" s="83"/>
      <c r="E126" s="83"/>
      <c r="F126" s="83"/>
      <c r="G126" s="83"/>
      <c r="H126" s="83"/>
      <c r="I126" s="83"/>
      <c r="J126" s="83"/>
      <c r="K126" s="83"/>
      <c r="L126" s="83"/>
      <c r="M126" s="83"/>
      <c r="N126" s="83"/>
      <c r="O126" s="83"/>
      <c r="P126" s="83"/>
      <c r="Q126" s="83"/>
      <c r="R126" s="83"/>
      <c r="S126" s="83"/>
      <c r="U126" s="21"/>
      <c r="V126" s="21"/>
      <c r="W126" s="21"/>
    </row>
    <row r="127" spans="1:23" s="76" customFormat="1" ht="12.95" customHeight="1">
      <c r="A127" s="75"/>
      <c r="C127" s="83"/>
      <c r="D127" s="83"/>
      <c r="E127" s="83"/>
      <c r="F127" s="83"/>
      <c r="G127" s="83"/>
      <c r="H127" s="83"/>
      <c r="I127" s="83"/>
      <c r="J127" s="83"/>
      <c r="K127" s="83"/>
      <c r="L127" s="83"/>
      <c r="M127" s="83"/>
      <c r="N127" s="83"/>
      <c r="O127" s="83"/>
      <c r="P127" s="83"/>
      <c r="Q127" s="83"/>
      <c r="R127" s="83"/>
      <c r="S127" s="83"/>
      <c r="U127" s="21"/>
      <c r="V127" s="21"/>
      <c r="W127" s="21"/>
    </row>
    <row r="128" spans="1:23" s="76" customFormat="1" ht="12.95" customHeight="1">
      <c r="A128" s="75"/>
      <c r="C128" s="83"/>
      <c r="D128" s="83"/>
      <c r="E128" s="83"/>
      <c r="F128" s="83"/>
      <c r="G128" s="83"/>
      <c r="H128" s="83"/>
      <c r="I128" s="83"/>
      <c r="J128" s="83"/>
      <c r="K128" s="83"/>
      <c r="L128" s="83"/>
      <c r="M128" s="83"/>
      <c r="N128" s="83"/>
      <c r="O128" s="83"/>
      <c r="P128" s="83"/>
      <c r="Q128" s="83"/>
      <c r="R128" s="83"/>
      <c r="S128" s="83"/>
      <c r="U128" s="21"/>
      <c r="V128" s="21"/>
      <c r="W128" s="21"/>
    </row>
    <row r="129" spans="1:23" s="76" customFormat="1" ht="12.95" customHeight="1">
      <c r="A129" s="75"/>
      <c r="C129" s="83"/>
      <c r="D129" s="83"/>
      <c r="E129" s="83"/>
      <c r="F129" s="83"/>
      <c r="G129" s="83"/>
      <c r="H129" s="83"/>
      <c r="I129" s="83"/>
      <c r="J129" s="83"/>
      <c r="K129" s="83"/>
      <c r="L129" s="83"/>
      <c r="M129" s="83"/>
      <c r="N129" s="83"/>
      <c r="O129" s="83"/>
      <c r="P129" s="83"/>
      <c r="Q129" s="83"/>
      <c r="R129" s="83"/>
      <c r="S129" s="83"/>
      <c r="U129" s="21"/>
      <c r="V129" s="21"/>
      <c r="W129" s="21"/>
    </row>
    <row r="130" spans="1:23" s="76" customFormat="1" ht="12.95" customHeight="1">
      <c r="A130" s="75"/>
      <c r="C130" s="83"/>
      <c r="D130" s="83"/>
      <c r="E130" s="83"/>
      <c r="F130" s="83"/>
      <c r="G130" s="83"/>
      <c r="H130" s="83"/>
      <c r="I130" s="83"/>
      <c r="J130" s="83"/>
      <c r="K130" s="83"/>
      <c r="L130" s="83"/>
      <c r="M130" s="83"/>
      <c r="N130" s="83"/>
      <c r="O130" s="83"/>
      <c r="P130" s="83"/>
      <c r="Q130" s="83"/>
      <c r="R130" s="83"/>
      <c r="S130" s="83"/>
      <c r="U130" s="21"/>
      <c r="V130" s="21"/>
      <c r="W130" s="21"/>
    </row>
    <row r="131" spans="1:23" s="76" customFormat="1" ht="12.95" customHeight="1">
      <c r="A131" s="75"/>
      <c r="C131" s="83"/>
      <c r="D131" s="83"/>
      <c r="E131" s="83"/>
      <c r="F131" s="83"/>
      <c r="G131" s="83"/>
      <c r="H131" s="83"/>
      <c r="I131" s="83"/>
      <c r="J131" s="83"/>
      <c r="K131" s="83"/>
      <c r="L131" s="83"/>
      <c r="M131" s="83"/>
      <c r="N131" s="83"/>
      <c r="O131" s="83"/>
      <c r="P131" s="83"/>
      <c r="Q131" s="83"/>
      <c r="R131" s="83"/>
      <c r="S131" s="83"/>
      <c r="U131" s="21"/>
      <c r="V131" s="21"/>
      <c r="W131" s="21"/>
    </row>
    <row r="132" spans="1:23" s="76" customFormat="1" ht="12.95" customHeight="1">
      <c r="A132" s="75"/>
      <c r="C132" s="83"/>
      <c r="D132" s="83"/>
      <c r="E132" s="83"/>
      <c r="F132" s="83"/>
      <c r="G132" s="83"/>
      <c r="H132" s="83"/>
      <c r="I132" s="83"/>
      <c r="J132" s="83"/>
      <c r="K132" s="83"/>
      <c r="L132" s="83"/>
      <c r="M132" s="83"/>
      <c r="N132" s="83"/>
      <c r="O132" s="83"/>
      <c r="P132" s="83"/>
      <c r="Q132" s="83"/>
      <c r="R132" s="83"/>
      <c r="S132" s="83"/>
      <c r="U132" s="21"/>
      <c r="V132" s="21"/>
      <c r="W132" s="21"/>
    </row>
    <row r="133" spans="1:23" s="76" customFormat="1" ht="12.95" customHeight="1">
      <c r="A133" s="75"/>
      <c r="C133" s="83"/>
      <c r="D133" s="83"/>
      <c r="E133" s="83"/>
      <c r="F133" s="83"/>
      <c r="G133" s="83"/>
      <c r="H133" s="83"/>
      <c r="I133" s="83"/>
      <c r="J133" s="83"/>
      <c r="K133" s="83"/>
      <c r="L133" s="83"/>
      <c r="M133" s="83"/>
      <c r="N133" s="83"/>
      <c r="O133" s="83"/>
      <c r="P133" s="83"/>
      <c r="Q133" s="83"/>
      <c r="R133" s="83"/>
      <c r="S133" s="83"/>
      <c r="U133" s="21"/>
      <c r="V133" s="21"/>
      <c r="W133" s="21"/>
    </row>
    <row r="134" spans="1:23" s="76" customFormat="1" ht="12.95" customHeight="1">
      <c r="A134" s="75"/>
      <c r="C134" s="83"/>
      <c r="D134" s="83"/>
      <c r="E134" s="83"/>
      <c r="F134" s="83"/>
      <c r="G134" s="83"/>
      <c r="H134" s="83"/>
      <c r="I134" s="83"/>
      <c r="J134" s="83"/>
      <c r="K134" s="83"/>
      <c r="L134" s="83"/>
      <c r="M134" s="83"/>
      <c r="N134" s="83"/>
      <c r="O134" s="83"/>
      <c r="P134" s="83"/>
      <c r="Q134" s="83"/>
      <c r="R134" s="83"/>
      <c r="S134" s="83"/>
      <c r="U134" s="21"/>
      <c r="V134" s="21"/>
      <c r="W134" s="21"/>
    </row>
    <row r="135" spans="1:23" s="76" customFormat="1" ht="12.95" customHeight="1">
      <c r="A135" s="75"/>
      <c r="C135" s="83"/>
      <c r="D135" s="83"/>
      <c r="E135" s="83"/>
      <c r="F135" s="83"/>
      <c r="G135" s="83"/>
      <c r="H135" s="83"/>
      <c r="I135" s="83"/>
      <c r="J135" s="83"/>
      <c r="K135" s="83"/>
      <c r="L135" s="83"/>
      <c r="M135" s="83"/>
      <c r="N135" s="83"/>
      <c r="O135" s="83"/>
      <c r="P135" s="83"/>
      <c r="Q135" s="83"/>
      <c r="R135" s="83"/>
      <c r="S135" s="83"/>
      <c r="U135" s="21"/>
      <c r="V135" s="21"/>
      <c r="W135" s="21"/>
    </row>
    <row r="136" spans="1:23" s="76" customFormat="1" ht="12.95" customHeight="1">
      <c r="A136" s="75"/>
      <c r="C136" s="83"/>
      <c r="D136" s="83"/>
      <c r="E136" s="83"/>
      <c r="F136" s="83"/>
      <c r="G136" s="83"/>
      <c r="H136" s="83"/>
      <c r="I136" s="83"/>
      <c r="J136" s="83"/>
      <c r="K136" s="83"/>
      <c r="L136" s="83"/>
      <c r="M136" s="83"/>
      <c r="N136" s="83"/>
      <c r="O136" s="83"/>
      <c r="P136" s="83"/>
      <c r="Q136" s="83"/>
      <c r="R136" s="83"/>
      <c r="S136" s="83"/>
      <c r="U136" s="21"/>
      <c r="V136" s="21"/>
      <c r="W136" s="21"/>
    </row>
    <row r="137" spans="1:23" s="76" customFormat="1" ht="12.95" customHeight="1">
      <c r="A137" s="75"/>
      <c r="C137" s="83"/>
      <c r="D137" s="83"/>
      <c r="E137" s="83"/>
      <c r="F137" s="83"/>
      <c r="G137" s="83"/>
      <c r="H137" s="83"/>
      <c r="I137" s="83"/>
      <c r="J137" s="83"/>
      <c r="K137" s="83"/>
      <c r="L137" s="83"/>
      <c r="M137" s="83"/>
      <c r="N137" s="83"/>
      <c r="O137" s="83"/>
      <c r="P137" s="83"/>
      <c r="Q137" s="83"/>
      <c r="R137" s="83"/>
      <c r="S137" s="83"/>
      <c r="U137" s="21"/>
      <c r="V137" s="21"/>
      <c r="W137" s="21"/>
    </row>
    <row r="138" spans="1:23" s="76" customFormat="1" ht="12.95" customHeight="1">
      <c r="A138" s="75"/>
      <c r="C138" s="83"/>
      <c r="D138" s="83"/>
      <c r="E138" s="83"/>
      <c r="F138" s="83"/>
      <c r="G138" s="83"/>
      <c r="H138" s="83"/>
      <c r="I138" s="83"/>
      <c r="J138" s="83"/>
      <c r="K138" s="83"/>
      <c r="L138" s="83"/>
      <c r="M138" s="83"/>
      <c r="N138" s="83"/>
      <c r="O138" s="83"/>
      <c r="P138" s="83"/>
      <c r="Q138" s="83"/>
      <c r="R138" s="83"/>
      <c r="S138" s="83"/>
      <c r="U138" s="21"/>
      <c r="V138" s="21"/>
      <c r="W138" s="21"/>
    </row>
    <row r="139" spans="1:23" s="76" customFormat="1" ht="12.95" customHeight="1">
      <c r="A139" s="75"/>
      <c r="C139" s="83"/>
      <c r="D139" s="83"/>
      <c r="E139" s="83"/>
      <c r="F139" s="83"/>
      <c r="G139" s="83"/>
      <c r="H139" s="83"/>
      <c r="I139" s="83"/>
      <c r="J139" s="83"/>
      <c r="K139" s="83"/>
      <c r="L139" s="83"/>
      <c r="M139" s="83"/>
      <c r="N139" s="83"/>
      <c r="O139" s="83"/>
      <c r="P139" s="83"/>
      <c r="Q139" s="83"/>
      <c r="R139" s="83"/>
      <c r="S139" s="83"/>
      <c r="U139" s="21"/>
      <c r="V139" s="21"/>
      <c r="W139" s="21"/>
    </row>
    <row r="140" spans="1:23" s="76" customFormat="1" ht="12.95" customHeight="1">
      <c r="A140" s="75"/>
      <c r="C140" s="83"/>
      <c r="D140" s="83"/>
      <c r="E140" s="83"/>
      <c r="F140" s="83"/>
      <c r="G140" s="83"/>
      <c r="H140" s="83"/>
      <c r="I140" s="83"/>
      <c r="J140" s="83"/>
      <c r="K140" s="83"/>
      <c r="L140" s="83"/>
      <c r="M140" s="83"/>
      <c r="N140" s="83"/>
      <c r="O140" s="83"/>
      <c r="P140" s="83"/>
      <c r="Q140" s="83"/>
      <c r="R140" s="83"/>
      <c r="S140" s="83"/>
      <c r="U140" s="21"/>
      <c r="V140" s="21"/>
      <c r="W140" s="21"/>
    </row>
    <row r="141" spans="1:23" s="76" customFormat="1" ht="12.95" customHeight="1">
      <c r="A141" s="75"/>
      <c r="C141" s="83"/>
      <c r="D141" s="83"/>
      <c r="E141" s="83"/>
      <c r="F141" s="83"/>
      <c r="G141" s="83"/>
      <c r="H141" s="83"/>
      <c r="I141" s="83"/>
      <c r="J141" s="83"/>
      <c r="K141" s="83"/>
      <c r="L141" s="83"/>
      <c r="M141" s="83"/>
      <c r="N141" s="83"/>
      <c r="O141" s="83"/>
      <c r="P141" s="83"/>
      <c r="Q141" s="83"/>
      <c r="R141" s="83"/>
      <c r="S141" s="83"/>
      <c r="U141" s="21"/>
      <c r="V141" s="21"/>
      <c r="W141" s="21"/>
    </row>
    <row r="142" spans="1:23" s="76" customFormat="1" ht="12.95" customHeight="1">
      <c r="A142" s="75"/>
      <c r="C142" s="83"/>
      <c r="D142" s="83"/>
      <c r="E142" s="83"/>
      <c r="F142" s="83"/>
      <c r="G142" s="83"/>
      <c r="H142" s="83"/>
      <c r="I142" s="83"/>
      <c r="J142" s="83"/>
      <c r="K142" s="83"/>
      <c r="L142" s="83"/>
      <c r="M142" s="83"/>
      <c r="N142" s="83"/>
      <c r="O142" s="83"/>
      <c r="P142" s="83"/>
      <c r="Q142" s="83"/>
      <c r="R142" s="83"/>
      <c r="S142" s="83"/>
      <c r="U142" s="21"/>
      <c r="V142" s="21"/>
      <c r="W142" s="21"/>
    </row>
    <row r="143" spans="1:23" s="76" customFormat="1" ht="12.95" customHeight="1">
      <c r="A143" s="75"/>
      <c r="C143" s="83"/>
      <c r="D143" s="83"/>
      <c r="E143" s="83"/>
      <c r="F143" s="83"/>
      <c r="G143" s="83"/>
      <c r="H143" s="83"/>
      <c r="I143" s="83"/>
      <c r="J143" s="83"/>
      <c r="K143" s="83"/>
      <c r="L143" s="83"/>
      <c r="M143" s="83"/>
      <c r="N143" s="83"/>
      <c r="O143" s="83"/>
      <c r="P143" s="83"/>
      <c r="Q143" s="83"/>
      <c r="R143" s="83"/>
      <c r="S143" s="83"/>
      <c r="U143" s="21"/>
      <c r="V143" s="21"/>
      <c r="W143" s="21"/>
    </row>
    <row r="144" spans="1:23" s="76" customFormat="1" ht="12.95" customHeight="1">
      <c r="A144" s="75"/>
      <c r="C144" s="83"/>
      <c r="D144" s="83"/>
      <c r="E144" s="83"/>
      <c r="F144" s="83"/>
      <c r="G144" s="83"/>
      <c r="H144" s="83"/>
      <c r="I144" s="83"/>
      <c r="J144" s="83"/>
      <c r="K144" s="83"/>
      <c r="L144" s="83"/>
      <c r="M144" s="83"/>
      <c r="N144" s="83"/>
      <c r="O144" s="83"/>
      <c r="P144" s="83"/>
      <c r="Q144" s="83"/>
      <c r="R144" s="83"/>
      <c r="S144" s="83"/>
      <c r="U144" s="21"/>
      <c r="V144" s="21"/>
      <c r="W144" s="21"/>
    </row>
    <row r="145" spans="1:23" s="76" customFormat="1" ht="12.95" customHeight="1">
      <c r="A145" s="75"/>
      <c r="C145" s="83"/>
      <c r="D145" s="83"/>
      <c r="E145" s="83"/>
      <c r="F145" s="83"/>
      <c r="G145" s="83"/>
      <c r="H145" s="83"/>
      <c r="I145" s="83"/>
      <c r="J145" s="83"/>
      <c r="K145" s="83"/>
      <c r="L145" s="83"/>
      <c r="M145" s="83"/>
      <c r="N145" s="83"/>
      <c r="O145" s="83"/>
      <c r="P145" s="83"/>
      <c r="Q145" s="83"/>
      <c r="R145" s="83"/>
      <c r="S145" s="83"/>
      <c r="U145" s="21"/>
      <c r="V145" s="21"/>
      <c r="W145" s="21"/>
    </row>
    <row r="146" spans="1:23" s="76" customFormat="1" ht="12.95" customHeight="1">
      <c r="A146" s="75"/>
      <c r="C146" s="83"/>
      <c r="D146" s="83"/>
      <c r="E146" s="83"/>
      <c r="F146" s="83"/>
      <c r="G146" s="83"/>
      <c r="H146" s="83"/>
      <c r="I146" s="83"/>
      <c r="J146" s="83"/>
      <c r="K146" s="83"/>
      <c r="L146" s="83"/>
      <c r="M146" s="83"/>
      <c r="N146" s="83"/>
      <c r="O146" s="83"/>
      <c r="P146" s="83"/>
      <c r="Q146" s="83"/>
      <c r="R146" s="83"/>
      <c r="S146" s="83"/>
      <c r="U146" s="21"/>
      <c r="V146" s="21"/>
      <c r="W146" s="21"/>
    </row>
    <row r="147" spans="1:23" s="76" customFormat="1" ht="12.95" customHeight="1">
      <c r="A147" s="75"/>
      <c r="C147" s="83"/>
      <c r="D147" s="83"/>
      <c r="E147" s="83"/>
      <c r="F147" s="83"/>
      <c r="G147" s="83"/>
      <c r="H147" s="83"/>
      <c r="I147" s="83"/>
      <c r="J147" s="83"/>
      <c r="K147" s="83"/>
      <c r="L147" s="83"/>
      <c r="M147" s="83"/>
      <c r="N147" s="83"/>
      <c r="O147" s="83"/>
      <c r="P147" s="83"/>
      <c r="Q147" s="83"/>
      <c r="R147" s="83"/>
      <c r="S147" s="83"/>
      <c r="U147" s="21"/>
      <c r="V147" s="21"/>
      <c r="W147" s="21"/>
    </row>
    <row r="148" spans="1:23" s="76" customFormat="1" ht="12.95" customHeight="1">
      <c r="A148" s="75"/>
      <c r="C148" s="83"/>
      <c r="D148" s="83"/>
      <c r="E148" s="83"/>
      <c r="F148" s="83"/>
      <c r="G148" s="83"/>
      <c r="H148" s="83"/>
      <c r="I148" s="83"/>
      <c r="J148" s="83"/>
      <c r="K148" s="83"/>
      <c r="L148" s="83"/>
      <c r="M148" s="83"/>
      <c r="N148" s="83"/>
      <c r="O148" s="83"/>
      <c r="P148" s="83"/>
      <c r="Q148" s="83"/>
      <c r="R148" s="83"/>
      <c r="S148" s="83"/>
      <c r="U148" s="21"/>
      <c r="V148" s="21"/>
      <c r="W148" s="21"/>
    </row>
    <row r="149" spans="1:23" s="76" customFormat="1" ht="12.95" customHeight="1">
      <c r="A149" s="75"/>
      <c r="C149" s="83"/>
      <c r="D149" s="83"/>
      <c r="E149" s="83"/>
      <c r="F149" s="83"/>
      <c r="G149" s="83"/>
      <c r="H149" s="83"/>
      <c r="I149" s="83"/>
      <c r="J149" s="83"/>
      <c r="K149" s="83"/>
      <c r="L149" s="83"/>
      <c r="M149" s="83"/>
      <c r="N149" s="83"/>
      <c r="O149" s="83"/>
      <c r="P149" s="83"/>
      <c r="Q149" s="83"/>
      <c r="R149" s="83"/>
      <c r="S149" s="83"/>
      <c r="U149" s="21"/>
      <c r="V149" s="21"/>
      <c r="W149" s="21"/>
    </row>
    <row r="150" spans="1:23" s="76" customFormat="1" ht="12.95" customHeight="1">
      <c r="A150" s="75"/>
      <c r="C150" s="83"/>
      <c r="D150" s="83"/>
      <c r="E150" s="83"/>
      <c r="F150" s="83"/>
      <c r="G150" s="83"/>
      <c r="H150" s="83"/>
      <c r="I150" s="83"/>
      <c r="J150" s="83"/>
      <c r="K150" s="83"/>
      <c r="L150" s="83"/>
      <c r="M150" s="83"/>
      <c r="N150" s="83"/>
      <c r="O150" s="83"/>
      <c r="P150" s="83"/>
      <c r="Q150" s="83"/>
      <c r="R150" s="83"/>
      <c r="S150" s="83"/>
      <c r="U150" s="21"/>
      <c r="V150" s="21"/>
      <c r="W150" s="21"/>
    </row>
    <row r="151" spans="1:23" s="76" customFormat="1" ht="12.95" customHeight="1">
      <c r="A151" s="75"/>
      <c r="C151" s="83"/>
      <c r="D151" s="83"/>
      <c r="E151" s="83"/>
      <c r="F151" s="83"/>
      <c r="G151" s="83"/>
      <c r="H151" s="83"/>
      <c r="I151" s="83"/>
      <c r="J151" s="83"/>
      <c r="K151" s="83"/>
      <c r="L151" s="83"/>
      <c r="M151" s="83"/>
      <c r="N151" s="83"/>
      <c r="O151" s="83"/>
      <c r="P151" s="83"/>
      <c r="Q151" s="83"/>
      <c r="R151" s="83"/>
      <c r="S151" s="83"/>
      <c r="U151" s="21"/>
      <c r="V151" s="21"/>
      <c r="W151" s="21"/>
    </row>
    <row r="152" spans="1:23" s="76" customFormat="1" ht="12.95" customHeight="1">
      <c r="A152" s="75"/>
      <c r="C152" s="83"/>
      <c r="D152" s="83"/>
      <c r="E152" s="83"/>
      <c r="F152" s="83"/>
      <c r="G152" s="83"/>
      <c r="H152" s="83"/>
      <c r="I152" s="83"/>
      <c r="J152" s="83"/>
      <c r="K152" s="83"/>
      <c r="L152" s="83"/>
      <c r="M152" s="83"/>
      <c r="N152" s="83"/>
      <c r="O152" s="83"/>
      <c r="P152" s="83"/>
      <c r="Q152" s="83"/>
      <c r="R152" s="83"/>
      <c r="S152" s="83"/>
      <c r="U152" s="21"/>
      <c r="V152" s="21"/>
      <c r="W152" s="21"/>
    </row>
    <row r="153" spans="1:23" s="76" customFormat="1" ht="12.95" customHeight="1">
      <c r="A153" s="75"/>
      <c r="C153" s="83"/>
      <c r="D153" s="83"/>
      <c r="E153" s="83"/>
      <c r="F153" s="83"/>
      <c r="G153" s="83"/>
      <c r="H153" s="83"/>
      <c r="I153" s="83"/>
      <c r="J153" s="83"/>
      <c r="K153" s="83"/>
      <c r="L153" s="83"/>
      <c r="M153" s="83"/>
      <c r="N153" s="83"/>
      <c r="O153" s="83"/>
      <c r="P153" s="83"/>
      <c r="Q153" s="83"/>
      <c r="R153" s="83"/>
      <c r="S153" s="83"/>
      <c r="U153" s="21"/>
      <c r="V153" s="21"/>
      <c r="W153" s="21"/>
    </row>
    <row r="154" spans="1:23" s="76" customFormat="1" ht="12.95" customHeight="1">
      <c r="A154" s="75"/>
      <c r="C154" s="83"/>
      <c r="D154" s="83"/>
      <c r="E154" s="83"/>
      <c r="F154" s="83"/>
      <c r="G154" s="83"/>
      <c r="H154" s="83"/>
      <c r="I154" s="83"/>
      <c r="J154" s="83"/>
      <c r="K154" s="83"/>
      <c r="L154" s="83"/>
      <c r="M154" s="83"/>
      <c r="N154" s="83"/>
      <c r="O154" s="83"/>
      <c r="P154" s="83"/>
      <c r="Q154" s="83"/>
      <c r="R154" s="83"/>
      <c r="S154" s="83"/>
      <c r="U154" s="21"/>
      <c r="V154" s="21"/>
      <c r="W154" s="21"/>
    </row>
    <row r="155" spans="1:23" s="76" customFormat="1" ht="12.95" customHeight="1">
      <c r="A155" s="75"/>
      <c r="C155" s="83"/>
      <c r="D155" s="83"/>
      <c r="E155" s="83"/>
      <c r="F155" s="83"/>
      <c r="G155" s="83"/>
      <c r="H155" s="83"/>
      <c r="I155" s="83"/>
      <c r="J155" s="83"/>
      <c r="K155" s="83"/>
      <c r="L155" s="83"/>
      <c r="M155" s="83"/>
      <c r="N155" s="83"/>
      <c r="O155" s="83"/>
      <c r="P155" s="83"/>
      <c r="Q155" s="83"/>
      <c r="R155" s="83"/>
      <c r="S155" s="83"/>
      <c r="U155" s="21"/>
      <c r="V155" s="21"/>
      <c r="W155" s="21"/>
    </row>
    <row r="156" spans="1:23" s="76" customFormat="1" ht="12.95" customHeight="1">
      <c r="A156" s="75"/>
      <c r="C156" s="83"/>
      <c r="D156" s="83"/>
      <c r="E156" s="83"/>
      <c r="F156" s="83"/>
      <c r="G156" s="83"/>
      <c r="H156" s="83"/>
      <c r="I156" s="83"/>
      <c r="J156" s="83"/>
      <c r="K156" s="83"/>
      <c r="L156" s="83"/>
      <c r="M156" s="83"/>
      <c r="N156" s="83"/>
      <c r="O156" s="83"/>
      <c r="P156" s="83"/>
      <c r="Q156" s="83"/>
      <c r="R156" s="83"/>
      <c r="S156" s="83"/>
      <c r="U156" s="21"/>
      <c r="V156" s="21"/>
      <c r="W156" s="21"/>
    </row>
    <row r="157" spans="1:23" s="76" customFormat="1" ht="12.95" customHeight="1">
      <c r="A157" s="75"/>
      <c r="C157" s="83"/>
      <c r="D157" s="83"/>
      <c r="E157" s="83"/>
      <c r="F157" s="83"/>
      <c r="G157" s="83"/>
      <c r="H157" s="83"/>
      <c r="I157" s="83"/>
      <c r="J157" s="83"/>
      <c r="K157" s="83"/>
      <c r="L157" s="83"/>
      <c r="M157" s="83"/>
      <c r="N157" s="83"/>
      <c r="O157" s="83"/>
      <c r="P157" s="83"/>
      <c r="Q157" s="83"/>
      <c r="R157" s="83"/>
      <c r="S157" s="83"/>
      <c r="U157" s="21"/>
      <c r="V157" s="21"/>
      <c r="W157" s="21"/>
    </row>
    <row r="158" spans="1:23" s="76" customFormat="1" ht="12.95" customHeight="1">
      <c r="A158" s="75"/>
      <c r="C158" s="83"/>
      <c r="D158" s="83"/>
      <c r="E158" s="83"/>
      <c r="F158" s="83"/>
      <c r="G158" s="83"/>
      <c r="H158" s="83"/>
      <c r="I158" s="83"/>
      <c r="J158" s="83"/>
      <c r="K158" s="83"/>
      <c r="L158" s="83"/>
      <c r="M158" s="83"/>
      <c r="N158" s="83"/>
      <c r="O158" s="83"/>
      <c r="P158" s="83"/>
      <c r="Q158" s="83"/>
      <c r="R158" s="83"/>
      <c r="S158" s="83"/>
      <c r="U158" s="21"/>
      <c r="V158" s="21"/>
      <c r="W158" s="21"/>
    </row>
    <row r="159" spans="1:23" s="76" customFormat="1" ht="12.95" customHeight="1">
      <c r="A159" s="75"/>
      <c r="C159" s="83"/>
      <c r="D159" s="83"/>
      <c r="E159" s="83"/>
      <c r="F159" s="83"/>
      <c r="G159" s="83"/>
      <c r="H159" s="83"/>
      <c r="I159" s="83"/>
      <c r="J159" s="83"/>
      <c r="K159" s="83"/>
      <c r="L159" s="83"/>
      <c r="M159" s="83"/>
      <c r="N159" s="83"/>
      <c r="O159" s="83"/>
      <c r="P159" s="83"/>
      <c r="Q159" s="83"/>
      <c r="R159" s="83"/>
      <c r="S159" s="83"/>
      <c r="U159" s="21"/>
      <c r="V159" s="21"/>
      <c r="W159" s="21"/>
    </row>
    <row r="160" spans="1:23" s="76" customFormat="1" ht="12.95" customHeight="1">
      <c r="A160" s="75"/>
      <c r="C160" s="83"/>
      <c r="D160" s="83"/>
      <c r="E160" s="83"/>
      <c r="F160" s="83"/>
      <c r="G160" s="83"/>
      <c r="H160" s="83"/>
      <c r="I160" s="83"/>
      <c r="J160" s="83"/>
      <c r="K160" s="83"/>
      <c r="L160" s="83"/>
      <c r="M160" s="83"/>
      <c r="N160" s="83"/>
      <c r="O160" s="83"/>
      <c r="P160" s="83"/>
      <c r="Q160" s="83"/>
      <c r="R160" s="83"/>
      <c r="S160" s="83"/>
      <c r="U160" s="21"/>
      <c r="V160" s="21"/>
      <c r="W160" s="21"/>
    </row>
    <row r="161" spans="1:23" s="76" customFormat="1" ht="12.95" customHeight="1">
      <c r="A161" s="75"/>
      <c r="C161" s="83"/>
      <c r="D161" s="83"/>
      <c r="E161" s="83"/>
      <c r="F161" s="83"/>
      <c r="G161" s="83"/>
      <c r="H161" s="83"/>
      <c r="I161" s="83"/>
      <c r="J161" s="83"/>
      <c r="K161" s="83"/>
      <c r="L161" s="83"/>
      <c r="M161" s="83"/>
      <c r="N161" s="83"/>
      <c r="O161" s="83"/>
      <c r="P161" s="83"/>
      <c r="Q161" s="83"/>
      <c r="R161" s="83"/>
      <c r="S161" s="83"/>
      <c r="U161" s="21"/>
      <c r="V161" s="21"/>
      <c r="W161" s="21"/>
    </row>
    <row r="162" spans="1:23" s="76" customFormat="1" ht="12.95" customHeight="1">
      <c r="A162" s="75"/>
      <c r="C162" s="83"/>
      <c r="D162" s="83"/>
      <c r="E162" s="83"/>
      <c r="F162" s="83"/>
      <c r="G162" s="83"/>
      <c r="H162" s="83"/>
      <c r="I162" s="83"/>
      <c r="J162" s="83"/>
      <c r="K162" s="83"/>
      <c r="L162" s="83"/>
      <c r="M162" s="83"/>
      <c r="N162" s="83"/>
      <c r="O162" s="83"/>
      <c r="P162" s="83"/>
      <c r="Q162" s="83"/>
      <c r="R162" s="83"/>
      <c r="S162" s="83"/>
      <c r="U162" s="21"/>
      <c r="V162" s="21"/>
      <c r="W162" s="21"/>
    </row>
    <row r="163" spans="1:23" s="76" customFormat="1" ht="12.95" customHeight="1">
      <c r="A163" s="75"/>
      <c r="C163" s="83"/>
      <c r="D163" s="83"/>
      <c r="E163" s="83"/>
      <c r="F163" s="83"/>
      <c r="G163" s="83"/>
      <c r="H163" s="83"/>
      <c r="I163" s="83"/>
      <c r="J163" s="83"/>
      <c r="K163" s="83"/>
      <c r="L163" s="83"/>
      <c r="M163" s="83"/>
      <c r="N163" s="83"/>
      <c r="O163" s="83"/>
      <c r="P163" s="83"/>
      <c r="Q163" s="83"/>
      <c r="R163" s="83"/>
      <c r="S163" s="83"/>
      <c r="U163" s="21"/>
      <c r="V163" s="21"/>
      <c r="W163" s="21"/>
    </row>
    <row r="164" spans="1:23" s="76" customFormat="1" ht="12.95" customHeight="1">
      <c r="A164" s="75"/>
      <c r="C164" s="83"/>
      <c r="D164" s="83"/>
      <c r="E164" s="83"/>
      <c r="F164" s="83"/>
      <c r="G164" s="83"/>
      <c r="H164" s="83"/>
      <c r="I164" s="83"/>
      <c r="J164" s="83"/>
      <c r="K164" s="83"/>
      <c r="L164" s="83"/>
      <c r="M164" s="83"/>
      <c r="N164" s="83"/>
      <c r="O164" s="83"/>
      <c r="P164" s="83"/>
      <c r="Q164" s="83"/>
      <c r="R164" s="83"/>
      <c r="S164" s="83"/>
      <c r="U164" s="21"/>
      <c r="V164" s="21"/>
      <c r="W164" s="21"/>
    </row>
    <row r="165" spans="1:23" s="76" customFormat="1" ht="12.95" customHeight="1">
      <c r="A165" s="75"/>
      <c r="C165" s="83"/>
      <c r="D165" s="83"/>
      <c r="E165" s="83"/>
      <c r="F165" s="83"/>
      <c r="G165" s="83"/>
      <c r="H165" s="83"/>
      <c r="I165" s="83"/>
      <c r="J165" s="83"/>
      <c r="K165" s="83"/>
      <c r="L165" s="83"/>
      <c r="M165" s="83"/>
      <c r="N165" s="83"/>
      <c r="O165" s="83"/>
      <c r="P165" s="83"/>
      <c r="Q165" s="83"/>
      <c r="R165" s="83"/>
      <c r="S165" s="83"/>
      <c r="U165" s="21"/>
      <c r="V165" s="21"/>
      <c r="W165" s="21"/>
    </row>
    <row r="166" spans="1:23" s="76" customFormat="1" ht="12.95" customHeight="1">
      <c r="A166" s="75"/>
      <c r="C166" s="83"/>
      <c r="D166" s="83"/>
      <c r="E166" s="83"/>
      <c r="F166" s="83"/>
      <c r="G166" s="83"/>
      <c r="H166" s="83"/>
      <c r="I166" s="83"/>
      <c r="J166" s="83"/>
      <c r="K166" s="83"/>
      <c r="L166" s="83"/>
      <c r="M166" s="83"/>
      <c r="N166" s="83"/>
      <c r="O166" s="83"/>
      <c r="P166" s="83"/>
      <c r="Q166" s="83"/>
      <c r="R166" s="83"/>
      <c r="S166" s="83"/>
      <c r="U166" s="21"/>
      <c r="V166" s="21"/>
      <c r="W166" s="21"/>
    </row>
    <row r="167" spans="1:23" s="76" customFormat="1" ht="12.95" customHeight="1">
      <c r="A167" s="75"/>
      <c r="C167" s="83"/>
      <c r="D167" s="83"/>
      <c r="E167" s="83"/>
      <c r="F167" s="83"/>
      <c r="G167" s="83"/>
      <c r="H167" s="83"/>
      <c r="I167" s="83"/>
      <c r="J167" s="83"/>
      <c r="K167" s="83"/>
      <c r="L167" s="83"/>
      <c r="M167" s="83"/>
      <c r="N167" s="83"/>
      <c r="O167" s="83"/>
      <c r="P167" s="83"/>
      <c r="Q167" s="83"/>
      <c r="R167" s="83"/>
      <c r="S167" s="83"/>
      <c r="U167" s="21"/>
      <c r="V167" s="21"/>
      <c r="W167" s="21"/>
    </row>
    <row r="168" spans="1:23" s="76" customFormat="1" ht="12.95" customHeight="1">
      <c r="A168" s="75"/>
      <c r="C168" s="83"/>
      <c r="D168" s="83"/>
      <c r="E168" s="83"/>
      <c r="F168" s="83"/>
      <c r="G168" s="83"/>
      <c r="H168" s="83"/>
      <c r="I168" s="83"/>
      <c r="J168" s="83"/>
      <c r="K168" s="83"/>
      <c r="L168" s="83"/>
      <c r="M168" s="83"/>
      <c r="N168" s="83"/>
      <c r="O168" s="83"/>
      <c r="P168" s="83"/>
      <c r="Q168" s="83"/>
      <c r="R168" s="83"/>
      <c r="S168" s="83"/>
      <c r="U168" s="21"/>
      <c r="V168" s="21"/>
      <c r="W168" s="21"/>
    </row>
    <row r="169" spans="1:23" s="76" customFormat="1" ht="12.95" customHeight="1">
      <c r="A169" s="75"/>
      <c r="C169" s="83"/>
      <c r="D169" s="83"/>
      <c r="E169" s="83"/>
      <c r="F169" s="83"/>
      <c r="G169" s="83"/>
      <c r="H169" s="83"/>
      <c r="I169" s="83"/>
      <c r="J169" s="83"/>
      <c r="K169" s="83"/>
      <c r="L169" s="83"/>
      <c r="M169" s="83"/>
      <c r="N169" s="83"/>
      <c r="O169" s="83"/>
      <c r="P169" s="83"/>
      <c r="Q169" s="83"/>
      <c r="R169" s="83"/>
      <c r="S169" s="83"/>
      <c r="U169" s="21"/>
      <c r="V169" s="21"/>
      <c r="W169" s="21"/>
    </row>
    <row r="170" spans="1:23" s="76" customFormat="1" ht="12.95" customHeight="1">
      <c r="A170" s="75"/>
      <c r="C170" s="83"/>
      <c r="D170" s="83"/>
      <c r="E170" s="83"/>
      <c r="F170" s="83"/>
      <c r="G170" s="83"/>
      <c r="H170" s="83"/>
      <c r="I170" s="83"/>
      <c r="J170" s="83"/>
      <c r="K170" s="83"/>
      <c r="L170" s="83"/>
      <c r="M170" s="83"/>
      <c r="N170" s="83"/>
      <c r="O170" s="83"/>
      <c r="P170" s="83"/>
      <c r="Q170" s="83"/>
      <c r="R170" s="83"/>
      <c r="S170" s="83"/>
      <c r="U170" s="21"/>
      <c r="V170" s="21"/>
      <c r="W170" s="21"/>
    </row>
    <row r="171" spans="1:23" s="76" customFormat="1" ht="12.95" customHeight="1">
      <c r="A171" s="75"/>
      <c r="C171" s="83"/>
      <c r="D171" s="83"/>
      <c r="E171" s="83"/>
      <c r="F171" s="83"/>
      <c r="G171" s="83"/>
      <c r="H171" s="83"/>
      <c r="I171" s="83"/>
      <c r="J171" s="83"/>
      <c r="K171" s="83"/>
      <c r="L171" s="83"/>
      <c r="M171" s="83"/>
      <c r="N171" s="83"/>
      <c r="O171" s="83"/>
      <c r="P171" s="83"/>
      <c r="Q171" s="83"/>
      <c r="R171" s="83"/>
      <c r="S171" s="83"/>
      <c r="U171" s="21"/>
      <c r="V171" s="21"/>
      <c r="W171" s="21"/>
    </row>
    <row r="172" spans="1:23" s="76" customFormat="1" ht="12.95" customHeight="1">
      <c r="A172" s="75"/>
      <c r="C172" s="83"/>
      <c r="D172" s="83"/>
      <c r="E172" s="83"/>
      <c r="F172" s="83"/>
      <c r="G172" s="83"/>
      <c r="H172" s="83"/>
      <c r="I172" s="83"/>
      <c r="J172" s="83"/>
      <c r="K172" s="83"/>
      <c r="L172" s="83"/>
      <c r="M172" s="83"/>
      <c r="N172" s="83"/>
      <c r="O172" s="83"/>
      <c r="P172" s="83"/>
      <c r="Q172" s="83"/>
      <c r="R172" s="83"/>
      <c r="S172" s="83"/>
      <c r="U172" s="21"/>
      <c r="V172" s="21"/>
      <c r="W172" s="21"/>
    </row>
    <row r="173" spans="1:23" s="76" customFormat="1" ht="12.95" customHeight="1">
      <c r="A173" s="75"/>
      <c r="C173" s="83"/>
      <c r="D173" s="83"/>
      <c r="E173" s="83"/>
      <c r="F173" s="83"/>
      <c r="G173" s="83"/>
      <c r="H173" s="83"/>
      <c r="I173" s="83"/>
      <c r="J173" s="83"/>
      <c r="K173" s="83"/>
      <c r="L173" s="83"/>
      <c r="M173" s="83"/>
      <c r="N173" s="83"/>
      <c r="O173" s="83"/>
      <c r="P173" s="83"/>
      <c r="Q173" s="83"/>
      <c r="R173" s="83"/>
      <c r="S173" s="83"/>
      <c r="U173" s="21"/>
      <c r="V173" s="21"/>
      <c r="W173" s="21"/>
    </row>
    <row r="174" spans="1:23" s="76" customFormat="1" ht="12.95" customHeight="1">
      <c r="A174" s="75"/>
      <c r="C174" s="83"/>
      <c r="D174" s="83"/>
      <c r="E174" s="83"/>
      <c r="F174" s="83"/>
      <c r="G174" s="83"/>
      <c r="H174" s="83"/>
      <c r="I174" s="83"/>
      <c r="J174" s="83"/>
      <c r="K174" s="83"/>
      <c r="L174" s="83"/>
      <c r="M174" s="83"/>
      <c r="N174" s="83"/>
      <c r="O174" s="83"/>
      <c r="P174" s="83"/>
      <c r="Q174" s="83"/>
      <c r="R174" s="83"/>
      <c r="S174" s="83"/>
      <c r="U174" s="21"/>
      <c r="V174" s="21"/>
      <c r="W174" s="21"/>
    </row>
    <row r="175" spans="1:23" s="76" customFormat="1" ht="12.95" customHeight="1">
      <c r="A175" s="75"/>
      <c r="C175" s="83"/>
      <c r="D175" s="83"/>
      <c r="E175" s="83"/>
      <c r="F175" s="83"/>
      <c r="G175" s="83"/>
      <c r="H175" s="83"/>
      <c r="I175" s="83"/>
      <c r="J175" s="83"/>
      <c r="K175" s="83"/>
      <c r="L175" s="83"/>
      <c r="M175" s="83"/>
      <c r="N175" s="83"/>
      <c r="O175" s="83"/>
      <c r="P175" s="83"/>
      <c r="Q175" s="83"/>
      <c r="R175" s="83"/>
      <c r="S175" s="83"/>
      <c r="U175" s="21"/>
      <c r="V175" s="21"/>
      <c r="W175" s="21"/>
    </row>
    <row r="176" spans="1:23" s="76" customFormat="1" ht="12.95" customHeight="1">
      <c r="A176" s="75"/>
      <c r="C176" s="83"/>
      <c r="D176" s="83"/>
      <c r="E176" s="83"/>
      <c r="F176" s="83"/>
      <c r="G176" s="83"/>
      <c r="H176" s="83"/>
      <c r="I176" s="83"/>
      <c r="J176" s="83"/>
      <c r="K176" s="83"/>
      <c r="L176" s="83"/>
      <c r="M176" s="83"/>
      <c r="N176" s="83"/>
      <c r="O176" s="83"/>
      <c r="P176" s="83"/>
      <c r="Q176" s="83"/>
      <c r="R176" s="83"/>
      <c r="S176" s="83"/>
      <c r="U176" s="21"/>
      <c r="V176" s="21"/>
      <c r="W176" s="21"/>
    </row>
    <row r="177" spans="1:23" s="76" customFormat="1" ht="12.95" customHeight="1">
      <c r="A177" s="75"/>
      <c r="C177" s="83"/>
      <c r="D177" s="83"/>
      <c r="E177" s="83"/>
      <c r="F177" s="83"/>
      <c r="G177" s="83"/>
      <c r="H177" s="83"/>
      <c r="I177" s="83"/>
      <c r="J177" s="83"/>
      <c r="K177" s="83"/>
      <c r="L177" s="83"/>
      <c r="M177" s="83"/>
      <c r="N177" s="83"/>
      <c r="O177" s="83"/>
      <c r="P177" s="83"/>
      <c r="Q177" s="83"/>
      <c r="R177" s="83"/>
      <c r="S177" s="83"/>
      <c r="U177" s="21"/>
      <c r="V177" s="21"/>
      <c r="W177" s="21"/>
    </row>
    <row r="178" spans="1:23" s="76" customFormat="1" ht="12.95" customHeight="1">
      <c r="A178" s="75"/>
      <c r="C178" s="83"/>
      <c r="D178" s="83"/>
      <c r="E178" s="83"/>
      <c r="F178" s="83"/>
      <c r="G178" s="83"/>
      <c r="H178" s="83"/>
      <c r="I178" s="83"/>
      <c r="J178" s="83"/>
      <c r="K178" s="83"/>
      <c r="L178" s="83"/>
      <c r="M178" s="83"/>
      <c r="N178" s="83"/>
      <c r="O178" s="83"/>
      <c r="P178" s="83"/>
      <c r="Q178" s="83"/>
      <c r="R178" s="83"/>
      <c r="S178" s="83"/>
      <c r="U178" s="21"/>
      <c r="V178" s="21"/>
      <c r="W178" s="21"/>
    </row>
    <row r="179" spans="1:23" s="76" customFormat="1" ht="12.95" customHeight="1">
      <c r="A179" s="75"/>
      <c r="C179" s="83"/>
      <c r="D179" s="83"/>
      <c r="E179" s="83"/>
      <c r="F179" s="83"/>
      <c r="G179" s="83"/>
      <c r="H179" s="83"/>
      <c r="I179" s="83"/>
      <c r="J179" s="83"/>
      <c r="K179" s="83"/>
      <c r="L179" s="83"/>
      <c r="M179" s="83"/>
      <c r="N179" s="83"/>
      <c r="O179" s="83"/>
      <c r="P179" s="83"/>
      <c r="Q179" s="83"/>
      <c r="R179" s="83"/>
      <c r="S179" s="83"/>
      <c r="U179" s="21"/>
      <c r="V179" s="21"/>
      <c r="W179" s="21"/>
    </row>
    <row r="180" spans="1:23" s="76" customFormat="1" ht="12.95" customHeight="1">
      <c r="A180" s="75"/>
      <c r="C180" s="83"/>
      <c r="D180" s="83"/>
      <c r="E180" s="83"/>
      <c r="F180" s="83"/>
      <c r="G180" s="83"/>
      <c r="H180" s="83"/>
      <c r="I180" s="83"/>
      <c r="J180" s="83"/>
      <c r="K180" s="83"/>
      <c r="L180" s="83"/>
      <c r="M180" s="83"/>
      <c r="N180" s="83"/>
      <c r="O180" s="83"/>
      <c r="P180" s="83"/>
      <c r="Q180" s="83"/>
      <c r="R180" s="83"/>
      <c r="S180" s="83"/>
      <c r="U180" s="21"/>
      <c r="V180" s="21"/>
      <c r="W180" s="21"/>
    </row>
    <row r="181" spans="1:23" s="76" customFormat="1" ht="12.95" customHeight="1">
      <c r="A181" s="75"/>
      <c r="C181" s="83"/>
      <c r="D181" s="83"/>
      <c r="E181" s="83"/>
      <c r="F181" s="83"/>
      <c r="G181" s="83"/>
      <c r="H181" s="83"/>
      <c r="I181" s="83"/>
      <c r="J181" s="83"/>
      <c r="K181" s="83"/>
      <c r="L181" s="83"/>
      <c r="M181" s="83"/>
      <c r="N181" s="83"/>
      <c r="O181" s="83"/>
      <c r="P181" s="83"/>
      <c r="Q181" s="83"/>
      <c r="R181" s="83"/>
      <c r="S181" s="83"/>
      <c r="U181" s="21"/>
      <c r="V181" s="21"/>
      <c r="W181" s="21"/>
    </row>
    <row r="182" spans="1:23" s="76" customFormat="1" ht="12.95" customHeight="1">
      <c r="A182" s="75"/>
      <c r="C182" s="83"/>
      <c r="D182" s="83"/>
      <c r="E182" s="83"/>
      <c r="F182" s="83"/>
      <c r="G182" s="83"/>
      <c r="H182" s="83"/>
      <c r="I182" s="83"/>
      <c r="J182" s="83"/>
      <c r="K182" s="83"/>
      <c r="L182" s="83"/>
      <c r="M182" s="83"/>
      <c r="N182" s="83"/>
      <c r="O182" s="83"/>
      <c r="P182" s="83"/>
      <c r="Q182" s="83"/>
      <c r="R182" s="83"/>
      <c r="S182" s="83"/>
      <c r="U182" s="21"/>
      <c r="V182" s="21"/>
      <c r="W182" s="21"/>
    </row>
    <row r="183" spans="1:23" s="76" customFormat="1" ht="12.95" customHeight="1">
      <c r="A183" s="75"/>
      <c r="C183" s="83"/>
      <c r="D183" s="83"/>
      <c r="E183" s="83"/>
      <c r="F183" s="83"/>
      <c r="G183" s="83"/>
      <c r="H183" s="83"/>
      <c r="I183" s="83"/>
      <c r="J183" s="83"/>
      <c r="K183" s="83"/>
      <c r="L183" s="83"/>
      <c r="M183" s="83"/>
      <c r="N183" s="83"/>
      <c r="O183" s="83"/>
      <c r="P183" s="83"/>
      <c r="Q183" s="83"/>
      <c r="R183" s="83"/>
      <c r="S183" s="83"/>
      <c r="U183" s="21"/>
      <c r="V183" s="21"/>
      <c r="W183" s="21"/>
    </row>
    <row r="184" spans="1:23" s="76" customFormat="1" ht="12.95" customHeight="1">
      <c r="A184" s="75"/>
      <c r="C184" s="83"/>
      <c r="D184" s="83"/>
      <c r="E184" s="83"/>
      <c r="F184" s="83"/>
      <c r="G184" s="83"/>
      <c r="H184" s="83"/>
      <c r="I184" s="83"/>
      <c r="J184" s="83"/>
      <c r="K184" s="83"/>
      <c r="L184" s="83"/>
      <c r="M184" s="83"/>
      <c r="N184" s="83"/>
      <c r="O184" s="83"/>
      <c r="P184" s="83"/>
      <c r="Q184" s="83"/>
      <c r="R184" s="83"/>
      <c r="S184" s="83"/>
      <c r="U184" s="21"/>
      <c r="V184" s="21"/>
      <c r="W184" s="21"/>
    </row>
    <row r="185" spans="1:23" s="76" customFormat="1" ht="12.95" customHeight="1">
      <c r="A185" s="75"/>
      <c r="C185" s="83"/>
      <c r="D185" s="83"/>
      <c r="E185" s="83"/>
      <c r="F185" s="83"/>
      <c r="G185" s="83"/>
      <c r="H185" s="83"/>
      <c r="I185" s="83"/>
      <c r="J185" s="83"/>
      <c r="K185" s="83"/>
      <c r="L185" s="83"/>
      <c r="M185" s="83"/>
      <c r="N185" s="83"/>
      <c r="O185" s="83"/>
      <c r="P185" s="83"/>
      <c r="Q185" s="83"/>
      <c r="R185" s="83"/>
      <c r="S185" s="83"/>
      <c r="U185" s="21"/>
      <c r="V185" s="21"/>
      <c r="W185" s="21"/>
    </row>
    <row r="186" spans="1:23" s="76" customFormat="1" ht="12.95" customHeight="1">
      <c r="A186" s="75"/>
      <c r="C186" s="83"/>
      <c r="D186" s="83"/>
      <c r="E186" s="83"/>
      <c r="F186" s="83"/>
      <c r="G186" s="83"/>
      <c r="H186" s="83"/>
      <c r="I186" s="83"/>
      <c r="J186" s="83"/>
      <c r="K186" s="83"/>
      <c r="L186" s="83"/>
      <c r="M186" s="83"/>
      <c r="N186" s="83"/>
      <c r="O186" s="83"/>
      <c r="P186" s="83"/>
      <c r="Q186" s="83"/>
      <c r="R186" s="83"/>
      <c r="S186" s="83"/>
      <c r="U186" s="21"/>
      <c r="V186" s="21"/>
      <c r="W186" s="21"/>
    </row>
    <row r="187" spans="1:23" s="76" customFormat="1" ht="12.95" customHeight="1">
      <c r="A187" s="75"/>
      <c r="C187" s="83"/>
      <c r="D187" s="83"/>
      <c r="E187" s="83"/>
      <c r="F187" s="83"/>
      <c r="G187" s="83"/>
      <c r="H187" s="83"/>
      <c r="I187" s="83"/>
      <c r="J187" s="83"/>
      <c r="K187" s="83"/>
      <c r="L187" s="83"/>
      <c r="M187" s="83"/>
      <c r="N187" s="83"/>
      <c r="O187" s="83"/>
      <c r="P187" s="83"/>
      <c r="Q187" s="83"/>
      <c r="R187" s="83"/>
      <c r="S187" s="83"/>
      <c r="U187" s="21"/>
      <c r="V187" s="21"/>
      <c r="W187" s="21"/>
    </row>
    <row r="188" spans="1:23" s="76" customFormat="1" ht="12.95" customHeight="1">
      <c r="A188" s="75"/>
      <c r="C188" s="83"/>
      <c r="D188" s="83"/>
      <c r="E188" s="83"/>
      <c r="F188" s="83"/>
      <c r="G188" s="83"/>
      <c r="H188" s="83"/>
      <c r="I188" s="83"/>
      <c r="J188" s="83"/>
      <c r="K188" s="83"/>
      <c r="L188" s="83"/>
      <c r="M188" s="83"/>
      <c r="N188" s="83"/>
      <c r="O188" s="83"/>
      <c r="P188" s="83"/>
      <c r="Q188" s="83"/>
      <c r="R188" s="83"/>
      <c r="S188" s="83"/>
      <c r="U188" s="21"/>
      <c r="V188" s="21"/>
      <c r="W188" s="21"/>
    </row>
    <row r="189" spans="1:23" s="76" customFormat="1" ht="12.95" customHeight="1">
      <c r="A189" s="75"/>
      <c r="C189" s="83"/>
      <c r="D189" s="83"/>
      <c r="E189" s="83"/>
      <c r="F189" s="83"/>
      <c r="G189" s="83"/>
      <c r="H189" s="83"/>
      <c r="I189" s="83"/>
      <c r="J189" s="83"/>
      <c r="K189" s="83"/>
      <c r="L189" s="83"/>
      <c r="M189" s="83"/>
      <c r="N189" s="83"/>
      <c r="O189" s="83"/>
      <c r="P189" s="83"/>
      <c r="Q189" s="83"/>
      <c r="R189" s="83"/>
      <c r="S189" s="83"/>
      <c r="U189" s="21"/>
      <c r="V189" s="21"/>
      <c r="W189" s="21"/>
    </row>
    <row r="190" spans="1:23" s="76" customFormat="1" ht="12.95" customHeight="1">
      <c r="A190" s="75"/>
      <c r="C190" s="83"/>
      <c r="D190" s="83"/>
      <c r="E190" s="83"/>
      <c r="F190" s="83"/>
      <c r="G190" s="83"/>
      <c r="H190" s="83"/>
      <c r="I190" s="83"/>
      <c r="J190" s="83"/>
      <c r="K190" s="83"/>
      <c r="L190" s="83"/>
      <c r="M190" s="83"/>
      <c r="N190" s="83"/>
      <c r="O190" s="83"/>
      <c r="P190" s="83"/>
      <c r="Q190" s="83"/>
      <c r="R190" s="83"/>
      <c r="S190" s="83"/>
      <c r="U190" s="21"/>
      <c r="V190" s="21"/>
      <c r="W190" s="21"/>
    </row>
    <row r="191" spans="1:23" s="76" customFormat="1" ht="12.95" customHeight="1">
      <c r="A191" s="75"/>
      <c r="C191" s="83"/>
      <c r="D191" s="83"/>
      <c r="E191" s="83"/>
      <c r="F191" s="83"/>
      <c r="G191" s="83"/>
      <c r="H191" s="83"/>
      <c r="I191" s="83"/>
      <c r="J191" s="83"/>
      <c r="K191" s="83"/>
      <c r="L191" s="83"/>
      <c r="M191" s="83"/>
      <c r="N191" s="83"/>
      <c r="O191" s="83"/>
      <c r="P191" s="83"/>
      <c r="Q191" s="83"/>
      <c r="R191" s="83"/>
      <c r="S191" s="83"/>
      <c r="U191" s="21"/>
      <c r="V191" s="21"/>
      <c r="W191" s="21"/>
    </row>
    <row r="192" spans="1:23" s="76" customFormat="1" ht="12.95" customHeight="1">
      <c r="A192" s="75"/>
      <c r="C192" s="83"/>
      <c r="D192" s="83"/>
      <c r="E192" s="83"/>
      <c r="F192" s="83"/>
      <c r="G192" s="83"/>
      <c r="H192" s="83"/>
      <c r="I192" s="83"/>
      <c r="J192" s="83"/>
      <c r="K192" s="83"/>
      <c r="L192" s="83"/>
      <c r="M192" s="83"/>
      <c r="N192" s="83"/>
      <c r="O192" s="83"/>
      <c r="P192" s="83"/>
      <c r="Q192" s="83"/>
      <c r="R192" s="83"/>
      <c r="S192" s="83"/>
      <c r="U192" s="21"/>
      <c r="V192" s="21"/>
      <c r="W192" s="21"/>
    </row>
    <row r="193" spans="1:23" s="76" customFormat="1" ht="12.95" customHeight="1">
      <c r="A193" s="75"/>
      <c r="C193" s="83"/>
      <c r="D193" s="83"/>
      <c r="E193" s="83"/>
      <c r="F193" s="83"/>
      <c r="G193" s="83"/>
      <c r="H193" s="83"/>
      <c r="I193" s="83"/>
      <c r="J193" s="83"/>
      <c r="K193" s="83"/>
      <c r="L193" s="83"/>
      <c r="M193" s="83"/>
      <c r="N193" s="83"/>
      <c r="O193" s="83"/>
      <c r="P193" s="83"/>
      <c r="Q193" s="83"/>
      <c r="R193" s="83"/>
      <c r="S193" s="83"/>
      <c r="U193" s="21"/>
      <c r="V193" s="21"/>
      <c r="W193" s="21"/>
    </row>
    <row r="194" spans="1:23" s="76" customFormat="1" ht="12.95" customHeight="1">
      <c r="A194" s="75"/>
      <c r="C194" s="83"/>
      <c r="D194" s="83"/>
      <c r="E194" s="83"/>
      <c r="F194" s="83"/>
      <c r="G194" s="83"/>
      <c r="H194" s="83"/>
      <c r="I194" s="83"/>
      <c r="J194" s="83"/>
      <c r="K194" s="83"/>
      <c r="L194" s="83"/>
      <c r="M194" s="83"/>
      <c r="N194" s="83"/>
      <c r="O194" s="83"/>
      <c r="P194" s="83"/>
      <c r="Q194" s="83"/>
      <c r="R194" s="83"/>
      <c r="S194" s="83"/>
      <c r="U194" s="21"/>
      <c r="V194" s="21"/>
      <c r="W194" s="21"/>
    </row>
    <row r="195" spans="1:23" s="76" customFormat="1" ht="12.95" customHeight="1">
      <c r="A195" s="75"/>
      <c r="C195" s="83"/>
      <c r="D195" s="83"/>
      <c r="E195" s="83"/>
      <c r="F195" s="83"/>
      <c r="G195" s="83"/>
      <c r="H195" s="83"/>
      <c r="I195" s="83"/>
      <c r="J195" s="83"/>
      <c r="K195" s="83"/>
      <c r="L195" s="83"/>
      <c r="M195" s="83"/>
      <c r="N195" s="83"/>
      <c r="O195" s="83"/>
      <c r="P195" s="83"/>
      <c r="Q195" s="83"/>
      <c r="R195" s="83"/>
      <c r="S195" s="83"/>
      <c r="U195" s="21"/>
      <c r="V195" s="21"/>
      <c r="W195" s="21"/>
    </row>
    <row r="196" spans="1:23" s="76" customFormat="1" ht="12.95" customHeight="1">
      <c r="A196" s="75"/>
      <c r="C196" s="83"/>
      <c r="D196" s="83"/>
      <c r="E196" s="83"/>
      <c r="F196" s="83"/>
      <c r="G196" s="83"/>
      <c r="H196" s="83"/>
      <c r="I196" s="83"/>
      <c r="J196" s="83"/>
      <c r="K196" s="83"/>
      <c r="L196" s="83"/>
      <c r="M196" s="83"/>
      <c r="N196" s="83"/>
      <c r="O196" s="83"/>
      <c r="P196" s="83"/>
      <c r="Q196" s="83"/>
      <c r="R196" s="83"/>
      <c r="S196" s="83"/>
      <c r="U196" s="21"/>
      <c r="V196" s="21"/>
      <c r="W196" s="21"/>
    </row>
    <row r="197" spans="1:23" s="76" customFormat="1" ht="12.95" customHeight="1">
      <c r="A197" s="75"/>
      <c r="C197" s="83"/>
      <c r="D197" s="83"/>
      <c r="E197" s="83"/>
      <c r="F197" s="83"/>
      <c r="G197" s="83"/>
      <c r="H197" s="83"/>
      <c r="I197" s="83"/>
      <c r="J197" s="83"/>
      <c r="K197" s="83"/>
      <c r="L197" s="83"/>
      <c r="M197" s="83"/>
      <c r="N197" s="83"/>
      <c r="O197" s="83"/>
      <c r="P197" s="83"/>
      <c r="Q197" s="83"/>
      <c r="R197" s="83"/>
      <c r="S197" s="83"/>
      <c r="U197" s="21"/>
      <c r="V197" s="21"/>
      <c r="W197" s="21"/>
    </row>
    <row r="198" spans="1:23" s="76" customFormat="1" ht="12.95" customHeight="1">
      <c r="A198" s="75"/>
      <c r="C198" s="83"/>
      <c r="D198" s="83"/>
      <c r="E198" s="83"/>
      <c r="F198" s="83"/>
      <c r="G198" s="83"/>
      <c r="H198" s="83"/>
      <c r="I198" s="83"/>
      <c r="J198" s="83"/>
      <c r="K198" s="83"/>
      <c r="L198" s="83"/>
      <c r="M198" s="83"/>
      <c r="N198" s="83"/>
      <c r="O198" s="83"/>
      <c r="P198" s="83"/>
      <c r="Q198" s="83"/>
      <c r="R198" s="83"/>
      <c r="S198" s="83"/>
      <c r="U198" s="21"/>
      <c r="V198" s="21"/>
      <c r="W198" s="21"/>
    </row>
    <row r="199" spans="1:23" s="76" customFormat="1" ht="12.95" customHeight="1">
      <c r="A199" s="75"/>
      <c r="C199" s="83"/>
      <c r="D199" s="83"/>
      <c r="E199" s="83"/>
      <c r="F199" s="83"/>
      <c r="G199" s="83"/>
      <c r="H199" s="83"/>
      <c r="I199" s="83"/>
      <c r="J199" s="83"/>
      <c r="K199" s="83"/>
      <c r="L199" s="83"/>
      <c r="M199" s="83"/>
      <c r="N199" s="83"/>
      <c r="O199" s="83"/>
      <c r="P199" s="83"/>
      <c r="Q199" s="83"/>
      <c r="R199" s="83"/>
      <c r="S199" s="83"/>
      <c r="U199" s="21"/>
      <c r="V199" s="21"/>
      <c r="W199" s="21"/>
    </row>
    <row r="200" spans="1:23" s="76" customFormat="1" ht="12.95" customHeight="1">
      <c r="A200" s="75"/>
      <c r="C200" s="83"/>
      <c r="D200" s="83"/>
      <c r="E200" s="83"/>
      <c r="F200" s="83"/>
      <c r="G200" s="83"/>
      <c r="H200" s="83"/>
      <c r="I200" s="83"/>
      <c r="J200" s="83"/>
      <c r="K200" s="83"/>
      <c r="L200" s="83"/>
      <c r="M200" s="83"/>
      <c r="N200" s="83"/>
      <c r="O200" s="83"/>
      <c r="P200" s="83"/>
      <c r="Q200" s="83"/>
      <c r="R200" s="83"/>
      <c r="S200" s="83"/>
      <c r="U200" s="21"/>
      <c r="V200" s="21"/>
      <c r="W200" s="21"/>
    </row>
  </sheetData>
  <mergeCells count="2">
    <mergeCell ref="A1:B1"/>
    <mergeCell ref="A9:B9"/>
  </mergeCells>
  <hyperlinks>
    <hyperlink ref="A1" location="'Περιεχόμενα-Contents'!A1" display="Περιεχόμενα - Contents" xr:uid="{00000000-0004-0000-1300-000000000000}"/>
  </hyperlinks>
  <printOptions horizontalCentered="1"/>
  <pageMargins left="0.27559055118110237" right="0.27559055118110237" top="1.0236220472440944" bottom="0.39370078740157483" header="0.39370078740157483" footer="0.19685039370078741"/>
  <pageSetup paperSize="9" scale="58" fitToHeight="0" orientation="landscape" r:id="rId1"/>
  <headerFooter>
    <oddHeader>&amp;R&amp;"Arial,Έντονα"ΣΥΝΟΠΤΙΚΟΙ ΠΙΝΑΚΕΣ ΥΠΗΡΕΣΙΩΝ ΚΑΙ ΜΕΤΑΦΟΡΩΝ 2008-2023
SERVICES AND TRANSPORT SUMMARY TABLES 2008-2023
ΙΔΙΩΤΙΚΟΣ ΤΟΜΕΑΣ - PRIVATE SECTOR</oddHeader>
    <firstHeader>&amp;L&amp;"Arial,Έντονα"ΣΥΝΟΠΤΙΚΟΙ ΠΙΝΑΚΕΣ ΥΠΗΡΕΣΙΩΝ ΚΑΙ ΜΕΤΑΦΟΡΩΝ 2008-2020
- ΙΔΙΩΤΙΚΟΣ ΤΟΜΕΑΣ&amp;"Arial,Κανονικά"
&amp;R&amp;"Arial,Έντονα"SUMMARY TABLES 2008-2020
- PRIVATE SECTOR</firstHeader>
    <firstFooter>&amp;L(συνεχίζεται)&amp;C- &amp;P -&amp;R(continued)</firstFooter>
  </headerFooter>
  <ignoredErrors>
    <ignoredError sqref="A9:P9"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pageSetUpPr fitToPage="1"/>
  </sheetPr>
  <dimension ref="A1:C9"/>
  <sheetViews>
    <sheetView workbookViewId="0"/>
  </sheetViews>
  <sheetFormatPr defaultRowHeight="12.75"/>
  <cols>
    <col min="1" max="1" width="185.7109375" style="1" bestFit="1" customWidth="1"/>
    <col min="2" max="16384" width="9.140625" style="1"/>
  </cols>
  <sheetData>
    <row r="1" spans="1:3" ht="71.25" customHeight="1"/>
    <row r="2" spans="1:3" ht="90">
      <c r="A2" s="132" t="s">
        <v>375</v>
      </c>
      <c r="B2" s="2"/>
      <c r="C2" s="2"/>
    </row>
    <row r="3" spans="1:3" ht="45">
      <c r="A3" s="131" t="s">
        <v>220</v>
      </c>
      <c r="B3" s="2"/>
      <c r="C3" s="2"/>
    </row>
    <row r="4" spans="1:3" ht="45">
      <c r="A4" s="131" t="s">
        <v>454</v>
      </c>
    </row>
    <row r="5" spans="1:3" ht="45">
      <c r="A5" s="131"/>
      <c r="B5" s="2"/>
      <c r="C5" s="2"/>
    </row>
    <row r="6" spans="1:3" s="134" customFormat="1" ht="90">
      <c r="A6" s="132" t="s">
        <v>437</v>
      </c>
      <c r="B6" s="133"/>
      <c r="C6" s="133"/>
    </row>
    <row r="7" spans="1:3" ht="45">
      <c r="A7" s="131" t="s">
        <v>221</v>
      </c>
      <c r="B7" s="3"/>
      <c r="C7" s="3"/>
    </row>
    <row r="8" spans="1:3" ht="45">
      <c r="A8" s="131" t="s">
        <v>454</v>
      </c>
    </row>
    <row r="9" spans="1:3" ht="222.75" customHeight="1"/>
  </sheetData>
  <printOptions horizontalCentered="1"/>
  <pageMargins left="0.27559055118110237" right="0.27559055118110237" top="0.43307086614173229" bottom="0.43307086614173229" header="0.27559055118110237" footer="0.27559055118110237"/>
  <pageSetup paperSize="9" scale="78" fitToHeight="0" orientation="landscape" r:id="rId1"/>
  <headerFooter differentFirst="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pageSetUpPr fitToPage="1"/>
  </sheetPr>
  <dimension ref="A1:Q32"/>
  <sheetViews>
    <sheetView zoomScaleNormal="100" workbookViewId="0">
      <pane xSplit="1" ySplit="9" topLeftCell="B10" activePane="bottomRight" state="frozen"/>
      <selection pane="topRight" activeCell="B1" sqref="B1"/>
      <selection pane="bottomLeft" activeCell="A10" sqref="A10"/>
      <selection pane="bottomRight" activeCell="A2" sqref="A2"/>
    </sheetView>
  </sheetViews>
  <sheetFormatPr defaultColWidth="10.7109375" defaultRowHeight="12.75"/>
  <cols>
    <col min="1" max="1" width="11.7109375" style="19" customWidth="1"/>
    <col min="2" max="2" width="10.42578125" style="19" customWidth="1"/>
    <col min="3" max="16" width="10" style="19" customWidth="1"/>
    <col min="17" max="17" width="11.42578125" style="19" customWidth="1"/>
    <col min="18" max="16384" width="10.7109375" style="19"/>
  </cols>
  <sheetData>
    <row r="1" spans="1:17">
      <c r="A1" s="172" t="s">
        <v>228</v>
      </c>
      <c r="B1" s="172"/>
      <c r="C1" s="172"/>
      <c r="D1" s="49"/>
      <c r="E1" s="49"/>
      <c r="F1" s="49"/>
      <c r="G1" s="49"/>
      <c r="H1" s="49"/>
      <c r="I1" s="49"/>
      <c r="J1" s="49"/>
      <c r="K1" s="49"/>
      <c r="L1" s="49"/>
      <c r="M1" s="49"/>
      <c r="N1" s="49"/>
      <c r="O1" s="49"/>
      <c r="P1" s="49"/>
      <c r="Q1" s="117" t="s">
        <v>455</v>
      </c>
    </row>
    <row r="2" spans="1:17">
      <c r="A2" s="49"/>
      <c r="B2" s="49"/>
      <c r="C2" s="49"/>
      <c r="D2" s="49"/>
      <c r="E2" s="49"/>
      <c r="F2" s="49"/>
      <c r="G2" s="49"/>
      <c r="H2" s="49"/>
      <c r="I2" s="49"/>
      <c r="J2" s="49"/>
      <c r="K2" s="49"/>
      <c r="L2" s="49"/>
      <c r="M2" s="49"/>
      <c r="N2" s="49"/>
      <c r="O2" s="49"/>
      <c r="P2" s="49"/>
      <c r="Q2" s="117" t="s">
        <v>456</v>
      </c>
    </row>
    <row r="3" spans="1:17">
      <c r="A3" s="49"/>
      <c r="B3" s="49"/>
      <c r="C3" s="49"/>
      <c r="D3" s="49"/>
      <c r="E3" s="49"/>
      <c r="F3" s="49"/>
      <c r="G3" s="49"/>
      <c r="H3" s="49"/>
      <c r="I3" s="49"/>
      <c r="J3" s="49"/>
      <c r="K3" s="49"/>
      <c r="L3" s="49"/>
      <c r="M3" s="49"/>
      <c r="N3" s="49"/>
      <c r="O3" s="49"/>
      <c r="P3" s="49"/>
      <c r="Q3" s="117" t="s">
        <v>374</v>
      </c>
    </row>
    <row r="4" spans="1:17">
      <c r="A4" s="49"/>
      <c r="B4" s="49"/>
      <c r="C4" s="49"/>
      <c r="D4" s="49"/>
      <c r="E4" s="49"/>
      <c r="F4" s="49"/>
      <c r="G4" s="50"/>
      <c r="H4" s="50"/>
      <c r="I4" s="49"/>
      <c r="J4" s="49"/>
      <c r="K4" s="49"/>
      <c r="L4" s="49"/>
      <c r="M4" s="49"/>
      <c r="N4" s="49"/>
      <c r="O4" s="49"/>
      <c r="P4" s="49"/>
      <c r="Q4" s="49"/>
    </row>
    <row r="5" spans="1:17" s="20" customFormat="1" ht="15" customHeight="1">
      <c r="A5" s="137" t="s">
        <v>264</v>
      </c>
      <c r="B5" s="70"/>
      <c r="C5" s="70"/>
      <c r="D5" s="70"/>
      <c r="E5" s="70"/>
      <c r="F5" s="70"/>
      <c r="G5" s="70"/>
      <c r="H5" s="70"/>
      <c r="I5" s="70"/>
      <c r="J5" s="70"/>
      <c r="K5" s="70"/>
      <c r="L5" s="70"/>
      <c r="M5" s="70"/>
      <c r="N5" s="70"/>
      <c r="O5" s="70"/>
      <c r="P5" s="70"/>
      <c r="Q5" s="70"/>
    </row>
    <row r="6" spans="1:17" s="20" customFormat="1" ht="15" customHeight="1" thickBot="1">
      <c r="A6" s="138" t="s">
        <v>366</v>
      </c>
      <c r="B6" s="72"/>
      <c r="C6" s="72"/>
      <c r="D6" s="72"/>
      <c r="E6" s="72"/>
      <c r="F6" s="72"/>
      <c r="G6" s="72"/>
      <c r="H6" s="72"/>
      <c r="I6" s="73"/>
      <c r="J6" s="73"/>
      <c r="K6" s="73"/>
      <c r="L6" s="73"/>
      <c r="M6" s="73"/>
      <c r="N6" s="73"/>
      <c r="O6" s="73"/>
      <c r="P6" s="73"/>
      <c r="Q6" s="73"/>
    </row>
    <row r="7" spans="1:17" s="21" customFormat="1" ht="6.75" customHeight="1" thickTop="1">
      <c r="A7" s="49"/>
      <c r="B7" s="71"/>
      <c r="C7" s="71"/>
      <c r="D7" s="71"/>
      <c r="E7" s="71"/>
      <c r="F7" s="71"/>
      <c r="G7" s="71"/>
      <c r="H7" s="71"/>
      <c r="I7" s="49"/>
      <c r="J7" s="49"/>
      <c r="K7" s="49"/>
      <c r="L7" s="49"/>
      <c r="M7" s="49"/>
      <c r="N7" s="49"/>
      <c r="O7" s="49"/>
      <c r="P7" s="49"/>
      <c r="Q7" s="49"/>
    </row>
    <row r="8" spans="1:17">
      <c r="A8" s="49"/>
      <c r="B8" s="49"/>
      <c r="C8" s="49"/>
      <c r="D8" s="49"/>
      <c r="E8" s="49"/>
      <c r="F8" s="49"/>
      <c r="G8" s="49"/>
      <c r="H8" s="49"/>
      <c r="I8" s="49"/>
      <c r="J8" s="49"/>
      <c r="K8" s="65"/>
      <c r="L8" s="65"/>
      <c r="M8" s="65"/>
      <c r="N8" s="65"/>
      <c r="O8" s="65"/>
      <c r="P8" s="65"/>
      <c r="Q8" s="65" t="s">
        <v>0</v>
      </c>
    </row>
    <row r="9" spans="1:17" ht="70.5" customHeight="1">
      <c r="A9" s="135" t="s">
        <v>384</v>
      </c>
      <c r="B9" s="165" t="s">
        <v>1</v>
      </c>
      <c r="C9" s="164" t="s">
        <v>102</v>
      </c>
      <c r="D9" s="164" t="s">
        <v>2</v>
      </c>
      <c r="E9" s="164" t="s">
        <v>3</v>
      </c>
      <c r="F9" s="164" t="s">
        <v>4</v>
      </c>
      <c r="G9" s="164" t="s">
        <v>5</v>
      </c>
      <c r="H9" s="164" t="s">
        <v>6</v>
      </c>
      <c r="I9" s="164" t="s">
        <v>112</v>
      </c>
      <c r="J9" s="164" t="s">
        <v>324</v>
      </c>
      <c r="K9" s="164" t="s">
        <v>331</v>
      </c>
      <c r="L9" s="164" t="s">
        <v>368</v>
      </c>
      <c r="M9" s="164" t="s">
        <v>391</v>
      </c>
      <c r="N9" s="164" t="s">
        <v>436</v>
      </c>
      <c r="O9" s="164" t="s">
        <v>442</v>
      </c>
      <c r="P9" s="164" t="s">
        <v>448</v>
      </c>
      <c r="Q9" s="163" t="s">
        <v>453</v>
      </c>
    </row>
    <row r="10" spans="1:17" ht="19.5" customHeight="1">
      <c r="A10" s="149" t="s">
        <v>104</v>
      </c>
      <c r="B10" s="58">
        <f t="shared" ref="B10:J10" si="0">SUM(B11:B12)</f>
        <v>39398</v>
      </c>
      <c r="C10" s="58">
        <f t="shared" si="0"/>
        <v>40792</v>
      </c>
      <c r="D10" s="58">
        <f t="shared" si="0"/>
        <v>44483</v>
      </c>
      <c r="E10" s="58">
        <f t="shared" si="0"/>
        <v>43606</v>
      </c>
      <c r="F10" s="58">
        <f t="shared" si="0"/>
        <v>38999</v>
      </c>
      <c r="G10" s="58">
        <f t="shared" si="0"/>
        <v>29161</v>
      </c>
      <c r="H10" s="58">
        <f t="shared" si="0"/>
        <v>29605</v>
      </c>
      <c r="I10" s="58">
        <f t="shared" si="0"/>
        <v>27764</v>
      </c>
      <c r="J10" s="58">
        <f t="shared" si="0"/>
        <v>32218</v>
      </c>
      <c r="K10" s="58">
        <f t="shared" ref="K10:Q10" si="1">SUM(K11:K12)</f>
        <v>32401.159499999998</v>
      </c>
      <c r="L10" s="58">
        <f t="shared" si="1"/>
        <v>34124</v>
      </c>
      <c r="M10" s="58">
        <f t="shared" si="1"/>
        <v>35539</v>
      </c>
      <c r="N10" s="58">
        <f t="shared" si="1"/>
        <v>28796</v>
      </c>
      <c r="O10" s="58">
        <f t="shared" si="1"/>
        <v>35799.063032857186</v>
      </c>
      <c r="P10" s="58">
        <f t="shared" ref="P10" si="2">SUM(P11:P12)</f>
        <v>37951.067104470443</v>
      </c>
      <c r="Q10" s="139">
        <f t="shared" si="1"/>
        <v>38057.553160481766</v>
      </c>
    </row>
    <row r="11" spans="1:17" ht="19.5" customHeight="1">
      <c r="A11" s="148" t="s">
        <v>136</v>
      </c>
      <c r="B11" s="59">
        <v>37224</v>
      </c>
      <c r="C11" s="59">
        <v>38550</v>
      </c>
      <c r="D11" s="59">
        <v>42164</v>
      </c>
      <c r="E11" s="59">
        <v>41010</v>
      </c>
      <c r="F11" s="59">
        <v>36742</v>
      </c>
      <c r="G11" s="59">
        <v>27016</v>
      </c>
      <c r="H11" s="59">
        <v>27511</v>
      </c>
      <c r="I11" s="59">
        <v>25455</v>
      </c>
      <c r="J11" s="59">
        <v>30195</v>
      </c>
      <c r="K11" s="59">
        <v>30054.718399999998</v>
      </c>
      <c r="L11" s="59">
        <v>31572</v>
      </c>
      <c r="M11" s="59">
        <v>33089</v>
      </c>
      <c r="N11" s="59">
        <v>26321</v>
      </c>
      <c r="O11" s="59">
        <v>33378.504996394498</v>
      </c>
      <c r="P11" s="59">
        <v>35166.42494344664</v>
      </c>
      <c r="Q11" s="162">
        <v>35456.091741232478</v>
      </c>
    </row>
    <row r="12" spans="1:17" ht="19.5" customHeight="1">
      <c r="A12" s="148" t="s">
        <v>140</v>
      </c>
      <c r="B12" s="59">
        <v>2174</v>
      </c>
      <c r="C12" s="59">
        <v>2242</v>
      </c>
      <c r="D12" s="59">
        <v>2319</v>
      </c>
      <c r="E12" s="59">
        <v>2596</v>
      </c>
      <c r="F12" s="59">
        <v>2257</v>
      </c>
      <c r="G12" s="59">
        <v>2145</v>
      </c>
      <c r="H12" s="59">
        <v>2094</v>
      </c>
      <c r="I12" s="59">
        <v>2309</v>
      </c>
      <c r="J12" s="59">
        <v>2023</v>
      </c>
      <c r="K12" s="59">
        <v>2346.4411</v>
      </c>
      <c r="L12" s="59">
        <v>2552</v>
      </c>
      <c r="M12" s="59">
        <v>2450</v>
      </c>
      <c r="N12" s="59">
        <v>2475</v>
      </c>
      <c r="O12" s="59">
        <v>2420.5580364626876</v>
      </c>
      <c r="P12" s="59">
        <v>2784.6421610238003</v>
      </c>
      <c r="Q12" s="162">
        <v>2601.4614192492872</v>
      </c>
    </row>
    <row r="13" spans="1:17" ht="19.5" customHeight="1">
      <c r="A13" s="149" t="s">
        <v>105</v>
      </c>
      <c r="B13" s="58">
        <f t="shared" ref="B13:I13" si="3">SUM(B14:B17)</f>
        <v>40070</v>
      </c>
      <c r="C13" s="58">
        <f t="shared" si="3"/>
        <v>42579</v>
      </c>
      <c r="D13" s="58">
        <f t="shared" si="3"/>
        <v>53177</v>
      </c>
      <c r="E13" s="58">
        <f t="shared" si="3"/>
        <v>49936</v>
      </c>
      <c r="F13" s="58">
        <f t="shared" si="3"/>
        <v>48083</v>
      </c>
      <c r="G13" s="58">
        <f t="shared" si="3"/>
        <v>44710</v>
      </c>
      <c r="H13" s="58">
        <f t="shared" si="3"/>
        <v>42158</v>
      </c>
      <c r="I13" s="58">
        <f t="shared" si="3"/>
        <v>41460</v>
      </c>
      <c r="J13" s="58">
        <f t="shared" ref="J13:L13" si="4">SUM(J14:J17)</f>
        <v>38435</v>
      </c>
      <c r="K13" s="58">
        <f t="shared" si="4"/>
        <v>38784.879213320288</v>
      </c>
      <c r="L13" s="58">
        <f t="shared" si="4"/>
        <v>41582</v>
      </c>
      <c r="M13" s="58">
        <f>SUM(M14:M17)</f>
        <v>40766</v>
      </c>
      <c r="N13" s="58">
        <f>SUM(N14:N17)</f>
        <v>40592</v>
      </c>
      <c r="O13" s="58">
        <f>SUM(O14:O17)</f>
        <v>43164.297102723358</v>
      </c>
      <c r="P13" s="58">
        <f>SUM(P14:P17)</f>
        <v>45075.033303574957</v>
      </c>
      <c r="Q13" s="139">
        <f>SUM(Q14:Q17)</f>
        <v>51358.718167829727</v>
      </c>
    </row>
    <row r="14" spans="1:17" ht="19.5" customHeight="1">
      <c r="A14" s="148" t="s">
        <v>145</v>
      </c>
      <c r="B14" s="59">
        <v>12215</v>
      </c>
      <c r="C14" s="59">
        <v>13346</v>
      </c>
      <c r="D14" s="59">
        <v>14946</v>
      </c>
      <c r="E14" s="59">
        <v>13928</v>
      </c>
      <c r="F14" s="59">
        <v>12932</v>
      </c>
      <c r="G14" s="59">
        <v>12427</v>
      </c>
      <c r="H14" s="59">
        <v>12661</v>
      </c>
      <c r="I14" s="59">
        <v>13729</v>
      </c>
      <c r="J14" s="59">
        <v>12289</v>
      </c>
      <c r="K14" s="59">
        <v>13048.563471286758</v>
      </c>
      <c r="L14" s="59">
        <v>14595</v>
      </c>
      <c r="M14" s="59">
        <v>14012</v>
      </c>
      <c r="N14" s="59">
        <v>13194</v>
      </c>
      <c r="O14" s="59">
        <v>13995.805355774559</v>
      </c>
      <c r="P14" s="59">
        <v>13875.34799833627</v>
      </c>
      <c r="Q14" s="162">
        <v>15550.772973297388</v>
      </c>
    </row>
    <row r="15" spans="1:17" ht="19.5" customHeight="1">
      <c r="A15" s="148" t="s">
        <v>271</v>
      </c>
      <c r="B15" s="59">
        <v>7840</v>
      </c>
      <c r="C15" s="59">
        <v>7770</v>
      </c>
      <c r="D15" s="59">
        <v>14927</v>
      </c>
      <c r="E15" s="59">
        <v>14392</v>
      </c>
      <c r="F15" s="59">
        <v>14518</v>
      </c>
      <c r="G15" s="59">
        <v>12572</v>
      </c>
      <c r="H15" s="59">
        <v>13064</v>
      </c>
      <c r="I15" s="59">
        <v>11760</v>
      </c>
      <c r="J15" s="59">
        <v>10797</v>
      </c>
      <c r="K15" s="59">
        <v>10053.072688994653</v>
      </c>
      <c r="L15" s="59">
        <v>10348</v>
      </c>
      <c r="M15" s="59">
        <v>10254</v>
      </c>
      <c r="N15" s="59">
        <v>10454</v>
      </c>
      <c r="O15" s="59">
        <v>11577.638731941224</v>
      </c>
      <c r="P15" s="59">
        <v>13683.076377510961</v>
      </c>
      <c r="Q15" s="162">
        <v>17780.103047726996</v>
      </c>
    </row>
    <row r="16" spans="1:17" ht="19.5" customHeight="1">
      <c r="A16" s="148" t="s">
        <v>147</v>
      </c>
      <c r="B16" s="59">
        <v>4100</v>
      </c>
      <c r="C16" s="59">
        <v>4057</v>
      </c>
      <c r="D16" s="59">
        <v>4080</v>
      </c>
      <c r="E16" s="59">
        <v>4190</v>
      </c>
      <c r="F16" s="59">
        <v>4142</v>
      </c>
      <c r="G16" s="59">
        <v>3969</v>
      </c>
      <c r="H16" s="59">
        <v>3493</v>
      </c>
      <c r="I16" s="59">
        <v>3263</v>
      </c>
      <c r="J16" s="59">
        <v>3385</v>
      </c>
      <c r="K16" s="59">
        <v>3404</v>
      </c>
      <c r="L16" s="59">
        <v>4585</v>
      </c>
      <c r="M16" s="59">
        <v>4097</v>
      </c>
      <c r="N16" s="59">
        <v>4220</v>
      </c>
      <c r="O16" s="59">
        <v>4484.7430423392689</v>
      </c>
      <c r="P16" s="59">
        <v>4028.2007281779834</v>
      </c>
      <c r="Q16" s="162">
        <v>4287.7902038094498</v>
      </c>
    </row>
    <row r="17" spans="1:17" ht="19.5" customHeight="1">
      <c r="A17" s="148" t="s">
        <v>148</v>
      </c>
      <c r="B17" s="59">
        <v>15915</v>
      </c>
      <c r="C17" s="59">
        <v>17406</v>
      </c>
      <c r="D17" s="59">
        <v>19224</v>
      </c>
      <c r="E17" s="59">
        <v>17426</v>
      </c>
      <c r="F17" s="59">
        <v>16491</v>
      </c>
      <c r="G17" s="59">
        <v>15742</v>
      </c>
      <c r="H17" s="59">
        <v>12940</v>
      </c>
      <c r="I17" s="59">
        <v>12708</v>
      </c>
      <c r="J17" s="59">
        <v>11964</v>
      </c>
      <c r="K17" s="59">
        <v>12279.243053038879</v>
      </c>
      <c r="L17" s="59">
        <v>12054</v>
      </c>
      <c r="M17" s="59">
        <v>12403</v>
      </c>
      <c r="N17" s="59">
        <v>12724</v>
      </c>
      <c r="O17" s="59">
        <v>13106.10997266831</v>
      </c>
      <c r="P17" s="59">
        <v>13488.408199549745</v>
      </c>
      <c r="Q17" s="162">
        <v>13740.051942995895</v>
      </c>
    </row>
    <row r="18" spans="1:17" ht="19.5" customHeight="1">
      <c r="A18" s="149" t="s">
        <v>107</v>
      </c>
      <c r="B18" s="58">
        <f>B19</f>
        <v>690805</v>
      </c>
      <c r="C18" s="58">
        <f t="shared" ref="C18:L18" si="5">C19</f>
        <v>740152</v>
      </c>
      <c r="D18" s="58">
        <f t="shared" si="5"/>
        <v>830484</v>
      </c>
      <c r="E18" s="58">
        <f t="shared" si="5"/>
        <v>841078</v>
      </c>
      <c r="F18" s="58">
        <f t="shared" si="5"/>
        <v>810689</v>
      </c>
      <c r="G18" s="58">
        <f t="shared" si="5"/>
        <v>789520</v>
      </c>
      <c r="H18" s="58">
        <f t="shared" si="5"/>
        <v>777617</v>
      </c>
      <c r="I18" s="58">
        <f t="shared" si="5"/>
        <v>802338</v>
      </c>
      <c r="J18" s="58">
        <f t="shared" si="5"/>
        <v>811938</v>
      </c>
      <c r="K18" s="58">
        <f t="shared" si="5"/>
        <v>824932.69465925591</v>
      </c>
      <c r="L18" s="58">
        <f t="shared" si="5"/>
        <v>894982</v>
      </c>
      <c r="M18" s="58">
        <f>M19</f>
        <v>926658</v>
      </c>
      <c r="N18" s="58">
        <f>N19</f>
        <v>975122</v>
      </c>
      <c r="O18" s="58">
        <f>O19</f>
        <v>1018605.40731324</v>
      </c>
      <c r="P18" s="58">
        <f>P19</f>
        <v>1080134.6185813514</v>
      </c>
      <c r="Q18" s="139">
        <f>Q19</f>
        <v>1206542.6179933806</v>
      </c>
    </row>
    <row r="19" spans="1:17" ht="19.5" customHeight="1">
      <c r="A19" s="148" t="s">
        <v>156</v>
      </c>
      <c r="B19" s="59">
        <v>690805</v>
      </c>
      <c r="C19" s="59">
        <v>740152</v>
      </c>
      <c r="D19" s="59">
        <v>830484</v>
      </c>
      <c r="E19" s="59">
        <v>841078</v>
      </c>
      <c r="F19" s="59">
        <v>810689</v>
      </c>
      <c r="G19" s="59">
        <v>789520</v>
      </c>
      <c r="H19" s="59">
        <v>777617</v>
      </c>
      <c r="I19" s="59">
        <v>802338</v>
      </c>
      <c r="J19" s="59">
        <v>811938</v>
      </c>
      <c r="K19" s="59">
        <v>824932.69465925591</v>
      </c>
      <c r="L19" s="59">
        <v>894982</v>
      </c>
      <c r="M19" s="59">
        <v>926658</v>
      </c>
      <c r="N19" s="59">
        <v>975122</v>
      </c>
      <c r="O19" s="59">
        <v>1018605.40731324</v>
      </c>
      <c r="P19" s="59">
        <v>1080134.6185813514</v>
      </c>
      <c r="Q19" s="162">
        <v>1206542.6179933806</v>
      </c>
    </row>
    <row r="20" spans="1:17" ht="19.5" customHeight="1">
      <c r="A20" s="149" t="s">
        <v>108</v>
      </c>
      <c r="B20" s="58">
        <f t="shared" ref="B20:J20" si="6">SUM(B21:B22)</f>
        <v>446964</v>
      </c>
      <c r="C20" s="58">
        <f t="shared" si="6"/>
        <v>477986</v>
      </c>
      <c r="D20" s="58">
        <f t="shared" si="6"/>
        <v>510580</v>
      </c>
      <c r="E20" s="58">
        <f t="shared" si="6"/>
        <v>536549</v>
      </c>
      <c r="F20" s="58">
        <f t="shared" si="6"/>
        <v>530237</v>
      </c>
      <c r="G20" s="58">
        <f t="shared" si="6"/>
        <v>498306</v>
      </c>
      <c r="H20" s="58">
        <f>SUM(H21:H22)</f>
        <v>462976</v>
      </c>
      <c r="I20" s="58">
        <f t="shared" si="6"/>
        <v>449686</v>
      </c>
      <c r="J20" s="58">
        <f t="shared" si="6"/>
        <v>455921</v>
      </c>
      <c r="K20" s="58">
        <f t="shared" ref="K20:Q20" si="7">SUM(K21:K22)</f>
        <v>471286.49949468538</v>
      </c>
      <c r="L20" s="58">
        <f t="shared" si="7"/>
        <v>494490</v>
      </c>
      <c r="M20" s="58">
        <f t="shared" si="7"/>
        <v>602033</v>
      </c>
      <c r="N20" s="58">
        <f t="shared" si="7"/>
        <v>599681</v>
      </c>
      <c r="O20" s="58">
        <f t="shared" si="7"/>
        <v>666059.06867099565</v>
      </c>
      <c r="P20" s="58">
        <f t="shared" ref="P20" si="8">SUM(P21:P22)</f>
        <v>767203.48434007785</v>
      </c>
      <c r="Q20" s="139">
        <f t="shared" si="7"/>
        <v>857642.71105795517</v>
      </c>
    </row>
    <row r="21" spans="1:17" ht="19.5" customHeight="1">
      <c r="A21" s="148" t="s">
        <v>158</v>
      </c>
      <c r="B21" s="59">
        <v>416940</v>
      </c>
      <c r="C21" s="59">
        <v>445405</v>
      </c>
      <c r="D21" s="59">
        <v>477296</v>
      </c>
      <c r="E21" s="59">
        <v>502691</v>
      </c>
      <c r="F21" s="59">
        <v>496754</v>
      </c>
      <c r="G21" s="59">
        <v>468658</v>
      </c>
      <c r="H21" s="59">
        <v>435991</v>
      </c>
      <c r="I21" s="59">
        <v>422799</v>
      </c>
      <c r="J21" s="59">
        <v>429702</v>
      </c>
      <c r="K21" s="59">
        <v>444935.2390474698</v>
      </c>
      <c r="L21" s="59">
        <v>467432</v>
      </c>
      <c r="M21" s="59">
        <v>573309</v>
      </c>
      <c r="N21" s="59">
        <v>568798</v>
      </c>
      <c r="O21" s="59">
        <v>632513.77684756008</v>
      </c>
      <c r="P21" s="59">
        <v>729615.27573133539</v>
      </c>
      <c r="Q21" s="162">
        <v>815067.54532605817</v>
      </c>
    </row>
    <row r="22" spans="1:17" ht="19.5" customHeight="1">
      <c r="A22" s="148" t="s">
        <v>160</v>
      </c>
      <c r="B22" s="59">
        <v>30024</v>
      </c>
      <c r="C22" s="59">
        <v>32581</v>
      </c>
      <c r="D22" s="59">
        <v>33284</v>
      </c>
      <c r="E22" s="59">
        <v>33858</v>
      </c>
      <c r="F22" s="59">
        <v>33483</v>
      </c>
      <c r="G22" s="59">
        <v>29648</v>
      </c>
      <c r="H22" s="59">
        <v>26985</v>
      </c>
      <c r="I22" s="59">
        <v>26887</v>
      </c>
      <c r="J22" s="59">
        <v>26219</v>
      </c>
      <c r="K22" s="59">
        <v>26351.260447215558</v>
      </c>
      <c r="L22" s="59">
        <v>27058</v>
      </c>
      <c r="M22" s="59">
        <v>28724</v>
      </c>
      <c r="N22" s="59">
        <v>30883</v>
      </c>
      <c r="O22" s="59">
        <v>33545.291823435589</v>
      </c>
      <c r="P22" s="59">
        <v>37588.208608742447</v>
      </c>
      <c r="Q22" s="162">
        <v>42575.165731896966</v>
      </c>
    </row>
    <row r="23" spans="1:17" ht="19.5" customHeight="1">
      <c r="A23" s="149" t="s">
        <v>109</v>
      </c>
      <c r="B23" s="58">
        <f t="shared" ref="B23:J23" si="9">SUM(B24:B25)</f>
        <v>19555</v>
      </c>
      <c r="C23" s="58">
        <f t="shared" si="9"/>
        <v>21171</v>
      </c>
      <c r="D23" s="58">
        <f t="shared" si="9"/>
        <v>23591</v>
      </c>
      <c r="E23" s="58">
        <f t="shared" si="9"/>
        <v>27129</v>
      </c>
      <c r="F23" s="58">
        <f t="shared" si="9"/>
        <v>22300</v>
      </c>
      <c r="G23" s="58">
        <f t="shared" si="9"/>
        <v>19471</v>
      </c>
      <c r="H23" s="58">
        <f t="shared" si="9"/>
        <v>18458</v>
      </c>
      <c r="I23" s="58">
        <f t="shared" si="9"/>
        <v>22686</v>
      </c>
      <c r="J23" s="58">
        <f t="shared" si="9"/>
        <v>22354</v>
      </c>
      <c r="K23" s="58">
        <f t="shared" ref="K23:Q23" si="10">SUM(K24:K25)</f>
        <v>21840</v>
      </c>
      <c r="L23" s="58">
        <f t="shared" si="10"/>
        <v>23118</v>
      </c>
      <c r="M23" s="58">
        <f t="shared" si="10"/>
        <v>24814</v>
      </c>
      <c r="N23" s="58">
        <f t="shared" si="10"/>
        <v>24610</v>
      </c>
      <c r="O23" s="58">
        <f t="shared" si="10"/>
        <v>23336.802665409279</v>
      </c>
      <c r="P23" s="58">
        <f t="shared" ref="P23" si="11">SUM(P24:P25)</f>
        <v>23759.662653636391</v>
      </c>
      <c r="Q23" s="139">
        <f t="shared" si="10"/>
        <v>27034.238833604519</v>
      </c>
    </row>
    <row r="24" spans="1:17" ht="19.5" customHeight="1">
      <c r="A24" s="148" t="s">
        <v>161</v>
      </c>
      <c r="B24" s="59">
        <v>5893</v>
      </c>
      <c r="C24" s="59">
        <v>6636</v>
      </c>
      <c r="D24" s="59">
        <v>8693</v>
      </c>
      <c r="E24" s="59">
        <v>10606</v>
      </c>
      <c r="F24" s="59">
        <v>5616</v>
      </c>
      <c r="G24" s="59">
        <v>4580</v>
      </c>
      <c r="H24" s="59">
        <v>4414</v>
      </c>
      <c r="I24" s="59">
        <v>8138</v>
      </c>
      <c r="J24" s="59">
        <v>8224</v>
      </c>
      <c r="K24" s="59">
        <v>7293</v>
      </c>
      <c r="L24" s="59">
        <v>7378</v>
      </c>
      <c r="M24" s="59">
        <v>7520</v>
      </c>
      <c r="N24" s="59">
        <v>7131</v>
      </c>
      <c r="O24" s="59">
        <v>7050.5379498823395</v>
      </c>
      <c r="P24" s="59">
        <v>7521.0523377863155</v>
      </c>
      <c r="Q24" s="162">
        <v>8462.0315477880613</v>
      </c>
    </row>
    <row r="25" spans="1:17" ht="19.5" customHeight="1">
      <c r="A25" s="148" t="s">
        <v>162</v>
      </c>
      <c r="B25" s="59">
        <v>13662</v>
      </c>
      <c r="C25" s="59">
        <v>14535</v>
      </c>
      <c r="D25" s="59">
        <v>14898</v>
      </c>
      <c r="E25" s="59">
        <v>16523</v>
      </c>
      <c r="F25" s="59">
        <v>16684</v>
      </c>
      <c r="G25" s="59">
        <v>14891</v>
      </c>
      <c r="H25" s="59">
        <v>14044</v>
      </c>
      <c r="I25" s="59">
        <v>14548</v>
      </c>
      <c r="J25" s="59">
        <v>14130</v>
      </c>
      <c r="K25" s="59">
        <v>14547</v>
      </c>
      <c r="L25" s="59">
        <v>15740</v>
      </c>
      <c r="M25" s="59">
        <v>17294</v>
      </c>
      <c r="N25" s="59">
        <v>17479</v>
      </c>
      <c r="O25" s="59">
        <v>16286.264715526939</v>
      </c>
      <c r="P25" s="59">
        <v>16238.610315850074</v>
      </c>
      <c r="Q25" s="162">
        <v>18572.207285816457</v>
      </c>
    </row>
    <row r="26" spans="1:17" ht="19.5" customHeight="1">
      <c r="A26" s="149" t="s">
        <v>110</v>
      </c>
      <c r="B26" s="58">
        <f t="shared" ref="B26:L26" si="12">SUM(B27:B27)</f>
        <v>4061</v>
      </c>
      <c r="C26" s="58">
        <f t="shared" si="12"/>
        <v>3041</v>
      </c>
      <c r="D26" s="58">
        <f t="shared" si="12"/>
        <v>2509</v>
      </c>
      <c r="E26" s="58">
        <f t="shared" si="12"/>
        <v>2431</v>
      </c>
      <c r="F26" s="58">
        <f t="shared" si="12"/>
        <v>2817</v>
      </c>
      <c r="G26" s="58">
        <f t="shared" si="12"/>
        <v>2351</v>
      </c>
      <c r="H26" s="58">
        <f t="shared" si="12"/>
        <v>2193</v>
      </c>
      <c r="I26" s="58">
        <f t="shared" si="12"/>
        <v>1871</v>
      </c>
      <c r="J26" s="58">
        <f t="shared" si="12"/>
        <v>1803</v>
      </c>
      <c r="K26" s="58">
        <f t="shared" si="12"/>
        <v>1833</v>
      </c>
      <c r="L26" s="58">
        <f t="shared" si="12"/>
        <v>2022</v>
      </c>
      <c r="M26" s="58">
        <f>M27</f>
        <v>2263</v>
      </c>
      <c r="N26" s="58">
        <f>N27</f>
        <v>2281</v>
      </c>
      <c r="O26" s="58">
        <f>O27</f>
        <v>2228.5585660415063</v>
      </c>
      <c r="P26" s="58">
        <f>P27</f>
        <v>2248.8050346624632</v>
      </c>
      <c r="Q26" s="139">
        <f>Q27</f>
        <v>2285.8028465429925</v>
      </c>
    </row>
    <row r="27" spans="1:17" ht="19.5" customHeight="1">
      <c r="A27" s="148" t="s">
        <v>165</v>
      </c>
      <c r="B27" s="59">
        <v>4061</v>
      </c>
      <c r="C27" s="59">
        <v>3041</v>
      </c>
      <c r="D27" s="59">
        <v>2509</v>
      </c>
      <c r="E27" s="59">
        <v>2431</v>
      </c>
      <c r="F27" s="59">
        <v>2817</v>
      </c>
      <c r="G27" s="59">
        <v>2351</v>
      </c>
      <c r="H27" s="59">
        <v>2193</v>
      </c>
      <c r="I27" s="59">
        <v>1871</v>
      </c>
      <c r="J27" s="59">
        <v>1803</v>
      </c>
      <c r="K27" s="59">
        <v>1833</v>
      </c>
      <c r="L27" s="59">
        <v>2022</v>
      </c>
      <c r="M27" s="59">
        <v>2263</v>
      </c>
      <c r="N27" s="59">
        <v>2281</v>
      </c>
      <c r="O27" s="59">
        <v>2228.5585660415063</v>
      </c>
      <c r="P27" s="59">
        <v>2248.8050346624632</v>
      </c>
      <c r="Q27" s="162">
        <v>2285.8028465429925</v>
      </c>
    </row>
    <row r="28" spans="1:17" ht="3" customHeight="1">
      <c r="A28" s="115"/>
      <c r="B28" s="60"/>
      <c r="C28" s="60"/>
      <c r="D28" s="60"/>
      <c r="E28" s="60"/>
      <c r="F28" s="60"/>
      <c r="G28" s="60"/>
      <c r="H28" s="60"/>
      <c r="I28" s="60"/>
      <c r="J28" s="60"/>
      <c r="K28" s="60"/>
      <c r="L28" s="60"/>
      <c r="M28" s="60"/>
      <c r="N28" s="60"/>
      <c r="O28" s="60"/>
      <c r="P28" s="60"/>
      <c r="Q28" s="61"/>
    </row>
    <row r="29" spans="1:17" ht="7.5" customHeight="1">
      <c r="A29" s="49"/>
      <c r="B29" s="49"/>
      <c r="C29" s="49"/>
      <c r="D29" s="49"/>
      <c r="E29" s="49"/>
      <c r="F29" s="49"/>
      <c r="G29" s="49"/>
      <c r="H29" s="49"/>
      <c r="I29" s="49"/>
      <c r="J29" s="49"/>
      <c r="K29" s="49"/>
      <c r="L29" s="49"/>
      <c r="M29" s="49"/>
      <c r="N29" s="49"/>
      <c r="O29" s="49"/>
      <c r="P29" s="49"/>
      <c r="Q29" s="49"/>
    </row>
    <row r="30" spans="1:17" ht="6" customHeight="1" thickBot="1">
      <c r="A30" s="67"/>
      <c r="B30" s="49"/>
      <c r="C30" s="49"/>
      <c r="D30" s="49"/>
      <c r="E30" s="49"/>
      <c r="F30" s="49"/>
      <c r="G30" s="49"/>
      <c r="H30" s="49"/>
      <c r="I30" s="49"/>
      <c r="J30" s="49"/>
      <c r="K30" s="49"/>
      <c r="L30" s="49"/>
      <c r="M30" s="49"/>
      <c r="N30" s="49"/>
      <c r="O30" s="49"/>
      <c r="P30" s="49"/>
      <c r="Q30" s="49"/>
    </row>
    <row r="31" spans="1:17" ht="13.5" thickTop="1">
      <c r="A31" s="47" t="str">
        <f>'Περιεχόμενα-Contents'!B28</f>
        <v>(Τελευταία Ενημέρωση/Last update 29/12/2025)</v>
      </c>
      <c r="B31" s="66"/>
      <c r="C31" s="66"/>
      <c r="D31" s="66"/>
      <c r="E31" s="66"/>
      <c r="F31" s="66"/>
      <c r="G31" s="66"/>
      <c r="H31" s="66"/>
      <c r="I31" s="66"/>
      <c r="J31" s="66"/>
      <c r="K31" s="66"/>
      <c r="L31" s="66"/>
      <c r="M31" s="66"/>
      <c r="N31" s="66"/>
      <c r="O31" s="66"/>
      <c r="P31" s="66"/>
      <c r="Q31" s="66"/>
    </row>
    <row r="32" spans="1:17">
      <c r="A32" s="42" t="str">
        <f>'Περιεχόμενα-Contents'!B29</f>
        <v>COPYRIGHT ©: 2025 ΚΥΠΡΙΑΚΗ ΔΗΜΟΚΡΑΤΙΑ, ΣΤΑΤΙΣΤΙΚΗ ΥΠΗΡΕΣΙΑ/REPUBLIC OF CYPRUS, STATISTICAL SERVICE</v>
      </c>
    </row>
  </sheetData>
  <mergeCells count="1">
    <mergeCell ref="A1:C1"/>
  </mergeCells>
  <hyperlinks>
    <hyperlink ref="A1" location="'Περιεχόμενα-Contents'!A1" display="Περιεχόμενα - Contents" xr:uid="{00000000-0004-0000-1500-000000000000}"/>
  </hyperlinks>
  <printOptions horizontalCentered="1"/>
  <pageMargins left="0.27559055118110237" right="0.27559055118110237" top="0.74803149606299213" bottom="0.43307086614173229" header="0.27559055118110237" footer="0.27559055118110237"/>
  <pageSetup paperSize="9" scale="83" fitToHeight="0" orientation="landscape" r:id="rId1"/>
  <headerFooter>
    <oddHeader>&amp;L
&amp;R&amp;"Arial,Έντονα"ΣΥΝΟΠΤΙΚΟΙ ΠΙΝΑΚΕΣ ΥΠΗΡΕΣΙΩΝ ΚΑΙ ΜΕΤΑΦΟΡΩΝ 2008-2023
SERVICES AND TRANSPORT SUMMARY TABLES 2008-2023
ΔΗΜΟΣΙΟΣ ΤΟΜΕΑΣ - PUBLIC SECTOR</oddHeader>
  </headerFooter>
  <ignoredErrors>
    <ignoredError sqref="A11:A27 A9:N9"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pageSetUpPr fitToPage="1"/>
  </sheetPr>
  <dimension ref="A1:Q32"/>
  <sheetViews>
    <sheetView zoomScaleNormal="100" workbookViewId="0">
      <pane xSplit="1" ySplit="9" topLeftCell="B10" activePane="bottomRight" state="frozen"/>
      <selection activeCell="B10" sqref="B10"/>
      <selection pane="topRight" activeCell="B10" sqref="B10"/>
      <selection pane="bottomLeft" activeCell="B10" sqref="B10"/>
      <selection pane="bottomRight" activeCell="A2" sqref="A2"/>
    </sheetView>
  </sheetViews>
  <sheetFormatPr defaultColWidth="10.7109375" defaultRowHeight="12.75"/>
  <cols>
    <col min="1" max="1" width="11.7109375" style="19" customWidth="1"/>
    <col min="2" max="2" width="10.42578125" style="19" customWidth="1"/>
    <col min="3" max="16" width="10" style="19" customWidth="1"/>
    <col min="17" max="17" width="12" style="19" customWidth="1"/>
    <col min="18" max="16384" width="10.7109375" style="19"/>
  </cols>
  <sheetData>
    <row r="1" spans="1:17">
      <c r="A1" s="172" t="s">
        <v>228</v>
      </c>
      <c r="B1" s="172"/>
      <c r="C1" s="172"/>
      <c r="D1" s="49"/>
      <c r="E1" s="49"/>
      <c r="F1" s="49"/>
      <c r="G1" s="49"/>
      <c r="H1" s="49"/>
      <c r="I1" s="49"/>
      <c r="J1" s="49"/>
      <c r="K1" s="49"/>
      <c r="L1" s="49"/>
      <c r="M1" s="49"/>
      <c r="N1" s="49"/>
      <c r="O1" s="49"/>
      <c r="P1" s="49"/>
      <c r="Q1" s="117" t="s">
        <v>455</v>
      </c>
    </row>
    <row r="2" spans="1:17">
      <c r="A2" s="49"/>
      <c r="B2" s="49"/>
      <c r="C2" s="49"/>
      <c r="D2" s="49"/>
      <c r="E2" s="49"/>
      <c r="F2" s="49"/>
      <c r="G2" s="49"/>
      <c r="H2" s="49"/>
      <c r="I2" s="49"/>
      <c r="J2" s="49"/>
      <c r="K2" s="49"/>
      <c r="L2" s="49"/>
      <c r="M2" s="49"/>
      <c r="N2" s="49"/>
      <c r="O2" s="49"/>
      <c r="P2" s="49"/>
      <c r="Q2" s="117" t="s">
        <v>456</v>
      </c>
    </row>
    <row r="3" spans="1:17">
      <c r="A3" s="49"/>
      <c r="B3" s="49"/>
      <c r="C3" s="49"/>
      <c r="D3" s="49"/>
      <c r="E3" s="49"/>
      <c r="F3" s="49"/>
      <c r="G3" s="49"/>
      <c r="H3" s="49"/>
      <c r="I3" s="49"/>
      <c r="J3" s="49"/>
      <c r="K3" s="49"/>
      <c r="L3" s="49"/>
      <c r="M3" s="49"/>
      <c r="N3" s="49"/>
      <c r="O3" s="49"/>
      <c r="P3" s="49"/>
      <c r="Q3" s="117" t="s">
        <v>374</v>
      </c>
    </row>
    <row r="4" spans="1:17">
      <c r="A4" s="49"/>
      <c r="B4" s="49"/>
      <c r="C4" s="49"/>
      <c r="D4" s="49"/>
      <c r="E4" s="49"/>
      <c r="F4" s="49"/>
      <c r="G4" s="50"/>
      <c r="H4" s="50"/>
      <c r="I4" s="49"/>
      <c r="J4" s="49"/>
      <c r="K4" s="49"/>
      <c r="L4" s="49"/>
      <c r="M4" s="49"/>
      <c r="N4" s="49"/>
      <c r="O4" s="49"/>
      <c r="P4" s="49"/>
      <c r="Q4" s="49"/>
    </row>
    <row r="5" spans="1:17" s="20" customFormat="1" ht="15" customHeight="1">
      <c r="A5" s="137" t="s">
        <v>273</v>
      </c>
      <c r="B5" s="70"/>
      <c r="C5" s="70"/>
      <c r="D5" s="70"/>
      <c r="E5" s="70"/>
      <c r="F5" s="70"/>
      <c r="G5" s="70"/>
      <c r="H5" s="70"/>
      <c r="I5" s="70"/>
      <c r="J5" s="70"/>
      <c r="K5" s="70"/>
      <c r="L5" s="70"/>
      <c r="M5" s="70"/>
      <c r="N5" s="70"/>
      <c r="O5" s="70"/>
      <c r="P5" s="70"/>
      <c r="Q5" s="70"/>
    </row>
    <row r="6" spans="1:17" s="20" customFormat="1" ht="15" customHeight="1" thickBot="1">
      <c r="A6" s="138" t="s">
        <v>367</v>
      </c>
      <c r="B6" s="72"/>
      <c r="C6" s="72"/>
      <c r="D6" s="72"/>
      <c r="E6" s="72"/>
      <c r="F6" s="72"/>
      <c r="G6" s="72"/>
      <c r="H6" s="72"/>
      <c r="I6" s="73"/>
      <c r="J6" s="73"/>
      <c r="K6" s="73"/>
      <c r="L6" s="73"/>
      <c r="M6" s="73"/>
      <c r="N6" s="73"/>
      <c r="O6" s="73"/>
      <c r="P6" s="73"/>
      <c r="Q6" s="73"/>
    </row>
    <row r="7" spans="1:17" s="21" customFormat="1" ht="6.75" customHeight="1" thickTop="1">
      <c r="A7" s="49"/>
      <c r="B7" s="71"/>
      <c r="C7" s="71"/>
      <c r="D7" s="71"/>
      <c r="E7" s="71"/>
      <c r="F7" s="71"/>
      <c r="G7" s="71"/>
      <c r="H7" s="71"/>
      <c r="I7" s="49"/>
      <c r="J7" s="49"/>
      <c r="K7" s="49"/>
      <c r="L7" s="49"/>
      <c r="M7" s="49"/>
      <c r="N7" s="49"/>
      <c r="O7" s="49"/>
      <c r="P7" s="49"/>
      <c r="Q7" s="49"/>
    </row>
    <row r="8" spans="1:17">
      <c r="A8" s="49"/>
      <c r="B8" s="49"/>
      <c r="C8" s="49"/>
      <c r="D8" s="49"/>
      <c r="E8" s="49"/>
      <c r="F8" s="49"/>
      <c r="G8" s="49"/>
      <c r="H8" s="49"/>
      <c r="I8" s="49"/>
      <c r="J8" s="49"/>
      <c r="K8" s="65"/>
      <c r="L8" s="65"/>
      <c r="M8" s="65"/>
      <c r="N8" s="65"/>
      <c r="O8" s="65"/>
      <c r="P8" s="65"/>
      <c r="Q8" s="65" t="s">
        <v>0</v>
      </c>
    </row>
    <row r="9" spans="1:17" ht="70.5" customHeight="1">
      <c r="A9" s="135" t="s">
        <v>384</v>
      </c>
      <c r="B9" s="165" t="s">
        <v>1</v>
      </c>
      <c r="C9" s="164" t="s">
        <v>102</v>
      </c>
      <c r="D9" s="164" t="s">
        <v>2</v>
      </c>
      <c r="E9" s="164" t="s">
        <v>3</v>
      </c>
      <c r="F9" s="164" t="s">
        <v>4</v>
      </c>
      <c r="G9" s="164" t="s">
        <v>5</v>
      </c>
      <c r="H9" s="164" t="s">
        <v>6</v>
      </c>
      <c r="I9" s="164" t="s">
        <v>112</v>
      </c>
      <c r="J9" s="164" t="s">
        <v>324</v>
      </c>
      <c r="K9" s="164" t="s">
        <v>331</v>
      </c>
      <c r="L9" s="164" t="s">
        <v>368</v>
      </c>
      <c r="M9" s="164" t="s">
        <v>391</v>
      </c>
      <c r="N9" s="164" t="s">
        <v>436</v>
      </c>
      <c r="O9" s="164" t="s">
        <v>442</v>
      </c>
      <c r="P9" s="164" t="s">
        <v>448</v>
      </c>
      <c r="Q9" s="163" t="s">
        <v>453</v>
      </c>
    </row>
    <row r="10" spans="1:17" ht="19.5" customHeight="1">
      <c r="A10" s="149" t="s">
        <v>104</v>
      </c>
      <c r="B10" s="58">
        <f t="shared" ref="B10:K10" si="0">SUM(B11:B12)</f>
        <v>19013</v>
      </c>
      <c r="C10" s="58">
        <f t="shared" si="0"/>
        <v>21781</v>
      </c>
      <c r="D10" s="58">
        <f t="shared" si="0"/>
        <v>20432</v>
      </c>
      <c r="E10" s="58">
        <f t="shared" si="0"/>
        <v>21707</v>
      </c>
      <c r="F10" s="58">
        <f t="shared" si="0"/>
        <v>15667</v>
      </c>
      <c r="G10" s="58">
        <f t="shared" si="0"/>
        <v>21784</v>
      </c>
      <c r="H10" s="58">
        <f t="shared" si="0"/>
        <v>21215</v>
      </c>
      <c r="I10" s="58">
        <f t="shared" si="0"/>
        <v>20429</v>
      </c>
      <c r="J10" s="58">
        <f t="shared" si="0"/>
        <v>23540</v>
      </c>
      <c r="K10" s="58">
        <f t="shared" si="0"/>
        <v>23930.3485</v>
      </c>
      <c r="L10" s="58">
        <f>SUM(L11:L12)</f>
        <v>24488</v>
      </c>
      <c r="M10" s="58">
        <f>SUM(M11:M12)</f>
        <v>26593</v>
      </c>
      <c r="N10" s="58">
        <f>SUM(N11:N12)</f>
        <v>19907</v>
      </c>
      <c r="O10" s="58">
        <f>SUM(O11:O12)</f>
        <v>25308.614996394499</v>
      </c>
      <c r="P10" s="58">
        <f>SUM(P11:P12)</f>
        <v>27655.818734470442</v>
      </c>
      <c r="Q10" s="139">
        <f t="shared" ref="Q10" si="1">SUM(Q11:Q12)</f>
        <v>29503.096160481764</v>
      </c>
    </row>
    <row r="11" spans="1:17" ht="19.5" customHeight="1">
      <c r="A11" s="148" t="s">
        <v>136</v>
      </c>
      <c r="B11" s="59">
        <v>17353</v>
      </c>
      <c r="C11" s="59">
        <v>20155</v>
      </c>
      <c r="D11" s="59">
        <v>18713</v>
      </c>
      <c r="E11" s="59">
        <v>19706</v>
      </c>
      <c r="F11" s="59">
        <v>13833</v>
      </c>
      <c r="G11" s="59">
        <v>20025</v>
      </c>
      <c r="H11" s="59">
        <v>19466</v>
      </c>
      <c r="I11" s="59">
        <v>18618</v>
      </c>
      <c r="J11" s="59">
        <v>21999</v>
      </c>
      <c r="K11" s="59">
        <v>22307.850399999999</v>
      </c>
      <c r="L11" s="59">
        <v>22579</v>
      </c>
      <c r="M11" s="59">
        <v>24710</v>
      </c>
      <c r="N11" s="59">
        <v>17988</v>
      </c>
      <c r="O11" s="59">
        <v>23419.614996394499</v>
      </c>
      <c r="P11" s="59">
        <v>25463.208943446643</v>
      </c>
      <c r="Q11" s="162">
        <v>27234.877741232478</v>
      </c>
    </row>
    <row r="12" spans="1:17" ht="19.5" customHeight="1">
      <c r="A12" s="148" t="s">
        <v>140</v>
      </c>
      <c r="B12" s="59">
        <v>1660</v>
      </c>
      <c r="C12" s="59">
        <v>1626</v>
      </c>
      <c r="D12" s="59">
        <v>1719</v>
      </c>
      <c r="E12" s="59">
        <v>2001</v>
      </c>
      <c r="F12" s="59">
        <v>1834</v>
      </c>
      <c r="G12" s="59">
        <v>1759</v>
      </c>
      <c r="H12" s="59">
        <v>1749</v>
      </c>
      <c r="I12" s="59">
        <v>1811</v>
      </c>
      <c r="J12" s="59">
        <v>1541</v>
      </c>
      <c r="K12" s="59">
        <v>1622.4981</v>
      </c>
      <c r="L12" s="59">
        <v>1909</v>
      </c>
      <c r="M12" s="59">
        <v>1883</v>
      </c>
      <c r="N12" s="59">
        <v>1919</v>
      </c>
      <c r="O12" s="59">
        <v>1889</v>
      </c>
      <c r="P12" s="59">
        <v>2192.6097910238</v>
      </c>
      <c r="Q12" s="162">
        <v>2268.2184192492873</v>
      </c>
    </row>
    <row r="13" spans="1:17" ht="19.5" customHeight="1">
      <c r="A13" s="149" t="s">
        <v>105</v>
      </c>
      <c r="B13" s="58">
        <f t="shared" ref="B13:H13" si="2">SUM(B14:B17)</f>
        <v>26391</v>
      </c>
      <c r="C13" s="58">
        <f t="shared" si="2"/>
        <v>27857</v>
      </c>
      <c r="D13" s="58">
        <f t="shared" si="2"/>
        <v>38230</v>
      </c>
      <c r="E13" s="58">
        <f t="shared" si="2"/>
        <v>37067</v>
      </c>
      <c r="F13" s="58">
        <f t="shared" si="2"/>
        <v>35352</v>
      </c>
      <c r="G13" s="58">
        <f t="shared" si="2"/>
        <v>32926</v>
      </c>
      <c r="H13" s="58">
        <f t="shared" si="2"/>
        <v>33231</v>
      </c>
      <c r="I13" s="58">
        <f t="shared" ref="I13:L13" si="3">SUM(I14:I17)</f>
        <v>33049</v>
      </c>
      <c r="J13" s="58">
        <f t="shared" si="3"/>
        <v>30824</v>
      </c>
      <c r="K13" s="58">
        <f t="shared" si="3"/>
        <v>30627.475428889182</v>
      </c>
      <c r="L13" s="58">
        <f t="shared" si="3"/>
        <v>32860</v>
      </c>
      <c r="M13" s="58">
        <f>SUM(M14:M17)</f>
        <v>32084</v>
      </c>
      <c r="N13" s="58">
        <f>SUM(N14:N17)</f>
        <v>31990</v>
      </c>
      <c r="O13" s="58">
        <f>SUM(O14:O17)</f>
        <v>34327</v>
      </c>
      <c r="P13" s="58">
        <f>SUM(P14:P17)</f>
        <v>35389.417023574963</v>
      </c>
      <c r="Q13" s="139">
        <f>SUM(Q14:Q17)</f>
        <v>41276.743087829731</v>
      </c>
    </row>
    <row r="14" spans="1:17" ht="19.5" customHeight="1">
      <c r="A14" s="148" t="s">
        <v>145</v>
      </c>
      <c r="B14" s="59">
        <v>8092</v>
      </c>
      <c r="C14" s="59">
        <v>8346</v>
      </c>
      <c r="D14" s="59">
        <v>10642</v>
      </c>
      <c r="E14" s="59">
        <v>9884</v>
      </c>
      <c r="F14" s="59">
        <v>9380</v>
      </c>
      <c r="G14" s="59">
        <v>9147</v>
      </c>
      <c r="H14" s="59">
        <v>9836</v>
      </c>
      <c r="I14" s="59">
        <v>10875</v>
      </c>
      <c r="J14" s="59">
        <v>9491</v>
      </c>
      <c r="K14" s="59">
        <v>10164.605571286756</v>
      </c>
      <c r="L14" s="59">
        <v>11546</v>
      </c>
      <c r="M14" s="59">
        <v>10890</v>
      </c>
      <c r="N14" s="59">
        <v>10348</v>
      </c>
      <c r="O14" s="59">
        <v>11047</v>
      </c>
      <c r="P14" s="59">
        <v>10413.331858336272</v>
      </c>
      <c r="Q14" s="162">
        <v>11731.891253297386</v>
      </c>
    </row>
    <row r="15" spans="1:17" ht="19.5" customHeight="1">
      <c r="A15" s="148" t="s">
        <v>271</v>
      </c>
      <c r="B15" s="59">
        <v>5847</v>
      </c>
      <c r="C15" s="59">
        <v>5899</v>
      </c>
      <c r="D15" s="59">
        <v>12991</v>
      </c>
      <c r="E15" s="59">
        <v>12602</v>
      </c>
      <c r="F15" s="59">
        <v>12057</v>
      </c>
      <c r="G15" s="59">
        <v>11087</v>
      </c>
      <c r="H15" s="59">
        <v>11218</v>
      </c>
      <c r="I15" s="59">
        <v>10384</v>
      </c>
      <c r="J15" s="59">
        <v>9681</v>
      </c>
      <c r="K15" s="59">
        <v>8988.7589889946521</v>
      </c>
      <c r="L15" s="59">
        <v>9308</v>
      </c>
      <c r="M15" s="59">
        <v>9163</v>
      </c>
      <c r="N15" s="59">
        <v>9403</v>
      </c>
      <c r="O15" s="59">
        <v>10504</v>
      </c>
      <c r="P15" s="59">
        <v>12465.68716751096</v>
      </c>
      <c r="Q15" s="162">
        <v>16330.426937726997</v>
      </c>
    </row>
    <row r="16" spans="1:17" ht="19.5" customHeight="1">
      <c r="A16" s="148" t="s">
        <v>147</v>
      </c>
      <c r="B16" s="59">
        <v>3302</v>
      </c>
      <c r="C16" s="59">
        <v>3435</v>
      </c>
      <c r="D16" s="59">
        <v>3429</v>
      </c>
      <c r="E16" s="59">
        <v>3525</v>
      </c>
      <c r="F16" s="59">
        <v>3522</v>
      </c>
      <c r="G16" s="59">
        <v>3321</v>
      </c>
      <c r="H16" s="59">
        <v>3026</v>
      </c>
      <c r="I16" s="59">
        <v>2889</v>
      </c>
      <c r="J16" s="59">
        <v>2918</v>
      </c>
      <c r="K16" s="59">
        <v>2864.110868607776</v>
      </c>
      <c r="L16" s="59">
        <v>3430</v>
      </c>
      <c r="M16" s="59">
        <v>3133</v>
      </c>
      <c r="N16" s="59">
        <v>3216</v>
      </c>
      <c r="O16" s="59">
        <v>3501</v>
      </c>
      <c r="P16" s="59">
        <v>3234.1478481779836</v>
      </c>
      <c r="Q16" s="162">
        <v>3404.4382138094493</v>
      </c>
    </row>
    <row r="17" spans="1:17" ht="19.5" customHeight="1">
      <c r="A17" s="148" t="s">
        <v>148</v>
      </c>
      <c r="B17" s="59">
        <v>9150</v>
      </c>
      <c r="C17" s="59">
        <v>10177</v>
      </c>
      <c r="D17" s="59">
        <v>11168</v>
      </c>
      <c r="E17" s="59">
        <v>11056</v>
      </c>
      <c r="F17" s="59">
        <v>10393</v>
      </c>
      <c r="G17" s="59">
        <v>9371</v>
      </c>
      <c r="H17" s="59">
        <v>9151</v>
      </c>
      <c r="I17" s="59">
        <v>8901</v>
      </c>
      <c r="J17" s="59">
        <v>8734</v>
      </c>
      <c r="K17" s="59">
        <v>8610</v>
      </c>
      <c r="L17" s="59">
        <v>8576</v>
      </c>
      <c r="M17" s="59">
        <v>8898</v>
      </c>
      <c r="N17" s="59">
        <v>9023</v>
      </c>
      <c r="O17" s="59">
        <v>9275</v>
      </c>
      <c r="P17" s="59">
        <v>9276.2501495497454</v>
      </c>
      <c r="Q17" s="162">
        <v>9809.9866829958955</v>
      </c>
    </row>
    <row r="18" spans="1:17" ht="19.5" customHeight="1">
      <c r="A18" s="149" t="s">
        <v>107</v>
      </c>
      <c r="B18" s="58">
        <f>B19</f>
        <v>642575</v>
      </c>
      <c r="C18" s="58">
        <f t="shared" ref="C18:L18" si="4">C19</f>
        <v>691550</v>
      </c>
      <c r="D18" s="58">
        <f t="shared" si="4"/>
        <v>772039</v>
      </c>
      <c r="E18" s="58">
        <f t="shared" si="4"/>
        <v>782956</v>
      </c>
      <c r="F18" s="58">
        <f t="shared" si="4"/>
        <v>763793</v>
      </c>
      <c r="G18" s="58">
        <f t="shared" si="4"/>
        <v>741093</v>
      </c>
      <c r="H18" s="58">
        <f t="shared" si="4"/>
        <v>733008</v>
      </c>
      <c r="I18" s="58">
        <f t="shared" si="4"/>
        <v>731923</v>
      </c>
      <c r="J18" s="58">
        <f t="shared" si="4"/>
        <v>744516</v>
      </c>
      <c r="K18" s="58">
        <f t="shared" si="4"/>
        <v>753887.62880925601</v>
      </c>
      <c r="L18" s="58">
        <f t="shared" si="4"/>
        <v>824612</v>
      </c>
      <c r="M18" s="58">
        <f>M19</f>
        <v>833996</v>
      </c>
      <c r="N18" s="58">
        <f>N19</f>
        <v>868843</v>
      </c>
      <c r="O18" s="58">
        <f>O19</f>
        <v>910663.82559324394</v>
      </c>
      <c r="P18" s="58">
        <f>P19</f>
        <v>964258.10770135117</v>
      </c>
      <c r="Q18" s="139">
        <f>Q19</f>
        <v>1103059.6777833805</v>
      </c>
    </row>
    <row r="19" spans="1:17" ht="19.5" customHeight="1">
      <c r="A19" s="148" t="s">
        <v>156</v>
      </c>
      <c r="B19" s="59">
        <v>642575</v>
      </c>
      <c r="C19" s="59">
        <v>691550</v>
      </c>
      <c r="D19" s="59">
        <v>772039</v>
      </c>
      <c r="E19" s="59">
        <v>782956</v>
      </c>
      <c r="F19" s="59">
        <v>763793</v>
      </c>
      <c r="G19" s="59">
        <v>741093</v>
      </c>
      <c r="H19" s="59">
        <v>733008</v>
      </c>
      <c r="I19" s="59">
        <v>731923</v>
      </c>
      <c r="J19" s="59">
        <v>744516</v>
      </c>
      <c r="K19" s="59">
        <v>753887.62880925601</v>
      </c>
      <c r="L19" s="59">
        <v>824612</v>
      </c>
      <c r="M19" s="59">
        <v>833996</v>
      </c>
      <c r="N19" s="59">
        <v>868843</v>
      </c>
      <c r="O19" s="59">
        <v>910663.82559324394</v>
      </c>
      <c r="P19" s="59">
        <v>964258.10770135117</v>
      </c>
      <c r="Q19" s="162">
        <v>1103059.6777833805</v>
      </c>
    </row>
    <row r="20" spans="1:17" ht="19.5" customHeight="1">
      <c r="A20" s="149" t="s">
        <v>108</v>
      </c>
      <c r="B20" s="58">
        <f t="shared" ref="B20:K20" si="5">SUM(B21:B22)</f>
        <v>277102</v>
      </c>
      <c r="C20" s="58">
        <f t="shared" si="5"/>
        <v>295801</v>
      </c>
      <c r="D20" s="58">
        <f t="shared" si="5"/>
        <v>321807</v>
      </c>
      <c r="E20" s="58">
        <f t="shared" si="5"/>
        <v>334057</v>
      </c>
      <c r="F20" s="58">
        <f t="shared" si="5"/>
        <v>331420</v>
      </c>
      <c r="G20" s="58">
        <f t="shared" si="5"/>
        <v>313365</v>
      </c>
      <c r="H20" s="58">
        <f t="shared" si="5"/>
        <v>300855</v>
      </c>
      <c r="I20" s="58">
        <f t="shared" si="5"/>
        <v>293703</v>
      </c>
      <c r="J20" s="58">
        <f t="shared" si="5"/>
        <v>294177</v>
      </c>
      <c r="K20" s="58">
        <f t="shared" si="5"/>
        <v>303358.18222468562</v>
      </c>
      <c r="L20" s="58">
        <f>SUM(L21:L22)</f>
        <v>322668</v>
      </c>
      <c r="M20" s="58">
        <f>SUM(M21:M22)</f>
        <v>363388</v>
      </c>
      <c r="N20" s="58">
        <f>SUM(N21:N22)</f>
        <v>403615</v>
      </c>
      <c r="O20" s="58">
        <f>SUM(O21:O22)</f>
        <v>422195.00719755999</v>
      </c>
      <c r="P20" s="58">
        <f>SUM(P21:P22)</f>
        <v>457352.22520007798</v>
      </c>
      <c r="Q20" s="139">
        <f t="shared" ref="Q20" si="6">SUM(Q21:Q22)</f>
        <v>524346.14716795529</v>
      </c>
    </row>
    <row r="21" spans="1:17" ht="19.5" customHeight="1">
      <c r="A21" s="148" t="s">
        <v>158</v>
      </c>
      <c r="B21" s="59">
        <v>250598</v>
      </c>
      <c r="C21" s="59">
        <v>266927</v>
      </c>
      <c r="D21" s="59">
        <v>292971</v>
      </c>
      <c r="E21" s="59">
        <v>304623</v>
      </c>
      <c r="F21" s="59">
        <v>302164</v>
      </c>
      <c r="G21" s="59">
        <v>287041</v>
      </c>
      <c r="H21" s="59">
        <v>276804</v>
      </c>
      <c r="I21" s="59">
        <v>270138</v>
      </c>
      <c r="J21" s="59">
        <v>270920</v>
      </c>
      <c r="K21" s="59">
        <v>280091.89103747008</v>
      </c>
      <c r="L21" s="59">
        <v>298610</v>
      </c>
      <c r="M21" s="59">
        <v>337960</v>
      </c>
      <c r="N21" s="59">
        <v>377024</v>
      </c>
      <c r="O21" s="59">
        <v>393963.00719755999</v>
      </c>
      <c r="P21" s="59">
        <v>427367.37530133553</v>
      </c>
      <c r="Q21" s="162">
        <v>490958.65081605827</v>
      </c>
    </row>
    <row r="22" spans="1:17" ht="19.5" customHeight="1">
      <c r="A22" s="148" t="s">
        <v>160</v>
      </c>
      <c r="B22" s="59">
        <v>26504</v>
      </c>
      <c r="C22" s="59">
        <v>28874</v>
      </c>
      <c r="D22" s="59">
        <v>28836</v>
      </c>
      <c r="E22" s="59">
        <v>29434</v>
      </c>
      <c r="F22" s="59">
        <v>29256</v>
      </c>
      <c r="G22" s="59">
        <v>26324</v>
      </c>
      <c r="H22" s="59">
        <v>24051</v>
      </c>
      <c r="I22" s="59">
        <v>23565</v>
      </c>
      <c r="J22" s="59">
        <v>23257</v>
      </c>
      <c r="K22" s="59">
        <v>23266.291187215556</v>
      </c>
      <c r="L22" s="59">
        <v>24058</v>
      </c>
      <c r="M22" s="59">
        <v>25428</v>
      </c>
      <c r="N22" s="59">
        <v>26591</v>
      </c>
      <c r="O22" s="59">
        <v>28232</v>
      </c>
      <c r="P22" s="59">
        <v>29984.849898742443</v>
      </c>
      <c r="Q22" s="162">
        <v>33387.496351896967</v>
      </c>
    </row>
    <row r="23" spans="1:17" ht="19.5" customHeight="1">
      <c r="A23" s="149" t="s">
        <v>109</v>
      </c>
      <c r="B23" s="58">
        <f t="shared" ref="B23:H23" si="7">SUM(B24:B25)</f>
        <v>15058</v>
      </c>
      <c r="C23" s="58">
        <f t="shared" si="7"/>
        <v>16578</v>
      </c>
      <c r="D23" s="58">
        <f t="shared" si="7"/>
        <v>18948</v>
      </c>
      <c r="E23" s="58">
        <f t="shared" si="7"/>
        <v>23003</v>
      </c>
      <c r="F23" s="58">
        <f t="shared" si="7"/>
        <v>18298</v>
      </c>
      <c r="G23" s="58">
        <f t="shared" si="7"/>
        <v>15820</v>
      </c>
      <c r="H23" s="58">
        <f t="shared" si="7"/>
        <v>15237</v>
      </c>
      <c r="I23" s="58">
        <f t="shared" ref="I23:L23" si="8">SUM(I24:I25)</f>
        <v>17601</v>
      </c>
      <c r="J23" s="58">
        <f t="shared" si="8"/>
        <v>16960</v>
      </c>
      <c r="K23" s="58">
        <f t="shared" si="8"/>
        <v>17432</v>
      </c>
      <c r="L23" s="58">
        <f t="shared" si="8"/>
        <v>18686</v>
      </c>
      <c r="M23" s="58">
        <f>SUM(M24:M25)</f>
        <v>19927</v>
      </c>
      <c r="N23" s="58">
        <f>SUM(N24:N25)</f>
        <v>20184</v>
      </c>
      <c r="O23" s="58">
        <f>SUM(O24:O25)</f>
        <v>19299</v>
      </c>
      <c r="P23" s="58">
        <f>SUM(P24:P25)</f>
        <v>19209</v>
      </c>
      <c r="Q23" s="139">
        <f t="shared" ref="Q23" si="9">SUM(Q24:Q25)</f>
        <v>21095.567893604515</v>
      </c>
    </row>
    <row r="24" spans="1:17" ht="19.5" customHeight="1">
      <c r="A24" s="148" t="s">
        <v>161</v>
      </c>
      <c r="B24" s="59">
        <v>4200</v>
      </c>
      <c r="C24" s="59">
        <v>4580</v>
      </c>
      <c r="D24" s="59">
        <v>6200</v>
      </c>
      <c r="E24" s="59">
        <v>8809</v>
      </c>
      <c r="F24" s="59">
        <v>3716</v>
      </c>
      <c r="G24" s="59">
        <v>2652</v>
      </c>
      <c r="H24" s="59">
        <v>2677</v>
      </c>
      <c r="I24" s="59">
        <v>4566</v>
      </c>
      <c r="J24" s="59">
        <v>4031</v>
      </c>
      <c r="K24" s="59">
        <v>4166</v>
      </c>
      <c r="L24" s="59">
        <v>4424</v>
      </c>
      <c r="M24" s="59">
        <v>4280</v>
      </c>
      <c r="N24" s="59">
        <v>4590</v>
      </c>
      <c r="O24" s="59">
        <v>4513</v>
      </c>
      <c r="P24" s="59">
        <v>4649</v>
      </c>
      <c r="Q24" s="162">
        <v>4953.4915477880604</v>
      </c>
    </row>
    <row r="25" spans="1:17" ht="19.5" customHeight="1">
      <c r="A25" s="148" t="s">
        <v>162</v>
      </c>
      <c r="B25" s="59">
        <v>10858</v>
      </c>
      <c r="C25" s="59">
        <v>11998</v>
      </c>
      <c r="D25" s="59">
        <v>12748</v>
      </c>
      <c r="E25" s="59">
        <v>14194</v>
      </c>
      <c r="F25" s="59">
        <v>14582</v>
      </c>
      <c r="G25" s="59">
        <v>13168</v>
      </c>
      <c r="H25" s="59">
        <v>12560</v>
      </c>
      <c r="I25" s="59">
        <v>13035</v>
      </c>
      <c r="J25" s="59">
        <v>12929</v>
      </c>
      <c r="K25" s="59">
        <v>13266</v>
      </c>
      <c r="L25" s="59">
        <v>14262</v>
      </c>
      <c r="M25" s="59">
        <v>15647</v>
      </c>
      <c r="N25" s="59">
        <v>15594</v>
      </c>
      <c r="O25" s="59">
        <v>14786</v>
      </c>
      <c r="P25" s="59">
        <v>14560</v>
      </c>
      <c r="Q25" s="162">
        <v>16142.076345816457</v>
      </c>
    </row>
    <row r="26" spans="1:17" ht="19.5" customHeight="1">
      <c r="A26" s="149" t="s">
        <v>110</v>
      </c>
      <c r="B26" s="58">
        <f t="shared" ref="B26:L26" si="10">SUM(B27:B27)</f>
        <v>2014</v>
      </c>
      <c r="C26" s="58">
        <f t="shared" si="10"/>
        <v>1780</v>
      </c>
      <c r="D26" s="58">
        <f t="shared" si="10"/>
        <v>1350</v>
      </c>
      <c r="E26" s="58">
        <f t="shared" si="10"/>
        <v>1402</v>
      </c>
      <c r="F26" s="58">
        <f t="shared" si="10"/>
        <v>1765</v>
      </c>
      <c r="G26" s="58">
        <f t="shared" si="10"/>
        <v>1677</v>
      </c>
      <c r="H26" s="58">
        <f t="shared" si="10"/>
        <v>1440</v>
      </c>
      <c r="I26" s="58">
        <f t="shared" si="10"/>
        <v>1281</v>
      </c>
      <c r="J26" s="58">
        <f t="shared" si="10"/>
        <v>1292</v>
      </c>
      <c r="K26" s="58">
        <f t="shared" si="10"/>
        <v>1310</v>
      </c>
      <c r="L26" s="58">
        <f t="shared" si="10"/>
        <v>1264</v>
      </c>
      <c r="M26" s="58">
        <f>M27</f>
        <v>1427</v>
      </c>
      <c r="N26" s="58">
        <f>N27</f>
        <v>1394</v>
      </c>
      <c r="O26" s="58">
        <f>O27</f>
        <v>1553</v>
      </c>
      <c r="P26" s="58">
        <f>P27</f>
        <v>1617.6150346624631</v>
      </c>
      <c r="Q26" s="139">
        <f>Q27</f>
        <v>1648.3568465429926</v>
      </c>
    </row>
    <row r="27" spans="1:17" ht="19.5" customHeight="1">
      <c r="A27" s="148" t="s">
        <v>165</v>
      </c>
      <c r="B27" s="59">
        <v>2014</v>
      </c>
      <c r="C27" s="59">
        <v>1780</v>
      </c>
      <c r="D27" s="59">
        <v>1350</v>
      </c>
      <c r="E27" s="59">
        <v>1402</v>
      </c>
      <c r="F27" s="59">
        <v>1765</v>
      </c>
      <c r="G27" s="59">
        <v>1677</v>
      </c>
      <c r="H27" s="59">
        <v>1440</v>
      </c>
      <c r="I27" s="59">
        <v>1281</v>
      </c>
      <c r="J27" s="59">
        <v>1292</v>
      </c>
      <c r="K27" s="59">
        <v>1310</v>
      </c>
      <c r="L27" s="59">
        <v>1264</v>
      </c>
      <c r="M27" s="59">
        <v>1427</v>
      </c>
      <c r="N27" s="59">
        <v>1394</v>
      </c>
      <c r="O27" s="59">
        <v>1553</v>
      </c>
      <c r="P27" s="59">
        <v>1617.6150346624631</v>
      </c>
      <c r="Q27" s="162">
        <v>1648.3568465429926</v>
      </c>
    </row>
    <row r="28" spans="1:17" ht="3" customHeight="1">
      <c r="A28" s="115"/>
      <c r="B28" s="60"/>
      <c r="C28" s="60"/>
      <c r="D28" s="60"/>
      <c r="E28" s="60"/>
      <c r="F28" s="60"/>
      <c r="G28" s="60"/>
      <c r="H28" s="60"/>
      <c r="I28" s="60"/>
      <c r="J28" s="60"/>
      <c r="K28" s="60"/>
      <c r="L28" s="60"/>
      <c r="M28" s="60"/>
      <c r="N28" s="60"/>
      <c r="O28" s="60"/>
      <c r="P28" s="60"/>
      <c r="Q28" s="61"/>
    </row>
    <row r="29" spans="1:17" ht="9" customHeight="1">
      <c r="A29" s="160"/>
      <c r="B29" s="49"/>
      <c r="C29" s="49"/>
      <c r="D29" s="49"/>
      <c r="E29" s="49"/>
      <c r="F29" s="49"/>
      <c r="G29" s="49"/>
      <c r="H29" s="49"/>
      <c r="I29" s="49"/>
      <c r="J29" s="49"/>
      <c r="K29" s="49"/>
      <c r="L29" s="49"/>
      <c r="M29" s="49"/>
      <c r="N29" s="49"/>
      <c r="O29" s="49"/>
      <c r="P29" s="49"/>
      <c r="Q29" s="49"/>
    </row>
    <row r="30" spans="1:17" ht="6" customHeight="1" thickBot="1">
      <c r="A30" s="67"/>
      <c r="B30" s="49"/>
      <c r="C30" s="49"/>
      <c r="D30" s="49"/>
      <c r="E30" s="49"/>
      <c r="F30" s="49"/>
      <c r="G30" s="49"/>
      <c r="H30" s="49"/>
      <c r="I30" s="49"/>
      <c r="J30" s="49"/>
      <c r="K30" s="49"/>
      <c r="L30" s="49"/>
      <c r="M30" s="49"/>
      <c r="N30" s="49"/>
      <c r="O30" s="49"/>
      <c r="P30" s="49"/>
      <c r="Q30" s="49"/>
    </row>
    <row r="31" spans="1:17" ht="13.5" thickTop="1">
      <c r="A31" s="47" t="str">
        <f>'Περιεχόμενα-Contents'!B28</f>
        <v>(Τελευταία Ενημέρωση/Last update 29/12/2025)</v>
      </c>
      <c r="B31" s="66"/>
      <c r="C31" s="66"/>
      <c r="D31" s="66"/>
      <c r="E31" s="66"/>
      <c r="F31" s="66"/>
      <c r="G31" s="66"/>
      <c r="H31" s="66"/>
      <c r="I31" s="66"/>
      <c r="J31" s="66"/>
      <c r="K31" s="66"/>
      <c r="L31" s="66"/>
      <c r="M31" s="66"/>
      <c r="N31" s="66"/>
      <c r="O31" s="66"/>
      <c r="P31" s="66"/>
      <c r="Q31" s="66"/>
    </row>
    <row r="32" spans="1:17">
      <c r="A32" s="42" t="str">
        <f>'Περιεχόμενα-Contents'!B29</f>
        <v>COPYRIGHT ©: 2025 ΚΥΠΡΙΑΚΗ ΔΗΜΟΚΡΑΤΙΑ, ΣΤΑΤΙΣΤΙΚΗ ΥΠΗΡΕΣΙΑ/REPUBLIC OF CYPRUS, STATISTICAL SERVICE</v>
      </c>
    </row>
  </sheetData>
  <mergeCells count="1">
    <mergeCell ref="A1:C1"/>
  </mergeCells>
  <hyperlinks>
    <hyperlink ref="A1" location="'Περιεχόμενα-Contents'!A1" display="Περιεχόμενα - Contents" xr:uid="{00000000-0004-0000-1600-000000000000}"/>
  </hyperlinks>
  <printOptions horizontalCentered="1"/>
  <pageMargins left="0.27559055118110237" right="0.27559055118110237" top="0.74803149606299213" bottom="0.43307086614173229" header="0.27559055118110237" footer="0.27559055118110237"/>
  <pageSetup paperSize="9" scale="83" fitToHeight="0" orientation="landscape" r:id="rId1"/>
  <headerFooter>
    <oddHeader>&amp;L
&amp;R&amp;"Arial,Έντονα"ΣΥΝΟΠΤΙΚΟΙ ΠΙΝΑΚΕΣ ΥΠΗΡΕΣΙΩΝ ΚΑΙ ΜΕΤΑΦΟΡΩΝ 2008-2023
SERVICES AND TRANSPORT SUMMARY TABLES 2008-2023
ΔΗΜΟΣΙΟΣ ΤΟΜΕΑΣ - PUBLIC SECTOR</oddHeader>
  </headerFooter>
  <ignoredErrors>
    <ignoredError sqref="A11:A27 B9:N9"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pageSetUpPr fitToPage="1"/>
  </sheetPr>
  <dimension ref="A1:Q31"/>
  <sheetViews>
    <sheetView zoomScaleNormal="100" workbookViewId="0">
      <pane xSplit="1" ySplit="9" topLeftCell="B10" activePane="bottomRight" state="frozen"/>
      <selection activeCell="B10" sqref="B10"/>
      <selection pane="topRight" activeCell="B10" sqref="B10"/>
      <selection pane="bottomLeft" activeCell="B10" sqref="B10"/>
      <selection pane="bottomRight" activeCell="A2" sqref="A2"/>
    </sheetView>
  </sheetViews>
  <sheetFormatPr defaultColWidth="10.7109375" defaultRowHeight="12.75"/>
  <cols>
    <col min="1" max="1" width="11.7109375" style="19" customWidth="1"/>
    <col min="2" max="2" width="10.42578125" style="19" customWidth="1"/>
    <col min="3" max="16" width="10" style="19" customWidth="1"/>
    <col min="17" max="17" width="10.42578125" style="19" customWidth="1"/>
    <col min="18" max="16384" width="10.7109375" style="19"/>
  </cols>
  <sheetData>
    <row r="1" spans="1:17">
      <c r="A1" s="172" t="s">
        <v>228</v>
      </c>
      <c r="B1" s="172"/>
      <c r="C1" s="172"/>
      <c r="D1" s="49"/>
      <c r="E1" s="49"/>
      <c r="F1" s="49"/>
      <c r="G1" s="49"/>
      <c r="H1" s="49"/>
      <c r="I1" s="49"/>
      <c r="J1" s="49"/>
      <c r="K1" s="49"/>
      <c r="L1" s="49"/>
      <c r="M1" s="49"/>
      <c r="N1" s="49"/>
      <c r="O1" s="49"/>
      <c r="P1" s="49"/>
      <c r="Q1" s="117" t="s">
        <v>455</v>
      </c>
    </row>
    <row r="2" spans="1:17">
      <c r="A2" s="49"/>
      <c r="B2" s="49"/>
      <c r="C2" s="49"/>
      <c r="D2" s="49"/>
      <c r="E2" s="49"/>
      <c r="F2" s="49"/>
      <c r="G2" s="49"/>
      <c r="H2" s="49"/>
      <c r="I2" s="49"/>
      <c r="J2" s="49"/>
      <c r="K2" s="49"/>
      <c r="L2" s="49"/>
      <c r="M2" s="49"/>
      <c r="N2" s="49"/>
      <c r="O2" s="49"/>
      <c r="P2" s="49"/>
      <c r="Q2" s="117" t="s">
        <v>456</v>
      </c>
    </row>
    <row r="3" spans="1:17">
      <c r="A3" s="49"/>
      <c r="B3" s="49"/>
      <c r="C3" s="49"/>
      <c r="D3" s="49"/>
      <c r="E3" s="49"/>
      <c r="F3" s="49"/>
      <c r="G3" s="49"/>
      <c r="H3" s="49"/>
      <c r="I3" s="49"/>
      <c r="J3" s="49"/>
      <c r="K3" s="49"/>
      <c r="L3" s="49"/>
      <c r="M3" s="49"/>
      <c r="N3" s="49"/>
      <c r="O3" s="49"/>
      <c r="P3" s="49"/>
      <c r="Q3" s="117" t="s">
        <v>374</v>
      </c>
    </row>
    <row r="4" spans="1:17">
      <c r="A4" s="49"/>
      <c r="B4" s="49"/>
      <c r="C4" s="49"/>
      <c r="D4" s="49"/>
      <c r="E4" s="49"/>
      <c r="F4" s="49"/>
      <c r="G4" s="50"/>
      <c r="H4" s="50"/>
      <c r="I4" s="49"/>
      <c r="J4" s="49"/>
      <c r="K4" s="49"/>
      <c r="L4" s="49"/>
      <c r="M4" s="49"/>
      <c r="N4" s="49"/>
      <c r="O4" s="49"/>
      <c r="P4" s="49"/>
      <c r="Q4" s="49"/>
    </row>
    <row r="5" spans="1:17" s="20" customFormat="1" ht="15" customHeight="1">
      <c r="A5" s="137" t="s">
        <v>265</v>
      </c>
      <c r="B5" s="70"/>
      <c r="C5" s="70"/>
      <c r="D5" s="70"/>
      <c r="E5" s="70"/>
      <c r="F5" s="70"/>
      <c r="G5" s="70"/>
      <c r="H5" s="70"/>
      <c r="I5" s="70"/>
      <c r="J5" s="70"/>
      <c r="K5" s="70"/>
      <c r="L5" s="70"/>
      <c r="M5" s="70"/>
      <c r="N5" s="70"/>
      <c r="O5" s="70"/>
      <c r="P5" s="70"/>
      <c r="Q5" s="70"/>
    </row>
    <row r="6" spans="1:17" s="20" customFormat="1" ht="15" customHeight="1" thickBot="1">
      <c r="A6" s="138" t="s">
        <v>365</v>
      </c>
      <c r="B6" s="72"/>
      <c r="C6" s="72"/>
      <c r="D6" s="72"/>
      <c r="E6" s="72"/>
      <c r="F6" s="72"/>
      <c r="G6" s="72"/>
      <c r="H6" s="72"/>
      <c r="I6" s="73"/>
      <c r="J6" s="73"/>
      <c r="K6" s="73"/>
      <c r="L6" s="73"/>
      <c r="M6" s="73"/>
      <c r="N6" s="73"/>
      <c r="O6" s="73"/>
      <c r="P6" s="73"/>
      <c r="Q6" s="73"/>
    </row>
    <row r="7" spans="1:17" s="21" customFormat="1" ht="6.75" customHeight="1" thickTop="1">
      <c r="A7" s="49"/>
      <c r="B7" s="71"/>
      <c r="C7" s="71"/>
      <c r="D7" s="71"/>
      <c r="E7" s="71"/>
      <c r="F7" s="71"/>
      <c r="G7" s="71"/>
      <c r="H7" s="71"/>
      <c r="I7" s="49"/>
      <c r="J7" s="49"/>
      <c r="K7" s="49"/>
      <c r="L7" s="49"/>
      <c r="M7" s="49"/>
      <c r="N7" s="49"/>
      <c r="O7" s="49"/>
      <c r="P7" s="49"/>
      <c r="Q7" s="49"/>
    </row>
    <row r="8" spans="1:17">
      <c r="A8" s="49"/>
      <c r="B8" s="49"/>
      <c r="C8" s="49"/>
      <c r="D8" s="49"/>
      <c r="E8" s="49"/>
      <c r="F8" s="49"/>
      <c r="G8" s="49"/>
      <c r="H8" s="49"/>
      <c r="I8" s="49"/>
      <c r="J8" s="49"/>
      <c r="K8" s="65"/>
      <c r="L8" s="65"/>
      <c r="M8" s="65"/>
      <c r="N8" s="65"/>
      <c r="O8" s="65"/>
      <c r="P8" s="65"/>
      <c r="Q8" s="65" t="s">
        <v>0</v>
      </c>
    </row>
    <row r="9" spans="1:17" ht="70.5" customHeight="1">
      <c r="A9" s="135" t="s">
        <v>384</v>
      </c>
      <c r="B9" s="156" t="s">
        <v>1</v>
      </c>
      <c r="C9" s="62" t="s">
        <v>102</v>
      </c>
      <c r="D9" s="62" t="s">
        <v>2</v>
      </c>
      <c r="E9" s="62" t="s">
        <v>3</v>
      </c>
      <c r="F9" s="62" t="s">
        <v>4</v>
      </c>
      <c r="G9" s="62" t="s">
        <v>5</v>
      </c>
      <c r="H9" s="62" t="s">
        <v>6</v>
      </c>
      <c r="I9" s="62" t="s">
        <v>112</v>
      </c>
      <c r="J9" s="62" t="s">
        <v>324</v>
      </c>
      <c r="K9" s="62" t="s">
        <v>331</v>
      </c>
      <c r="L9" s="62" t="s">
        <v>368</v>
      </c>
      <c r="M9" s="62" t="s">
        <v>391</v>
      </c>
      <c r="N9" s="62" t="s">
        <v>436</v>
      </c>
      <c r="O9" s="62" t="s">
        <v>442</v>
      </c>
      <c r="P9" s="62" t="s">
        <v>448</v>
      </c>
      <c r="Q9" s="163" t="s">
        <v>453</v>
      </c>
    </row>
    <row r="10" spans="1:17" ht="19.5" customHeight="1">
      <c r="A10" s="149" t="s">
        <v>104</v>
      </c>
      <c r="B10" s="110">
        <f t="shared" ref="B10:I10" si="0">SUM(B11:B12)</f>
        <v>554</v>
      </c>
      <c r="C10" s="110">
        <f t="shared" si="0"/>
        <v>610</v>
      </c>
      <c r="D10" s="110">
        <f t="shared" si="0"/>
        <v>650</v>
      </c>
      <c r="E10" s="110">
        <f t="shared" si="0"/>
        <v>556</v>
      </c>
      <c r="F10" s="110">
        <f t="shared" si="0"/>
        <v>535</v>
      </c>
      <c r="G10" s="110">
        <f t="shared" si="0"/>
        <v>500</v>
      </c>
      <c r="H10" s="110">
        <f t="shared" si="0"/>
        <v>441</v>
      </c>
      <c r="I10" s="110">
        <f t="shared" si="0"/>
        <v>429</v>
      </c>
      <c r="J10" s="110">
        <f t="shared" ref="J10:N10" si="1">SUM(J11:J12)</f>
        <v>410</v>
      </c>
      <c r="K10" s="110">
        <f t="shared" si="1"/>
        <v>404</v>
      </c>
      <c r="L10" s="110">
        <f t="shared" si="1"/>
        <v>402</v>
      </c>
      <c r="M10" s="110">
        <f t="shared" si="1"/>
        <v>403</v>
      </c>
      <c r="N10" s="110">
        <f t="shared" si="1"/>
        <v>424</v>
      </c>
      <c r="O10" s="110">
        <f t="shared" ref="O10" si="2">SUM(O11:O12)</f>
        <v>438</v>
      </c>
      <c r="P10" s="110">
        <f t="shared" ref="P10:Q10" si="3">SUM(P11:P12)</f>
        <v>432</v>
      </c>
      <c r="Q10" s="139">
        <f t="shared" si="3"/>
        <v>438</v>
      </c>
    </row>
    <row r="11" spans="1:17" ht="19.5" customHeight="1">
      <c r="A11" s="148" t="s">
        <v>136</v>
      </c>
      <c r="B11" s="111">
        <v>515</v>
      </c>
      <c r="C11" s="111">
        <v>570</v>
      </c>
      <c r="D11" s="111">
        <v>610</v>
      </c>
      <c r="E11" s="111">
        <v>524</v>
      </c>
      <c r="F11" s="111">
        <v>503</v>
      </c>
      <c r="G11" s="111">
        <v>468</v>
      </c>
      <c r="H11" s="111">
        <v>409</v>
      </c>
      <c r="I11" s="111">
        <v>387</v>
      </c>
      <c r="J11" s="111">
        <v>371</v>
      </c>
      <c r="K11" s="111">
        <v>365</v>
      </c>
      <c r="L11" s="111">
        <v>366</v>
      </c>
      <c r="M11" s="111">
        <v>368</v>
      </c>
      <c r="N11" s="111">
        <v>389</v>
      </c>
      <c r="O11" s="111">
        <v>405</v>
      </c>
      <c r="P11" s="111">
        <v>393</v>
      </c>
      <c r="Q11" s="162">
        <v>393</v>
      </c>
    </row>
    <row r="12" spans="1:17" ht="19.5" customHeight="1">
      <c r="A12" s="148" t="s">
        <v>140</v>
      </c>
      <c r="B12" s="111">
        <v>39</v>
      </c>
      <c r="C12" s="111">
        <v>40</v>
      </c>
      <c r="D12" s="111">
        <v>40</v>
      </c>
      <c r="E12" s="111">
        <v>32</v>
      </c>
      <c r="F12" s="111">
        <v>32</v>
      </c>
      <c r="G12" s="111">
        <v>32</v>
      </c>
      <c r="H12" s="111">
        <v>32</v>
      </c>
      <c r="I12" s="111">
        <v>42</v>
      </c>
      <c r="J12" s="111">
        <v>39</v>
      </c>
      <c r="K12" s="111">
        <v>39</v>
      </c>
      <c r="L12" s="111">
        <v>36</v>
      </c>
      <c r="M12" s="111">
        <v>35</v>
      </c>
      <c r="N12" s="111">
        <v>35</v>
      </c>
      <c r="O12" s="111">
        <v>33</v>
      </c>
      <c r="P12" s="111">
        <v>39</v>
      </c>
      <c r="Q12" s="162">
        <v>45</v>
      </c>
    </row>
    <row r="13" spans="1:17" ht="19.5" customHeight="1">
      <c r="A13" s="149" t="s">
        <v>105</v>
      </c>
      <c r="B13" s="110">
        <f t="shared" ref="B13:H13" si="4">SUM(B14:B17)</f>
        <v>834</v>
      </c>
      <c r="C13" s="110">
        <f t="shared" si="4"/>
        <v>823</v>
      </c>
      <c r="D13" s="110">
        <f t="shared" si="4"/>
        <v>889</v>
      </c>
      <c r="E13" s="110">
        <f t="shared" si="4"/>
        <v>856</v>
      </c>
      <c r="F13" s="110">
        <f t="shared" si="4"/>
        <v>823</v>
      </c>
      <c r="G13" s="110">
        <f t="shared" si="4"/>
        <v>797</v>
      </c>
      <c r="H13" s="110">
        <f t="shared" si="4"/>
        <v>779</v>
      </c>
      <c r="I13" s="110">
        <f t="shared" ref="I13:M13" si="5">SUM(I14:I17)</f>
        <v>790</v>
      </c>
      <c r="J13" s="110">
        <f t="shared" si="5"/>
        <v>785</v>
      </c>
      <c r="K13" s="110">
        <f t="shared" si="5"/>
        <v>764</v>
      </c>
      <c r="L13" s="110">
        <f t="shared" si="5"/>
        <v>753</v>
      </c>
      <c r="M13" s="110">
        <f t="shared" si="5"/>
        <v>743</v>
      </c>
      <c r="N13" s="110">
        <f t="shared" ref="N13" si="6">SUM(N14:N17)</f>
        <v>755</v>
      </c>
      <c r="O13" s="110">
        <f>SUM(O14:O17)</f>
        <v>718</v>
      </c>
      <c r="P13" s="110">
        <f>SUM(P14:P17)</f>
        <v>719</v>
      </c>
      <c r="Q13" s="139">
        <f>SUM(Q14:Q17)</f>
        <v>750</v>
      </c>
    </row>
    <row r="14" spans="1:17" ht="19.5" customHeight="1">
      <c r="A14" s="148" t="s">
        <v>145</v>
      </c>
      <c r="B14" s="111">
        <v>246</v>
      </c>
      <c r="C14" s="111">
        <v>227</v>
      </c>
      <c r="D14" s="111">
        <v>234</v>
      </c>
      <c r="E14" s="111">
        <v>234</v>
      </c>
      <c r="F14" s="111">
        <v>226</v>
      </c>
      <c r="G14" s="111">
        <v>226</v>
      </c>
      <c r="H14" s="111">
        <v>223</v>
      </c>
      <c r="I14" s="111">
        <v>251</v>
      </c>
      <c r="J14" s="111">
        <v>258</v>
      </c>
      <c r="K14" s="111">
        <v>254</v>
      </c>
      <c r="L14" s="111">
        <v>251</v>
      </c>
      <c r="M14" s="111">
        <v>250</v>
      </c>
      <c r="N14" s="111">
        <v>252</v>
      </c>
      <c r="O14" s="111">
        <v>243</v>
      </c>
      <c r="P14" s="111">
        <v>244</v>
      </c>
      <c r="Q14" s="162">
        <v>253</v>
      </c>
    </row>
    <row r="15" spans="1:17" ht="19.5" customHeight="1">
      <c r="A15" s="148" t="s">
        <v>271</v>
      </c>
      <c r="B15" s="111">
        <v>175</v>
      </c>
      <c r="C15" s="111">
        <v>169</v>
      </c>
      <c r="D15" s="111">
        <v>179</v>
      </c>
      <c r="E15" s="111">
        <v>173</v>
      </c>
      <c r="F15" s="111">
        <v>164</v>
      </c>
      <c r="G15" s="111">
        <v>157</v>
      </c>
      <c r="H15" s="111">
        <v>149</v>
      </c>
      <c r="I15" s="111">
        <v>141</v>
      </c>
      <c r="J15" s="111">
        <v>133</v>
      </c>
      <c r="K15" s="111">
        <v>127</v>
      </c>
      <c r="L15" s="111">
        <v>128</v>
      </c>
      <c r="M15" s="111">
        <v>128</v>
      </c>
      <c r="N15" s="111">
        <v>137</v>
      </c>
      <c r="O15" s="111">
        <v>129</v>
      </c>
      <c r="P15" s="111">
        <v>131</v>
      </c>
      <c r="Q15" s="162">
        <v>157</v>
      </c>
    </row>
    <row r="16" spans="1:17" ht="19.5" customHeight="1">
      <c r="A16" s="148" t="s">
        <v>147</v>
      </c>
      <c r="B16" s="111">
        <v>72</v>
      </c>
      <c r="C16" s="111">
        <v>71</v>
      </c>
      <c r="D16" s="111">
        <v>69</v>
      </c>
      <c r="E16" s="111">
        <v>69</v>
      </c>
      <c r="F16" s="111">
        <v>72</v>
      </c>
      <c r="G16" s="111">
        <v>69</v>
      </c>
      <c r="H16" s="111">
        <v>68</v>
      </c>
      <c r="I16" s="111">
        <v>64</v>
      </c>
      <c r="J16" s="111">
        <v>68</v>
      </c>
      <c r="K16" s="111">
        <v>65</v>
      </c>
      <c r="L16" s="111">
        <v>63</v>
      </c>
      <c r="M16" s="111">
        <v>62</v>
      </c>
      <c r="N16" s="111">
        <v>61</v>
      </c>
      <c r="O16" s="111">
        <v>57</v>
      </c>
      <c r="P16" s="111">
        <v>62</v>
      </c>
      <c r="Q16" s="162">
        <v>61</v>
      </c>
    </row>
    <row r="17" spans="1:17" ht="19.5" customHeight="1">
      <c r="A17" s="148" t="s">
        <v>148</v>
      </c>
      <c r="B17" s="111">
        <v>341</v>
      </c>
      <c r="C17" s="111">
        <v>356</v>
      </c>
      <c r="D17" s="111">
        <v>407</v>
      </c>
      <c r="E17" s="111">
        <v>380</v>
      </c>
      <c r="F17" s="111">
        <v>361</v>
      </c>
      <c r="G17" s="111">
        <v>345</v>
      </c>
      <c r="H17" s="111">
        <v>339</v>
      </c>
      <c r="I17" s="111">
        <v>334</v>
      </c>
      <c r="J17" s="111">
        <v>326</v>
      </c>
      <c r="K17" s="111">
        <v>318</v>
      </c>
      <c r="L17" s="111">
        <v>311</v>
      </c>
      <c r="M17" s="111">
        <v>303</v>
      </c>
      <c r="N17" s="111">
        <v>305</v>
      </c>
      <c r="O17" s="111">
        <v>289</v>
      </c>
      <c r="P17" s="111">
        <v>282</v>
      </c>
      <c r="Q17" s="162">
        <v>279</v>
      </c>
    </row>
    <row r="18" spans="1:17" ht="19.5" customHeight="1">
      <c r="A18" s="149" t="s">
        <v>107</v>
      </c>
      <c r="B18" s="110">
        <f>B19</f>
        <v>14709</v>
      </c>
      <c r="C18" s="110">
        <f t="shared" ref="C18:P18" si="7">C19</f>
        <v>15396</v>
      </c>
      <c r="D18" s="110">
        <f t="shared" si="7"/>
        <v>16116</v>
      </c>
      <c r="E18" s="110">
        <f t="shared" si="7"/>
        <v>15765</v>
      </c>
      <c r="F18" s="110">
        <f t="shared" si="7"/>
        <v>15723</v>
      </c>
      <c r="G18" s="110">
        <f t="shared" si="7"/>
        <v>15529</v>
      </c>
      <c r="H18" s="110">
        <f t="shared" si="7"/>
        <v>15271</v>
      </c>
      <c r="I18" s="110">
        <f t="shared" si="7"/>
        <v>15299</v>
      </c>
      <c r="J18" s="110">
        <f t="shared" si="7"/>
        <v>15461</v>
      </c>
      <c r="K18" s="110">
        <f t="shared" si="7"/>
        <v>15521</v>
      </c>
      <c r="L18" s="110">
        <f t="shared" si="7"/>
        <v>16057</v>
      </c>
      <c r="M18" s="110">
        <f t="shared" si="7"/>
        <v>16393</v>
      </c>
      <c r="N18" s="110">
        <f t="shared" si="7"/>
        <v>16885</v>
      </c>
      <c r="O18" s="110">
        <f t="shared" si="7"/>
        <v>17542</v>
      </c>
      <c r="P18" s="110">
        <f t="shared" si="7"/>
        <v>18020</v>
      </c>
      <c r="Q18" s="139">
        <f>Q19</f>
        <v>19104</v>
      </c>
    </row>
    <row r="19" spans="1:17" ht="19.5" customHeight="1">
      <c r="A19" s="148" t="s">
        <v>156</v>
      </c>
      <c r="B19" s="111">
        <v>14709</v>
      </c>
      <c r="C19" s="111">
        <v>15396</v>
      </c>
      <c r="D19" s="111">
        <v>16116</v>
      </c>
      <c r="E19" s="111">
        <v>15765</v>
      </c>
      <c r="F19" s="111">
        <v>15723</v>
      </c>
      <c r="G19" s="111">
        <v>15529</v>
      </c>
      <c r="H19" s="111">
        <v>15271</v>
      </c>
      <c r="I19" s="111">
        <v>15299</v>
      </c>
      <c r="J19" s="111">
        <v>15461</v>
      </c>
      <c r="K19" s="111">
        <v>15521</v>
      </c>
      <c r="L19" s="111">
        <v>16057</v>
      </c>
      <c r="M19" s="111">
        <v>16393</v>
      </c>
      <c r="N19" s="111">
        <v>16885</v>
      </c>
      <c r="O19" s="111">
        <v>17542</v>
      </c>
      <c r="P19" s="111">
        <v>18020</v>
      </c>
      <c r="Q19" s="162">
        <v>19104</v>
      </c>
    </row>
    <row r="20" spans="1:17" ht="19.5" customHeight="1">
      <c r="A20" s="149" t="s">
        <v>108</v>
      </c>
      <c r="B20" s="110">
        <f t="shared" ref="B20:I20" si="8">SUM(B21:B22)</f>
        <v>7717</v>
      </c>
      <c r="C20" s="110">
        <f t="shared" si="8"/>
        <v>7935</v>
      </c>
      <c r="D20" s="110">
        <f t="shared" si="8"/>
        <v>8282</v>
      </c>
      <c r="E20" s="110">
        <f t="shared" si="8"/>
        <v>8400</v>
      </c>
      <c r="F20" s="110">
        <f t="shared" si="8"/>
        <v>8425</v>
      </c>
      <c r="G20" s="110">
        <f t="shared" si="8"/>
        <v>8109</v>
      </c>
      <c r="H20" s="110">
        <f t="shared" si="8"/>
        <v>7938</v>
      </c>
      <c r="I20" s="110">
        <f t="shared" si="8"/>
        <v>8073</v>
      </c>
      <c r="J20" s="110">
        <f t="shared" ref="J20:N20" si="9">SUM(J21:J22)</f>
        <v>8117</v>
      </c>
      <c r="K20" s="110">
        <f t="shared" si="9"/>
        <v>8199</v>
      </c>
      <c r="L20" s="110">
        <f t="shared" si="9"/>
        <v>8404</v>
      </c>
      <c r="M20" s="110">
        <f t="shared" si="9"/>
        <v>8523</v>
      </c>
      <c r="N20" s="110">
        <f t="shared" si="9"/>
        <v>8931</v>
      </c>
      <c r="O20" s="110">
        <f t="shared" ref="O20" si="10">SUM(O21:O22)</f>
        <v>9203</v>
      </c>
      <c r="P20" s="110">
        <f t="shared" ref="P20:Q20" si="11">SUM(P21:P22)</f>
        <v>9434</v>
      </c>
      <c r="Q20" s="139">
        <f t="shared" si="11"/>
        <v>9602</v>
      </c>
    </row>
    <row r="21" spans="1:17" ht="19.5" customHeight="1">
      <c r="A21" s="148" t="s">
        <v>158</v>
      </c>
      <c r="B21" s="111">
        <v>6644</v>
      </c>
      <c r="C21" s="111">
        <v>6852</v>
      </c>
      <c r="D21" s="111">
        <v>7178</v>
      </c>
      <c r="E21" s="111">
        <v>7300</v>
      </c>
      <c r="F21" s="111">
        <v>7336</v>
      </c>
      <c r="G21" s="111">
        <v>7114</v>
      </c>
      <c r="H21" s="111">
        <v>7011</v>
      </c>
      <c r="I21" s="111">
        <v>7173</v>
      </c>
      <c r="J21" s="111">
        <v>7237</v>
      </c>
      <c r="K21" s="111">
        <v>7340</v>
      </c>
      <c r="L21" s="111">
        <v>7549</v>
      </c>
      <c r="M21" s="111">
        <v>7634</v>
      </c>
      <c r="N21" s="111">
        <v>7973</v>
      </c>
      <c r="O21" s="111">
        <v>8194</v>
      </c>
      <c r="P21" s="111">
        <v>8344</v>
      </c>
      <c r="Q21" s="162">
        <v>8454</v>
      </c>
    </row>
    <row r="22" spans="1:17" ht="19.5" customHeight="1">
      <c r="A22" s="148" t="s">
        <v>160</v>
      </c>
      <c r="B22" s="111">
        <v>1073</v>
      </c>
      <c r="C22" s="111">
        <v>1083</v>
      </c>
      <c r="D22" s="111">
        <v>1104</v>
      </c>
      <c r="E22" s="111">
        <v>1100</v>
      </c>
      <c r="F22" s="111">
        <v>1089</v>
      </c>
      <c r="G22" s="111">
        <v>995</v>
      </c>
      <c r="H22" s="111">
        <v>927</v>
      </c>
      <c r="I22" s="111">
        <v>900</v>
      </c>
      <c r="J22" s="111">
        <v>880</v>
      </c>
      <c r="K22" s="111">
        <v>859</v>
      </c>
      <c r="L22" s="111">
        <v>855</v>
      </c>
      <c r="M22" s="111">
        <v>889</v>
      </c>
      <c r="N22" s="111">
        <v>958</v>
      </c>
      <c r="O22" s="111">
        <v>1009</v>
      </c>
      <c r="P22" s="111">
        <v>1090</v>
      </c>
      <c r="Q22" s="162">
        <v>1148</v>
      </c>
    </row>
    <row r="23" spans="1:17" ht="19.5" customHeight="1">
      <c r="A23" s="149" t="s">
        <v>109</v>
      </c>
      <c r="B23" s="110">
        <f t="shared" ref="B23:I23" si="12">SUM(B24:B25)</f>
        <v>537</v>
      </c>
      <c r="C23" s="110">
        <f t="shared" si="12"/>
        <v>572</v>
      </c>
      <c r="D23" s="110">
        <f t="shared" si="12"/>
        <v>568</v>
      </c>
      <c r="E23" s="110">
        <f t="shared" si="12"/>
        <v>518</v>
      </c>
      <c r="F23" s="110">
        <f t="shared" si="12"/>
        <v>550</v>
      </c>
      <c r="G23" s="110">
        <f t="shared" si="12"/>
        <v>474</v>
      </c>
      <c r="H23" s="110">
        <f t="shared" si="12"/>
        <v>466</v>
      </c>
      <c r="I23" s="110">
        <f t="shared" si="12"/>
        <v>537</v>
      </c>
      <c r="J23" s="110">
        <f t="shared" ref="J23:N23" si="13">SUM(J24:J25)</f>
        <v>550</v>
      </c>
      <c r="K23" s="110">
        <f t="shared" si="13"/>
        <v>528</v>
      </c>
      <c r="L23" s="110">
        <f t="shared" si="13"/>
        <v>557</v>
      </c>
      <c r="M23" s="110">
        <f t="shared" si="13"/>
        <v>543</v>
      </c>
      <c r="N23" s="110">
        <f t="shared" si="13"/>
        <v>582</v>
      </c>
      <c r="O23" s="110">
        <f t="shared" ref="O23" si="14">SUM(O24:O25)</f>
        <v>546</v>
      </c>
      <c r="P23" s="110">
        <f t="shared" ref="P23:Q23" si="15">SUM(P24:P25)</f>
        <v>543</v>
      </c>
      <c r="Q23" s="139">
        <f t="shared" si="15"/>
        <v>511</v>
      </c>
    </row>
    <row r="24" spans="1:17" ht="19.5" customHeight="1">
      <c r="A24" s="148" t="s">
        <v>161</v>
      </c>
      <c r="B24" s="111">
        <v>104</v>
      </c>
      <c r="C24" s="111">
        <v>104</v>
      </c>
      <c r="D24" s="111">
        <v>111</v>
      </c>
      <c r="E24" s="111">
        <v>97</v>
      </c>
      <c r="F24" s="111">
        <v>99</v>
      </c>
      <c r="G24" s="111">
        <v>94</v>
      </c>
      <c r="H24" s="111">
        <v>93</v>
      </c>
      <c r="I24" s="111">
        <v>144</v>
      </c>
      <c r="J24" s="111">
        <v>148</v>
      </c>
      <c r="K24" s="111">
        <v>137</v>
      </c>
      <c r="L24" s="111">
        <v>139</v>
      </c>
      <c r="M24" s="111">
        <v>128</v>
      </c>
      <c r="N24" s="111">
        <v>128</v>
      </c>
      <c r="O24" s="111">
        <v>133</v>
      </c>
      <c r="P24" s="111">
        <v>133</v>
      </c>
      <c r="Q24" s="162">
        <v>137</v>
      </c>
    </row>
    <row r="25" spans="1:17" ht="19.5" customHeight="1">
      <c r="A25" s="148" t="s">
        <v>162</v>
      </c>
      <c r="B25" s="111">
        <v>433</v>
      </c>
      <c r="C25" s="111">
        <v>468</v>
      </c>
      <c r="D25" s="111">
        <v>457</v>
      </c>
      <c r="E25" s="111">
        <v>421</v>
      </c>
      <c r="F25" s="111">
        <v>451</v>
      </c>
      <c r="G25" s="111">
        <v>380</v>
      </c>
      <c r="H25" s="111">
        <v>373</v>
      </c>
      <c r="I25" s="111">
        <v>393</v>
      </c>
      <c r="J25" s="111">
        <v>402</v>
      </c>
      <c r="K25" s="111">
        <v>391</v>
      </c>
      <c r="L25" s="111">
        <v>418</v>
      </c>
      <c r="M25" s="111">
        <v>415</v>
      </c>
      <c r="N25" s="111">
        <v>454</v>
      </c>
      <c r="O25" s="111">
        <v>413</v>
      </c>
      <c r="P25" s="111">
        <v>410</v>
      </c>
      <c r="Q25" s="162">
        <v>374</v>
      </c>
    </row>
    <row r="26" spans="1:17" ht="19.5" customHeight="1">
      <c r="A26" s="149" t="s">
        <v>110</v>
      </c>
      <c r="B26" s="110">
        <f t="shared" ref="B26:P26" si="16">SUM(B27:B27)</f>
        <v>26</v>
      </c>
      <c r="C26" s="110">
        <f t="shared" si="16"/>
        <v>31</v>
      </c>
      <c r="D26" s="110">
        <f t="shared" si="16"/>
        <v>36</v>
      </c>
      <c r="E26" s="110">
        <f t="shared" si="16"/>
        <v>39</v>
      </c>
      <c r="F26" s="110">
        <f t="shared" si="16"/>
        <v>39</v>
      </c>
      <c r="G26" s="110">
        <f t="shared" si="16"/>
        <v>37</v>
      </c>
      <c r="H26" s="110">
        <f t="shared" si="16"/>
        <v>36</v>
      </c>
      <c r="I26" s="110">
        <f t="shared" si="16"/>
        <v>37</v>
      </c>
      <c r="J26" s="110">
        <f t="shared" si="16"/>
        <v>38</v>
      </c>
      <c r="K26" s="110">
        <f t="shared" si="16"/>
        <v>39</v>
      </c>
      <c r="L26" s="110">
        <f t="shared" si="16"/>
        <v>39</v>
      </c>
      <c r="M26" s="110">
        <f t="shared" si="16"/>
        <v>39</v>
      </c>
      <c r="N26" s="110">
        <f t="shared" si="16"/>
        <v>40</v>
      </c>
      <c r="O26" s="110">
        <f t="shared" si="16"/>
        <v>33</v>
      </c>
      <c r="P26" s="110">
        <f t="shared" si="16"/>
        <v>34</v>
      </c>
      <c r="Q26" s="139">
        <f>Q27</f>
        <v>33</v>
      </c>
    </row>
    <row r="27" spans="1:17" ht="19.5" customHeight="1">
      <c r="A27" s="148" t="s">
        <v>165</v>
      </c>
      <c r="B27" s="111">
        <v>26</v>
      </c>
      <c r="C27" s="111">
        <v>31</v>
      </c>
      <c r="D27" s="111">
        <v>36</v>
      </c>
      <c r="E27" s="111">
        <v>39</v>
      </c>
      <c r="F27" s="111">
        <v>39</v>
      </c>
      <c r="G27" s="111">
        <v>37</v>
      </c>
      <c r="H27" s="111">
        <v>36</v>
      </c>
      <c r="I27" s="111">
        <v>37</v>
      </c>
      <c r="J27" s="111">
        <v>38</v>
      </c>
      <c r="K27" s="111">
        <v>39</v>
      </c>
      <c r="L27" s="111">
        <v>39</v>
      </c>
      <c r="M27" s="111">
        <v>39</v>
      </c>
      <c r="N27" s="111">
        <v>40</v>
      </c>
      <c r="O27" s="111">
        <v>33</v>
      </c>
      <c r="P27" s="111">
        <v>34</v>
      </c>
      <c r="Q27" s="162">
        <v>33</v>
      </c>
    </row>
    <row r="28" spans="1:17" ht="3" customHeight="1">
      <c r="A28" s="115"/>
      <c r="B28" s="60"/>
      <c r="C28" s="60"/>
      <c r="D28" s="60"/>
      <c r="E28" s="60"/>
      <c r="F28" s="60"/>
      <c r="G28" s="60"/>
      <c r="H28" s="60"/>
      <c r="I28" s="60"/>
      <c r="J28" s="60"/>
      <c r="K28" s="60"/>
      <c r="L28" s="60"/>
      <c r="M28" s="60"/>
      <c r="N28" s="60"/>
      <c r="O28" s="60"/>
      <c r="P28" s="60"/>
      <c r="Q28" s="61"/>
    </row>
    <row r="29" spans="1:17" ht="19.5" customHeight="1" thickBot="1">
      <c r="A29" s="49"/>
      <c r="B29" s="49"/>
      <c r="C29" s="49"/>
      <c r="D29" s="49"/>
      <c r="E29" s="49"/>
      <c r="F29" s="49"/>
      <c r="G29" s="49"/>
      <c r="H29" s="49"/>
      <c r="I29" s="49"/>
      <c r="J29" s="49"/>
      <c r="K29" s="49"/>
      <c r="L29" s="49"/>
      <c r="M29" s="49"/>
      <c r="N29" s="49"/>
      <c r="O29" s="49"/>
      <c r="P29" s="49"/>
      <c r="Q29" s="49"/>
    </row>
    <row r="30" spans="1:17" ht="13.5" thickTop="1">
      <c r="A30" s="47" t="str">
        <f>'Περιεχόμενα-Contents'!B28</f>
        <v>(Τελευταία Ενημέρωση/Last update 29/12/2025)</v>
      </c>
      <c r="B30" s="66"/>
      <c r="C30" s="66"/>
      <c r="D30" s="66"/>
      <c r="E30" s="66"/>
      <c r="F30" s="66"/>
      <c r="G30" s="66"/>
      <c r="H30" s="66"/>
      <c r="I30" s="66"/>
      <c r="J30" s="66"/>
      <c r="K30" s="66"/>
      <c r="L30" s="66"/>
      <c r="M30" s="66"/>
      <c r="N30" s="66"/>
      <c r="O30" s="66"/>
      <c r="P30" s="66"/>
      <c r="Q30" s="66"/>
    </row>
    <row r="31" spans="1:17">
      <c r="A31" s="42" t="str">
        <f>'Περιεχόμενα-Contents'!B29</f>
        <v>COPYRIGHT ©: 2025 ΚΥΠΡΙΑΚΗ ΔΗΜΟΚΡΑΤΙΑ, ΣΤΑΤΙΣΤΙΚΗ ΥΠΗΡΕΣΙΑ/REPUBLIC OF CYPRUS, STATISTICAL SERVICE</v>
      </c>
    </row>
  </sheetData>
  <mergeCells count="1">
    <mergeCell ref="A1:C1"/>
  </mergeCells>
  <hyperlinks>
    <hyperlink ref="A1" location="'Περιεχόμενα-Contents'!A1" display="Περιεχόμενα - Contents" xr:uid="{00000000-0004-0000-1700-000000000000}"/>
  </hyperlinks>
  <printOptions horizontalCentered="1"/>
  <pageMargins left="0.27559055118110237" right="0.27559055118110237" top="0.74803149606299213" bottom="0.43307086614173229" header="0.27559055118110237" footer="0.27559055118110237"/>
  <pageSetup paperSize="9" scale="84" fitToHeight="0" orientation="landscape" r:id="rId1"/>
  <headerFooter>
    <oddHeader>&amp;L
&amp;R&amp;"Arial,Έντονα"ΣΥΝΟΠΤΙΚΟΙ ΠΙΝΑΚΕΣ ΥΠΗΡΕΣΙΩΝ ΚΑΙ ΜΕΤΑΦΟΡΩΝ 2008-2023
SERVICES AND TRANSPORT SUMMARY TABLES 2008-2023
ΔΗΜΟΣΙΟΣ ΤΟΜΕΑΣ - PUBLIC SECTOR</oddHeader>
  </headerFooter>
  <ignoredErrors>
    <ignoredError sqref="A9:M9 A11:A27"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pageSetUpPr fitToPage="1"/>
  </sheetPr>
  <dimension ref="A1:Q31"/>
  <sheetViews>
    <sheetView zoomScaleNormal="100" workbookViewId="0">
      <pane xSplit="1" ySplit="9" topLeftCell="B10" activePane="bottomRight" state="frozen"/>
      <selection activeCell="B10" sqref="B10"/>
      <selection pane="topRight" activeCell="B10" sqref="B10"/>
      <selection pane="bottomLeft" activeCell="B10" sqref="B10"/>
      <selection pane="bottomRight" activeCell="A2" sqref="A2"/>
    </sheetView>
  </sheetViews>
  <sheetFormatPr defaultColWidth="10.7109375" defaultRowHeight="12.75"/>
  <cols>
    <col min="1" max="1" width="11.7109375" style="19" customWidth="1"/>
    <col min="2" max="2" width="10.42578125" style="19" customWidth="1"/>
    <col min="3" max="16" width="10" style="19" customWidth="1"/>
    <col min="17" max="17" width="10.42578125" style="19" customWidth="1"/>
    <col min="18" max="16384" width="10.7109375" style="19"/>
  </cols>
  <sheetData>
    <row r="1" spans="1:17">
      <c r="A1" s="172" t="s">
        <v>228</v>
      </c>
      <c r="B1" s="172"/>
      <c r="C1" s="172"/>
      <c r="D1" s="49"/>
      <c r="E1" s="49"/>
      <c r="F1" s="49"/>
      <c r="G1" s="49"/>
      <c r="H1" s="49"/>
      <c r="I1" s="49"/>
      <c r="J1" s="49"/>
      <c r="K1" s="49"/>
      <c r="L1" s="49"/>
      <c r="M1" s="49"/>
      <c r="N1" s="49"/>
      <c r="O1" s="49"/>
      <c r="P1" s="49"/>
      <c r="Q1" s="117" t="s">
        <v>455</v>
      </c>
    </row>
    <row r="2" spans="1:17">
      <c r="A2" s="49"/>
      <c r="B2" s="49"/>
      <c r="C2" s="49"/>
      <c r="D2" s="49"/>
      <c r="E2" s="49"/>
      <c r="F2" s="49"/>
      <c r="G2" s="49"/>
      <c r="H2" s="49"/>
      <c r="I2" s="49"/>
      <c r="J2" s="49"/>
      <c r="K2" s="49"/>
      <c r="L2" s="49"/>
      <c r="M2" s="49"/>
      <c r="N2" s="49"/>
      <c r="O2" s="49"/>
      <c r="P2" s="49"/>
      <c r="Q2" s="117" t="s">
        <v>456</v>
      </c>
    </row>
    <row r="3" spans="1:17">
      <c r="A3" s="49"/>
      <c r="B3" s="49"/>
      <c r="C3" s="49"/>
      <c r="D3" s="49"/>
      <c r="E3" s="49"/>
      <c r="F3" s="49"/>
      <c r="G3" s="49"/>
      <c r="H3" s="49"/>
      <c r="I3" s="49"/>
      <c r="J3" s="49"/>
      <c r="K3" s="49"/>
      <c r="L3" s="49"/>
      <c r="M3" s="49"/>
      <c r="N3" s="49"/>
      <c r="O3" s="49"/>
      <c r="P3" s="49"/>
      <c r="Q3" s="117" t="s">
        <v>374</v>
      </c>
    </row>
    <row r="4" spans="1:17">
      <c r="A4" s="49"/>
      <c r="B4" s="49"/>
      <c r="C4" s="49"/>
      <c r="D4" s="49"/>
      <c r="E4" s="49"/>
      <c r="F4" s="49"/>
      <c r="G4" s="50"/>
      <c r="H4" s="50"/>
      <c r="I4" s="49"/>
      <c r="J4" s="49"/>
      <c r="K4" s="49"/>
      <c r="L4" s="49"/>
      <c r="M4" s="49"/>
      <c r="N4" s="49"/>
      <c r="O4" s="49"/>
      <c r="P4" s="49"/>
      <c r="Q4" s="49"/>
    </row>
    <row r="5" spans="1:17" s="20" customFormat="1" ht="15" customHeight="1">
      <c r="A5" s="137" t="s">
        <v>266</v>
      </c>
      <c r="B5" s="70"/>
      <c r="C5" s="70"/>
      <c r="D5" s="70"/>
      <c r="E5" s="70"/>
      <c r="F5" s="70"/>
      <c r="G5" s="70"/>
      <c r="H5" s="70"/>
      <c r="I5" s="70"/>
      <c r="J5" s="70"/>
      <c r="K5" s="70"/>
      <c r="L5" s="70"/>
      <c r="M5" s="70"/>
      <c r="N5" s="70"/>
      <c r="O5" s="70"/>
      <c r="P5" s="70"/>
      <c r="Q5" s="70"/>
    </row>
    <row r="6" spans="1:17" s="20" customFormat="1" ht="15" customHeight="1" thickBot="1">
      <c r="A6" s="138" t="s">
        <v>364</v>
      </c>
      <c r="B6" s="72"/>
      <c r="C6" s="72"/>
      <c r="D6" s="72"/>
      <c r="E6" s="72"/>
      <c r="F6" s="72"/>
      <c r="G6" s="72"/>
      <c r="H6" s="72"/>
      <c r="I6" s="73"/>
      <c r="J6" s="73"/>
      <c r="K6" s="73"/>
      <c r="L6" s="73"/>
      <c r="M6" s="73"/>
      <c r="N6" s="73"/>
      <c r="O6" s="73"/>
      <c r="P6" s="73"/>
      <c r="Q6" s="73"/>
    </row>
    <row r="7" spans="1:17" s="21" customFormat="1" ht="6.75" customHeight="1" thickTop="1">
      <c r="A7" s="49"/>
      <c r="B7" s="71"/>
      <c r="C7" s="71"/>
      <c r="D7" s="71"/>
      <c r="E7" s="71"/>
      <c r="F7" s="71"/>
      <c r="G7" s="71"/>
      <c r="H7" s="71"/>
      <c r="I7" s="49"/>
      <c r="J7" s="49"/>
      <c r="K7" s="49"/>
      <c r="L7" s="49"/>
      <c r="M7" s="49"/>
      <c r="N7" s="49"/>
      <c r="O7" s="49"/>
      <c r="P7" s="49"/>
      <c r="Q7" s="49"/>
    </row>
    <row r="8" spans="1:17">
      <c r="A8" s="49"/>
      <c r="B8" s="49"/>
      <c r="C8" s="49"/>
      <c r="D8" s="49"/>
      <c r="E8" s="49"/>
      <c r="F8" s="49"/>
      <c r="G8" s="49"/>
      <c r="H8" s="49"/>
      <c r="I8" s="49"/>
      <c r="J8" s="49"/>
      <c r="K8" s="65"/>
      <c r="L8" s="65"/>
      <c r="M8" s="65"/>
      <c r="N8" s="65"/>
      <c r="O8" s="65"/>
      <c r="P8" s="65"/>
      <c r="Q8" s="65" t="s">
        <v>0</v>
      </c>
    </row>
    <row r="9" spans="1:17" ht="70.5" customHeight="1">
      <c r="A9" s="135" t="s">
        <v>384</v>
      </c>
      <c r="B9" s="165" t="s">
        <v>1</v>
      </c>
      <c r="C9" s="164" t="s">
        <v>102</v>
      </c>
      <c r="D9" s="164" t="s">
        <v>2</v>
      </c>
      <c r="E9" s="164" t="s">
        <v>3</v>
      </c>
      <c r="F9" s="164" t="s">
        <v>4</v>
      </c>
      <c r="G9" s="164" t="s">
        <v>5</v>
      </c>
      <c r="H9" s="164" t="s">
        <v>6</v>
      </c>
      <c r="I9" s="164" t="s">
        <v>112</v>
      </c>
      <c r="J9" s="164" t="s">
        <v>324</v>
      </c>
      <c r="K9" s="164" t="s">
        <v>331</v>
      </c>
      <c r="L9" s="164" t="s">
        <v>368</v>
      </c>
      <c r="M9" s="164" t="s">
        <v>391</v>
      </c>
      <c r="N9" s="164" t="s">
        <v>436</v>
      </c>
      <c r="O9" s="164" t="s">
        <v>442</v>
      </c>
      <c r="P9" s="164" t="s">
        <v>448</v>
      </c>
      <c r="Q9" s="163" t="s">
        <v>453</v>
      </c>
    </row>
    <row r="10" spans="1:17" ht="19.5" customHeight="1">
      <c r="A10" s="149" t="s">
        <v>104</v>
      </c>
      <c r="B10" s="58">
        <f t="shared" ref="B10:K10" si="0">SUM(B11:B12)</f>
        <v>18576</v>
      </c>
      <c r="C10" s="58">
        <f t="shared" si="0"/>
        <v>21241</v>
      </c>
      <c r="D10" s="58">
        <f t="shared" si="0"/>
        <v>18781</v>
      </c>
      <c r="E10" s="58">
        <f t="shared" si="0"/>
        <v>19823</v>
      </c>
      <c r="F10" s="58">
        <f t="shared" si="0"/>
        <v>14867</v>
      </c>
      <c r="G10" s="58">
        <f t="shared" si="0"/>
        <v>18757</v>
      </c>
      <c r="H10" s="58">
        <f t="shared" si="0"/>
        <v>19785</v>
      </c>
      <c r="I10" s="58">
        <f t="shared" si="0"/>
        <v>19965</v>
      </c>
      <c r="J10" s="58">
        <f t="shared" si="0"/>
        <v>23062</v>
      </c>
      <c r="K10" s="58">
        <f t="shared" si="0"/>
        <v>23385</v>
      </c>
      <c r="L10" s="58">
        <f>SUM(L11:L12)</f>
        <v>23765</v>
      </c>
      <c r="M10" s="58">
        <f>SUM(M11:M12)</f>
        <v>25659</v>
      </c>
      <c r="N10" s="58">
        <f>SUM(N11:N12)</f>
        <v>19492</v>
      </c>
      <c r="O10" s="58">
        <f>SUM(O11:O12)</f>
        <v>24474.994999999999</v>
      </c>
      <c r="P10" s="58">
        <f>SUM(P11:P12)</f>
        <v>26028.566999999999</v>
      </c>
      <c r="Q10" s="139">
        <f t="shared" ref="Q10" si="1">SUM(Q11:Q12)</f>
        <v>27777.571</v>
      </c>
    </row>
    <row r="11" spans="1:17" ht="19.5" customHeight="1">
      <c r="A11" s="148" t="s">
        <v>136</v>
      </c>
      <c r="B11" s="59">
        <v>16924</v>
      </c>
      <c r="C11" s="59">
        <v>19625</v>
      </c>
      <c r="D11" s="59">
        <v>17081</v>
      </c>
      <c r="E11" s="59">
        <v>17839</v>
      </c>
      <c r="F11" s="59">
        <v>13084</v>
      </c>
      <c r="G11" s="59">
        <v>16998</v>
      </c>
      <c r="H11" s="59">
        <v>18037</v>
      </c>
      <c r="I11" s="59">
        <v>18158</v>
      </c>
      <c r="J11" s="59">
        <v>21542</v>
      </c>
      <c r="K11" s="59">
        <v>21813</v>
      </c>
      <c r="L11" s="59">
        <v>21954</v>
      </c>
      <c r="M11" s="59">
        <v>23854</v>
      </c>
      <c r="N11" s="59">
        <v>17592</v>
      </c>
      <c r="O11" s="59">
        <v>22591.994999999999</v>
      </c>
      <c r="P11" s="59">
        <v>23970.566999999999</v>
      </c>
      <c r="Q11" s="162">
        <v>25416.912</v>
      </c>
    </row>
    <row r="12" spans="1:17" ht="19.5" customHeight="1">
      <c r="A12" s="148" t="s">
        <v>140</v>
      </c>
      <c r="B12" s="59">
        <v>1652</v>
      </c>
      <c r="C12" s="59">
        <v>1616</v>
      </c>
      <c r="D12" s="59">
        <v>1700</v>
      </c>
      <c r="E12" s="59">
        <v>1984</v>
      </c>
      <c r="F12" s="59">
        <v>1783</v>
      </c>
      <c r="G12" s="59">
        <v>1759</v>
      </c>
      <c r="H12" s="59">
        <v>1748</v>
      </c>
      <c r="I12" s="59">
        <v>1807</v>
      </c>
      <c r="J12" s="59">
        <v>1520</v>
      </c>
      <c r="K12" s="59">
        <v>1572</v>
      </c>
      <c r="L12" s="59">
        <v>1811</v>
      </c>
      <c r="M12" s="59">
        <v>1805</v>
      </c>
      <c r="N12" s="59">
        <v>1900</v>
      </c>
      <c r="O12" s="59">
        <v>1883</v>
      </c>
      <c r="P12" s="59">
        <v>2058</v>
      </c>
      <c r="Q12" s="162">
        <v>2360.6590000000001</v>
      </c>
    </row>
    <row r="13" spans="1:17" ht="19.5" customHeight="1">
      <c r="A13" s="149" t="s">
        <v>105</v>
      </c>
      <c r="B13" s="58">
        <f t="shared" ref="B13:H13" si="2">SUM(B14:B17)</f>
        <v>26006</v>
      </c>
      <c r="C13" s="58">
        <f t="shared" si="2"/>
        <v>27492</v>
      </c>
      <c r="D13" s="58">
        <f t="shared" si="2"/>
        <v>27792</v>
      </c>
      <c r="E13" s="58">
        <f t="shared" si="2"/>
        <v>27969</v>
      </c>
      <c r="F13" s="58">
        <f t="shared" si="2"/>
        <v>26827</v>
      </c>
      <c r="G13" s="58">
        <f t="shared" si="2"/>
        <v>25218</v>
      </c>
      <c r="H13" s="58">
        <f t="shared" si="2"/>
        <v>24114</v>
      </c>
      <c r="I13" s="58">
        <f t="shared" ref="I13:L13" si="3">SUM(I14:I17)</f>
        <v>24027</v>
      </c>
      <c r="J13" s="58">
        <f t="shared" si="3"/>
        <v>23131</v>
      </c>
      <c r="K13" s="58">
        <f t="shared" si="3"/>
        <v>23256</v>
      </c>
      <c r="L13" s="58">
        <f t="shared" si="3"/>
        <v>23592</v>
      </c>
      <c r="M13" s="58">
        <f>SUM(M14:M17)</f>
        <v>24633</v>
      </c>
      <c r="N13" s="58">
        <f>SUM(N14:N17)</f>
        <v>24953</v>
      </c>
      <c r="O13" s="58">
        <f>SUM(O14:O17)</f>
        <v>25037</v>
      </c>
      <c r="P13" s="58">
        <f>SUM(P14:P17)</f>
        <v>25663.906020000002</v>
      </c>
      <c r="Q13" s="139">
        <f>SUM(Q14:Q17)</f>
        <v>28457.477120000003</v>
      </c>
    </row>
    <row r="14" spans="1:17" ht="19.5" customHeight="1">
      <c r="A14" s="148" t="s">
        <v>145</v>
      </c>
      <c r="B14" s="59">
        <v>7870</v>
      </c>
      <c r="C14" s="59">
        <v>8198</v>
      </c>
      <c r="D14" s="59">
        <v>7804</v>
      </c>
      <c r="E14" s="59">
        <v>7863</v>
      </c>
      <c r="F14" s="59">
        <v>7664</v>
      </c>
      <c r="G14" s="59">
        <v>7408</v>
      </c>
      <c r="H14" s="59">
        <v>7267</v>
      </c>
      <c r="I14" s="59">
        <v>7801</v>
      </c>
      <c r="J14" s="59">
        <v>7316</v>
      </c>
      <c r="K14" s="59">
        <v>7728</v>
      </c>
      <c r="L14" s="59">
        <v>7863</v>
      </c>
      <c r="M14" s="59">
        <v>8286</v>
      </c>
      <c r="N14" s="59">
        <v>8229</v>
      </c>
      <c r="O14" s="59">
        <v>8289</v>
      </c>
      <c r="P14" s="59">
        <v>8590.9060200000004</v>
      </c>
      <c r="Q14" s="162">
        <v>9774.7069200000024</v>
      </c>
    </row>
    <row r="15" spans="1:17" ht="19.5" customHeight="1">
      <c r="A15" s="148" t="s">
        <v>271</v>
      </c>
      <c r="B15" s="59">
        <v>5736</v>
      </c>
      <c r="C15" s="59">
        <v>5757</v>
      </c>
      <c r="D15" s="59">
        <v>5914</v>
      </c>
      <c r="E15" s="59">
        <v>5926</v>
      </c>
      <c r="F15" s="59">
        <v>5618</v>
      </c>
      <c r="G15" s="59">
        <v>5317</v>
      </c>
      <c r="H15" s="59">
        <v>4846</v>
      </c>
      <c r="I15" s="59">
        <v>4657</v>
      </c>
      <c r="J15" s="59">
        <v>4449</v>
      </c>
      <c r="K15" s="59">
        <v>4307</v>
      </c>
      <c r="L15" s="59">
        <v>4418</v>
      </c>
      <c r="M15" s="59">
        <v>4580</v>
      </c>
      <c r="N15" s="59">
        <v>4803</v>
      </c>
      <c r="O15" s="59">
        <v>4824</v>
      </c>
      <c r="P15" s="59">
        <v>5056</v>
      </c>
      <c r="Q15" s="162">
        <v>6008.8460599999989</v>
      </c>
    </row>
    <row r="16" spans="1:17" ht="19.5" customHeight="1">
      <c r="A16" s="148" t="s">
        <v>147</v>
      </c>
      <c r="B16" s="59">
        <v>3289</v>
      </c>
      <c r="C16" s="59">
        <v>3405</v>
      </c>
      <c r="D16" s="59">
        <v>3258</v>
      </c>
      <c r="E16" s="59">
        <v>3459</v>
      </c>
      <c r="F16" s="59">
        <v>3413</v>
      </c>
      <c r="G16" s="59">
        <v>3193</v>
      </c>
      <c r="H16" s="59">
        <v>2961</v>
      </c>
      <c r="I16" s="59">
        <v>2842</v>
      </c>
      <c r="J16" s="59">
        <v>2804</v>
      </c>
      <c r="K16" s="59">
        <v>2779</v>
      </c>
      <c r="L16" s="59">
        <v>2866</v>
      </c>
      <c r="M16" s="59">
        <v>3047</v>
      </c>
      <c r="N16" s="59">
        <v>3053</v>
      </c>
      <c r="O16" s="59">
        <v>2958</v>
      </c>
      <c r="P16" s="59">
        <v>3020</v>
      </c>
      <c r="Q16" s="162">
        <v>3116.2794600000016</v>
      </c>
    </row>
    <row r="17" spans="1:17" ht="19.5" customHeight="1">
      <c r="A17" s="148" t="s">
        <v>148</v>
      </c>
      <c r="B17" s="59">
        <v>9111</v>
      </c>
      <c r="C17" s="59">
        <v>10132</v>
      </c>
      <c r="D17" s="59">
        <v>10816</v>
      </c>
      <c r="E17" s="59">
        <v>10721</v>
      </c>
      <c r="F17" s="59">
        <v>10132</v>
      </c>
      <c r="G17" s="59">
        <v>9300</v>
      </c>
      <c r="H17" s="59">
        <v>9040</v>
      </c>
      <c r="I17" s="59">
        <v>8727</v>
      </c>
      <c r="J17" s="59">
        <v>8562</v>
      </c>
      <c r="K17" s="59">
        <v>8442</v>
      </c>
      <c r="L17" s="59">
        <v>8445</v>
      </c>
      <c r="M17" s="59">
        <v>8720</v>
      </c>
      <c r="N17" s="59">
        <v>8868</v>
      </c>
      <c r="O17" s="59">
        <v>8966</v>
      </c>
      <c r="P17" s="59">
        <v>8997</v>
      </c>
      <c r="Q17" s="162">
        <v>9557.6446800000012</v>
      </c>
    </row>
    <row r="18" spans="1:17" ht="19.5" customHeight="1">
      <c r="A18" s="149" t="s">
        <v>107</v>
      </c>
      <c r="B18" s="58">
        <f>B19</f>
        <v>624907</v>
      </c>
      <c r="C18" s="58">
        <f t="shared" ref="C18:L18" si="4">C19</f>
        <v>675402</v>
      </c>
      <c r="D18" s="58">
        <f t="shared" si="4"/>
        <v>697784</v>
      </c>
      <c r="E18" s="58">
        <f t="shared" si="4"/>
        <v>722365</v>
      </c>
      <c r="F18" s="58">
        <f t="shared" si="4"/>
        <v>717161</v>
      </c>
      <c r="G18" s="58">
        <f t="shared" si="4"/>
        <v>694666</v>
      </c>
      <c r="H18" s="58">
        <f t="shared" si="4"/>
        <v>686269</v>
      </c>
      <c r="I18" s="58">
        <f t="shared" si="4"/>
        <v>676496</v>
      </c>
      <c r="J18" s="58">
        <f t="shared" si="4"/>
        <v>688816</v>
      </c>
      <c r="K18" s="58">
        <f t="shared" si="4"/>
        <v>696734</v>
      </c>
      <c r="L18" s="58">
        <f t="shared" si="4"/>
        <v>726286</v>
      </c>
      <c r="M18" s="58">
        <f>M19</f>
        <v>774170</v>
      </c>
      <c r="N18" s="58">
        <f>N19</f>
        <v>806574</v>
      </c>
      <c r="O18" s="58">
        <f>O19</f>
        <v>833518.99341</v>
      </c>
      <c r="P18" s="58">
        <f>P19</f>
        <v>873266.10036000016</v>
      </c>
      <c r="Q18" s="139">
        <f>Q19</f>
        <v>996843.92359999998</v>
      </c>
    </row>
    <row r="19" spans="1:17" ht="19.5" customHeight="1">
      <c r="A19" s="148" t="s">
        <v>156</v>
      </c>
      <c r="B19" s="59">
        <v>624907</v>
      </c>
      <c r="C19" s="59">
        <v>675402</v>
      </c>
      <c r="D19" s="59">
        <v>697784</v>
      </c>
      <c r="E19" s="59">
        <v>722365</v>
      </c>
      <c r="F19" s="59">
        <v>717161</v>
      </c>
      <c r="G19" s="59">
        <v>694666</v>
      </c>
      <c r="H19" s="59">
        <v>686269</v>
      </c>
      <c r="I19" s="59">
        <v>676496</v>
      </c>
      <c r="J19" s="59">
        <v>688816</v>
      </c>
      <c r="K19" s="59">
        <v>696734</v>
      </c>
      <c r="L19" s="59">
        <v>726286</v>
      </c>
      <c r="M19" s="59">
        <v>774170</v>
      </c>
      <c r="N19" s="59">
        <v>806574</v>
      </c>
      <c r="O19" s="59">
        <v>833518.99341</v>
      </c>
      <c r="P19" s="59">
        <v>873266.10036000016</v>
      </c>
      <c r="Q19" s="162">
        <v>996843.92359999998</v>
      </c>
    </row>
    <row r="20" spans="1:17" ht="19.5" customHeight="1">
      <c r="A20" s="149" t="s">
        <v>108</v>
      </c>
      <c r="B20" s="58">
        <f t="shared" ref="B20:K20" si="5">SUM(B21:B22)</f>
        <v>276324</v>
      </c>
      <c r="C20" s="58">
        <f t="shared" si="5"/>
        <v>294809</v>
      </c>
      <c r="D20" s="58">
        <f t="shared" si="5"/>
        <v>319990</v>
      </c>
      <c r="E20" s="58">
        <f t="shared" si="5"/>
        <v>332148</v>
      </c>
      <c r="F20" s="58">
        <f t="shared" si="5"/>
        <v>330113</v>
      </c>
      <c r="G20" s="58">
        <f t="shared" si="5"/>
        <v>312016</v>
      </c>
      <c r="H20" s="58">
        <f t="shared" si="5"/>
        <v>296882</v>
      </c>
      <c r="I20" s="58">
        <f t="shared" si="5"/>
        <v>290061</v>
      </c>
      <c r="J20" s="58">
        <f t="shared" si="5"/>
        <v>291003</v>
      </c>
      <c r="K20" s="58">
        <f t="shared" si="5"/>
        <v>299566</v>
      </c>
      <c r="L20" s="58">
        <f>SUM(L21:L22)</f>
        <v>319131</v>
      </c>
      <c r="M20" s="58">
        <f>SUM(M21:M22)</f>
        <v>356803</v>
      </c>
      <c r="N20" s="58">
        <f>SUM(N21:N22)</f>
        <v>392784</v>
      </c>
      <c r="O20" s="58">
        <f>SUM(O21:O22)</f>
        <v>415458.55843000003</v>
      </c>
      <c r="P20" s="58">
        <f>SUM(P21:P22)</f>
        <v>446535.2861400001</v>
      </c>
      <c r="Q20" s="139">
        <f t="shared" ref="Q20" si="6">SUM(Q21:Q22)</f>
        <v>502301.35626000015</v>
      </c>
    </row>
    <row r="21" spans="1:17" ht="19.5" customHeight="1">
      <c r="A21" s="148" t="s">
        <v>158</v>
      </c>
      <c r="B21" s="59">
        <v>249829</v>
      </c>
      <c r="C21" s="59">
        <v>265943</v>
      </c>
      <c r="D21" s="59">
        <v>291178</v>
      </c>
      <c r="E21" s="59">
        <v>302760</v>
      </c>
      <c r="F21" s="59">
        <v>300898</v>
      </c>
      <c r="G21" s="59">
        <v>285714</v>
      </c>
      <c r="H21" s="59">
        <v>272907</v>
      </c>
      <c r="I21" s="59">
        <v>266992</v>
      </c>
      <c r="J21" s="59">
        <v>268087</v>
      </c>
      <c r="K21" s="59">
        <v>276513</v>
      </c>
      <c r="L21" s="59">
        <v>295543</v>
      </c>
      <c r="M21" s="59">
        <v>331465</v>
      </c>
      <c r="N21" s="59">
        <v>366412</v>
      </c>
      <c r="O21" s="59">
        <v>387243.55843000003</v>
      </c>
      <c r="P21" s="59">
        <v>416609.2861400001</v>
      </c>
      <c r="Q21" s="162">
        <v>469211.19281000015</v>
      </c>
    </row>
    <row r="22" spans="1:17" ht="19.5" customHeight="1">
      <c r="A22" s="148" t="s">
        <v>160</v>
      </c>
      <c r="B22" s="59">
        <v>26495</v>
      </c>
      <c r="C22" s="59">
        <v>28866</v>
      </c>
      <c r="D22" s="59">
        <v>28812</v>
      </c>
      <c r="E22" s="59">
        <v>29388</v>
      </c>
      <c r="F22" s="59">
        <v>29215</v>
      </c>
      <c r="G22" s="59">
        <v>26302</v>
      </c>
      <c r="H22" s="59">
        <v>23975</v>
      </c>
      <c r="I22" s="59">
        <v>23069</v>
      </c>
      <c r="J22" s="59">
        <v>22916</v>
      </c>
      <c r="K22" s="59">
        <v>23053</v>
      </c>
      <c r="L22" s="59">
        <v>23588</v>
      </c>
      <c r="M22" s="59">
        <v>25338</v>
      </c>
      <c r="N22" s="59">
        <v>26372</v>
      </c>
      <c r="O22" s="59">
        <v>28215</v>
      </c>
      <c r="P22" s="59">
        <v>29926</v>
      </c>
      <c r="Q22" s="162">
        <v>33090.163449999993</v>
      </c>
    </row>
    <row r="23" spans="1:17" ht="19.5" customHeight="1">
      <c r="A23" s="149" t="s">
        <v>109</v>
      </c>
      <c r="B23" s="58">
        <f t="shared" ref="B23:K23" si="7">SUM(B24:B25)</f>
        <v>14078</v>
      </c>
      <c r="C23" s="58">
        <f t="shared" si="7"/>
        <v>15717</v>
      </c>
      <c r="D23" s="58">
        <f t="shared" si="7"/>
        <v>15749</v>
      </c>
      <c r="E23" s="58">
        <f t="shared" si="7"/>
        <v>16461</v>
      </c>
      <c r="F23" s="58">
        <f t="shared" si="7"/>
        <v>16602</v>
      </c>
      <c r="G23" s="58">
        <f t="shared" si="7"/>
        <v>14497</v>
      </c>
      <c r="H23" s="58">
        <f t="shared" si="7"/>
        <v>13874</v>
      </c>
      <c r="I23" s="58">
        <f t="shared" si="7"/>
        <v>16056</v>
      </c>
      <c r="J23" s="58">
        <f t="shared" si="7"/>
        <v>15641</v>
      </c>
      <c r="K23" s="58">
        <f t="shared" si="7"/>
        <v>15733</v>
      </c>
      <c r="L23" s="58">
        <f>SUM(L24:L25)</f>
        <v>16654</v>
      </c>
      <c r="M23" s="58">
        <f>SUM(M24:M25)</f>
        <v>17341</v>
      </c>
      <c r="N23" s="58">
        <f>SUM(N24:N25)</f>
        <v>17763</v>
      </c>
      <c r="O23" s="58">
        <f>SUM(O24:O25)</f>
        <v>17824</v>
      </c>
      <c r="P23" s="58">
        <f>SUM(P24:P25)</f>
        <v>18158</v>
      </c>
      <c r="Q23" s="139">
        <f t="shared" ref="Q23" si="8">SUM(Q24:Q25)</f>
        <v>19510.460399999996</v>
      </c>
    </row>
    <row r="24" spans="1:17" ht="19.5" customHeight="1">
      <c r="A24" s="148" t="s">
        <v>161</v>
      </c>
      <c r="B24" s="59">
        <v>3646</v>
      </c>
      <c r="C24" s="59">
        <v>4021</v>
      </c>
      <c r="D24" s="59">
        <v>4261</v>
      </c>
      <c r="E24" s="59">
        <v>3819</v>
      </c>
      <c r="F24" s="59">
        <v>3600</v>
      </c>
      <c r="G24" s="59">
        <v>2652</v>
      </c>
      <c r="H24" s="59">
        <v>2620</v>
      </c>
      <c r="I24" s="59">
        <v>4520</v>
      </c>
      <c r="J24" s="59">
        <v>4007</v>
      </c>
      <c r="K24" s="59">
        <v>4160</v>
      </c>
      <c r="L24" s="59">
        <v>4411</v>
      </c>
      <c r="M24" s="59">
        <v>4225</v>
      </c>
      <c r="N24" s="59">
        <v>4415</v>
      </c>
      <c r="O24" s="59">
        <v>4456</v>
      </c>
      <c r="P24" s="59">
        <v>4634</v>
      </c>
      <c r="Q24" s="162">
        <v>4867.1019999999999</v>
      </c>
    </row>
    <row r="25" spans="1:17" ht="19.5" customHeight="1">
      <c r="A25" s="148" t="s">
        <v>162</v>
      </c>
      <c r="B25" s="59">
        <v>10432</v>
      </c>
      <c r="C25" s="59">
        <v>11696</v>
      </c>
      <c r="D25" s="59">
        <v>11488</v>
      </c>
      <c r="E25" s="59">
        <v>12642</v>
      </c>
      <c r="F25" s="59">
        <v>13002</v>
      </c>
      <c r="G25" s="59">
        <v>11845</v>
      </c>
      <c r="H25" s="59">
        <v>11254</v>
      </c>
      <c r="I25" s="59">
        <v>11536</v>
      </c>
      <c r="J25" s="59">
        <v>11634</v>
      </c>
      <c r="K25" s="59">
        <v>11573</v>
      </c>
      <c r="L25" s="59">
        <v>12243</v>
      </c>
      <c r="M25" s="59">
        <v>13116</v>
      </c>
      <c r="N25" s="59">
        <v>13348</v>
      </c>
      <c r="O25" s="59">
        <v>13368</v>
      </c>
      <c r="P25" s="59">
        <v>13524</v>
      </c>
      <c r="Q25" s="162">
        <v>14643.358399999997</v>
      </c>
    </row>
    <row r="26" spans="1:17" ht="19.5" customHeight="1">
      <c r="A26" s="149" t="s">
        <v>110</v>
      </c>
      <c r="B26" s="58">
        <f t="shared" ref="B26:L26" si="9">SUM(B27:B27)</f>
        <v>1009</v>
      </c>
      <c r="C26" s="58">
        <f t="shared" si="9"/>
        <v>1163</v>
      </c>
      <c r="D26" s="58">
        <f t="shared" si="9"/>
        <v>1304</v>
      </c>
      <c r="E26" s="58">
        <f t="shared" si="9"/>
        <v>1389</v>
      </c>
      <c r="F26" s="58">
        <f t="shared" si="9"/>
        <v>1532</v>
      </c>
      <c r="G26" s="58">
        <f t="shared" si="9"/>
        <v>1522</v>
      </c>
      <c r="H26" s="58">
        <f t="shared" si="9"/>
        <v>1317</v>
      </c>
      <c r="I26" s="58">
        <f t="shared" si="9"/>
        <v>1261</v>
      </c>
      <c r="J26" s="58">
        <f t="shared" si="9"/>
        <v>1220</v>
      </c>
      <c r="K26" s="58">
        <f t="shared" si="9"/>
        <v>1272</v>
      </c>
      <c r="L26" s="58">
        <f t="shared" si="9"/>
        <v>1264</v>
      </c>
      <c r="M26" s="58">
        <f>M27</f>
        <v>1427</v>
      </c>
      <c r="N26" s="58">
        <f>N27</f>
        <v>1354</v>
      </c>
      <c r="O26" s="58">
        <f>O27</f>
        <v>1497</v>
      </c>
      <c r="P26" s="58">
        <f>P27</f>
        <v>1529.008</v>
      </c>
      <c r="Q26" s="139">
        <f>Q27</f>
        <v>1531.982</v>
      </c>
    </row>
    <row r="27" spans="1:17" ht="19.5" customHeight="1">
      <c r="A27" s="148" t="s">
        <v>165</v>
      </c>
      <c r="B27" s="59">
        <v>1009</v>
      </c>
      <c r="C27" s="59">
        <v>1163</v>
      </c>
      <c r="D27" s="59">
        <v>1304</v>
      </c>
      <c r="E27" s="59">
        <v>1389</v>
      </c>
      <c r="F27" s="59">
        <v>1532</v>
      </c>
      <c r="G27" s="59">
        <v>1522</v>
      </c>
      <c r="H27" s="59">
        <v>1317</v>
      </c>
      <c r="I27" s="59">
        <v>1261</v>
      </c>
      <c r="J27" s="59">
        <v>1220</v>
      </c>
      <c r="K27" s="59">
        <v>1272</v>
      </c>
      <c r="L27" s="59">
        <v>1264</v>
      </c>
      <c r="M27" s="59">
        <v>1427</v>
      </c>
      <c r="N27" s="59">
        <v>1354</v>
      </c>
      <c r="O27" s="59">
        <v>1497</v>
      </c>
      <c r="P27" s="59">
        <v>1529.008</v>
      </c>
      <c r="Q27" s="162">
        <v>1531.982</v>
      </c>
    </row>
    <row r="28" spans="1:17" ht="3" customHeight="1">
      <c r="A28" s="115"/>
      <c r="B28" s="60"/>
      <c r="C28" s="60"/>
      <c r="D28" s="60"/>
      <c r="E28" s="60"/>
      <c r="F28" s="60"/>
      <c r="G28" s="60"/>
      <c r="H28" s="60"/>
      <c r="I28" s="60"/>
      <c r="J28" s="60"/>
      <c r="K28" s="60"/>
      <c r="L28" s="60"/>
      <c r="M28" s="60"/>
      <c r="N28" s="60"/>
      <c r="O28" s="60"/>
      <c r="P28" s="60"/>
      <c r="Q28" s="61"/>
    </row>
    <row r="29" spans="1:17" ht="18.75" customHeight="1" thickBot="1">
      <c r="A29" s="49"/>
      <c r="B29" s="49"/>
      <c r="C29" s="49"/>
      <c r="D29" s="49"/>
      <c r="E29" s="49"/>
      <c r="F29" s="49"/>
      <c r="G29" s="49"/>
      <c r="H29" s="49"/>
      <c r="I29" s="49"/>
      <c r="J29" s="49"/>
      <c r="K29" s="49"/>
      <c r="L29" s="49"/>
      <c r="M29" s="49"/>
      <c r="N29" s="49"/>
      <c r="O29" s="49"/>
      <c r="P29" s="49"/>
      <c r="Q29" s="49"/>
    </row>
    <row r="30" spans="1:17" ht="13.5" thickTop="1">
      <c r="A30" s="47" t="str">
        <f>'Περιεχόμενα-Contents'!B28</f>
        <v>(Τελευταία Ενημέρωση/Last update 29/12/2025)</v>
      </c>
      <c r="B30" s="66"/>
      <c r="C30" s="66"/>
      <c r="D30" s="66"/>
      <c r="E30" s="66"/>
      <c r="F30" s="66"/>
      <c r="G30" s="66"/>
      <c r="H30" s="66"/>
      <c r="I30" s="66"/>
      <c r="J30" s="66"/>
      <c r="K30" s="66"/>
      <c r="L30" s="66"/>
      <c r="M30" s="66"/>
      <c r="N30" s="66"/>
      <c r="O30" s="66"/>
      <c r="P30" s="66"/>
      <c r="Q30" s="66"/>
    </row>
    <row r="31" spans="1:17">
      <c r="A31" s="42" t="str">
        <f>'Περιεχόμενα-Contents'!B29</f>
        <v>COPYRIGHT ©: 2025 ΚΥΠΡΙΑΚΗ ΔΗΜΟΚΡΑΤΙΑ, ΣΤΑΤΙΣΤΙΚΗ ΥΠΗΡΕΣΙΑ/REPUBLIC OF CYPRUS, STATISTICAL SERVICE</v>
      </c>
    </row>
  </sheetData>
  <mergeCells count="1">
    <mergeCell ref="A1:C1"/>
  </mergeCells>
  <hyperlinks>
    <hyperlink ref="A1" location="'Περιεχόμενα-Contents'!A1" display="Περιεχόμενα - Contents" xr:uid="{00000000-0004-0000-1800-000000000000}"/>
  </hyperlinks>
  <printOptions horizontalCentered="1"/>
  <pageMargins left="0.27559055118110237" right="0.27559055118110237" top="0.74803149606299213" bottom="0.43307086614173229" header="0.27559055118110237" footer="0.27559055118110237"/>
  <pageSetup paperSize="9" scale="84" fitToHeight="0" orientation="landscape" r:id="rId1"/>
  <headerFooter>
    <oddHeader>&amp;L
&amp;R&amp;"Arial,Έντονα"ΣΥΝΟΠΤΙΚΟΙ ΠΙΝΑΚΕΣ ΥΠΗΡΕΣΙΩΝ ΚΑΙ ΜΕΤΑΦΟΡΩΝ 2008-2023
SERVICES AND TRANSPORT SUMMARY TABLES 2008-2023
ΔΗΜΟΣΙΟΣ ΤΟΜΕΑΣ - PUBLIC SECTOR</oddHeader>
  </headerFooter>
  <ignoredErrors>
    <ignoredError sqref="A11:A27 A9:N9"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pageSetUpPr fitToPage="1"/>
  </sheetPr>
  <dimension ref="A1:Q30"/>
  <sheetViews>
    <sheetView zoomScaleNormal="100" workbookViewId="0">
      <pane xSplit="1" ySplit="8" topLeftCell="B9" activePane="bottomRight" state="frozen"/>
      <selection activeCell="B10" sqref="B10"/>
      <selection pane="topRight" activeCell="B10" sqref="B10"/>
      <selection pane="bottomLeft" activeCell="B10" sqref="B10"/>
      <selection pane="bottomRight" activeCell="A2" sqref="A2"/>
    </sheetView>
  </sheetViews>
  <sheetFormatPr defaultColWidth="10.7109375" defaultRowHeight="12.75"/>
  <cols>
    <col min="1" max="1" width="11.7109375" style="19" customWidth="1"/>
    <col min="2" max="2" width="10.42578125" style="19" customWidth="1"/>
    <col min="3" max="16" width="10" style="19" customWidth="1"/>
    <col min="17" max="17" width="9.7109375" style="19" customWidth="1"/>
    <col min="18" max="16384" width="10.7109375" style="19"/>
  </cols>
  <sheetData>
    <row r="1" spans="1:17">
      <c r="A1" s="172" t="s">
        <v>228</v>
      </c>
      <c r="B1" s="172"/>
      <c r="C1" s="172"/>
      <c r="D1" s="49"/>
      <c r="E1" s="49"/>
      <c r="F1" s="49"/>
      <c r="G1" s="49"/>
      <c r="H1" s="49"/>
      <c r="I1" s="49"/>
      <c r="J1" s="49"/>
      <c r="K1" s="49"/>
      <c r="L1" s="49"/>
      <c r="M1" s="49"/>
      <c r="N1" s="49"/>
      <c r="O1" s="49"/>
      <c r="P1" s="49"/>
      <c r="Q1" s="117" t="s">
        <v>455</v>
      </c>
    </row>
    <row r="2" spans="1:17">
      <c r="A2" s="49"/>
      <c r="B2" s="49"/>
      <c r="C2" s="49"/>
      <c r="D2" s="49"/>
      <c r="E2" s="49"/>
      <c r="F2" s="49"/>
      <c r="G2" s="49"/>
      <c r="H2" s="49"/>
      <c r="I2" s="49"/>
      <c r="J2" s="49"/>
      <c r="K2" s="49"/>
      <c r="L2" s="49"/>
      <c r="M2" s="49"/>
      <c r="N2" s="49"/>
      <c r="O2" s="49"/>
      <c r="P2" s="49"/>
      <c r="Q2" s="117" t="s">
        <v>456</v>
      </c>
    </row>
    <row r="3" spans="1:17">
      <c r="A3" s="49"/>
      <c r="B3" s="49"/>
      <c r="C3" s="49"/>
      <c r="D3" s="49"/>
      <c r="E3" s="49"/>
      <c r="F3" s="49"/>
      <c r="G3" s="49"/>
      <c r="H3" s="49"/>
      <c r="I3" s="49"/>
      <c r="J3" s="49"/>
      <c r="K3" s="49"/>
      <c r="L3" s="49"/>
      <c r="M3" s="49"/>
      <c r="N3" s="49"/>
      <c r="O3" s="49"/>
      <c r="P3" s="49"/>
      <c r="Q3" s="117" t="s">
        <v>374</v>
      </c>
    </row>
    <row r="4" spans="1:17">
      <c r="A4" s="49"/>
      <c r="B4" s="49"/>
      <c r="C4" s="49"/>
      <c r="D4" s="49"/>
      <c r="E4" s="49"/>
      <c r="F4" s="49"/>
      <c r="G4" s="50"/>
      <c r="H4" s="50"/>
      <c r="I4" s="49"/>
      <c r="J4" s="49"/>
      <c r="K4" s="49"/>
      <c r="L4" s="49"/>
      <c r="M4" s="49"/>
      <c r="N4" s="49"/>
      <c r="O4" s="49"/>
      <c r="P4" s="49"/>
      <c r="Q4" s="49"/>
    </row>
    <row r="5" spans="1:17" s="20" customFormat="1" ht="20.25" customHeight="1">
      <c r="A5" s="137" t="s">
        <v>325</v>
      </c>
      <c r="B5" s="70"/>
      <c r="C5" s="70"/>
      <c r="D5" s="70"/>
      <c r="E5" s="70"/>
      <c r="F5" s="70"/>
      <c r="G5" s="70"/>
      <c r="H5" s="70"/>
      <c r="I5" s="70"/>
      <c r="J5" s="70"/>
      <c r="K5" s="70"/>
      <c r="L5" s="70"/>
      <c r="M5" s="70"/>
      <c r="N5" s="70"/>
      <c r="O5" s="70"/>
      <c r="P5" s="70"/>
      <c r="Q5" s="70"/>
    </row>
    <row r="6" spans="1:17" s="20" customFormat="1" ht="20.25" customHeight="1" thickBot="1">
      <c r="A6" s="138" t="s">
        <v>363</v>
      </c>
      <c r="B6" s="72"/>
      <c r="C6" s="72"/>
      <c r="D6" s="72"/>
      <c r="E6" s="72"/>
      <c r="F6" s="72"/>
      <c r="G6" s="72"/>
      <c r="H6" s="72"/>
      <c r="I6" s="73"/>
      <c r="J6" s="73"/>
      <c r="K6" s="73"/>
      <c r="L6" s="73"/>
      <c r="M6" s="73"/>
      <c r="N6" s="73"/>
      <c r="O6" s="73"/>
      <c r="P6" s="73"/>
      <c r="Q6" s="73"/>
    </row>
    <row r="7" spans="1:17" ht="27" customHeight="1" thickTop="1">
      <c r="A7" s="49"/>
      <c r="B7" s="49"/>
      <c r="C7" s="49"/>
      <c r="D7" s="49"/>
      <c r="E7" s="49"/>
      <c r="F7" s="49"/>
      <c r="G7" s="49"/>
      <c r="H7" s="49"/>
      <c r="I7" s="49"/>
      <c r="J7" s="49"/>
      <c r="K7" s="65"/>
      <c r="L7" s="65"/>
      <c r="M7" s="65"/>
      <c r="N7" s="65"/>
      <c r="O7" s="65"/>
      <c r="P7" s="65"/>
      <c r="Q7" s="65" t="s">
        <v>0</v>
      </c>
    </row>
    <row r="8" spans="1:17" ht="70.5" customHeight="1">
      <c r="A8" s="135" t="s">
        <v>384</v>
      </c>
      <c r="B8" s="156" t="s">
        <v>1</v>
      </c>
      <c r="C8" s="62" t="s">
        <v>102</v>
      </c>
      <c r="D8" s="62" t="s">
        <v>2</v>
      </c>
      <c r="E8" s="62" t="s">
        <v>3</v>
      </c>
      <c r="F8" s="62" t="s">
        <v>4</v>
      </c>
      <c r="G8" s="62" t="s">
        <v>5</v>
      </c>
      <c r="H8" s="62" t="s">
        <v>6</v>
      </c>
      <c r="I8" s="62" t="s">
        <v>112</v>
      </c>
      <c r="J8" s="62" t="s">
        <v>324</v>
      </c>
      <c r="K8" s="62" t="s">
        <v>331</v>
      </c>
      <c r="L8" s="62" t="s">
        <v>368</v>
      </c>
      <c r="M8" s="62" t="s">
        <v>391</v>
      </c>
      <c r="N8" s="62" t="s">
        <v>436</v>
      </c>
      <c r="O8" s="62" t="s">
        <v>442</v>
      </c>
      <c r="P8" s="62" t="s">
        <v>448</v>
      </c>
      <c r="Q8" s="163" t="s">
        <v>453</v>
      </c>
    </row>
    <row r="9" spans="1:17" ht="19.5" customHeight="1">
      <c r="A9" s="149" t="s">
        <v>104</v>
      </c>
      <c r="B9" s="110">
        <f>SUM(B10:B11)</f>
        <v>2296</v>
      </c>
      <c r="C9" s="110">
        <f t="shared" ref="C9:K9" si="0">SUM(C10:C11)</f>
        <v>3577</v>
      </c>
      <c r="D9" s="110">
        <f t="shared" si="0"/>
        <v>5239</v>
      </c>
      <c r="E9" s="110">
        <f t="shared" si="0"/>
        <v>4910</v>
      </c>
      <c r="F9" s="110">
        <f t="shared" si="0"/>
        <v>1382</v>
      </c>
      <c r="G9" s="110">
        <f t="shared" si="0"/>
        <v>4454</v>
      </c>
      <c r="H9" s="110">
        <f t="shared" si="0"/>
        <v>1945</v>
      </c>
      <c r="I9" s="110">
        <f t="shared" si="0"/>
        <v>603</v>
      </c>
      <c r="J9" s="110">
        <f t="shared" si="0"/>
        <v>612</v>
      </c>
      <c r="K9" s="110">
        <f t="shared" si="0"/>
        <v>688</v>
      </c>
      <c r="L9" s="110">
        <f>SUM(L10:L11)</f>
        <v>920</v>
      </c>
      <c r="M9" s="110">
        <f>SUM(M10:M11)</f>
        <v>994</v>
      </c>
      <c r="N9" s="110">
        <f>SUM(N10:N11)</f>
        <v>528</v>
      </c>
      <c r="O9" s="110">
        <f>SUM(O10:O11)</f>
        <v>1592.693</v>
      </c>
      <c r="P9" s="110">
        <f>SUM(P10:P11)</f>
        <v>1800.3109999999999</v>
      </c>
      <c r="Q9" s="139">
        <f t="shared" ref="Q9" si="1">SUM(Q10:Q11)</f>
        <v>1191.3589999999999</v>
      </c>
    </row>
    <row r="10" spans="1:17" ht="19.5" customHeight="1">
      <c r="A10" s="148" t="s">
        <v>136</v>
      </c>
      <c r="B10" s="111">
        <v>2254</v>
      </c>
      <c r="C10" s="111">
        <v>3510</v>
      </c>
      <c r="D10" s="111">
        <v>5179</v>
      </c>
      <c r="E10" s="111">
        <v>4865</v>
      </c>
      <c r="F10" s="111">
        <v>1294</v>
      </c>
      <c r="G10" s="111">
        <v>4454</v>
      </c>
      <c r="H10" s="111">
        <v>1944</v>
      </c>
      <c r="I10" s="111">
        <v>599</v>
      </c>
      <c r="J10" s="111">
        <v>585</v>
      </c>
      <c r="K10" s="111">
        <v>625</v>
      </c>
      <c r="L10" s="111">
        <v>796</v>
      </c>
      <c r="M10" s="111">
        <v>911</v>
      </c>
      <c r="N10" s="111">
        <v>503</v>
      </c>
      <c r="O10" s="111">
        <v>1584.693</v>
      </c>
      <c r="P10" s="111">
        <v>1651.3109999999999</v>
      </c>
      <c r="Q10" s="162">
        <v>1255.183</v>
      </c>
    </row>
    <row r="11" spans="1:17" ht="19.5" customHeight="1">
      <c r="A11" s="148" t="s">
        <v>140</v>
      </c>
      <c r="B11" s="111">
        <v>42</v>
      </c>
      <c r="C11" s="111">
        <v>67</v>
      </c>
      <c r="D11" s="111">
        <v>60</v>
      </c>
      <c r="E11" s="111">
        <v>45</v>
      </c>
      <c r="F11" s="111">
        <v>88</v>
      </c>
      <c r="G11" s="111">
        <v>0</v>
      </c>
      <c r="H11" s="111">
        <v>1</v>
      </c>
      <c r="I11" s="111">
        <v>4</v>
      </c>
      <c r="J11" s="111">
        <v>27</v>
      </c>
      <c r="K11" s="111">
        <v>63</v>
      </c>
      <c r="L11" s="111">
        <v>124</v>
      </c>
      <c r="M11" s="111">
        <v>83</v>
      </c>
      <c r="N11" s="111">
        <v>25</v>
      </c>
      <c r="O11" s="111">
        <v>8</v>
      </c>
      <c r="P11" s="111">
        <v>149</v>
      </c>
      <c r="Q11" s="162">
        <v>-63.823999999999998</v>
      </c>
    </row>
    <row r="12" spans="1:17" ht="19.5" customHeight="1">
      <c r="A12" s="149" t="s">
        <v>105</v>
      </c>
      <c r="B12" s="110">
        <f>SUM(B13:B16)</f>
        <v>2022</v>
      </c>
      <c r="C12" s="110">
        <f t="shared" ref="C12:H12" si="2">SUM(C13:C16)</f>
        <v>2413</v>
      </c>
      <c r="D12" s="110">
        <f t="shared" si="2"/>
        <v>14761</v>
      </c>
      <c r="E12" s="110">
        <f t="shared" si="2"/>
        <v>12255</v>
      </c>
      <c r="F12" s="110">
        <f t="shared" si="2"/>
        <v>11390</v>
      </c>
      <c r="G12" s="110">
        <f t="shared" si="2"/>
        <v>10029</v>
      </c>
      <c r="H12" s="110">
        <f t="shared" si="2"/>
        <v>9741</v>
      </c>
      <c r="I12" s="110">
        <f t="shared" ref="I12:L12" si="3">SUM(I13:I16)</f>
        <v>9338</v>
      </c>
      <c r="J12" s="110">
        <f t="shared" si="3"/>
        <v>9388</v>
      </c>
      <c r="K12" s="110">
        <f t="shared" si="3"/>
        <v>9837</v>
      </c>
      <c r="L12" s="110">
        <f t="shared" si="3"/>
        <v>10284</v>
      </c>
      <c r="M12" s="110">
        <f>SUM(M13:M16)</f>
        <v>10445</v>
      </c>
      <c r="N12" s="110">
        <f>SUM(N13:N16)</f>
        <v>10021</v>
      </c>
      <c r="O12" s="110">
        <f>SUM(O13:O16)</f>
        <v>13205</v>
      </c>
      <c r="P12" s="110">
        <f>SUM(P13:P16)</f>
        <v>10659.84548</v>
      </c>
      <c r="Q12" s="139">
        <f>SUM(Q13:Q16)</f>
        <v>15047.661660000003</v>
      </c>
    </row>
    <row r="13" spans="1:17" ht="19.5" customHeight="1">
      <c r="A13" s="148" t="s">
        <v>145</v>
      </c>
      <c r="B13" s="111">
        <v>1170</v>
      </c>
      <c r="C13" s="111">
        <v>980</v>
      </c>
      <c r="D13" s="111">
        <v>3469</v>
      </c>
      <c r="E13" s="111">
        <v>2251</v>
      </c>
      <c r="F13" s="111">
        <v>2452</v>
      </c>
      <c r="G13" s="111">
        <v>2368</v>
      </c>
      <c r="H13" s="111">
        <v>1999</v>
      </c>
      <c r="I13" s="111">
        <v>2459</v>
      </c>
      <c r="J13" s="111">
        <v>2694</v>
      </c>
      <c r="K13" s="111">
        <v>3183</v>
      </c>
      <c r="L13" s="111">
        <v>3194</v>
      </c>
      <c r="M13" s="111">
        <v>3263</v>
      </c>
      <c r="N13" s="111">
        <v>2846</v>
      </c>
      <c r="O13" s="111">
        <v>3921</v>
      </c>
      <c r="P13" s="111">
        <v>1997.4304699999998</v>
      </c>
      <c r="Q13" s="162">
        <v>2297.4051500000005</v>
      </c>
    </row>
    <row r="14" spans="1:17" ht="19.5" customHeight="1">
      <c r="A14" s="148" t="s">
        <v>271</v>
      </c>
      <c r="B14" s="111">
        <v>582</v>
      </c>
      <c r="C14" s="111">
        <v>942</v>
      </c>
      <c r="D14" s="111">
        <v>10696</v>
      </c>
      <c r="E14" s="111">
        <v>9483</v>
      </c>
      <c r="F14" s="111">
        <v>8383</v>
      </c>
      <c r="G14" s="111">
        <v>7387</v>
      </c>
      <c r="H14" s="111">
        <v>7563</v>
      </c>
      <c r="I14" s="111">
        <v>6664</v>
      </c>
      <c r="J14" s="111">
        <v>6332</v>
      </c>
      <c r="K14" s="111">
        <v>6330</v>
      </c>
      <c r="L14" s="111">
        <v>6475</v>
      </c>
      <c r="M14" s="111">
        <v>6869</v>
      </c>
      <c r="N14" s="111">
        <v>6759</v>
      </c>
      <c r="O14" s="111">
        <v>8074</v>
      </c>
      <c r="P14" s="111">
        <v>8121.5282100000004</v>
      </c>
      <c r="Q14" s="162">
        <v>12115.799550000002</v>
      </c>
    </row>
    <row r="15" spans="1:17" ht="19.5" customHeight="1">
      <c r="A15" s="148" t="s">
        <v>147</v>
      </c>
      <c r="B15" s="111">
        <v>67</v>
      </c>
      <c r="C15" s="111">
        <v>193</v>
      </c>
      <c r="D15" s="111">
        <v>174</v>
      </c>
      <c r="E15" s="111">
        <v>81</v>
      </c>
      <c r="F15" s="111">
        <v>171</v>
      </c>
      <c r="G15" s="111">
        <v>180</v>
      </c>
      <c r="H15" s="111">
        <v>88</v>
      </c>
      <c r="I15" s="111">
        <v>61</v>
      </c>
      <c r="J15" s="111">
        <v>146</v>
      </c>
      <c r="K15" s="111">
        <v>108</v>
      </c>
      <c r="L15" s="111">
        <v>449</v>
      </c>
      <c r="M15" s="111">
        <v>124</v>
      </c>
      <c r="N15" s="111">
        <v>219</v>
      </c>
      <c r="O15" s="111">
        <v>772</v>
      </c>
      <c r="P15" s="111">
        <v>235.02665000000002</v>
      </c>
      <c r="Q15" s="162">
        <v>338.24990000000003</v>
      </c>
    </row>
    <row r="16" spans="1:17" ht="19.5" customHeight="1">
      <c r="A16" s="148" t="s">
        <v>148</v>
      </c>
      <c r="B16" s="111">
        <v>203</v>
      </c>
      <c r="C16" s="111">
        <v>298</v>
      </c>
      <c r="D16" s="111">
        <v>422</v>
      </c>
      <c r="E16" s="111">
        <v>440</v>
      </c>
      <c r="F16" s="111">
        <v>384</v>
      </c>
      <c r="G16" s="111">
        <v>94</v>
      </c>
      <c r="H16" s="111">
        <v>91</v>
      </c>
      <c r="I16" s="111">
        <v>154</v>
      </c>
      <c r="J16" s="111">
        <v>216</v>
      </c>
      <c r="K16" s="111">
        <v>216</v>
      </c>
      <c r="L16" s="111">
        <v>166</v>
      </c>
      <c r="M16" s="111">
        <v>189</v>
      </c>
      <c r="N16" s="111">
        <v>197</v>
      </c>
      <c r="O16" s="111">
        <v>438</v>
      </c>
      <c r="P16" s="111">
        <v>305.86014999999998</v>
      </c>
      <c r="Q16" s="162">
        <v>296.20706000000001</v>
      </c>
    </row>
    <row r="17" spans="1:17" ht="19.5" customHeight="1">
      <c r="A17" s="149" t="s">
        <v>107</v>
      </c>
      <c r="B17" s="110">
        <f>B18</f>
        <v>94546</v>
      </c>
      <c r="C17" s="110">
        <f t="shared" ref="C17:L17" si="4">C18</f>
        <v>116605</v>
      </c>
      <c r="D17" s="110">
        <f t="shared" si="4"/>
        <v>148378</v>
      </c>
      <c r="E17" s="110">
        <f t="shared" si="4"/>
        <v>74392</v>
      </c>
      <c r="F17" s="110">
        <f t="shared" si="4"/>
        <v>64957</v>
      </c>
      <c r="G17" s="110">
        <f t="shared" si="4"/>
        <v>61274</v>
      </c>
      <c r="H17" s="110">
        <f t="shared" si="4"/>
        <v>58477</v>
      </c>
      <c r="I17" s="110">
        <f t="shared" si="4"/>
        <v>67777</v>
      </c>
      <c r="J17" s="110">
        <f t="shared" si="4"/>
        <v>68874</v>
      </c>
      <c r="K17" s="110">
        <f t="shared" si="4"/>
        <v>74653</v>
      </c>
      <c r="L17" s="110">
        <f t="shared" si="4"/>
        <v>79531</v>
      </c>
      <c r="M17" s="110">
        <f>M18</f>
        <v>79353</v>
      </c>
      <c r="N17" s="110">
        <f>N18</f>
        <v>86305</v>
      </c>
      <c r="O17" s="110">
        <f>O18</f>
        <v>102742.49261</v>
      </c>
      <c r="P17" s="110">
        <f>P18</f>
        <v>115268.68596</v>
      </c>
      <c r="Q17" s="139">
        <f>Q18</f>
        <v>125148.6839</v>
      </c>
    </row>
    <row r="18" spans="1:17" ht="19.5" customHeight="1">
      <c r="A18" s="148" t="s">
        <v>156</v>
      </c>
      <c r="B18" s="111">
        <v>94546</v>
      </c>
      <c r="C18" s="111">
        <v>116605</v>
      </c>
      <c r="D18" s="111">
        <v>148378</v>
      </c>
      <c r="E18" s="111">
        <v>74392</v>
      </c>
      <c r="F18" s="111">
        <v>64957</v>
      </c>
      <c r="G18" s="111">
        <v>61274</v>
      </c>
      <c r="H18" s="111">
        <v>58477</v>
      </c>
      <c r="I18" s="111">
        <v>67777</v>
      </c>
      <c r="J18" s="111">
        <v>68874</v>
      </c>
      <c r="K18" s="111">
        <v>74653</v>
      </c>
      <c r="L18" s="111">
        <v>79531</v>
      </c>
      <c r="M18" s="111">
        <v>79353</v>
      </c>
      <c r="N18" s="111">
        <v>86305</v>
      </c>
      <c r="O18" s="111">
        <v>102742.49261</v>
      </c>
      <c r="P18" s="111">
        <v>115268.68596</v>
      </c>
      <c r="Q18" s="162">
        <v>125148.6839</v>
      </c>
    </row>
    <row r="19" spans="1:17" ht="19.5" customHeight="1">
      <c r="A19" s="149" t="s">
        <v>108</v>
      </c>
      <c r="B19" s="110">
        <f>SUM(B20:B21)</f>
        <v>4097</v>
      </c>
      <c r="C19" s="110">
        <f t="shared" ref="C19:I19" si="5">SUM(C20:C21)</f>
        <v>6558</v>
      </c>
      <c r="D19" s="110">
        <f t="shared" si="5"/>
        <v>5541</v>
      </c>
      <c r="E19" s="110">
        <f t="shared" si="5"/>
        <v>4742</v>
      </c>
      <c r="F19" s="110">
        <f t="shared" si="5"/>
        <v>2209</v>
      </c>
      <c r="G19" s="110">
        <f t="shared" si="5"/>
        <v>1961</v>
      </c>
      <c r="H19" s="110">
        <f t="shared" si="5"/>
        <v>5243</v>
      </c>
      <c r="I19" s="110">
        <f t="shared" si="5"/>
        <v>4595</v>
      </c>
      <c r="J19" s="110">
        <f t="shared" ref="J19:L19" si="6">SUM(J20:J21)</f>
        <v>4058</v>
      </c>
      <c r="K19" s="110">
        <f t="shared" si="6"/>
        <v>4799</v>
      </c>
      <c r="L19" s="110">
        <f t="shared" si="6"/>
        <v>4364</v>
      </c>
      <c r="M19" s="110">
        <f>SUM(M20:M21)</f>
        <v>6948</v>
      </c>
      <c r="N19" s="110">
        <f>SUM(N20:N21)</f>
        <v>13717</v>
      </c>
      <c r="O19" s="110">
        <f>SUM(O20:O21)</f>
        <v>26820</v>
      </c>
      <c r="P19" s="110">
        <f>SUM(P20:P21)</f>
        <v>23885.091279999997</v>
      </c>
      <c r="Q19" s="139">
        <f t="shared" ref="Q19" si="7">SUM(Q20:Q21)</f>
        <v>39154.517010000003</v>
      </c>
    </row>
    <row r="20" spans="1:17" ht="19.5" customHeight="1">
      <c r="A20" s="148" t="s">
        <v>158</v>
      </c>
      <c r="B20" s="111">
        <v>4044</v>
      </c>
      <c r="C20" s="111">
        <v>6509</v>
      </c>
      <c r="D20" s="111">
        <v>5464</v>
      </c>
      <c r="E20" s="111">
        <v>4657</v>
      </c>
      <c r="F20" s="111">
        <v>2142</v>
      </c>
      <c r="G20" s="111">
        <v>1931</v>
      </c>
      <c r="H20" s="111">
        <v>5160</v>
      </c>
      <c r="I20" s="111">
        <v>3971</v>
      </c>
      <c r="J20" s="111">
        <v>3622</v>
      </c>
      <c r="K20" s="111">
        <v>4528</v>
      </c>
      <c r="L20" s="111">
        <v>3802</v>
      </c>
      <c r="M20" s="111">
        <v>6852</v>
      </c>
      <c r="N20" s="111">
        <v>13436</v>
      </c>
      <c r="O20" s="111">
        <v>26754</v>
      </c>
      <c r="P20" s="111">
        <v>23754.091279999997</v>
      </c>
      <c r="Q20" s="162">
        <v>38626.413740000004</v>
      </c>
    </row>
    <row r="21" spans="1:17" ht="19.5" customHeight="1">
      <c r="A21" s="148" t="s">
        <v>160</v>
      </c>
      <c r="B21" s="111">
        <v>53</v>
      </c>
      <c r="C21" s="111">
        <v>49</v>
      </c>
      <c r="D21" s="111">
        <v>77</v>
      </c>
      <c r="E21" s="111">
        <v>85</v>
      </c>
      <c r="F21" s="111">
        <v>67</v>
      </c>
      <c r="G21" s="111">
        <v>30</v>
      </c>
      <c r="H21" s="111">
        <v>83</v>
      </c>
      <c r="I21" s="111">
        <v>624</v>
      </c>
      <c r="J21" s="111">
        <v>436</v>
      </c>
      <c r="K21" s="111">
        <v>271</v>
      </c>
      <c r="L21" s="111">
        <v>562</v>
      </c>
      <c r="M21" s="111">
        <v>96</v>
      </c>
      <c r="N21" s="111">
        <v>281</v>
      </c>
      <c r="O21" s="111">
        <v>66</v>
      </c>
      <c r="P21" s="111">
        <v>131</v>
      </c>
      <c r="Q21" s="162">
        <v>528.10327000000007</v>
      </c>
    </row>
    <row r="22" spans="1:17" ht="19.5" customHeight="1">
      <c r="A22" s="149" t="s">
        <v>109</v>
      </c>
      <c r="B22" s="110">
        <f>SUM(B23:B24)</f>
        <v>5152</v>
      </c>
      <c r="C22" s="110">
        <f t="shared" ref="C22:L22" si="8">SUM(C23:C24)</f>
        <v>5696</v>
      </c>
      <c r="D22" s="110">
        <f t="shared" si="8"/>
        <v>8319</v>
      </c>
      <c r="E22" s="110">
        <f t="shared" si="8"/>
        <v>15444</v>
      </c>
      <c r="F22" s="110">
        <f t="shared" si="8"/>
        <v>2730</v>
      </c>
      <c r="G22" s="110">
        <f t="shared" si="8"/>
        <v>1871</v>
      </c>
      <c r="H22" s="110">
        <f t="shared" si="8"/>
        <v>1309</v>
      </c>
      <c r="I22" s="110">
        <f t="shared" si="8"/>
        <v>1479</v>
      </c>
      <c r="J22" s="110">
        <f t="shared" si="8"/>
        <v>1657</v>
      </c>
      <c r="K22" s="110">
        <f t="shared" si="8"/>
        <v>2178</v>
      </c>
      <c r="L22" s="110">
        <f t="shared" si="8"/>
        <v>2075</v>
      </c>
      <c r="M22" s="110">
        <f>SUM(M23:M24)</f>
        <v>2906</v>
      </c>
      <c r="N22" s="110">
        <f>SUM(N23:N24)</f>
        <v>3143</v>
      </c>
      <c r="O22" s="110">
        <f>SUM(O23:O24)</f>
        <v>3021.7649999999999</v>
      </c>
      <c r="P22" s="110">
        <f>SUM(P23:P24)</f>
        <v>3961</v>
      </c>
      <c r="Q22" s="139">
        <f t="shared" ref="Q22" si="9">SUM(Q23:Q24)</f>
        <v>4916.1341499999999</v>
      </c>
    </row>
    <row r="23" spans="1:17" ht="19.5" customHeight="1">
      <c r="A23" s="148" t="s">
        <v>161</v>
      </c>
      <c r="B23" s="111">
        <v>2915</v>
      </c>
      <c r="C23" s="111">
        <v>3697</v>
      </c>
      <c r="D23" s="111">
        <v>6151</v>
      </c>
      <c r="E23" s="111">
        <v>13003</v>
      </c>
      <c r="F23" s="111">
        <v>200</v>
      </c>
      <c r="G23" s="111">
        <v>0</v>
      </c>
      <c r="H23" s="111">
        <v>77</v>
      </c>
      <c r="I23" s="111">
        <v>60</v>
      </c>
      <c r="J23" s="111">
        <v>31</v>
      </c>
      <c r="K23" s="111">
        <v>7</v>
      </c>
      <c r="L23" s="111">
        <v>16</v>
      </c>
      <c r="M23" s="111">
        <v>59</v>
      </c>
      <c r="N23" s="111">
        <v>222</v>
      </c>
      <c r="O23" s="111">
        <v>124.765</v>
      </c>
      <c r="P23" s="111">
        <v>56</v>
      </c>
      <c r="Q23" s="162">
        <v>267.93299999999999</v>
      </c>
    </row>
    <row r="24" spans="1:17" ht="19.5" customHeight="1">
      <c r="A24" s="148" t="s">
        <v>162</v>
      </c>
      <c r="B24" s="111">
        <v>2237</v>
      </c>
      <c r="C24" s="111">
        <v>1999</v>
      </c>
      <c r="D24" s="111">
        <v>2168</v>
      </c>
      <c r="E24" s="111">
        <v>2441</v>
      </c>
      <c r="F24" s="111">
        <v>2530</v>
      </c>
      <c r="G24" s="111">
        <v>1871</v>
      </c>
      <c r="H24" s="111">
        <v>1232</v>
      </c>
      <c r="I24" s="111">
        <v>1419</v>
      </c>
      <c r="J24" s="111">
        <v>1626</v>
      </c>
      <c r="K24" s="111">
        <v>2171</v>
      </c>
      <c r="L24" s="111">
        <v>2059</v>
      </c>
      <c r="M24" s="111">
        <v>2847</v>
      </c>
      <c r="N24" s="111">
        <v>2921</v>
      </c>
      <c r="O24" s="111">
        <v>2897</v>
      </c>
      <c r="P24" s="111">
        <v>3905</v>
      </c>
      <c r="Q24" s="162">
        <v>4648.2011499999999</v>
      </c>
    </row>
    <row r="25" spans="1:17" ht="19.5" customHeight="1">
      <c r="A25" s="149" t="s">
        <v>110</v>
      </c>
      <c r="B25" s="110">
        <f>SUM(B26:B26)</f>
        <v>5285</v>
      </c>
      <c r="C25" s="110">
        <f t="shared" ref="C25:L25" si="10">SUM(C26:C26)</f>
        <v>4079</v>
      </c>
      <c r="D25" s="110">
        <f t="shared" si="10"/>
        <v>271</v>
      </c>
      <c r="E25" s="110">
        <f t="shared" si="10"/>
        <v>66</v>
      </c>
      <c r="F25" s="110">
        <f t="shared" si="10"/>
        <v>306</v>
      </c>
      <c r="G25" s="110">
        <f t="shared" si="10"/>
        <v>119</v>
      </c>
      <c r="H25" s="110">
        <f t="shared" si="10"/>
        <v>16</v>
      </c>
      <c r="I25" s="110">
        <f t="shared" si="10"/>
        <v>27</v>
      </c>
      <c r="J25" s="110">
        <f t="shared" si="10"/>
        <v>93</v>
      </c>
      <c r="K25" s="110">
        <f t="shared" si="10"/>
        <v>47</v>
      </c>
      <c r="L25" s="110">
        <f t="shared" si="10"/>
        <v>0</v>
      </c>
      <c r="M25" s="110">
        <f>M26</f>
        <v>0</v>
      </c>
      <c r="N25" s="110">
        <f>N26</f>
        <v>51</v>
      </c>
      <c r="O25" s="110">
        <f>O26</f>
        <v>229</v>
      </c>
      <c r="P25" s="110">
        <f>P26</f>
        <v>164</v>
      </c>
      <c r="Q25" s="139">
        <f>Q26</f>
        <v>54</v>
      </c>
    </row>
    <row r="26" spans="1:17" ht="19.5" customHeight="1">
      <c r="A26" s="148" t="s">
        <v>165</v>
      </c>
      <c r="B26" s="111">
        <v>5285</v>
      </c>
      <c r="C26" s="111">
        <v>4079</v>
      </c>
      <c r="D26" s="111">
        <v>271</v>
      </c>
      <c r="E26" s="111">
        <v>66</v>
      </c>
      <c r="F26" s="111">
        <v>306</v>
      </c>
      <c r="G26" s="111">
        <v>119</v>
      </c>
      <c r="H26" s="111">
        <v>16</v>
      </c>
      <c r="I26" s="111">
        <v>27</v>
      </c>
      <c r="J26" s="111">
        <v>93</v>
      </c>
      <c r="K26" s="111">
        <v>47</v>
      </c>
      <c r="L26" s="111">
        <v>0</v>
      </c>
      <c r="M26" s="111">
        <v>0</v>
      </c>
      <c r="N26" s="111">
        <v>51</v>
      </c>
      <c r="O26" s="111">
        <v>229</v>
      </c>
      <c r="P26" s="111">
        <v>164</v>
      </c>
      <c r="Q26" s="162">
        <v>54</v>
      </c>
    </row>
    <row r="27" spans="1:17" ht="3" customHeight="1">
      <c r="A27" s="115"/>
      <c r="B27" s="60"/>
      <c r="C27" s="60"/>
      <c r="D27" s="60"/>
      <c r="E27" s="60"/>
      <c r="F27" s="60"/>
      <c r="G27" s="60"/>
      <c r="H27" s="60"/>
      <c r="I27" s="60"/>
      <c r="J27" s="60"/>
      <c r="K27" s="60"/>
      <c r="L27" s="60"/>
      <c r="M27" s="60"/>
      <c r="N27" s="60"/>
      <c r="O27" s="60"/>
      <c r="P27" s="60"/>
      <c r="Q27" s="61"/>
    </row>
    <row r="28" spans="1:17" ht="12.75" customHeight="1" thickBot="1">
      <c r="A28" s="49"/>
      <c r="B28" s="49"/>
      <c r="C28" s="49"/>
      <c r="D28" s="49"/>
      <c r="E28" s="49"/>
      <c r="F28" s="49"/>
      <c r="G28" s="49"/>
      <c r="H28" s="49"/>
      <c r="I28" s="49"/>
      <c r="J28" s="49"/>
      <c r="K28" s="49"/>
      <c r="L28" s="49"/>
      <c r="M28" s="49"/>
      <c r="N28" s="49"/>
      <c r="O28" s="49"/>
      <c r="P28" s="49"/>
      <c r="Q28" s="49"/>
    </row>
    <row r="29" spans="1:17" ht="13.5" thickTop="1">
      <c r="A29" s="47" t="str">
        <f>'Περιεχόμενα-Contents'!B28</f>
        <v>(Τελευταία Ενημέρωση/Last update 29/12/2025)</v>
      </c>
      <c r="B29" s="66"/>
      <c r="C29" s="66"/>
      <c r="D29" s="66"/>
      <c r="E29" s="66"/>
      <c r="F29" s="66"/>
      <c r="G29" s="66"/>
      <c r="H29" s="66"/>
      <c r="I29" s="66"/>
      <c r="J29" s="66"/>
      <c r="K29" s="66"/>
      <c r="L29" s="66"/>
      <c r="M29" s="66"/>
      <c r="N29" s="66"/>
      <c r="O29" s="66"/>
      <c r="P29" s="66"/>
      <c r="Q29" s="66"/>
    </row>
    <row r="30" spans="1:17">
      <c r="A30" s="42" t="str">
        <f>'Περιεχόμενα-Contents'!B29</f>
        <v>COPYRIGHT ©: 2025 ΚΥΠΡΙΑΚΗ ΔΗΜΟΚΡΑΤΙΑ, ΣΤΑΤΙΣΤΙΚΗ ΥΠΗΡΕΣΙΑ/REPUBLIC OF CYPRUS, STATISTICAL SERVICE</v>
      </c>
    </row>
  </sheetData>
  <mergeCells count="1">
    <mergeCell ref="A1:C1"/>
  </mergeCells>
  <hyperlinks>
    <hyperlink ref="A1" location="'Περιεχόμενα-Contents'!A1" display="Περιεχόμενα - Contents" xr:uid="{00000000-0004-0000-1900-000000000000}"/>
  </hyperlinks>
  <printOptions horizontalCentered="1"/>
  <pageMargins left="0.27559055118110237" right="0.27559055118110237" top="0.74803149606299213" bottom="0.43307086614173229" header="0.27559055118110237" footer="0.27559055118110237"/>
  <pageSetup paperSize="9" scale="84" fitToHeight="0" orientation="landscape" r:id="rId1"/>
  <headerFooter>
    <oddHeader>&amp;L
&amp;R&amp;"Arial,Έντονα"ΣΥΝΟΠΤΙΚΟΙ ΠΙΝΑΚΕΣ ΥΠΗΡΕΣΙΩΝ ΚΑΙ ΜΕΤΑΦΟΡΩΝ 2008-2023
SERVICES AND TRANSPORT SUMMARY TABLES 2008-2023
ΔΗΜΟΣΙΟΣ ΤΟΜΕΑΣ - PUBLIC SECTOR</oddHeader>
  </headerFooter>
  <ignoredErrors>
    <ignoredError sqref="A10:A26 B8:N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pageSetUpPr fitToPage="1"/>
  </sheetPr>
  <dimension ref="A1:D33"/>
  <sheetViews>
    <sheetView zoomScaleNormal="100" zoomScaleSheetLayoutView="80" workbookViewId="0">
      <pane ySplit="2" topLeftCell="A3" activePane="bottomLeft" state="frozen"/>
      <selection pane="bottomLeft"/>
    </sheetView>
  </sheetViews>
  <sheetFormatPr defaultRowHeight="12.75"/>
  <cols>
    <col min="1" max="1" width="2.140625" style="25" customWidth="1"/>
    <col min="2" max="2" width="105.7109375" style="25" customWidth="1"/>
    <col min="3" max="3" width="3.85546875" style="25" customWidth="1"/>
    <col min="4" max="4" width="105.7109375" style="25" customWidth="1"/>
    <col min="5" max="16384" width="9.140625" style="25"/>
  </cols>
  <sheetData>
    <row r="1" spans="1:4" ht="30" customHeight="1">
      <c r="B1" s="44" t="s">
        <v>455</v>
      </c>
      <c r="C1" s="26"/>
      <c r="D1" s="130" t="s">
        <v>456</v>
      </c>
    </row>
    <row r="2" spans="1:4" s="29" customFormat="1" ht="30" customHeight="1">
      <c r="A2" s="27"/>
      <c r="B2" s="45" t="s">
        <v>113</v>
      </c>
      <c r="C2" s="28"/>
      <c r="D2" s="45" t="s">
        <v>114</v>
      </c>
    </row>
    <row r="3" spans="1:4" s="29" customFormat="1" ht="15">
      <c r="A3" s="27"/>
      <c r="B3" s="30"/>
      <c r="C3" s="30"/>
      <c r="D3" s="30"/>
    </row>
    <row r="4" spans="1:4">
      <c r="B4" s="31" t="s">
        <v>115</v>
      </c>
      <c r="C4" s="32"/>
      <c r="D4" s="31" t="s">
        <v>118</v>
      </c>
    </row>
    <row r="5" spans="1:4" ht="88.5" customHeight="1">
      <c r="B5" s="33" t="s">
        <v>332</v>
      </c>
      <c r="C5" s="34"/>
      <c r="D5" s="33" t="s">
        <v>337</v>
      </c>
    </row>
    <row r="6" spans="1:4">
      <c r="B6" s="31" t="s">
        <v>121</v>
      </c>
      <c r="C6" s="32"/>
      <c r="D6" s="31" t="s">
        <v>122</v>
      </c>
    </row>
    <row r="7" spans="1:4" ht="63.75" customHeight="1">
      <c r="B7" s="33" t="s">
        <v>323</v>
      </c>
      <c r="C7" s="34"/>
      <c r="D7" s="33" t="s">
        <v>119</v>
      </c>
    </row>
    <row r="8" spans="1:4">
      <c r="B8" s="31" t="s">
        <v>329</v>
      </c>
      <c r="C8" s="32"/>
      <c r="D8" s="31" t="s">
        <v>330</v>
      </c>
    </row>
    <row r="9" spans="1:4" ht="38.25">
      <c r="B9" s="33" t="s">
        <v>433</v>
      </c>
      <c r="C9" s="34"/>
      <c r="D9" s="33" t="s">
        <v>412</v>
      </c>
    </row>
    <row r="10" spans="1:4" ht="9.75" customHeight="1">
      <c r="B10" s="33"/>
      <c r="C10" s="34"/>
      <c r="D10" s="33"/>
    </row>
    <row r="11" spans="1:4" ht="23.25" customHeight="1">
      <c r="B11" s="35" t="s">
        <v>117</v>
      </c>
      <c r="C11" s="32"/>
      <c r="D11" s="35" t="s">
        <v>120</v>
      </c>
    </row>
    <row r="12" spans="1:4" ht="34.5" customHeight="1">
      <c r="B12" s="33" t="s">
        <v>338</v>
      </c>
      <c r="C12" s="34"/>
      <c r="D12" s="33" t="s">
        <v>339</v>
      </c>
    </row>
    <row r="13" spans="1:4" ht="35.25" customHeight="1">
      <c r="B13" s="33" t="s">
        <v>449</v>
      </c>
      <c r="C13" s="34"/>
      <c r="D13" s="33" t="s">
        <v>450</v>
      </c>
    </row>
    <row r="14" spans="1:4" ht="45.75" customHeight="1">
      <c r="B14" s="33" t="s">
        <v>340</v>
      </c>
      <c r="C14" s="34"/>
      <c r="D14" s="33" t="s">
        <v>341</v>
      </c>
    </row>
    <row r="15" spans="1:4" ht="34.5" customHeight="1">
      <c r="B15" s="33" t="s">
        <v>451</v>
      </c>
      <c r="C15" s="34"/>
      <c r="D15" s="33" t="s">
        <v>452</v>
      </c>
    </row>
    <row r="16" spans="1:4" ht="34.5" customHeight="1">
      <c r="B16" s="33" t="s">
        <v>342</v>
      </c>
      <c r="C16" s="34"/>
      <c r="D16" s="33" t="s">
        <v>343</v>
      </c>
    </row>
    <row r="17" spans="2:4" ht="72" customHeight="1">
      <c r="B17" s="33" t="s">
        <v>344</v>
      </c>
      <c r="C17" s="34"/>
      <c r="D17" s="33" t="s">
        <v>345</v>
      </c>
    </row>
    <row r="18" spans="2:4" ht="34.5" customHeight="1">
      <c r="B18" s="33" t="s">
        <v>346</v>
      </c>
      <c r="C18" s="34"/>
      <c r="D18" s="33" t="s">
        <v>347</v>
      </c>
    </row>
    <row r="19" spans="2:4" ht="60.75" customHeight="1">
      <c r="B19" s="33" t="s">
        <v>348</v>
      </c>
      <c r="C19" s="34"/>
      <c r="D19" s="33" t="s">
        <v>349</v>
      </c>
    </row>
    <row r="20" spans="2:4" ht="34.5" customHeight="1">
      <c r="B20" s="33" t="s">
        <v>350</v>
      </c>
      <c r="C20" s="34"/>
      <c r="D20" s="33" t="s">
        <v>351</v>
      </c>
    </row>
    <row r="21" spans="2:4" ht="34.5" customHeight="1">
      <c r="B21" s="33" t="s">
        <v>352</v>
      </c>
      <c r="C21" s="34"/>
      <c r="D21" s="33" t="s">
        <v>353</v>
      </c>
    </row>
    <row r="22" spans="2:4" ht="33.75" customHeight="1">
      <c r="B22" s="33" t="s">
        <v>354</v>
      </c>
      <c r="C22" s="34"/>
      <c r="D22" s="33" t="s">
        <v>355</v>
      </c>
    </row>
    <row r="23" spans="2:4" ht="15" customHeight="1">
      <c r="B23" s="34" t="s">
        <v>356</v>
      </c>
      <c r="C23" s="34"/>
      <c r="D23" s="34" t="s">
        <v>357</v>
      </c>
    </row>
    <row r="24" spans="2:4">
      <c r="B24" s="32"/>
      <c r="C24" s="32"/>
      <c r="D24" s="32"/>
    </row>
    <row r="25" spans="2:4" ht="19.5" customHeight="1">
      <c r="B25" s="35" t="s">
        <v>116</v>
      </c>
      <c r="C25" s="32"/>
      <c r="D25" s="35" t="s">
        <v>120</v>
      </c>
    </row>
    <row r="26" spans="2:4" ht="13.5" customHeight="1">
      <c r="B26" s="36" t="s">
        <v>376</v>
      </c>
      <c r="C26" s="32"/>
      <c r="D26" s="36" t="s">
        <v>380</v>
      </c>
    </row>
    <row r="27" spans="2:4" ht="13.5" customHeight="1">
      <c r="B27" s="36" t="s">
        <v>377</v>
      </c>
      <c r="C27" s="32"/>
      <c r="D27" s="36" t="s">
        <v>381</v>
      </c>
    </row>
    <row r="28" spans="2:4" ht="13.5" customHeight="1">
      <c r="B28" s="37" t="s">
        <v>378</v>
      </c>
      <c r="C28" s="32"/>
      <c r="D28" s="37" t="s">
        <v>382</v>
      </c>
    </row>
    <row r="29" spans="2:4" ht="13.5" customHeight="1">
      <c r="B29" s="36" t="s">
        <v>379</v>
      </c>
      <c r="C29" s="32"/>
      <c r="D29" s="36" t="s">
        <v>383</v>
      </c>
    </row>
    <row r="30" spans="2:4" ht="13.5" customHeight="1">
      <c r="B30" s="36" t="s">
        <v>124</v>
      </c>
      <c r="C30" s="32"/>
      <c r="D30" s="36" t="s">
        <v>123</v>
      </c>
    </row>
    <row r="31" spans="2:4" ht="15.75" thickBot="1">
      <c r="B31" s="38"/>
    </row>
    <row r="32" spans="2:4" ht="13.5" customHeight="1" thickTop="1">
      <c r="B32" s="39" t="str">
        <f>'Περιεχόμενα-Contents'!B28</f>
        <v>(Τελευταία Ενημέρωση/Last update 29/12/2025)</v>
      </c>
      <c r="C32" s="40"/>
      <c r="D32" s="41"/>
    </row>
    <row r="33" spans="2:4" ht="13.5" customHeight="1">
      <c r="B33" s="42" t="str">
        <f>'Περιεχόμενα-Contents'!B29</f>
        <v>COPYRIGHT ©: 2025 ΚΥΠΡΙΑΚΗ ΔΗΜΟΚΡΑΤΙΑ, ΣΤΑΤΙΣΤΙΚΗ ΥΠΗΡΕΣΙΑ/REPUBLIC OF CYPRUS, STATISTICAL SERVICE</v>
      </c>
      <c r="D33" s="43"/>
    </row>
  </sheetData>
  <printOptions horizontalCentered="1"/>
  <pageMargins left="0.27559055118110237" right="0.27559055118110237" top="0.43307086614173229" bottom="0.43307086614173229" header="0.27559055118110237" footer="0.27559055118110237"/>
  <pageSetup paperSize="9" scale="67" fitToHeight="0" orientation="landscape" r:id="rId1"/>
  <headerFooter differentFirst="1">
    <oddHeader xml:space="preserve">&amp;L(συνέχεια)&amp;R(continued)
</oddHeader>
    <firstFooter>&amp;L(συνεχίζεται)&amp;R(continued)</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pageSetUpPr fitToPage="1"/>
  </sheetPr>
  <dimension ref="A1:G58"/>
  <sheetViews>
    <sheetView zoomScaleNormal="100" workbookViewId="0">
      <pane ySplit="5" topLeftCell="A6" activePane="bottomLeft" state="frozen"/>
      <selection pane="bottomLeft" activeCell="A3" sqref="A3"/>
    </sheetView>
  </sheetViews>
  <sheetFormatPr defaultRowHeight="12"/>
  <cols>
    <col min="1" max="1" width="12.140625" style="46" customWidth="1"/>
    <col min="2" max="3" width="70.7109375" style="46" customWidth="1"/>
    <col min="4" max="16384" width="9.140625" style="46"/>
  </cols>
  <sheetData>
    <row r="1" spans="1:7" ht="29.25" customHeight="1">
      <c r="A1" s="168" t="s">
        <v>125</v>
      </c>
      <c r="B1" s="168"/>
      <c r="C1" s="168"/>
    </row>
    <row r="2" spans="1:7" ht="29.25" customHeight="1">
      <c r="A2" s="168" t="s">
        <v>126</v>
      </c>
      <c r="B2" s="168"/>
      <c r="C2" s="168"/>
    </row>
    <row r="3" spans="1:7" ht="22.5" customHeight="1">
      <c r="A3" s="118"/>
      <c r="B3" s="118"/>
      <c r="C3" s="118"/>
    </row>
    <row r="4" spans="1:7" ht="33" customHeight="1">
      <c r="A4" s="119" t="s">
        <v>369</v>
      </c>
      <c r="B4" s="169" t="s">
        <v>127</v>
      </c>
      <c r="C4" s="169" t="s">
        <v>128</v>
      </c>
    </row>
    <row r="5" spans="1:7" ht="33" customHeight="1">
      <c r="A5" s="120" t="s">
        <v>370</v>
      </c>
      <c r="B5" s="170"/>
      <c r="C5" s="170"/>
      <c r="G5" s="124"/>
    </row>
    <row r="6" spans="1:7" ht="30" customHeight="1">
      <c r="A6" s="121" t="s">
        <v>103</v>
      </c>
      <c r="B6" s="122" t="s">
        <v>277</v>
      </c>
      <c r="C6" s="122" t="s">
        <v>173</v>
      </c>
      <c r="G6" s="124"/>
    </row>
    <row r="7" spans="1:7" ht="30" customHeight="1">
      <c r="A7" s="125" t="s">
        <v>129</v>
      </c>
      <c r="B7" s="123" t="s">
        <v>276</v>
      </c>
      <c r="C7" s="123" t="s">
        <v>174</v>
      </c>
      <c r="G7" s="126"/>
    </row>
    <row r="8" spans="1:7" ht="30" customHeight="1">
      <c r="A8" s="125" t="s">
        <v>130</v>
      </c>
      <c r="B8" s="123" t="s">
        <v>274</v>
      </c>
      <c r="C8" s="123" t="s">
        <v>175</v>
      </c>
      <c r="G8" s="126"/>
    </row>
    <row r="9" spans="1:7" ht="30" customHeight="1">
      <c r="A9" s="125" t="s">
        <v>131</v>
      </c>
      <c r="B9" s="123" t="s">
        <v>275</v>
      </c>
      <c r="C9" s="123" t="s">
        <v>176</v>
      </c>
      <c r="G9" s="126"/>
    </row>
    <row r="10" spans="1:7" ht="30" customHeight="1">
      <c r="A10" s="125" t="s">
        <v>132</v>
      </c>
      <c r="B10" s="123" t="s">
        <v>278</v>
      </c>
      <c r="C10" s="123" t="s">
        <v>177</v>
      </c>
      <c r="G10" s="126"/>
    </row>
    <row r="11" spans="1:7" ht="30" customHeight="1">
      <c r="A11" s="125" t="s">
        <v>133</v>
      </c>
      <c r="B11" s="123" t="s">
        <v>279</v>
      </c>
      <c r="C11" s="123" t="s">
        <v>178</v>
      </c>
      <c r="G11" s="126"/>
    </row>
    <row r="12" spans="1:7" ht="30" customHeight="1">
      <c r="A12" s="121" t="s">
        <v>169</v>
      </c>
      <c r="B12" s="122" t="s">
        <v>280</v>
      </c>
      <c r="C12" s="122" t="s">
        <v>179</v>
      </c>
    </row>
    <row r="13" spans="1:7" ht="30" customHeight="1">
      <c r="A13" s="125" t="s">
        <v>170</v>
      </c>
      <c r="B13" s="123" t="s">
        <v>171</v>
      </c>
      <c r="C13" s="123" t="s">
        <v>180</v>
      </c>
    </row>
    <row r="14" spans="1:7" ht="30" customHeight="1">
      <c r="A14" s="125" t="s">
        <v>172</v>
      </c>
      <c r="B14" s="123" t="s">
        <v>281</v>
      </c>
      <c r="C14" s="123" t="s">
        <v>181</v>
      </c>
    </row>
    <row r="15" spans="1:7" ht="30" customHeight="1">
      <c r="A15" s="121" t="s">
        <v>104</v>
      </c>
      <c r="B15" s="122" t="s">
        <v>282</v>
      </c>
      <c r="C15" s="122" t="s">
        <v>182</v>
      </c>
    </row>
    <row r="16" spans="1:7" ht="30" customHeight="1">
      <c r="A16" s="125" t="s">
        <v>134</v>
      </c>
      <c r="B16" s="123" t="s">
        <v>283</v>
      </c>
      <c r="C16" s="123" t="s">
        <v>183</v>
      </c>
    </row>
    <row r="17" spans="1:3" ht="30" customHeight="1">
      <c r="A17" s="125" t="s">
        <v>135</v>
      </c>
      <c r="B17" s="123" t="s">
        <v>284</v>
      </c>
      <c r="C17" s="123" t="s">
        <v>184</v>
      </c>
    </row>
    <row r="18" spans="1:3" ht="30" customHeight="1">
      <c r="A18" s="125" t="s">
        <v>136</v>
      </c>
      <c r="B18" s="123" t="s">
        <v>285</v>
      </c>
      <c r="C18" s="123" t="s">
        <v>286</v>
      </c>
    </row>
    <row r="19" spans="1:3" ht="30" customHeight="1">
      <c r="A19" s="125" t="s">
        <v>137</v>
      </c>
      <c r="B19" s="123" t="s">
        <v>138</v>
      </c>
      <c r="C19" s="123" t="s">
        <v>185</v>
      </c>
    </row>
    <row r="20" spans="1:3" ht="30" customHeight="1">
      <c r="A20" s="125" t="s">
        <v>139</v>
      </c>
      <c r="B20" s="123" t="s">
        <v>288</v>
      </c>
      <c r="C20" s="123" t="s">
        <v>186</v>
      </c>
    </row>
    <row r="21" spans="1:3" ht="30" customHeight="1">
      <c r="A21" s="125" t="s">
        <v>140</v>
      </c>
      <c r="B21" s="123" t="s">
        <v>289</v>
      </c>
      <c r="C21" s="123" t="s">
        <v>187</v>
      </c>
    </row>
    <row r="22" spans="1:3" ht="30" customHeight="1">
      <c r="A22" s="121" t="s">
        <v>11</v>
      </c>
      <c r="B22" s="122" t="s">
        <v>290</v>
      </c>
      <c r="C22" s="122" t="s">
        <v>188</v>
      </c>
    </row>
    <row r="23" spans="1:3" ht="30" customHeight="1">
      <c r="A23" s="125" t="s">
        <v>141</v>
      </c>
      <c r="B23" s="123" t="s">
        <v>142</v>
      </c>
      <c r="C23" s="123" t="s">
        <v>189</v>
      </c>
    </row>
    <row r="24" spans="1:3" ht="30" customHeight="1">
      <c r="A24" s="121" t="s">
        <v>105</v>
      </c>
      <c r="B24" s="122" t="s">
        <v>291</v>
      </c>
      <c r="C24" s="122" t="s">
        <v>190</v>
      </c>
    </row>
    <row r="25" spans="1:3" ht="30" customHeight="1">
      <c r="A25" s="125" t="s">
        <v>143</v>
      </c>
      <c r="B25" s="123" t="s">
        <v>292</v>
      </c>
      <c r="C25" s="123" t="s">
        <v>191</v>
      </c>
    </row>
    <row r="26" spans="1:3" ht="30" customHeight="1">
      <c r="A26" s="125" t="s">
        <v>144</v>
      </c>
      <c r="B26" s="123" t="s">
        <v>293</v>
      </c>
      <c r="C26" s="123" t="s">
        <v>192</v>
      </c>
    </row>
    <row r="27" spans="1:3" ht="30" customHeight="1">
      <c r="A27" s="125" t="s">
        <v>145</v>
      </c>
      <c r="B27" s="123" t="s">
        <v>294</v>
      </c>
      <c r="C27" s="123" t="s">
        <v>193</v>
      </c>
    </row>
    <row r="28" spans="1:3" ht="30" customHeight="1">
      <c r="A28" s="125" t="s">
        <v>271</v>
      </c>
      <c r="B28" s="123" t="s">
        <v>295</v>
      </c>
      <c r="C28" s="123" t="s">
        <v>272</v>
      </c>
    </row>
    <row r="29" spans="1:3" ht="30" customHeight="1">
      <c r="A29" s="125" t="s">
        <v>146</v>
      </c>
      <c r="B29" s="123" t="s">
        <v>296</v>
      </c>
      <c r="C29" s="123" t="s">
        <v>194</v>
      </c>
    </row>
    <row r="30" spans="1:3" ht="30" customHeight="1">
      <c r="A30" s="125" t="s">
        <v>147</v>
      </c>
      <c r="B30" s="123" t="s">
        <v>297</v>
      </c>
      <c r="C30" s="123" t="s">
        <v>195</v>
      </c>
    </row>
    <row r="31" spans="1:3" ht="30" customHeight="1">
      <c r="A31" s="125" t="s">
        <v>148</v>
      </c>
      <c r="B31" s="123" t="s">
        <v>298</v>
      </c>
      <c r="C31" s="123" t="s">
        <v>196</v>
      </c>
    </row>
    <row r="32" spans="1:3" ht="30" customHeight="1">
      <c r="A32" s="121" t="s">
        <v>106</v>
      </c>
      <c r="B32" s="122" t="s">
        <v>299</v>
      </c>
      <c r="C32" s="122" t="s">
        <v>197</v>
      </c>
    </row>
    <row r="33" spans="1:3" ht="30" customHeight="1">
      <c r="A33" s="125" t="s">
        <v>149</v>
      </c>
      <c r="B33" s="123" t="s">
        <v>300</v>
      </c>
      <c r="C33" s="123" t="s">
        <v>198</v>
      </c>
    </row>
    <row r="34" spans="1:3" ht="30" customHeight="1">
      <c r="A34" s="125" t="s">
        <v>150</v>
      </c>
      <c r="B34" s="123" t="s">
        <v>301</v>
      </c>
      <c r="C34" s="123" t="s">
        <v>199</v>
      </c>
    </row>
    <row r="35" spans="1:3" ht="30" customHeight="1">
      <c r="A35" s="125" t="s">
        <v>151</v>
      </c>
      <c r="B35" s="123" t="s">
        <v>302</v>
      </c>
      <c r="C35" s="123" t="s">
        <v>303</v>
      </c>
    </row>
    <row r="36" spans="1:3" ht="30" customHeight="1">
      <c r="A36" s="125" t="s">
        <v>152</v>
      </c>
      <c r="B36" s="123" t="s">
        <v>304</v>
      </c>
      <c r="C36" s="123" t="s">
        <v>200</v>
      </c>
    </row>
    <row r="37" spans="1:3" ht="30" customHeight="1">
      <c r="A37" s="125" t="s">
        <v>153</v>
      </c>
      <c r="B37" s="123" t="s">
        <v>305</v>
      </c>
      <c r="C37" s="123" t="s">
        <v>201</v>
      </c>
    </row>
    <row r="38" spans="1:3" ht="30" customHeight="1">
      <c r="A38" s="125" t="s">
        <v>154</v>
      </c>
      <c r="B38" s="123" t="s">
        <v>306</v>
      </c>
      <c r="C38" s="123" t="s">
        <v>202</v>
      </c>
    </row>
    <row r="39" spans="1:3" ht="30" customHeight="1">
      <c r="A39" s="121" t="s">
        <v>107</v>
      </c>
      <c r="B39" s="122" t="s">
        <v>155</v>
      </c>
      <c r="C39" s="122" t="s">
        <v>203</v>
      </c>
    </row>
    <row r="40" spans="1:3" ht="30" customHeight="1">
      <c r="A40" s="125" t="s">
        <v>156</v>
      </c>
      <c r="B40" s="123" t="s">
        <v>157</v>
      </c>
      <c r="C40" s="123" t="s">
        <v>204</v>
      </c>
    </row>
    <row r="41" spans="1:3" ht="30" customHeight="1">
      <c r="A41" s="121" t="s">
        <v>108</v>
      </c>
      <c r="B41" s="122" t="s">
        <v>307</v>
      </c>
      <c r="C41" s="122" t="s">
        <v>205</v>
      </c>
    </row>
    <row r="42" spans="1:3" ht="30" customHeight="1">
      <c r="A42" s="125" t="s">
        <v>158</v>
      </c>
      <c r="B42" s="123" t="s">
        <v>308</v>
      </c>
      <c r="C42" s="123" t="s">
        <v>206</v>
      </c>
    </row>
    <row r="43" spans="1:3" ht="30" customHeight="1">
      <c r="A43" s="125" t="s">
        <v>159</v>
      </c>
      <c r="B43" s="123" t="s">
        <v>309</v>
      </c>
      <c r="C43" s="123" t="s">
        <v>207</v>
      </c>
    </row>
    <row r="44" spans="1:3" ht="30" customHeight="1">
      <c r="A44" s="125" t="s">
        <v>160</v>
      </c>
      <c r="B44" s="123" t="s">
        <v>310</v>
      </c>
      <c r="C44" s="123" t="s">
        <v>208</v>
      </c>
    </row>
    <row r="45" spans="1:3" ht="30" customHeight="1">
      <c r="A45" s="121" t="s">
        <v>109</v>
      </c>
      <c r="B45" s="122" t="s">
        <v>311</v>
      </c>
      <c r="C45" s="122" t="s">
        <v>209</v>
      </c>
    </row>
    <row r="46" spans="1:3" ht="30" customHeight="1">
      <c r="A46" s="125" t="s">
        <v>161</v>
      </c>
      <c r="B46" s="123" t="s">
        <v>312</v>
      </c>
      <c r="C46" s="123" t="s">
        <v>210</v>
      </c>
    </row>
    <row r="47" spans="1:3" ht="30" customHeight="1">
      <c r="A47" s="125" t="s">
        <v>162</v>
      </c>
      <c r="B47" s="123" t="s">
        <v>313</v>
      </c>
      <c r="C47" s="123" t="s">
        <v>211</v>
      </c>
    </row>
    <row r="48" spans="1:3" ht="30" customHeight="1">
      <c r="A48" s="125" t="s">
        <v>163</v>
      </c>
      <c r="B48" s="123" t="s">
        <v>314</v>
      </c>
      <c r="C48" s="123" t="s">
        <v>212</v>
      </c>
    </row>
    <row r="49" spans="1:3" ht="30" customHeight="1">
      <c r="A49" s="125" t="s">
        <v>164</v>
      </c>
      <c r="B49" s="123" t="s">
        <v>315</v>
      </c>
      <c r="C49" s="123" t="s">
        <v>213</v>
      </c>
    </row>
    <row r="50" spans="1:3" ht="30" customHeight="1">
      <c r="A50" s="121" t="s">
        <v>110</v>
      </c>
      <c r="B50" s="122" t="s">
        <v>316</v>
      </c>
      <c r="C50" s="122" t="s">
        <v>214</v>
      </c>
    </row>
    <row r="51" spans="1:3" ht="30" customHeight="1">
      <c r="A51" s="125" t="s">
        <v>165</v>
      </c>
      <c r="B51" s="123" t="s">
        <v>317</v>
      </c>
      <c r="C51" s="123" t="s">
        <v>215</v>
      </c>
    </row>
    <row r="52" spans="1:3" ht="30" customHeight="1">
      <c r="A52" s="125" t="s">
        <v>166</v>
      </c>
      <c r="B52" s="123" t="s">
        <v>318</v>
      </c>
      <c r="C52" s="123" t="s">
        <v>216</v>
      </c>
    </row>
    <row r="53" spans="1:3" ht="30" customHeight="1">
      <c r="A53" s="125" t="s">
        <v>167</v>
      </c>
      <c r="B53" s="123" t="s">
        <v>319</v>
      </c>
      <c r="C53" s="123" t="s">
        <v>320</v>
      </c>
    </row>
    <row r="54" spans="1:3" ht="51.75" customHeight="1">
      <c r="A54" s="121" t="s">
        <v>111</v>
      </c>
      <c r="B54" s="122" t="s">
        <v>321</v>
      </c>
      <c r="C54" s="122" t="s">
        <v>247</v>
      </c>
    </row>
    <row r="55" spans="1:3" ht="30" customHeight="1">
      <c r="A55" s="125" t="s">
        <v>168</v>
      </c>
      <c r="B55" s="123" t="s">
        <v>322</v>
      </c>
      <c r="C55" s="123" t="s">
        <v>217</v>
      </c>
    </row>
    <row r="56" spans="1:3" ht="15" customHeight="1" thickBot="1"/>
    <row r="57" spans="1:3" ht="13.5" customHeight="1" thickTop="1">
      <c r="A57" s="39" t="str">
        <f>'Περιεχόμενα-Contents'!B28</f>
        <v>(Τελευταία Ενημέρωση/Last update 29/12/2025)</v>
      </c>
      <c r="B57" s="48"/>
      <c r="C57" s="48"/>
    </row>
    <row r="58" spans="1:3">
      <c r="A58" s="42" t="str">
        <f>'Περιεχόμενα-Contents'!B29</f>
        <v>COPYRIGHT ©: 2025 ΚΥΠΡΙΑΚΗ ΔΗΜΟΚΡΑΤΙΑ, ΣΤΑΤΙΣΤΙΚΗ ΥΠΗΡΕΣΙΑ/REPUBLIC OF CYPRUS, STATISTICAL SERVICE</v>
      </c>
    </row>
  </sheetData>
  <mergeCells count="4">
    <mergeCell ref="A1:C1"/>
    <mergeCell ref="A2:C2"/>
    <mergeCell ref="B4:B5"/>
    <mergeCell ref="C4:C5"/>
  </mergeCells>
  <printOptions horizontalCentered="1"/>
  <pageMargins left="0.27559055118110237" right="0.27559055118110237" top="0.43307086614173229" bottom="0.43307086614173229" header="0.27559055118110237" footer="0.27559055118110237"/>
  <pageSetup paperSize="9" scale="65" fitToHeight="2" orientation="portrait" r:id="rId1"/>
  <headerFooter differentFirst="1">
    <oddHeader>&amp;L(συνέχεια)&amp;R(continued)</oddHeader>
    <firstFooter>&amp;L(συνεχίζεται)&amp;R(continued)</firstFooter>
  </headerFooter>
  <rowBreaks count="1" manualBreakCount="1">
    <brk id="40" max="2" man="1"/>
  </rowBreaks>
  <colBreaks count="1" manualBreakCount="1">
    <brk id="9" max="1048575" man="1"/>
  </colBreaks>
  <ignoredErrors>
    <ignoredError sqref="A7:A5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C9"/>
  <sheetViews>
    <sheetView workbookViewId="0">
      <pane ySplit="9" topLeftCell="A10" activePane="bottomLeft" state="frozen"/>
      <selection activeCell="A10" sqref="A10"/>
      <selection pane="bottomLeft"/>
    </sheetView>
  </sheetViews>
  <sheetFormatPr defaultRowHeight="12.75"/>
  <cols>
    <col min="1" max="1" width="185.7109375" style="1" bestFit="1" customWidth="1"/>
    <col min="2" max="16384" width="9.140625" style="1"/>
  </cols>
  <sheetData>
    <row r="1" spans="1:3" ht="71.25" customHeight="1"/>
    <row r="2" spans="1:3" ht="90">
      <c r="A2" s="132" t="s">
        <v>375</v>
      </c>
      <c r="B2" s="2"/>
      <c r="C2" s="2"/>
    </row>
    <row r="3" spans="1:3" ht="45">
      <c r="A3" s="131" t="s">
        <v>218</v>
      </c>
      <c r="B3" s="2"/>
      <c r="C3" s="2"/>
    </row>
    <row r="4" spans="1:3" ht="45">
      <c r="A4" s="131" t="s">
        <v>454</v>
      </c>
    </row>
    <row r="5" spans="1:3" ht="45">
      <c r="A5" s="131"/>
      <c r="B5" s="2"/>
      <c r="C5" s="2"/>
    </row>
    <row r="6" spans="1:3" s="134" customFormat="1" ht="90">
      <c r="A6" s="132" t="s">
        <v>437</v>
      </c>
      <c r="B6" s="133"/>
      <c r="C6" s="133"/>
    </row>
    <row r="7" spans="1:3" ht="45">
      <c r="A7" s="131" t="s">
        <v>219</v>
      </c>
      <c r="B7" s="3"/>
      <c r="C7" s="3"/>
    </row>
    <row r="8" spans="1:3" ht="45">
      <c r="A8" s="131" t="s">
        <v>454</v>
      </c>
    </row>
    <row r="9" spans="1:3" ht="93.75" customHeight="1"/>
  </sheetData>
  <pageMargins left="0.27559055118110237" right="0.27559055118110237" top="0.43307086614173229" bottom="0.43307086614173229" header="0.27559055118110237" footer="0.27559055118110237"/>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W65"/>
  <sheetViews>
    <sheetView zoomScaleNormal="100" workbookViewId="0">
      <pane xSplit="1" ySplit="9" topLeftCell="B10" activePane="bottomRight" state="frozen"/>
      <selection pane="topRight" activeCell="B1" sqref="B1"/>
      <selection pane="bottomLeft" activeCell="A10" sqref="A10"/>
      <selection pane="bottomRight" activeCell="A2" sqref="A2"/>
    </sheetView>
  </sheetViews>
  <sheetFormatPr defaultColWidth="10.7109375" defaultRowHeight="12.75"/>
  <cols>
    <col min="1" max="1" width="11.7109375" style="19" customWidth="1"/>
    <col min="2" max="2" width="10.42578125" style="19" customWidth="1"/>
    <col min="3" max="6" width="10" style="19" customWidth="1"/>
    <col min="7" max="7" width="9.28515625" style="19" customWidth="1"/>
    <col min="8" max="8" width="9.5703125" style="19" customWidth="1"/>
    <col min="9" max="16" width="10" style="19" customWidth="1"/>
    <col min="17" max="17" width="13.42578125" style="19" customWidth="1"/>
    <col min="18" max="16384" width="10.7109375" style="19"/>
  </cols>
  <sheetData>
    <row r="1" spans="1:21" s="49" customFormat="1" ht="15" customHeight="1">
      <c r="A1" s="172" t="s">
        <v>228</v>
      </c>
      <c r="B1" s="172"/>
      <c r="C1" s="172"/>
      <c r="Q1" s="117" t="s">
        <v>455</v>
      </c>
    </row>
    <row r="2" spans="1:21" s="49" customFormat="1">
      <c r="Q2" s="117" t="s">
        <v>456</v>
      </c>
    </row>
    <row r="3" spans="1:21" s="49" customFormat="1">
      <c r="J3" s="50"/>
      <c r="K3" s="50"/>
      <c r="L3" s="50"/>
      <c r="M3" s="50"/>
      <c r="N3" s="50"/>
      <c r="O3" s="50"/>
      <c r="P3" s="50"/>
      <c r="Q3" s="117" t="s">
        <v>373</v>
      </c>
    </row>
    <row r="4" spans="1:21" s="49" customFormat="1"/>
    <row r="5" spans="1:21" s="52" customFormat="1" ht="18" customHeight="1">
      <c r="A5" s="137" t="s">
        <v>270</v>
      </c>
    </row>
    <row r="6" spans="1:21" s="52" customFormat="1" ht="16.5" customHeight="1" thickBot="1">
      <c r="A6" s="138" t="s">
        <v>385</v>
      </c>
      <c r="B6" s="63"/>
      <c r="C6" s="63"/>
      <c r="D6" s="63"/>
      <c r="E6" s="63"/>
      <c r="F6" s="63"/>
      <c r="G6" s="63"/>
      <c r="H6" s="63"/>
      <c r="I6" s="64"/>
      <c r="J6" s="63"/>
      <c r="K6" s="63"/>
      <c r="L6" s="63"/>
      <c r="M6" s="63"/>
      <c r="N6" s="63"/>
      <c r="O6" s="63"/>
      <c r="P6" s="63"/>
      <c r="Q6" s="63"/>
    </row>
    <row r="7" spans="1:21" s="54" customFormat="1" ht="4.5" customHeight="1" thickTop="1">
      <c r="A7" s="53"/>
      <c r="B7" s="55"/>
      <c r="C7" s="55"/>
      <c r="D7" s="55"/>
      <c r="E7" s="55"/>
      <c r="F7" s="55"/>
      <c r="G7" s="55"/>
      <c r="H7" s="55"/>
    </row>
    <row r="8" spans="1:21" s="49" customFormat="1" ht="13.5" customHeight="1">
      <c r="A8" s="54"/>
      <c r="B8" s="54"/>
      <c r="C8" s="54"/>
      <c r="D8" s="54"/>
      <c r="E8" s="54"/>
      <c r="F8" s="54"/>
      <c r="G8" s="54"/>
      <c r="I8" s="56"/>
      <c r="J8" s="56"/>
      <c r="K8" s="56"/>
      <c r="L8" s="56"/>
      <c r="M8" s="56"/>
      <c r="N8" s="56"/>
      <c r="O8" s="56"/>
      <c r="P8" s="56"/>
      <c r="Q8" s="65" t="s">
        <v>0</v>
      </c>
    </row>
    <row r="9" spans="1:21" s="49" customFormat="1" ht="70.5" customHeight="1">
      <c r="A9" s="157" t="s">
        <v>384</v>
      </c>
      <c r="B9" s="62" t="s">
        <v>1</v>
      </c>
      <c r="C9" s="62" t="s">
        <v>102</v>
      </c>
      <c r="D9" s="62" t="s">
        <v>2</v>
      </c>
      <c r="E9" s="62" t="s">
        <v>3</v>
      </c>
      <c r="F9" s="62" t="s">
        <v>4</v>
      </c>
      <c r="G9" s="62" t="s">
        <v>5</v>
      </c>
      <c r="H9" s="62" t="s">
        <v>6</v>
      </c>
      <c r="I9" s="62" t="s">
        <v>112</v>
      </c>
      <c r="J9" s="62" t="s">
        <v>324</v>
      </c>
      <c r="K9" s="62" t="s">
        <v>331</v>
      </c>
      <c r="L9" s="62" t="s">
        <v>368</v>
      </c>
      <c r="M9" s="62" t="s">
        <v>391</v>
      </c>
      <c r="N9" s="62" t="s">
        <v>436</v>
      </c>
      <c r="O9" s="62" t="s">
        <v>442</v>
      </c>
      <c r="P9" s="62" t="s">
        <v>448</v>
      </c>
      <c r="Q9" s="140" t="s">
        <v>453</v>
      </c>
    </row>
    <row r="10" spans="1:21" s="49" customFormat="1" ht="19.5" customHeight="1">
      <c r="A10" s="147" t="s">
        <v>103</v>
      </c>
      <c r="B10" s="58">
        <f>SUM(B11:B15)</f>
        <v>2212318</v>
      </c>
      <c r="C10" s="58">
        <f t="shared" ref="C10:I10" si="0">SUM(C11:C15)</f>
        <v>2294724</v>
      </c>
      <c r="D10" s="58">
        <f t="shared" si="0"/>
        <v>2588568</v>
      </c>
      <c r="E10" s="58">
        <f t="shared" si="0"/>
        <v>2518642</v>
      </c>
      <c r="F10" s="58">
        <f t="shared" si="0"/>
        <v>2368751</v>
      </c>
      <c r="G10" s="58">
        <f t="shared" si="0"/>
        <v>2289840</v>
      </c>
      <c r="H10" s="58">
        <f>SUM(H11:H15)</f>
        <v>2268893</v>
      </c>
      <c r="I10" s="58">
        <f t="shared" si="0"/>
        <v>2441911</v>
      </c>
      <c r="J10" s="58">
        <f t="shared" ref="J10:Q10" si="1">SUM(J11:J15)</f>
        <v>2652175</v>
      </c>
      <c r="K10" s="58">
        <f t="shared" si="1"/>
        <v>2941305</v>
      </c>
      <c r="L10" s="58">
        <f t="shared" si="1"/>
        <v>3142358</v>
      </c>
      <c r="M10" s="58">
        <f t="shared" si="1"/>
        <v>3393598</v>
      </c>
      <c r="N10" s="58">
        <f t="shared" si="1"/>
        <v>3071597</v>
      </c>
      <c r="O10" s="58">
        <f t="shared" ref="O10:P10" si="2">SUM(O11:O15)</f>
        <v>3700241</v>
      </c>
      <c r="P10" s="58">
        <f t="shared" si="2"/>
        <v>4785137</v>
      </c>
      <c r="Q10" s="139">
        <f t="shared" si="1"/>
        <v>5105697</v>
      </c>
    </row>
    <row r="11" spans="1:21" s="49" customFormat="1" ht="19.5" customHeight="1">
      <c r="A11" s="148" t="s">
        <v>129</v>
      </c>
      <c r="B11" s="59">
        <v>273641</v>
      </c>
      <c r="C11" s="59">
        <v>296509</v>
      </c>
      <c r="D11" s="59">
        <v>321092</v>
      </c>
      <c r="E11" s="59">
        <v>317649</v>
      </c>
      <c r="F11" s="59">
        <v>289385</v>
      </c>
      <c r="G11" s="59">
        <v>274291</v>
      </c>
      <c r="H11" s="59">
        <v>280592</v>
      </c>
      <c r="I11" s="59">
        <v>274705</v>
      </c>
      <c r="J11" s="59">
        <v>286184</v>
      </c>
      <c r="K11" s="59">
        <v>313936</v>
      </c>
      <c r="L11" s="59">
        <v>331798</v>
      </c>
      <c r="M11" s="59">
        <v>349928</v>
      </c>
      <c r="N11" s="59">
        <v>291468</v>
      </c>
      <c r="O11" s="59">
        <v>346796</v>
      </c>
      <c r="P11" s="59">
        <v>438787</v>
      </c>
      <c r="Q11" s="162">
        <v>487027</v>
      </c>
      <c r="R11" s="57"/>
      <c r="S11" s="57"/>
      <c r="T11" s="57"/>
      <c r="U11" s="57"/>
    </row>
    <row r="12" spans="1:21" s="49" customFormat="1" ht="19.5" customHeight="1">
      <c r="A12" s="148" t="s">
        <v>130</v>
      </c>
      <c r="B12" s="59">
        <v>276677</v>
      </c>
      <c r="C12" s="59">
        <v>280983</v>
      </c>
      <c r="D12" s="59">
        <v>272553</v>
      </c>
      <c r="E12" s="59">
        <v>199985</v>
      </c>
      <c r="F12" s="59">
        <v>131186</v>
      </c>
      <c r="G12" s="59">
        <v>99407</v>
      </c>
      <c r="H12" s="59">
        <v>66301</v>
      </c>
      <c r="I12" s="59">
        <v>31179</v>
      </c>
      <c r="J12" s="171">
        <v>49325</v>
      </c>
      <c r="K12" s="59">
        <v>37717</v>
      </c>
      <c r="L12" s="59">
        <v>38908</v>
      </c>
      <c r="M12" s="59">
        <v>43850</v>
      </c>
      <c r="N12" s="59">
        <v>40318</v>
      </c>
      <c r="O12" s="59">
        <v>64132</v>
      </c>
      <c r="P12" s="59">
        <v>95997</v>
      </c>
      <c r="Q12" s="173">
        <v>217728</v>
      </c>
    </row>
    <row r="13" spans="1:21" s="49" customFormat="1" ht="19.5" customHeight="1">
      <c r="A13" s="148" t="s">
        <v>131</v>
      </c>
      <c r="B13" s="59">
        <v>443898</v>
      </c>
      <c r="C13" s="59">
        <v>358308</v>
      </c>
      <c r="D13" s="59">
        <v>323866</v>
      </c>
      <c r="E13" s="59">
        <v>226781</v>
      </c>
      <c r="F13" s="59">
        <v>188823</v>
      </c>
      <c r="G13" s="59">
        <v>165354</v>
      </c>
      <c r="H13" s="59">
        <v>115234</v>
      </c>
      <c r="I13" s="59">
        <v>4123</v>
      </c>
      <c r="J13" s="171"/>
      <c r="K13" s="59">
        <v>69500</v>
      </c>
      <c r="L13" s="59">
        <v>118782</v>
      </c>
      <c r="M13" s="59">
        <v>71777</v>
      </c>
      <c r="N13" s="59">
        <v>17381</v>
      </c>
      <c r="O13" s="59">
        <v>19423</v>
      </c>
      <c r="P13" s="59">
        <v>81440</v>
      </c>
      <c r="Q13" s="173"/>
    </row>
    <row r="14" spans="1:21" s="49" customFormat="1" ht="19.5" customHeight="1">
      <c r="A14" s="148" t="s">
        <v>132</v>
      </c>
      <c r="B14" s="59">
        <v>1158059</v>
      </c>
      <c r="C14" s="59">
        <v>1304346</v>
      </c>
      <c r="D14" s="59">
        <v>1609696</v>
      </c>
      <c r="E14" s="59">
        <v>1716765</v>
      </c>
      <c r="F14" s="59">
        <v>1699154</v>
      </c>
      <c r="G14" s="59">
        <v>1693515</v>
      </c>
      <c r="H14" s="59">
        <v>1747971</v>
      </c>
      <c r="I14" s="59">
        <v>2070432</v>
      </c>
      <c r="J14" s="59">
        <v>2250635</v>
      </c>
      <c r="K14" s="59">
        <v>2449924</v>
      </c>
      <c r="L14" s="59">
        <v>2571547</v>
      </c>
      <c r="M14" s="59">
        <v>2845296</v>
      </c>
      <c r="N14" s="59">
        <v>2632279</v>
      </c>
      <c r="O14" s="59">
        <v>3163775</v>
      </c>
      <c r="P14" s="59">
        <v>4061972</v>
      </c>
      <c r="Q14" s="162">
        <v>4279181</v>
      </c>
    </row>
    <row r="15" spans="1:21" s="49" customFormat="1" ht="19.5" customHeight="1">
      <c r="A15" s="148" t="s">
        <v>133</v>
      </c>
      <c r="B15" s="59">
        <v>60043</v>
      </c>
      <c r="C15" s="59">
        <v>54578</v>
      </c>
      <c r="D15" s="59">
        <v>61361</v>
      </c>
      <c r="E15" s="59">
        <v>57462</v>
      </c>
      <c r="F15" s="59">
        <v>60203</v>
      </c>
      <c r="G15" s="59">
        <v>57273</v>
      </c>
      <c r="H15" s="59">
        <v>58795</v>
      </c>
      <c r="I15" s="59">
        <v>61472</v>
      </c>
      <c r="J15" s="59">
        <v>66031</v>
      </c>
      <c r="K15" s="59">
        <v>70228</v>
      </c>
      <c r="L15" s="59">
        <v>81323</v>
      </c>
      <c r="M15" s="59">
        <v>82747</v>
      </c>
      <c r="N15" s="59">
        <v>90151</v>
      </c>
      <c r="O15" s="59">
        <v>106115</v>
      </c>
      <c r="P15" s="59">
        <v>106941</v>
      </c>
      <c r="Q15" s="162">
        <v>121761</v>
      </c>
    </row>
    <row r="16" spans="1:21" s="49" customFormat="1" ht="19.5" customHeight="1">
      <c r="A16" s="149" t="s">
        <v>169</v>
      </c>
      <c r="B16" s="58">
        <f>SUM(B17:B18)</f>
        <v>1844170</v>
      </c>
      <c r="C16" s="58">
        <f t="shared" ref="C16:I16" si="3">SUM(C17:C18)</f>
        <v>1751556</v>
      </c>
      <c r="D16" s="58">
        <f t="shared" si="3"/>
        <v>1815710</v>
      </c>
      <c r="E16" s="58">
        <f t="shared" si="3"/>
        <v>1920248</v>
      </c>
      <c r="F16" s="58">
        <f t="shared" si="3"/>
        <v>1954951</v>
      </c>
      <c r="G16" s="58">
        <f t="shared" si="3"/>
        <v>1823291</v>
      </c>
      <c r="H16" s="58">
        <f t="shared" si="3"/>
        <v>1878747</v>
      </c>
      <c r="I16" s="58">
        <f t="shared" si="3"/>
        <v>1937695</v>
      </c>
      <c r="J16" s="58">
        <f t="shared" ref="J16:Q16" si="4">SUM(J17:J18)</f>
        <v>2167851</v>
      </c>
      <c r="K16" s="58">
        <f t="shared" si="4"/>
        <v>2363897</v>
      </c>
      <c r="L16" s="58">
        <f t="shared" si="4"/>
        <v>2520887</v>
      </c>
      <c r="M16" s="58">
        <f t="shared" si="4"/>
        <v>2616631</v>
      </c>
      <c r="N16" s="58">
        <f t="shared" si="4"/>
        <v>1206199</v>
      </c>
      <c r="O16" s="58">
        <f t="shared" ref="O16:P16" si="5">SUM(O17:O18)</f>
        <v>2109921</v>
      </c>
      <c r="P16" s="58">
        <f t="shared" si="5"/>
        <v>3054419</v>
      </c>
      <c r="Q16" s="139">
        <f t="shared" si="4"/>
        <v>3681968</v>
      </c>
      <c r="R16" s="57"/>
      <c r="S16" s="57"/>
      <c r="T16" s="57"/>
      <c r="U16" s="57"/>
    </row>
    <row r="17" spans="1:23" s="49" customFormat="1" ht="20.100000000000001" customHeight="1">
      <c r="A17" s="148" t="s">
        <v>170</v>
      </c>
      <c r="B17" s="59">
        <v>886316</v>
      </c>
      <c r="C17" s="59">
        <v>780084</v>
      </c>
      <c r="D17" s="59">
        <v>825164</v>
      </c>
      <c r="E17" s="59">
        <v>897496</v>
      </c>
      <c r="F17" s="59">
        <v>919858</v>
      </c>
      <c r="G17" s="59">
        <v>906183</v>
      </c>
      <c r="H17" s="59">
        <v>918179</v>
      </c>
      <c r="I17" s="59">
        <v>931558</v>
      </c>
      <c r="J17" s="59">
        <v>1075960</v>
      </c>
      <c r="K17" s="59">
        <v>1185078</v>
      </c>
      <c r="L17" s="59">
        <v>1272043</v>
      </c>
      <c r="M17" s="59">
        <v>1315513</v>
      </c>
      <c r="N17" s="59">
        <v>343539</v>
      </c>
      <c r="O17" s="59">
        <v>953778</v>
      </c>
      <c r="P17" s="59">
        <v>1471851</v>
      </c>
      <c r="Q17" s="162">
        <v>1802858</v>
      </c>
    </row>
    <row r="18" spans="1:23" s="49" customFormat="1" ht="20.100000000000001" customHeight="1">
      <c r="A18" s="148" t="s">
        <v>172</v>
      </c>
      <c r="B18" s="59">
        <v>957854</v>
      </c>
      <c r="C18" s="59">
        <v>971472</v>
      </c>
      <c r="D18" s="59">
        <v>990546</v>
      </c>
      <c r="E18" s="59">
        <v>1022752</v>
      </c>
      <c r="F18" s="59">
        <v>1035093</v>
      </c>
      <c r="G18" s="59">
        <v>917108</v>
      </c>
      <c r="H18" s="59">
        <v>960568</v>
      </c>
      <c r="I18" s="59">
        <v>1006137</v>
      </c>
      <c r="J18" s="59">
        <v>1091891</v>
      </c>
      <c r="K18" s="59">
        <v>1178819</v>
      </c>
      <c r="L18" s="59">
        <v>1248844</v>
      </c>
      <c r="M18" s="59">
        <v>1301118</v>
      </c>
      <c r="N18" s="59">
        <v>862660</v>
      </c>
      <c r="O18" s="59">
        <v>1156143</v>
      </c>
      <c r="P18" s="59">
        <v>1582568</v>
      </c>
      <c r="Q18" s="162">
        <v>1879110</v>
      </c>
    </row>
    <row r="19" spans="1:23" s="49" customFormat="1" ht="19.5" customHeight="1">
      <c r="A19" s="149" t="s">
        <v>104</v>
      </c>
      <c r="B19" s="58">
        <f>SUM(B20:B25)</f>
        <v>1387035</v>
      </c>
      <c r="C19" s="58">
        <f t="shared" ref="C19:I19" si="6">SUM(C20:C25)</f>
        <v>1351348</v>
      </c>
      <c r="D19" s="58">
        <f t="shared" si="6"/>
        <v>1469733</v>
      </c>
      <c r="E19" s="58">
        <f t="shared" si="6"/>
        <v>1560308</v>
      </c>
      <c r="F19" s="58">
        <f t="shared" si="6"/>
        <v>1762900</v>
      </c>
      <c r="G19" s="58">
        <f t="shared" si="6"/>
        <v>2044049</v>
      </c>
      <c r="H19" s="58">
        <f t="shared" si="6"/>
        <v>2062548</v>
      </c>
      <c r="I19" s="58">
        <f t="shared" si="6"/>
        <v>2332588</v>
      </c>
      <c r="J19" s="58">
        <f t="shared" ref="J19:Q19" si="7">SUM(J20:J25)</f>
        <v>2796615</v>
      </c>
      <c r="K19" s="58">
        <f t="shared" si="7"/>
        <v>3244885</v>
      </c>
      <c r="L19" s="58">
        <f t="shared" si="7"/>
        <v>3529024</v>
      </c>
      <c r="M19" s="58">
        <f t="shared" si="7"/>
        <v>4652616</v>
      </c>
      <c r="N19" s="58">
        <f t="shared" si="7"/>
        <v>5543053</v>
      </c>
      <c r="O19" s="58">
        <f t="shared" ref="O19:P19" si="8">SUM(O20:O25)</f>
        <v>7471908</v>
      </c>
      <c r="P19" s="58">
        <f t="shared" si="8"/>
        <v>10278003</v>
      </c>
      <c r="Q19" s="139">
        <f t="shared" si="7"/>
        <v>12064554</v>
      </c>
      <c r="R19" s="57"/>
      <c r="S19" s="57"/>
      <c r="T19" s="57"/>
      <c r="U19" s="57"/>
      <c r="V19" s="57"/>
      <c r="W19" s="57"/>
    </row>
    <row r="20" spans="1:23" s="49" customFormat="1" ht="19.5" customHeight="1">
      <c r="A20" s="148" t="s">
        <v>134</v>
      </c>
      <c r="B20" s="59">
        <v>99209</v>
      </c>
      <c r="C20" s="59">
        <v>105769</v>
      </c>
      <c r="D20" s="59">
        <v>111378</v>
      </c>
      <c r="E20" s="59">
        <v>109619</v>
      </c>
      <c r="F20" s="59">
        <v>298152</v>
      </c>
      <c r="G20" s="59">
        <v>557851</v>
      </c>
      <c r="H20" s="59">
        <v>567701</v>
      </c>
      <c r="I20" s="59">
        <v>585061</v>
      </c>
      <c r="J20" s="59">
        <v>734462</v>
      </c>
      <c r="K20" s="59">
        <v>842451</v>
      </c>
      <c r="L20" s="59">
        <v>906615</v>
      </c>
      <c r="M20" s="59">
        <v>1305460</v>
      </c>
      <c r="N20" s="59">
        <v>2062941</v>
      </c>
      <c r="O20" s="59">
        <v>2802353</v>
      </c>
      <c r="P20" s="59">
        <v>3550192</v>
      </c>
      <c r="Q20" s="162">
        <v>3924227</v>
      </c>
    </row>
    <row r="21" spans="1:23" s="49" customFormat="1" ht="19.5" customHeight="1">
      <c r="A21" s="148" t="s">
        <v>135</v>
      </c>
      <c r="B21" s="59">
        <v>29634</v>
      </c>
      <c r="C21" s="59">
        <v>27305</v>
      </c>
      <c r="D21" s="59">
        <v>28940</v>
      </c>
      <c r="E21" s="59">
        <v>29517</v>
      </c>
      <c r="F21" s="59">
        <v>25742</v>
      </c>
      <c r="G21" s="59">
        <v>23793</v>
      </c>
      <c r="H21" s="59">
        <v>24573</v>
      </c>
      <c r="I21" s="59">
        <v>32089</v>
      </c>
      <c r="J21" s="59">
        <v>41564</v>
      </c>
      <c r="K21" s="59">
        <v>49934</v>
      </c>
      <c r="L21" s="59">
        <v>53364</v>
      </c>
      <c r="M21" s="59">
        <v>64218</v>
      </c>
      <c r="N21" s="59">
        <v>59905</v>
      </c>
      <c r="O21" s="59">
        <v>82908</v>
      </c>
      <c r="P21" s="59">
        <v>114278</v>
      </c>
      <c r="Q21" s="162">
        <v>109801</v>
      </c>
    </row>
    <row r="22" spans="1:23" s="49" customFormat="1" ht="19.5" customHeight="1">
      <c r="A22" s="148" t="s">
        <v>136</v>
      </c>
      <c r="B22" s="59">
        <v>102860</v>
      </c>
      <c r="C22" s="59">
        <v>97223</v>
      </c>
      <c r="D22" s="59">
        <v>99042</v>
      </c>
      <c r="E22" s="59">
        <v>82409</v>
      </c>
      <c r="F22" s="59">
        <v>67855</v>
      </c>
      <c r="G22" s="59">
        <v>53732</v>
      </c>
      <c r="H22" s="59">
        <v>47655</v>
      </c>
      <c r="I22" s="59">
        <v>47616</v>
      </c>
      <c r="J22" s="59">
        <v>48985</v>
      </c>
      <c r="K22" s="59">
        <v>49756</v>
      </c>
      <c r="L22" s="59">
        <v>51764</v>
      </c>
      <c r="M22" s="59">
        <v>54846</v>
      </c>
      <c r="N22" s="59">
        <v>50202</v>
      </c>
      <c r="O22" s="59">
        <v>56412</v>
      </c>
      <c r="P22" s="59">
        <v>55058</v>
      </c>
      <c r="Q22" s="162">
        <v>64035</v>
      </c>
    </row>
    <row r="23" spans="1:23" s="49" customFormat="1" ht="19.5" customHeight="1">
      <c r="A23" s="148" t="s">
        <v>137</v>
      </c>
      <c r="B23" s="59">
        <v>631056</v>
      </c>
      <c r="C23" s="59">
        <v>617284</v>
      </c>
      <c r="D23" s="59">
        <v>627333</v>
      </c>
      <c r="E23" s="59">
        <v>648570</v>
      </c>
      <c r="F23" s="59">
        <v>645861</v>
      </c>
      <c r="G23" s="59">
        <v>638891</v>
      </c>
      <c r="H23" s="59">
        <v>629529</v>
      </c>
      <c r="I23" s="59">
        <v>643357</v>
      </c>
      <c r="J23" s="59">
        <v>664182</v>
      </c>
      <c r="K23" s="59">
        <v>679260</v>
      </c>
      <c r="L23" s="59">
        <v>685259</v>
      </c>
      <c r="M23" s="59">
        <v>705203</v>
      </c>
      <c r="N23" s="59">
        <v>707724</v>
      </c>
      <c r="O23" s="59">
        <v>801424</v>
      </c>
      <c r="P23" s="59">
        <v>946576</v>
      </c>
      <c r="Q23" s="162">
        <v>1101332</v>
      </c>
    </row>
    <row r="24" spans="1:23" s="49" customFormat="1" ht="19.5" customHeight="1">
      <c r="A24" s="148" t="s">
        <v>139</v>
      </c>
      <c r="B24" s="59">
        <v>501829</v>
      </c>
      <c r="C24" s="59">
        <v>480594</v>
      </c>
      <c r="D24" s="59">
        <v>576701</v>
      </c>
      <c r="E24" s="59">
        <v>656246</v>
      </c>
      <c r="F24" s="59">
        <v>688961</v>
      </c>
      <c r="G24" s="59">
        <v>734393</v>
      </c>
      <c r="H24" s="59">
        <v>755024</v>
      </c>
      <c r="I24" s="59">
        <v>988774</v>
      </c>
      <c r="J24" s="59">
        <v>1270220</v>
      </c>
      <c r="K24" s="59">
        <v>1581622</v>
      </c>
      <c r="L24" s="59">
        <v>1788434</v>
      </c>
      <c r="M24" s="59">
        <v>2469065</v>
      </c>
      <c r="N24" s="59">
        <v>2566231</v>
      </c>
      <c r="O24" s="59">
        <v>3590621</v>
      </c>
      <c r="P24" s="59">
        <v>5412739</v>
      </c>
      <c r="Q24" s="162">
        <v>6584955</v>
      </c>
    </row>
    <row r="25" spans="1:23" s="49" customFormat="1" ht="19.5" customHeight="1">
      <c r="A25" s="148" t="s">
        <v>140</v>
      </c>
      <c r="B25" s="59">
        <v>22447</v>
      </c>
      <c r="C25" s="59">
        <v>23173</v>
      </c>
      <c r="D25" s="59">
        <v>26339</v>
      </c>
      <c r="E25" s="59">
        <v>33947</v>
      </c>
      <c r="F25" s="59">
        <v>36329</v>
      </c>
      <c r="G25" s="59">
        <v>35389</v>
      </c>
      <c r="H25" s="59">
        <v>38066</v>
      </c>
      <c r="I25" s="59">
        <v>35691</v>
      </c>
      <c r="J25" s="59">
        <v>37202</v>
      </c>
      <c r="K25" s="59">
        <v>41862</v>
      </c>
      <c r="L25" s="59">
        <v>43588</v>
      </c>
      <c r="M25" s="59">
        <v>53824</v>
      </c>
      <c r="N25" s="59">
        <v>96050</v>
      </c>
      <c r="O25" s="59">
        <v>138190</v>
      </c>
      <c r="P25" s="59">
        <v>199160</v>
      </c>
      <c r="Q25" s="162">
        <v>280204</v>
      </c>
    </row>
    <row r="26" spans="1:23" s="49" customFormat="1" ht="19.5" customHeight="1">
      <c r="A26" s="149" t="s">
        <v>11</v>
      </c>
      <c r="B26" s="58">
        <f>B27</f>
        <v>2270886</v>
      </c>
      <c r="C26" s="58">
        <f t="shared" ref="C26:Q26" si="9">C27</f>
        <v>2456495</v>
      </c>
      <c r="D26" s="58">
        <f t="shared" si="9"/>
        <v>2575602</v>
      </c>
      <c r="E26" s="58">
        <f t="shared" si="9"/>
        <v>2637579</v>
      </c>
      <c r="F26" s="58">
        <f t="shared" si="9"/>
        <v>2701974</v>
      </c>
      <c r="G26" s="58">
        <f t="shared" si="9"/>
        <v>2466832</v>
      </c>
      <c r="H26" s="58">
        <f t="shared" si="9"/>
        <v>2110770</v>
      </c>
      <c r="I26" s="58">
        <f t="shared" si="9"/>
        <v>2067786</v>
      </c>
      <c r="J26" s="58">
        <f t="shared" si="9"/>
        <v>2093116</v>
      </c>
      <c r="K26" s="58">
        <f t="shared" si="9"/>
        <v>2154169</v>
      </c>
      <c r="L26" s="58">
        <f t="shared" si="9"/>
        <v>2408448</v>
      </c>
      <c r="M26" s="58">
        <f t="shared" si="9"/>
        <v>2668210</v>
      </c>
      <c r="N26" s="58">
        <f t="shared" si="9"/>
        <v>2759045</v>
      </c>
      <c r="O26" s="58">
        <f t="shared" si="9"/>
        <v>3050161</v>
      </c>
      <c r="P26" s="58">
        <f t="shared" si="9"/>
        <v>3431143</v>
      </c>
      <c r="Q26" s="139">
        <f t="shared" si="9"/>
        <v>3708057</v>
      </c>
      <c r="R26" s="57"/>
      <c r="S26" s="57"/>
      <c r="T26" s="57"/>
      <c r="U26" s="57"/>
      <c r="V26" s="57"/>
    </row>
    <row r="27" spans="1:23" s="49" customFormat="1" ht="19.5" customHeight="1">
      <c r="A27" s="148" t="s">
        <v>141</v>
      </c>
      <c r="B27" s="59">
        <v>2270886</v>
      </c>
      <c r="C27" s="59">
        <v>2456495</v>
      </c>
      <c r="D27" s="59">
        <v>2575602</v>
      </c>
      <c r="E27" s="59">
        <v>2637579</v>
      </c>
      <c r="F27" s="59">
        <v>2701974</v>
      </c>
      <c r="G27" s="59">
        <v>2466832</v>
      </c>
      <c r="H27" s="59">
        <v>2110770</v>
      </c>
      <c r="I27" s="59">
        <v>2067786</v>
      </c>
      <c r="J27" s="59">
        <v>2093116</v>
      </c>
      <c r="K27" s="59">
        <v>2154169</v>
      </c>
      <c r="L27" s="59">
        <v>2408448</v>
      </c>
      <c r="M27" s="59">
        <v>2668210</v>
      </c>
      <c r="N27" s="59">
        <v>2759045</v>
      </c>
      <c r="O27" s="59">
        <v>3050161</v>
      </c>
      <c r="P27" s="59">
        <v>3431143</v>
      </c>
      <c r="Q27" s="162">
        <v>3708057</v>
      </c>
      <c r="R27" s="166"/>
    </row>
    <row r="28" spans="1:23" s="49" customFormat="1" ht="19.5" customHeight="1">
      <c r="A28" s="149" t="s">
        <v>105</v>
      </c>
      <c r="B28" s="58">
        <f>SUM(B29:B34)</f>
        <v>1307459</v>
      </c>
      <c r="C28" s="58">
        <f t="shared" ref="C28:I28" si="10">SUM(C29:C34)</f>
        <v>1346580</v>
      </c>
      <c r="D28" s="58">
        <f t="shared" si="10"/>
        <v>1404789</v>
      </c>
      <c r="E28" s="58">
        <f t="shared" si="10"/>
        <v>1463498</v>
      </c>
      <c r="F28" s="58">
        <f t="shared" si="10"/>
        <v>1447808</v>
      </c>
      <c r="G28" s="58">
        <f t="shared" si="10"/>
        <v>1386010</v>
      </c>
      <c r="H28" s="58">
        <f t="shared" si="10"/>
        <v>1488370</v>
      </c>
      <c r="I28" s="58">
        <f t="shared" si="10"/>
        <v>1646894</v>
      </c>
      <c r="J28" s="58">
        <f t="shared" ref="J28:Q28" si="11">SUM(J29:J34)</f>
        <v>1799677</v>
      </c>
      <c r="K28" s="58">
        <f t="shared" si="11"/>
        <v>1990615</v>
      </c>
      <c r="L28" s="58">
        <f t="shared" si="11"/>
        <v>2197073</v>
      </c>
      <c r="M28" s="58">
        <f t="shared" si="11"/>
        <v>2453568</v>
      </c>
      <c r="N28" s="58">
        <f t="shared" si="11"/>
        <v>2560824</v>
      </c>
      <c r="O28" s="58">
        <f t="shared" ref="O28:P28" si="12">SUM(O29:O34)</f>
        <v>3090162</v>
      </c>
      <c r="P28" s="58">
        <f t="shared" si="12"/>
        <v>3492938</v>
      </c>
      <c r="Q28" s="139">
        <f t="shared" si="11"/>
        <v>3842487</v>
      </c>
      <c r="R28" s="57"/>
      <c r="S28" s="57"/>
      <c r="T28" s="57"/>
      <c r="U28" s="57"/>
      <c r="V28" s="57"/>
      <c r="W28" s="57"/>
    </row>
    <row r="29" spans="1:23" s="49" customFormat="1" ht="19.5" customHeight="1">
      <c r="A29" s="148" t="s">
        <v>143</v>
      </c>
      <c r="B29" s="59">
        <v>510948</v>
      </c>
      <c r="C29" s="59">
        <v>551557</v>
      </c>
      <c r="D29" s="59">
        <v>597649</v>
      </c>
      <c r="E29" s="59">
        <v>631300</v>
      </c>
      <c r="F29" s="59">
        <v>656998</v>
      </c>
      <c r="G29" s="59">
        <v>661171</v>
      </c>
      <c r="H29" s="59">
        <v>696138</v>
      </c>
      <c r="I29" s="59">
        <v>732330</v>
      </c>
      <c r="J29" s="59">
        <v>798118</v>
      </c>
      <c r="K29" s="59">
        <v>835462</v>
      </c>
      <c r="L29" s="59">
        <v>907215</v>
      </c>
      <c r="M29" s="59">
        <v>947288</v>
      </c>
      <c r="N29" s="59">
        <v>954982</v>
      </c>
      <c r="O29" s="59">
        <v>981415</v>
      </c>
      <c r="P29" s="59">
        <v>1020776</v>
      </c>
      <c r="Q29" s="162">
        <v>1095446</v>
      </c>
    </row>
    <row r="30" spans="1:23" s="49" customFormat="1" ht="19.5" customHeight="1">
      <c r="A30" s="148" t="s">
        <v>144</v>
      </c>
      <c r="B30" s="59">
        <v>345633</v>
      </c>
      <c r="C30" s="59">
        <v>357723</v>
      </c>
      <c r="D30" s="59">
        <v>364411</v>
      </c>
      <c r="E30" s="59">
        <v>402341</v>
      </c>
      <c r="F30" s="59">
        <v>424589</v>
      </c>
      <c r="G30" s="59">
        <v>423785</v>
      </c>
      <c r="H30" s="59">
        <v>462024</v>
      </c>
      <c r="I30" s="59">
        <v>526206</v>
      </c>
      <c r="J30" s="59">
        <v>572581</v>
      </c>
      <c r="K30" s="59">
        <v>630661</v>
      </c>
      <c r="L30" s="59">
        <v>659991</v>
      </c>
      <c r="M30" s="59">
        <v>716082</v>
      </c>
      <c r="N30" s="59">
        <v>713398</v>
      </c>
      <c r="O30" s="59">
        <v>809478</v>
      </c>
      <c r="P30" s="59">
        <v>959050</v>
      </c>
      <c r="Q30" s="162">
        <v>1102202</v>
      </c>
    </row>
    <row r="31" spans="1:23" s="49" customFormat="1" ht="19.5" customHeight="1">
      <c r="A31" s="148" t="s">
        <v>145</v>
      </c>
      <c r="B31" s="59">
        <v>192710</v>
      </c>
      <c r="C31" s="59">
        <v>190187</v>
      </c>
      <c r="D31" s="59">
        <v>194756</v>
      </c>
      <c r="E31" s="59">
        <v>182571</v>
      </c>
      <c r="F31" s="59">
        <v>141958</v>
      </c>
      <c r="G31" s="59">
        <v>86704</v>
      </c>
      <c r="H31" s="59">
        <v>88736</v>
      </c>
      <c r="I31" s="59">
        <v>111201</v>
      </c>
      <c r="J31" s="59">
        <v>125029</v>
      </c>
      <c r="K31" s="59">
        <v>138468</v>
      </c>
      <c r="L31" s="59">
        <v>154890</v>
      </c>
      <c r="M31" s="59">
        <v>164340</v>
      </c>
      <c r="N31" s="59">
        <v>165481</v>
      </c>
      <c r="O31" s="59">
        <v>180250</v>
      </c>
      <c r="P31" s="59">
        <v>198410</v>
      </c>
      <c r="Q31" s="162">
        <v>224861</v>
      </c>
    </row>
    <row r="32" spans="1:23" s="49" customFormat="1" ht="19.5" customHeight="1">
      <c r="A32" s="148" t="s">
        <v>146</v>
      </c>
      <c r="B32" s="59">
        <v>191556</v>
      </c>
      <c r="C32" s="59">
        <v>187509</v>
      </c>
      <c r="D32" s="59">
        <v>184498</v>
      </c>
      <c r="E32" s="59">
        <v>176205</v>
      </c>
      <c r="F32" s="59">
        <v>160102</v>
      </c>
      <c r="G32" s="59">
        <v>163010</v>
      </c>
      <c r="H32" s="59">
        <v>184142</v>
      </c>
      <c r="I32" s="59">
        <v>212539</v>
      </c>
      <c r="J32" s="59">
        <v>227968</v>
      </c>
      <c r="K32" s="59">
        <v>231653</v>
      </c>
      <c r="L32" s="59">
        <v>283598</v>
      </c>
      <c r="M32" s="59">
        <v>507290</v>
      </c>
      <c r="N32" s="59">
        <v>612163</v>
      </c>
      <c r="O32" s="59">
        <v>984483</v>
      </c>
      <c r="P32" s="59">
        <v>1166413</v>
      </c>
      <c r="Q32" s="162">
        <v>1246563</v>
      </c>
    </row>
    <row r="33" spans="1:22" s="49" customFormat="1" ht="19.5" customHeight="1">
      <c r="A33" s="148" t="s">
        <v>147</v>
      </c>
      <c r="B33" s="59">
        <v>60145</v>
      </c>
      <c r="C33" s="59">
        <v>52156</v>
      </c>
      <c r="D33" s="59">
        <v>54215</v>
      </c>
      <c r="E33" s="59">
        <v>61771</v>
      </c>
      <c r="F33" s="59">
        <v>55300</v>
      </c>
      <c r="G33" s="59">
        <v>42711</v>
      </c>
      <c r="H33" s="59">
        <v>47655</v>
      </c>
      <c r="I33" s="59">
        <v>53451</v>
      </c>
      <c r="J33" s="59">
        <v>62787</v>
      </c>
      <c r="K33" s="59">
        <v>138826</v>
      </c>
      <c r="L33" s="59">
        <v>173637</v>
      </c>
      <c r="M33" s="59">
        <v>98719</v>
      </c>
      <c r="N33" s="59">
        <v>92873</v>
      </c>
      <c r="O33" s="59">
        <v>107678</v>
      </c>
      <c r="P33" s="59">
        <v>119184</v>
      </c>
      <c r="Q33" s="162">
        <v>140200</v>
      </c>
    </row>
    <row r="34" spans="1:22" s="49" customFormat="1" ht="19.5" customHeight="1">
      <c r="A34" s="148" t="s">
        <v>148</v>
      </c>
      <c r="B34" s="59">
        <v>6467</v>
      </c>
      <c r="C34" s="59">
        <v>7448</v>
      </c>
      <c r="D34" s="59">
        <v>9260</v>
      </c>
      <c r="E34" s="59">
        <v>9310</v>
      </c>
      <c r="F34" s="59">
        <v>8861</v>
      </c>
      <c r="G34" s="59">
        <v>8629</v>
      </c>
      <c r="H34" s="59">
        <v>9675</v>
      </c>
      <c r="I34" s="59">
        <v>11167</v>
      </c>
      <c r="J34" s="59">
        <v>13194</v>
      </c>
      <c r="K34" s="59">
        <v>15545</v>
      </c>
      <c r="L34" s="59">
        <v>17742</v>
      </c>
      <c r="M34" s="59">
        <v>19849</v>
      </c>
      <c r="N34" s="59">
        <v>21927</v>
      </c>
      <c r="O34" s="59">
        <v>26858</v>
      </c>
      <c r="P34" s="59">
        <v>29105</v>
      </c>
      <c r="Q34" s="162">
        <v>33215</v>
      </c>
    </row>
    <row r="35" spans="1:22" s="49" customFormat="1" ht="19.5" customHeight="1">
      <c r="A35" s="149" t="s">
        <v>106</v>
      </c>
      <c r="B35" s="58">
        <f>SUM(B36:B41)</f>
        <v>389024</v>
      </c>
      <c r="C35" s="58">
        <f t="shared" ref="C35:I35" si="13">SUM(C36:C41)</f>
        <v>354884</v>
      </c>
      <c r="D35" s="58">
        <f t="shared" si="13"/>
        <v>368693</v>
      </c>
      <c r="E35" s="58">
        <f t="shared" si="13"/>
        <v>364865</v>
      </c>
      <c r="F35" s="58">
        <f t="shared" si="13"/>
        <v>371985</v>
      </c>
      <c r="G35" s="58">
        <f t="shared" si="13"/>
        <v>344450</v>
      </c>
      <c r="H35" s="58">
        <f t="shared" si="13"/>
        <v>362413</v>
      </c>
      <c r="I35" s="58">
        <f t="shared" si="13"/>
        <v>398241</v>
      </c>
      <c r="J35" s="58">
        <f t="shared" ref="J35:Q35" si="14">SUM(J36:J41)</f>
        <v>436829</v>
      </c>
      <c r="K35" s="58">
        <f t="shared" si="14"/>
        <v>491209</v>
      </c>
      <c r="L35" s="58">
        <f t="shared" si="14"/>
        <v>653475</v>
      </c>
      <c r="M35" s="58">
        <f t="shared" si="14"/>
        <v>740783</v>
      </c>
      <c r="N35" s="58">
        <f t="shared" si="14"/>
        <v>665070</v>
      </c>
      <c r="O35" s="58">
        <f t="shared" ref="O35:P35" si="15">SUM(O36:O41)</f>
        <v>898280</v>
      </c>
      <c r="P35" s="58">
        <f t="shared" si="15"/>
        <v>1106856</v>
      </c>
      <c r="Q35" s="139">
        <f t="shared" si="14"/>
        <v>1294162</v>
      </c>
      <c r="R35" s="57"/>
      <c r="S35" s="57"/>
      <c r="T35" s="57"/>
      <c r="U35" s="57"/>
    </row>
    <row r="36" spans="1:22" s="49" customFormat="1" ht="19.5" customHeight="1">
      <c r="A36" s="148" t="s">
        <v>149</v>
      </c>
      <c r="B36" s="59">
        <v>112979</v>
      </c>
      <c r="C36" s="59">
        <v>96139</v>
      </c>
      <c r="D36" s="59">
        <v>89679</v>
      </c>
      <c r="E36" s="59">
        <v>74936</v>
      </c>
      <c r="F36" s="59">
        <v>71909</v>
      </c>
      <c r="G36" s="59">
        <v>66946</v>
      </c>
      <c r="H36" s="59">
        <v>69684</v>
      </c>
      <c r="I36" s="59">
        <v>76516</v>
      </c>
      <c r="J36" s="59">
        <v>95054</v>
      </c>
      <c r="K36" s="59">
        <v>126367</v>
      </c>
      <c r="L36" s="59">
        <v>170493</v>
      </c>
      <c r="M36" s="59">
        <v>191975</v>
      </c>
      <c r="N36" s="59">
        <v>135094</v>
      </c>
      <c r="O36" s="59">
        <v>209172</v>
      </c>
      <c r="P36" s="59">
        <v>237049</v>
      </c>
      <c r="Q36" s="162">
        <v>281204</v>
      </c>
    </row>
    <row r="37" spans="1:22" s="49" customFormat="1" ht="19.5" customHeight="1">
      <c r="A37" s="148" t="s">
        <v>150</v>
      </c>
      <c r="B37" s="59">
        <v>54036</v>
      </c>
      <c r="C37" s="59">
        <v>62236</v>
      </c>
      <c r="D37" s="59">
        <v>66597</v>
      </c>
      <c r="E37" s="59">
        <v>69491</v>
      </c>
      <c r="F37" s="59">
        <v>72851</v>
      </c>
      <c r="G37" s="59">
        <v>79064</v>
      </c>
      <c r="H37" s="59">
        <v>80807</v>
      </c>
      <c r="I37" s="59">
        <v>84950</v>
      </c>
      <c r="J37" s="59">
        <v>84211</v>
      </c>
      <c r="K37" s="59">
        <v>87829</v>
      </c>
      <c r="L37" s="59">
        <v>96013</v>
      </c>
      <c r="M37" s="59">
        <v>103407</v>
      </c>
      <c r="N37" s="59">
        <v>119708</v>
      </c>
      <c r="O37" s="59">
        <v>144291</v>
      </c>
      <c r="P37" s="59">
        <v>196705</v>
      </c>
      <c r="Q37" s="162">
        <v>210829</v>
      </c>
    </row>
    <row r="38" spans="1:22" s="49" customFormat="1" ht="19.5" customHeight="1">
      <c r="A38" s="148" t="s">
        <v>151</v>
      </c>
      <c r="B38" s="59">
        <v>127760</v>
      </c>
      <c r="C38" s="59">
        <v>97354</v>
      </c>
      <c r="D38" s="59">
        <v>103114</v>
      </c>
      <c r="E38" s="59">
        <v>90271</v>
      </c>
      <c r="F38" s="59">
        <v>91189</v>
      </c>
      <c r="G38" s="59">
        <v>69664</v>
      </c>
      <c r="H38" s="59">
        <v>70478</v>
      </c>
      <c r="I38" s="59">
        <v>78404</v>
      </c>
      <c r="J38" s="59">
        <v>84399</v>
      </c>
      <c r="K38" s="59">
        <v>94194</v>
      </c>
      <c r="L38" s="59">
        <v>102370</v>
      </c>
      <c r="M38" s="59">
        <v>108219</v>
      </c>
      <c r="N38" s="59">
        <v>51544</v>
      </c>
      <c r="O38" s="59">
        <v>84417</v>
      </c>
      <c r="P38" s="59">
        <v>118013</v>
      </c>
      <c r="Q38" s="162">
        <v>136517</v>
      </c>
    </row>
    <row r="39" spans="1:22" s="49" customFormat="1" ht="19.5" customHeight="1">
      <c r="A39" s="148" t="s">
        <v>152</v>
      </c>
      <c r="B39" s="59">
        <v>21969</v>
      </c>
      <c r="C39" s="59">
        <v>20897</v>
      </c>
      <c r="D39" s="59">
        <v>24162</v>
      </c>
      <c r="E39" s="59">
        <v>25935</v>
      </c>
      <c r="F39" s="59">
        <v>24129</v>
      </c>
      <c r="G39" s="59">
        <v>24515</v>
      </c>
      <c r="H39" s="59">
        <v>27480</v>
      </c>
      <c r="I39" s="59">
        <v>31683</v>
      </c>
      <c r="J39" s="59">
        <v>34706</v>
      </c>
      <c r="K39" s="59">
        <v>38914</v>
      </c>
      <c r="L39" s="59">
        <v>43977</v>
      </c>
      <c r="M39" s="59">
        <v>48780</v>
      </c>
      <c r="N39" s="59">
        <v>50108</v>
      </c>
      <c r="O39" s="59">
        <v>57013</v>
      </c>
      <c r="P39" s="59">
        <v>71454</v>
      </c>
      <c r="Q39" s="162">
        <v>77311</v>
      </c>
    </row>
    <row r="40" spans="1:22" s="49" customFormat="1" ht="19.5" customHeight="1">
      <c r="A40" s="148" t="s">
        <v>153</v>
      </c>
      <c r="B40" s="59">
        <v>19073</v>
      </c>
      <c r="C40" s="59">
        <v>25754</v>
      </c>
      <c r="D40" s="59">
        <v>34848</v>
      </c>
      <c r="E40" s="59">
        <v>45293</v>
      </c>
      <c r="F40" s="59">
        <v>47066</v>
      </c>
      <c r="G40" s="59">
        <v>44408</v>
      </c>
      <c r="H40" s="59">
        <v>47234</v>
      </c>
      <c r="I40" s="59">
        <v>51582</v>
      </c>
      <c r="J40" s="59">
        <v>57048</v>
      </c>
      <c r="K40" s="59">
        <v>60860</v>
      </c>
      <c r="L40" s="59">
        <v>68510</v>
      </c>
      <c r="M40" s="59">
        <v>77206</v>
      </c>
      <c r="N40" s="59">
        <v>79507</v>
      </c>
      <c r="O40" s="59">
        <v>90421</v>
      </c>
      <c r="P40" s="59">
        <v>108092</v>
      </c>
      <c r="Q40" s="162">
        <v>128703</v>
      </c>
    </row>
    <row r="41" spans="1:22" s="49" customFormat="1" ht="19.5" customHeight="1">
      <c r="A41" s="148" t="s">
        <v>154</v>
      </c>
      <c r="B41" s="59">
        <v>53207</v>
      </c>
      <c r="C41" s="59">
        <v>52504</v>
      </c>
      <c r="D41" s="59">
        <v>50293</v>
      </c>
      <c r="E41" s="59">
        <v>58939</v>
      </c>
      <c r="F41" s="59">
        <v>64841</v>
      </c>
      <c r="G41" s="59">
        <v>59853</v>
      </c>
      <c r="H41" s="59">
        <v>66730</v>
      </c>
      <c r="I41" s="59">
        <v>75106</v>
      </c>
      <c r="J41" s="59">
        <v>81411</v>
      </c>
      <c r="K41" s="59">
        <v>83045</v>
      </c>
      <c r="L41" s="59">
        <v>172112</v>
      </c>
      <c r="M41" s="59">
        <v>211196</v>
      </c>
      <c r="N41" s="59">
        <v>229109</v>
      </c>
      <c r="O41" s="59">
        <v>312966</v>
      </c>
      <c r="P41" s="59">
        <v>375543</v>
      </c>
      <c r="Q41" s="162">
        <v>459598</v>
      </c>
    </row>
    <row r="42" spans="1:22" s="49" customFormat="1" ht="19.5" customHeight="1">
      <c r="A42" s="149" t="s">
        <v>107</v>
      </c>
      <c r="B42" s="58">
        <f>B43</f>
        <v>299454</v>
      </c>
      <c r="C42" s="58">
        <f t="shared" ref="C42:Q42" si="16">C43</f>
        <v>323357</v>
      </c>
      <c r="D42" s="58">
        <f t="shared" si="16"/>
        <v>362137</v>
      </c>
      <c r="E42" s="58">
        <f t="shared" si="16"/>
        <v>375830</v>
      </c>
      <c r="F42" s="58">
        <f t="shared" si="16"/>
        <v>372342</v>
      </c>
      <c r="G42" s="58">
        <f t="shared" si="16"/>
        <v>344328</v>
      </c>
      <c r="H42" s="58">
        <f t="shared" si="16"/>
        <v>357893</v>
      </c>
      <c r="I42" s="58">
        <f t="shared" si="16"/>
        <v>349996</v>
      </c>
      <c r="J42" s="58">
        <f t="shared" si="16"/>
        <v>368262</v>
      </c>
      <c r="K42" s="58">
        <f t="shared" si="16"/>
        <v>399914</v>
      </c>
      <c r="L42" s="58">
        <f t="shared" si="16"/>
        <v>470307</v>
      </c>
      <c r="M42" s="58">
        <f t="shared" si="16"/>
        <v>518582</v>
      </c>
      <c r="N42" s="58">
        <f t="shared" si="16"/>
        <v>606067</v>
      </c>
      <c r="O42" s="58">
        <f t="shared" si="16"/>
        <v>649631</v>
      </c>
      <c r="P42" s="58">
        <f t="shared" si="16"/>
        <v>706354</v>
      </c>
      <c r="Q42" s="139">
        <f t="shared" si="16"/>
        <v>783170</v>
      </c>
      <c r="R42" s="57"/>
      <c r="S42" s="57"/>
      <c r="T42" s="57"/>
      <c r="U42" s="57"/>
      <c r="V42" s="57"/>
    </row>
    <row r="43" spans="1:22" s="49" customFormat="1" ht="19.5" customHeight="1">
      <c r="A43" s="148" t="s">
        <v>156</v>
      </c>
      <c r="B43" s="59">
        <v>299454</v>
      </c>
      <c r="C43" s="59">
        <v>323357</v>
      </c>
      <c r="D43" s="59">
        <v>362137</v>
      </c>
      <c r="E43" s="59">
        <v>375830</v>
      </c>
      <c r="F43" s="59">
        <v>372342</v>
      </c>
      <c r="G43" s="59">
        <v>344328</v>
      </c>
      <c r="H43" s="59">
        <v>357893</v>
      </c>
      <c r="I43" s="59">
        <v>349996</v>
      </c>
      <c r="J43" s="59">
        <v>368262</v>
      </c>
      <c r="K43" s="59">
        <v>399914</v>
      </c>
      <c r="L43" s="59">
        <v>470307</v>
      </c>
      <c r="M43" s="59">
        <v>518582</v>
      </c>
      <c r="N43" s="59">
        <v>606067</v>
      </c>
      <c r="O43" s="59">
        <v>649631</v>
      </c>
      <c r="P43" s="59">
        <v>706354</v>
      </c>
      <c r="Q43" s="162">
        <v>783170</v>
      </c>
    </row>
    <row r="44" spans="1:22" s="49" customFormat="1" ht="19.5" customHeight="1">
      <c r="A44" s="149" t="s">
        <v>108</v>
      </c>
      <c r="B44" s="58">
        <f>SUM(B45:B47)</f>
        <v>413514</v>
      </c>
      <c r="C44" s="58">
        <f t="shared" ref="C44:I44" si="17">SUM(C45:C47)</f>
        <v>440911</v>
      </c>
      <c r="D44" s="58">
        <f t="shared" si="17"/>
        <v>449163</v>
      </c>
      <c r="E44" s="58">
        <f t="shared" si="17"/>
        <v>420704</v>
      </c>
      <c r="F44" s="58">
        <f t="shared" si="17"/>
        <v>396001</v>
      </c>
      <c r="G44" s="58">
        <f t="shared" si="17"/>
        <v>391120</v>
      </c>
      <c r="H44" s="58">
        <f t="shared" si="17"/>
        <v>415307</v>
      </c>
      <c r="I44" s="58">
        <f t="shared" si="17"/>
        <v>457100</v>
      </c>
      <c r="J44" s="58">
        <f t="shared" ref="J44:Q44" si="18">SUM(J45:J47)</f>
        <v>494386</v>
      </c>
      <c r="K44" s="58">
        <f t="shared" si="18"/>
        <v>538499</v>
      </c>
      <c r="L44" s="58">
        <f t="shared" si="18"/>
        <v>605016</v>
      </c>
      <c r="M44" s="58">
        <f t="shared" si="18"/>
        <v>742182</v>
      </c>
      <c r="N44" s="58">
        <f t="shared" si="18"/>
        <v>844652</v>
      </c>
      <c r="O44" s="58">
        <f t="shared" ref="O44:P44" si="19">SUM(O45:O47)</f>
        <v>1015203</v>
      </c>
      <c r="P44" s="58">
        <f t="shared" si="19"/>
        <v>1095064</v>
      </c>
      <c r="Q44" s="139">
        <f t="shared" si="18"/>
        <v>1190845</v>
      </c>
      <c r="R44" s="57"/>
      <c r="S44" s="57"/>
      <c r="T44" s="57"/>
      <c r="U44" s="57"/>
      <c r="V44" s="57"/>
    </row>
    <row r="45" spans="1:22" s="49" customFormat="1" ht="19.5" customHeight="1">
      <c r="A45" s="148" t="s">
        <v>158</v>
      </c>
      <c r="B45" s="59">
        <v>351025</v>
      </c>
      <c r="C45" s="59">
        <v>374832</v>
      </c>
      <c r="D45" s="59">
        <v>384897</v>
      </c>
      <c r="E45" s="59">
        <v>356170</v>
      </c>
      <c r="F45" s="59">
        <v>330186</v>
      </c>
      <c r="G45" s="59">
        <v>320533</v>
      </c>
      <c r="H45" s="59">
        <v>343462</v>
      </c>
      <c r="I45" s="59">
        <v>376405</v>
      </c>
      <c r="J45" s="59">
        <v>411272</v>
      </c>
      <c r="K45" s="59">
        <v>448030</v>
      </c>
      <c r="L45" s="59">
        <v>507282</v>
      </c>
      <c r="M45" s="59">
        <v>632497</v>
      </c>
      <c r="N45" s="59">
        <v>740009</v>
      </c>
      <c r="O45" s="59">
        <v>903593</v>
      </c>
      <c r="P45" s="59">
        <v>973772</v>
      </c>
      <c r="Q45" s="162">
        <v>1057028</v>
      </c>
    </row>
    <row r="46" spans="1:22" s="49" customFormat="1" ht="19.5" customHeight="1">
      <c r="A46" s="148" t="s">
        <v>159</v>
      </c>
      <c r="B46" s="59">
        <v>37520</v>
      </c>
      <c r="C46" s="59">
        <v>39300</v>
      </c>
      <c r="D46" s="59">
        <v>37468</v>
      </c>
      <c r="E46" s="59">
        <v>36202</v>
      </c>
      <c r="F46" s="59">
        <v>36228</v>
      </c>
      <c r="G46" s="59">
        <v>35987</v>
      </c>
      <c r="H46" s="59">
        <v>36934</v>
      </c>
      <c r="I46" s="59">
        <v>39028</v>
      </c>
      <c r="J46" s="59">
        <v>41415</v>
      </c>
      <c r="K46" s="59">
        <v>43148</v>
      </c>
      <c r="L46" s="59">
        <v>46460</v>
      </c>
      <c r="M46" s="59">
        <v>51846</v>
      </c>
      <c r="N46" s="59">
        <v>54455</v>
      </c>
      <c r="O46" s="59">
        <v>56747</v>
      </c>
      <c r="P46" s="59">
        <v>60152</v>
      </c>
      <c r="Q46" s="162">
        <v>64709</v>
      </c>
    </row>
    <row r="47" spans="1:22" s="49" customFormat="1" ht="19.5" customHeight="1">
      <c r="A47" s="148" t="s">
        <v>160</v>
      </c>
      <c r="B47" s="59">
        <v>24969</v>
      </c>
      <c r="C47" s="59">
        <v>26779</v>
      </c>
      <c r="D47" s="59">
        <v>26798</v>
      </c>
      <c r="E47" s="59">
        <v>28332</v>
      </c>
      <c r="F47" s="59">
        <v>29587</v>
      </c>
      <c r="G47" s="59">
        <v>34600</v>
      </c>
      <c r="H47" s="59">
        <v>34911</v>
      </c>
      <c r="I47" s="59">
        <v>41667</v>
      </c>
      <c r="J47" s="59">
        <v>41699</v>
      </c>
      <c r="K47" s="59">
        <v>47321</v>
      </c>
      <c r="L47" s="59">
        <v>51274</v>
      </c>
      <c r="M47" s="59">
        <v>57839</v>
      </c>
      <c r="N47" s="59">
        <v>50188</v>
      </c>
      <c r="O47" s="59">
        <v>54863</v>
      </c>
      <c r="P47" s="59">
        <v>61140</v>
      </c>
      <c r="Q47" s="162">
        <v>69108</v>
      </c>
    </row>
    <row r="48" spans="1:22" s="49" customFormat="1" ht="19.5" customHeight="1">
      <c r="A48" s="149" t="s">
        <v>109</v>
      </c>
      <c r="B48" s="58">
        <f>SUM(B49:B52)</f>
        <v>336874</v>
      </c>
      <c r="C48" s="58">
        <f t="shared" ref="C48:I48" si="20">SUM(C49:C52)</f>
        <v>332426</v>
      </c>
      <c r="D48" s="58">
        <f t="shared" si="20"/>
        <v>311192</v>
      </c>
      <c r="E48" s="58">
        <f t="shared" si="20"/>
        <v>293651</v>
      </c>
      <c r="F48" s="58">
        <f t="shared" si="20"/>
        <v>292815</v>
      </c>
      <c r="G48" s="58">
        <f t="shared" si="20"/>
        <v>266102</v>
      </c>
      <c r="H48" s="58">
        <f t="shared" si="20"/>
        <v>281517</v>
      </c>
      <c r="I48" s="58">
        <f t="shared" si="20"/>
        <v>294607</v>
      </c>
      <c r="J48" s="58">
        <f t="shared" ref="J48:Q48" si="21">SUM(J49:J52)</f>
        <v>311722</v>
      </c>
      <c r="K48" s="58">
        <f t="shared" si="21"/>
        <v>347245</v>
      </c>
      <c r="L48" s="58">
        <f t="shared" si="21"/>
        <v>416658</v>
      </c>
      <c r="M48" s="58">
        <f t="shared" si="21"/>
        <v>494806</v>
      </c>
      <c r="N48" s="58">
        <f t="shared" si="21"/>
        <v>371238</v>
      </c>
      <c r="O48" s="58">
        <f t="shared" ref="O48:P48" si="22">SUM(O49:O52)</f>
        <v>463146</v>
      </c>
      <c r="P48" s="58">
        <f t="shared" si="22"/>
        <v>649417</v>
      </c>
      <c r="Q48" s="139">
        <f t="shared" si="21"/>
        <v>735607</v>
      </c>
      <c r="R48" s="57"/>
      <c r="S48" s="57"/>
      <c r="T48" s="57"/>
      <c r="U48" s="57"/>
      <c r="V48" s="57"/>
    </row>
    <row r="49" spans="1:22" s="49" customFormat="1" ht="19.5" customHeight="1">
      <c r="A49" s="148" t="s">
        <v>161</v>
      </c>
      <c r="B49" s="59">
        <v>13430</v>
      </c>
      <c r="C49" s="59">
        <v>14939</v>
      </c>
      <c r="D49" s="59">
        <v>13858</v>
      </c>
      <c r="E49" s="59">
        <v>17083</v>
      </c>
      <c r="F49" s="59">
        <v>16914</v>
      </c>
      <c r="G49" s="59">
        <v>13406</v>
      </c>
      <c r="H49" s="59">
        <v>14333</v>
      </c>
      <c r="I49" s="59">
        <v>16263</v>
      </c>
      <c r="J49" s="59">
        <v>17502</v>
      </c>
      <c r="K49" s="59">
        <v>18430</v>
      </c>
      <c r="L49" s="59">
        <v>19605</v>
      </c>
      <c r="M49" s="59">
        <v>21208</v>
      </c>
      <c r="N49" s="59">
        <v>12686</v>
      </c>
      <c r="O49" s="59">
        <v>24285</v>
      </c>
      <c r="P49" s="59">
        <v>37060</v>
      </c>
      <c r="Q49" s="162">
        <v>40050</v>
      </c>
    </row>
    <row r="50" spans="1:22" s="49" customFormat="1" ht="19.5" customHeight="1">
      <c r="A50" s="148" t="s">
        <v>162</v>
      </c>
      <c r="B50" s="59">
        <v>8928</v>
      </c>
      <c r="C50" s="59">
        <v>10198</v>
      </c>
      <c r="D50" s="59">
        <v>8226</v>
      </c>
      <c r="E50" s="59">
        <v>7605</v>
      </c>
      <c r="F50" s="59">
        <v>7381</v>
      </c>
      <c r="G50" s="59">
        <v>7487</v>
      </c>
      <c r="H50" s="59">
        <v>8982</v>
      </c>
      <c r="I50" s="59">
        <v>9277</v>
      </c>
      <c r="J50" s="59">
        <v>9802</v>
      </c>
      <c r="K50" s="59">
        <v>10995</v>
      </c>
      <c r="L50" s="59">
        <v>11402</v>
      </c>
      <c r="M50" s="59">
        <v>12059</v>
      </c>
      <c r="N50" s="59">
        <v>8971</v>
      </c>
      <c r="O50" s="59">
        <v>12244</v>
      </c>
      <c r="P50" s="59">
        <v>13017</v>
      </c>
      <c r="Q50" s="162">
        <v>15057</v>
      </c>
    </row>
    <row r="51" spans="1:22" s="49" customFormat="1" ht="19.5" customHeight="1">
      <c r="A51" s="148" t="s">
        <v>163</v>
      </c>
      <c r="B51" s="59">
        <v>105029</v>
      </c>
      <c r="C51" s="59">
        <v>93291</v>
      </c>
      <c r="D51" s="59">
        <v>95361</v>
      </c>
      <c r="E51" s="59">
        <v>91905</v>
      </c>
      <c r="F51" s="59">
        <v>85708</v>
      </c>
      <c r="G51" s="59">
        <v>88137</v>
      </c>
      <c r="H51" s="59">
        <v>91528</v>
      </c>
      <c r="I51" s="59">
        <v>104761</v>
      </c>
      <c r="J51" s="59">
        <v>110244</v>
      </c>
      <c r="K51" s="59">
        <v>121824</v>
      </c>
      <c r="L51" s="59">
        <v>190671</v>
      </c>
      <c r="M51" s="59">
        <v>252849</v>
      </c>
      <c r="N51" s="59">
        <v>199765</v>
      </c>
      <c r="O51" s="59">
        <v>224444</v>
      </c>
      <c r="P51" s="59">
        <v>308718</v>
      </c>
      <c r="Q51" s="162">
        <v>373519</v>
      </c>
    </row>
    <row r="52" spans="1:22" s="49" customFormat="1" ht="19.5" customHeight="1">
      <c r="A52" s="148" t="s">
        <v>164</v>
      </c>
      <c r="B52" s="59">
        <v>209487</v>
      </c>
      <c r="C52" s="59">
        <v>213998</v>
      </c>
      <c r="D52" s="59">
        <v>193747</v>
      </c>
      <c r="E52" s="59">
        <v>177058</v>
      </c>
      <c r="F52" s="59">
        <v>182812</v>
      </c>
      <c r="G52" s="59">
        <v>157072</v>
      </c>
      <c r="H52" s="59">
        <v>166674</v>
      </c>
      <c r="I52" s="59">
        <v>164306</v>
      </c>
      <c r="J52" s="59">
        <v>174174</v>
      </c>
      <c r="K52" s="59">
        <v>195996</v>
      </c>
      <c r="L52" s="59">
        <v>194980</v>
      </c>
      <c r="M52" s="59">
        <v>208690</v>
      </c>
      <c r="N52" s="59">
        <v>149816</v>
      </c>
      <c r="O52" s="59">
        <v>202173</v>
      </c>
      <c r="P52" s="59">
        <v>290622</v>
      </c>
      <c r="Q52" s="162">
        <v>306981</v>
      </c>
    </row>
    <row r="53" spans="1:22" s="49" customFormat="1" ht="19.5" customHeight="1">
      <c r="A53" s="149" t="s">
        <v>110</v>
      </c>
      <c r="B53" s="58">
        <f>SUM(B54:B56)</f>
        <v>341353</v>
      </c>
      <c r="C53" s="58">
        <f t="shared" ref="C53:I53" si="23">SUM(C54:C56)</f>
        <v>314261</v>
      </c>
      <c r="D53" s="58">
        <f t="shared" si="23"/>
        <v>301220</v>
      </c>
      <c r="E53" s="58">
        <f t="shared" si="23"/>
        <v>282136</v>
      </c>
      <c r="F53" s="58">
        <f t="shared" si="23"/>
        <v>267068</v>
      </c>
      <c r="G53" s="58">
        <f t="shared" si="23"/>
        <v>257007</v>
      </c>
      <c r="H53" s="58">
        <f t="shared" si="23"/>
        <v>259338</v>
      </c>
      <c r="I53" s="58">
        <f t="shared" si="23"/>
        <v>271967</v>
      </c>
      <c r="J53" s="58">
        <f t="shared" ref="J53:Q53" si="24">SUM(J54:J56)</f>
        <v>290129</v>
      </c>
      <c r="K53" s="58">
        <f t="shared" si="24"/>
        <v>311388</v>
      </c>
      <c r="L53" s="58">
        <f t="shared" si="24"/>
        <v>334246</v>
      </c>
      <c r="M53" s="58">
        <f t="shared" si="24"/>
        <v>361901</v>
      </c>
      <c r="N53" s="58">
        <f t="shared" si="24"/>
        <v>324793</v>
      </c>
      <c r="O53" s="58">
        <f t="shared" ref="O53:P53" si="25">SUM(O54:O56)</f>
        <v>388329</v>
      </c>
      <c r="P53" s="58">
        <f t="shared" si="25"/>
        <v>429178</v>
      </c>
      <c r="Q53" s="139">
        <f t="shared" si="24"/>
        <v>469009</v>
      </c>
      <c r="R53" s="57"/>
      <c r="S53" s="57"/>
      <c r="T53" s="57"/>
      <c r="U53" s="57"/>
      <c r="V53" s="57"/>
    </row>
    <row r="54" spans="1:22" s="49" customFormat="1" ht="19.5" customHeight="1">
      <c r="A54" s="148" t="s">
        <v>165</v>
      </c>
      <c r="B54" s="59">
        <v>113355</v>
      </c>
      <c r="C54" s="59">
        <v>108364</v>
      </c>
      <c r="D54" s="59">
        <v>112999</v>
      </c>
      <c r="E54" s="59">
        <v>105999</v>
      </c>
      <c r="F54" s="59">
        <v>105034</v>
      </c>
      <c r="G54" s="59">
        <v>109230</v>
      </c>
      <c r="H54" s="59">
        <v>111210</v>
      </c>
      <c r="I54" s="59">
        <v>114688</v>
      </c>
      <c r="J54" s="59">
        <v>121708</v>
      </c>
      <c r="K54" s="59">
        <v>129601</v>
      </c>
      <c r="L54" s="59">
        <v>136838</v>
      </c>
      <c r="M54" s="59">
        <v>144711</v>
      </c>
      <c r="N54" s="59">
        <v>142399</v>
      </c>
      <c r="O54" s="59">
        <v>156820</v>
      </c>
      <c r="P54" s="59">
        <v>159907</v>
      </c>
      <c r="Q54" s="162">
        <v>169781</v>
      </c>
    </row>
    <row r="55" spans="1:22" s="49" customFormat="1" ht="19.5" customHeight="1">
      <c r="A55" s="148" t="s">
        <v>166</v>
      </c>
      <c r="B55" s="59">
        <v>28384</v>
      </c>
      <c r="C55" s="59">
        <v>23069</v>
      </c>
      <c r="D55" s="59">
        <v>20480</v>
      </c>
      <c r="E55" s="59">
        <v>14355</v>
      </c>
      <c r="F55" s="59">
        <v>11927</v>
      </c>
      <c r="G55" s="59">
        <v>11751</v>
      </c>
      <c r="H55" s="59">
        <v>11236</v>
      </c>
      <c r="I55" s="59">
        <v>12570</v>
      </c>
      <c r="J55" s="59">
        <v>14600</v>
      </c>
      <c r="K55" s="59">
        <v>16735</v>
      </c>
      <c r="L55" s="59">
        <v>18585</v>
      </c>
      <c r="M55" s="59">
        <v>20082</v>
      </c>
      <c r="N55" s="59">
        <v>17464</v>
      </c>
      <c r="O55" s="59">
        <v>21068</v>
      </c>
      <c r="P55" s="59">
        <v>21916</v>
      </c>
      <c r="Q55" s="162">
        <v>22532</v>
      </c>
    </row>
    <row r="56" spans="1:22" s="49" customFormat="1" ht="19.5" customHeight="1">
      <c r="A56" s="148" t="s">
        <v>167</v>
      </c>
      <c r="B56" s="59">
        <v>199614</v>
      </c>
      <c r="C56" s="59">
        <v>182828</v>
      </c>
      <c r="D56" s="59">
        <v>167741</v>
      </c>
      <c r="E56" s="59">
        <v>161782</v>
      </c>
      <c r="F56" s="59">
        <v>150107</v>
      </c>
      <c r="G56" s="59">
        <v>136026</v>
      </c>
      <c r="H56" s="59">
        <v>136892</v>
      </c>
      <c r="I56" s="59">
        <v>144709</v>
      </c>
      <c r="J56" s="59">
        <v>153821</v>
      </c>
      <c r="K56" s="59">
        <v>165052</v>
      </c>
      <c r="L56" s="59">
        <v>178823</v>
      </c>
      <c r="M56" s="59">
        <v>197108</v>
      </c>
      <c r="N56" s="59">
        <v>164930</v>
      </c>
      <c r="O56" s="59">
        <v>210441</v>
      </c>
      <c r="P56" s="59">
        <v>247355</v>
      </c>
      <c r="Q56" s="162">
        <v>276696</v>
      </c>
    </row>
    <row r="57" spans="1:22" s="49" customFormat="1" ht="19.5" customHeight="1">
      <c r="A57" s="149" t="s">
        <v>111</v>
      </c>
      <c r="B57" s="58">
        <f>B58</f>
        <v>155906</v>
      </c>
      <c r="C57" s="58">
        <f t="shared" ref="C57:Q57" si="26">C58</f>
        <v>177357</v>
      </c>
      <c r="D57" s="58">
        <f t="shared" si="26"/>
        <v>197699</v>
      </c>
      <c r="E57" s="58">
        <f t="shared" si="26"/>
        <v>221554</v>
      </c>
      <c r="F57" s="58">
        <f t="shared" si="26"/>
        <v>188495</v>
      </c>
      <c r="G57" s="58">
        <f t="shared" si="26"/>
        <v>163717</v>
      </c>
      <c r="H57" s="58">
        <f t="shared" si="26"/>
        <v>154805</v>
      </c>
      <c r="I57" s="58">
        <f t="shared" si="26"/>
        <v>151806</v>
      </c>
      <c r="J57" s="58">
        <f t="shared" si="26"/>
        <v>155274</v>
      </c>
      <c r="K57" s="58">
        <f t="shared" si="26"/>
        <v>158534</v>
      </c>
      <c r="L57" s="58">
        <f t="shared" si="26"/>
        <v>165362</v>
      </c>
      <c r="M57" s="58">
        <f t="shared" si="26"/>
        <v>181577</v>
      </c>
      <c r="N57" s="58">
        <f t="shared" si="26"/>
        <v>175321</v>
      </c>
      <c r="O57" s="58">
        <f t="shared" si="26"/>
        <v>177474</v>
      </c>
      <c r="P57" s="58">
        <f t="shared" si="26"/>
        <v>188000</v>
      </c>
      <c r="Q57" s="139">
        <f t="shared" si="26"/>
        <v>219630</v>
      </c>
      <c r="R57" s="57"/>
      <c r="S57" s="57"/>
      <c r="T57" s="57"/>
      <c r="U57" s="57"/>
    </row>
    <row r="58" spans="1:22" s="49" customFormat="1" ht="19.5" customHeight="1">
      <c r="A58" s="148" t="s">
        <v>168</v>
      </c>
      <c r="B58" s="57">
        <v>155906</v>
      </c>
      <c r="C58" s="57">
        <v>177357</v>
      </c>
      <c r="D58" s="57">
        <v>197699</v>
      </c>
      <c r="E58" s="57">
        <v>221554</v>
      </c>
      <c r="F58" s="57">
        <v>188495</v>
      </c>
      <c r="G58" s="57">
        <v>163717</v>
      </c>
      <c r="H58" s="57">
        <v>154805</v>
      </c>
      <c r="I58" s="59">
        <v>151806</v>
      </c>
      <c r="J58" s="59">
        <v>155274</v>
      </c>
      <c r="K58" s="59">
        <v>158534</v>
      </c>
      <c r="L58" s="59">
        <v>165362</v>
      </c>
      <c r="M58" s="59">
        <v>181577</v>
      </c>
      <c r="N58" s="59">
        <v>175321</v>
      </c>
      <c r="O58" s="59">
        <v>177474</v>
      </c>
      <c r="P58" s="59">
        <v>188000</v>
      </c>
      <c r="Q58" s="162">
        <v>219630</v>
      </c>
    </row>
    <row r="59" spans="1:22" s="49" customFormat="1" ht="3" customHeight="1">
      <c r="A59" s="136"/>
      <c r="B59" s="60"/>
      <c r="C59" s="60"/>
      <c r="D59" s="60"/>
      <c r="E59" s="60"/>
      <c r="F59" s="60"/>
      <c r="G59" s="60"/>
      <c r="H59" s="60"/>
      <c r="I59" s="60"/>
      <c r="J59" s="60"/>
      <c r="K59" s="60"/>
      <c r="L59" s="60"/>
      <c r="M59" s="60"/>
      <c r="N59" s="60"/>
      <c r="O59" s="60"/>
      <c r="P59" s="60"/>
      <c r="Q59" s="61"/>
    </row>
    <row r="60" spans="1:22" s="49" customFormat="1" ht="11.25" customHeight="1"/>
    <row r="61" spans="1:22" s="49" customFormat="1" ht="21" customHeight="1">
      <c r="A61" s="49" t="s">
        <v>389</v>
      </c>
    </row>
    <row r="62" spans="1:22" s="49" customFormat="1" ht="16.5" customHeight="1">
      <c r="A62" s="49" t="s">
        <v>390</v>
      </c>
    </row>
    <row r="63" spans="1:22" ht="13.5" thickBot="1"/>
    <row r="64" spans="1:22" ht="13.5" customHeight="1" thickTop="1">
      <c r="A64" s="47" t="str">
        <f>'Περιεχόμενα-Contents'!B28</f>
        <v>(Τελευταία Ενημέρωση/Last update 29/12/2025)</v>
      </c>
      <c r="B64" s="66"/>
      <c r="C64" s="66"/>
      <c r="D64" s="66"/>
      <c r="E64" s="66"/>
      <c r="F64" s="66"/>
      <c r="G64" s="66"/>
      <c r="H64" s="66"/>
      <c r="I64" s="66"/>
      <c r="J64" s="66"/>
      <c r="K64" s="66"/>
      <c r="L64" s="66"/>
      <c r="M64" s="66"/>
      <c r="N64" s="66"/>
      <c r="O64" s="66"/>
      <c r="P64" s="66"/>
      <c r="Q64" s="66"/>
    </row>
    <row r="65" spans="1:1" ht="13.5" customHeight="1">
      <c r="A65" s="42" t="str">
        <f>'Περιεχόμενα-Contents'!B29</f>
        <v>COPYRIGHT ©: 2025 ΚΥΠΡΙΑΚΗ ΔΗΜΟΚΡΑΤΙΑ, ΣΤΑΤΙΣΤΙΚΗ ΥΠΗΡΕΣΙΑ/REPUBLIC OF CYPRUS, STATISTICAL SERVICE</v>
      </c>
    </row>
  </sheetData>
  <mergeCells count="3">
    <mergeCell ref="J12:J13"/>
    <mergeCell ref="A1:C1"/>
    <mergeCell ref="Q12:Q13"/>
  </mergeCells>
  <phoneticPr fontId="49" type="noConversion"/>
  <hyperlinks>
    <hyperlink ref="A1" location="'Περιεχόμενα-Contents'!A1" display="Περιεχόμενα - Contents" xr:uid="{00000000-0004-0000-0500-000000000000}"/>
  </hyperlinks>
  <printOptions horizontalCentered="1"/>
  <pageMargins left="0.27559055118110237" right="0.27559055118110237" top="1.0236220472440944" bottom="0.39370078740157483" header="0.39370078740157483" footer="0.23622047244094491"/>
  <pageSetup paperSize="9" scale="57" firstPageNumber="60" fitToHeight="2" orientation="portrait" r:id="rId1"/>
  <headerFooter>
    <oddHeader>&amp;R&amp;"Arial,Έντονα"ΣΥΝΟΠΤΙΚΟΙ ΠΙΝΑΚΕΣ ΥΠΗΡΕΣΙΩΝ ΚΑΙ ΜΕΤΑΦΟΡΩΝ 2008-2023
SERVICES AND TRANSPORT SUMMARY TABLES 2008-2023
ΙΔΙΩΤΙΚΟΣ ΤΟΜΕΑΣ - PRIVATE SECTOR</oddHeader>
    <firstHeader>&amp;L&amp;"Arial,Έντονα"ΣΥΝΟΠΤΙΚΟΙ ΠΙΝΑΚΕΣ ΥΠΗΡΕΣΙΩΝ ΚΑΙ ΜΕΤΑΦΟΡΩΝ 2008-2020
- ΙΔΙΩΤΙΚΟΣ ΤΟΜΕΑΣ&amp;"Arial,Κανονικά"
&amp;R&amp;"Arial,Έντονα"SUMMARY TABLES 2008-2020
- PRIVATE SECTOR</firstHeader>
    <firstFooter>&amp;L(συνεχίζεται)&amp;C- &amp;P -&amp;R(continued)</firstFooter>
  </headerFooter>
  <rowBreaks count="1" manualBreakCount="1">
    <brk id="52" max="12" man="1"/>
  </rowBreaks>
  <ignoredErrors>
    <ignoredError sqref="A11:A58 B9:N9"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AA67"/>
  <sheetViews>
    <sheetView zoomScaleNormal="100" workbookViewId="0">
      <pane xSplit="1" ySplit="9" topLeftCell="B10" activePane="bottomRight" state="frozen"/>
      <selection pane="topRight" activeCell="B1" sqref="B1"/>
      <selection pane="bottomLeft" activeCell="A10" sqref="A10"/>
      <selection pane="bottomRight" activeCell="A2" sqref="A2"/>
    </sheetView>
  </sheetViews>
  <sheetFormatPr defaultColWidth="10.7109375" defaultRowHeight="12.75"/>
  <cols>
    <col min="1" max="1" width="11.7109375" style="19" customWidth="1"/>
    <col min="2" max="16" width="10" style="19" customWidth="1"/>
    <col min="17" max="17" width="11.7109375" style="19" customWidth="1"/>
    <col min="18" max="16384" width="10.7109375" style="19"/>
  </cols>
  <sheetData>
    <row r="1" spans="1:23" ht="15" customHeight="1">
      <c r="A1" s="172" t="s">
        <v>228</v>
      </c>
      <c r="B1" s="172"/>
      <c r="C1" s="172"/>
      <c r="D1" s="49"/>
      <c r="E1" s="49"/>
      <c r="F1" s="49"/>
      <c r="G1" s="49"/>
      <c r="H1" s="49"/>
      <c r="I1" s="49"/>
      <c r="J1" s="50"/>
      <c r="K1" s="50"/>
      <c r="L1" s="50"/>
      <c r="M1" s="50"/>
      <c r="N1" s="50"/>
      <c r="O1" s="50"/>
      <c r="P1" s="50"/>
      <c r="Q1" s="117" t="s">
        <v>455</v>
      </c>
    </row>
    <row r="2" spans="1:23">
      <c r="A2" s="49"/>
      <c r="B2" s="49"/>
      <c r="C2" s="49"/>
      <c r="D2" s="49"/>
      <c r="E2" s="49"/>
      <c r="F2" s="49"/>
      <c r="G2" s="49"/>
      <c r="H2" s="49"/>
      <c r="I2" s="49"/>
      <c r="J2" s="50"/>
      <c r="K2" s="50"/>
      <c r="L2" s="50"/>
      <c r="M2" s="50"/>
      <c r="N2" s="50"/>
      <c r="O2" s="50"/>
      <c r="P2" s="50"/>
      <c r="Q2" s="117" t="s">
        <v>456</v>
      </c>
    </row>
    <row r="3" spans="1:23">
      <c r="A3" s="49"/>
      <c r="B3" s="49"/>
      <c r="C3" s="49"/>
      <c r="D3" s="49"/>
      <c r="E3" s="49"/>
      <c r="F3" s="49"/>
      <c r="G3" s="49"/>
      <c r="H3" s="49"/>
      <c r="I3" s="49"/>
      <c r="J3" s="50"/>
      <c r="K3" s="50"/>
      <c r="L3" s="50"/>
      <c r="M3" s="50"/>
      <c r="N3" s="50"/>
      <c r="O3" s="50"/>
      <c r="P3" s="50"/>
      <c r="Q3" s="117" t="s">
        <v>373</v>
      </c>
    </row>
    <row r="4" spans="1:23">
      <c r="A4" s="49"/>
      <c r="B4" s="49"/>
      <c r="C4" s="49"/>
      <c r="D4" s="49"/>
      <c r="E4" s="49"/>
      <c r="F4" s="49"/>
      <c r="G4" s="49"/>
      <c r="H4" s="50"/>
      <c r="I4" s="49"/>
      <c r="J4" s="49"/>
      <c r="K4" s="49"/>
      <c r="L4" s="49"/>
      <c r="M4" s="49"/>
      <c r="N4" s="49"/>
      <c r="O4" s="49"/>
      <c r="P4" s="49"/>
      <c r="Q4" s="49"/>
    </row>
    <row r="5" spans="1:23" s="20" customFormat="1" ht="15" customHeight="1">
      <c r="A5" s="137" t="s">
        <v>261</v>
      </c>
      <c r="B5" s="70"/>
      <c r="C5" s="70"/>
      <c r="D5" s="70"/>
      <c r="E5" s="70"/>
      <c r="F5" s="70"/>
      <c r="G5" s="70"/>
      <c r="H5" s="70"/>
      <c r="I5" s="70"/>
      <c r="J5" s="70"/>
      <c r="K5" s="70"/>
      <c r="L5" s="70"/>
      <c r="M5" s="70"/>
      <c r="N5" s="70"/>
      <c r="O5" s="70"/>
      <c r="P5" s="70"/>
      <c r="Q5" s="70"/>
    </row>
    <row r="6" spans="1:23" s="20" customFormat="1" ht="15" customHeight="1" thickBot="1">
      <c r="A6" s="138" t="s">
        <v>362</v>
      </c>
      <c r="B6" s="72"/>
      <c r="C6" s="72"/>
      <c r="D6" s="72"/>
      <c r="E6" s="72"/>
      <c r="F6" s="72"/>
      <c r="G6" s="72"/>
      <c r="H6" s="72"/>
      <c r="I6" s="73"/>
      <c r="J6" s="73"/>
      <c r="K6" s="73"/>
      <c r="L6" s="73"/>
      <c r="M6" s="73"/>
      <c r="N6" s="73"/>
      <c r="O6" s="73"/>
      <c r="P6" s="73"/>
      <c r="Q6" s="73"/>
    </row>
    <row r="7" spans="1:23" s="21" customFormat="1" ht="4.5" customHeight="1" thickTop="1">
      <c r="A7" s="49"/>
      <c r="B7" s="71"/>
      <c r="C7" s="71"/>
      <c r="D7" s="71"/>
      <c r="E7" s="71"/>
      <c r="F7" s="71"/>
      <c r="G7" s="71"/>
      <c r="H7" s="71"/>
      <c r="I7" s="49"/>
      <c r="J7" s="49"/>
      <c r="K7" s="49"/>
      <c r="L7" s="49"/>
      <c r="M7" s="49"/>
      <c r="N7" s="49"/>
      <c r="O7" s="49"/>
      <c r="P7" s="49"/>
      <c r="Q7" s="49"/>
    </row>
    <row r="8" spans="1:23">
      <c r="A8" s="49"/>
      <c r="B8" s="49"/>
      <c r="C8" s="49"/>
      <c r="D8" s="49"/>
      <c r="E8" s="49"/>
      <c r="F8" s="49"/>
      <c r="G8" s="49"/>
      <c r="H8" s="49"/>
      <c r="I8" s="65"/>
      <c r="J8" s="65"/>
      <c r="K8" s="65"/>
      <c r="L8" s="65"/>
      <c r="M8" s="65"/>
      <c r="N8" s="65"/>
      <c r="O8" s="65"/>
      <c r="P8" s="65"/>
      <c r="Q8" s="65" t="s">
        <v>0</v>
      </c>
    </row>
    <row r="9" spans="1:23" ht="70.5" customHeight="1">
      <c r="A9" s="157" t="s">
        <v>384</v>
      </c>
      <c r="B9" s="62" t="s">
        <v>1</v>
      </c>
      <c r="C9" s="62" t="s">
        <v>102</v>
      </c>
      <c r="D9" s="62" t="s">
        <v>2</v>
      </c>
      <c r="E9" s="62" t="s">
        <v>3</v>
      </c>
      <c r="F9" s="62" t="s">
        <v>4</v>
      </c>
      <c r="G9" s="62" t="s">
        <v>5</v>
      </c>
      <c r="H9" s="62" t="s">
        <v>6</v>
      </c>
      <c r="I9" s="62" t="s">
        <v>112</v>
      </c>
      <c r="J9" s="62" t="s">
        <v>324</v>
      </c>
      <c r="K9" s="62" t="s">
        <v>331</v>
      </c>
      <c r="L9" s="62" t="s">
        <v>368</v>
      </c>
      <c r="M9" s="62" t="s">
        <v>391</v>
      </c>
      <c r="N9" s="62" t="s">
        <v>436</v>
      </c>
      <c r="O9" s="62" t="s">
        <v>442</v>
      </c>
      <c r="P9" s="62" t="s">
        <v>448</v>
      </c>
      <c r="Q9" s="140" t="s">
        <v>453</v>
      </c>
    </row>
    <row r="10" spans="1:23" ht="19.5" customHeight="1">
      <c r="A10" s="147" t="s">
        <v>103</v>
      </c>
      <c r="B10" s="58">
        <f>SUM(B11:B15)</f>
        <v>826370</v>
      </c>
      <c r="C10" s="58">
        <f t="shared" ref="C10:I10" si="0">SUM(C11:C15)</f>
        <v>879475</v>
      </c>
      <c r="D10" s="58">
        <f t="shared" si="0"/>
        <v>872092</v>
      </c>
      <c r="E10" s="58">
        <f t="shared" si="0"/>
        <v>817089</v>
      </c>
      <c r="F10" s="58">
        <f t="shared" si="0"/>
        <v>723647</v>
      </c>
      <c r="G10" s="58">
        <f t="shared" si="0"/>
        <v>688146</v>
      </c>
      <c r="H10" s="58">
        <f t="shared" si="0"/>
        <v>696226</v>
      </c>
      <c r="I10" s="58">
        <f t="shared" si="0"/>
        <v>705785</v>
      </c>
      <c r="J10" s="58">
        <f t="shared" ref="J10:Q10" si="1">SUM(J11:J15)</f>
        <v>739380</v>
      </c>
      <c r="K10" s="58">
        <f t="shared" si="1"/>
        <v>772753</v>
      </c>
      <c r="L10" s="58">
        <f t="shared" si="1"/>
        <v>823822</v>
      </c>
      <c r="M10" s="58">
        <f t="shared" si="1"/>
        <v>894950</v>
      </c>
      <c r="N10" s="58">
        <f t="shared" si="1"/>
        <v>653444</v>
      </c>
      <c r="O10" s="58">
        <f t="shared" ref="O10:P10" si="2">SUM(O11:O15)</f>
        <v>811559</v>
      </c>
      <c r="P10" s="58">
        <f t="shared" si="2"/>
        <v>949586</v>
      </c>
      <c r="Q10" s="139">
        <f t="shared" si="1"/>
        <v>1099480</v>
      </c>
    </row>
    <row r="11" spans="1:23" ht="19.5" customHeight="1">
      <c r="A11" s="148" t="s">
        <v>129</v>
      </c>
      <c r="B11" s="59">
        <v>139063</v>
      </c>
      <c r="C11" s="59">
        <v>149152</v>
      </c>
      <c r="D11" s="59">
        <v>146663</v>
      </c>
      <c r="E11" s="59">
        <v>141230</v>
      </c>
      <c r="F11" s="59">
        <v>133036</v>
      </c>
      <c r="G11" s="59">
        <v>128419</v>
      </c>
      <c r="H11" s="59">
        <v>129054</v>
      </c>
      <c r="I11" s="59">
        <v>130801</v>
      </c>
      <c r="J11" s="59">
        <v>133638</v>
      </c>
      <c r="K11" s="59">
        <v>137670</v>
      </c>
      <c r="L11" s="59">
        <v>143048</v>
      </c>
      <c r="M11" s="59">
        <v>143494</v>
      </c>
      <c r="N11" s="59">
        <v>111606</v>
      </c>
      <c r="O11" s="59">
        <v>138606</v>
      </c>
      <c r="P11" s="59">
        <v>163411</v>
      </c>
      <c r="Q11" s="162">
        <v>192116</v>
      </c>
    </row>
    <row r="12" spans="1:23" ht="19.5" customHeight="1">
      <c r="A12" s="148" t="s">
        <v>130</v>
      </c>
      <c r="B12" s="59">
        <v>106338</v>
      </c>
      <c r="C12" s="59">
        <v>133153</v>
      </c>
      <c r="D12" s="59">
        <v>131917</v>
      </c>
      <c r="E12" s="59">
        <v>84645</v>
      </c>
      <c r="F12" s="59">
        <v>53582</v>
      </c>
      <c r="G12" s="59">
        <v>51482</v>
      </c>
      <c r="H12" s="59">
        <v>31423</v>
      </c>
      <c r="I12" s="59">
        <v>15534</v>
      </c>
      <c r="J12" s="171">
        <v>-5677</v>
      </c>
      <c r="K12" s="59">
        <v>15180</v>
      </c>
      <c r="L12" s="59">
        <v>15529</v>
      </c>
      <c r="M12" s="59">
        <v>18601</v>
      </c>
      <c r="N12" s="59">
        <v>10125</v>
      </c>
      <c r="O12" s="59">
        <v>19676</v>
      </c>
      <c r="P12" s="59">
        <v>32107</v>
      </c>
      <c r="Q12" s="173">
        <v>23831</v>
      </c>
      <c r="R12" s="22"/>
      <c r="S12" s="22"/>
      <c r="T12" s="22"/>
      <c r="U12" s="22"/>
      <c r="V12" s="22"/>
      <c r="W12" s="22"/>
    </row>
    <row r="13" spans="1:23" ht="19.5" customHeight="1">
      <c r="A13" s="148" t="s">
        <v>131</v>
      </c>
      <c r="B13" s="59">
        <v>96353</v>
      </c>
      <c r="C13" s="59">
        <v>63841</v>
      </c>
      <c r="D13" s="59">
        <v>25277</v>
      </c>
      <c r="E13" s="59">
        <v>25206</v>
      </c>
      <c r="F13" s="59">
        <v>6914</v>
      </c>
      <c r="G13" s="59">
        <v>10181</v>
      </c>
      <c r="H13" s="59">
        <v>10196</v>
      </c>
      <c r="I13" s="59">
        <v>2445</v>
      </c>
      <c r="J13" s="171"/>
      <c r="K13" s="59">
        <v>-25356</v>
      </c>
      <c r="L13" s="59">
        <v>-26547</v>
      </c>
      <c r="M13" s="59">
        <v>-9914</v>
      </c>
      <c r="N13" s="59">
        <v>-7599</v>
      </c>
      <c r="O13" s="59">
        <v>-6927</v>
      </c>
      <c r="P13" s="59">
        <v>-8610</v>
      </c>
      <c r="Q13" s="173"/>
      <c r="R13" s="22"/>
    </row>
    <row r="14" spans="1:23" ht="19.5" customHeight="1">
      <c r="A14" s="148" t="s">
        <v>132</v>
      </c>
      <c r="B14" s="59">
        <v>445594</v>
      </c>
      <c r="C14" s="59">
        <v>500254</v>
      </c>
      <c r="D14" s="59">
        <v>525091</v>
      </c>
      <c r="E14" s="59">
        <v>529224</v>
      </c>
      <c r="F14" s="59">
        <v>493576</v>
      </c>
      <c r="G14" s="59">
        <v>464462</v>
      </c>
      <c r="H14" s="59">
        <v>491470</v>
      </c>
      <c r="I14" s="59">
        <v>521740</v>
      </c>
      <c r="J14" s="59">
        <v>574707</v>
      </c>
      <c r="K14" s="59">
        <v>607837</v>
      </c>
      <c r="L14" s="59">
        <v>646199</v>
      </c>
      <c r="M14" s="59">
        <v>698864</v>
      </c>
      <c r="N14" s="59">
        <v>490070</v>
      </c>
      <c r="O14" s="59">
        <v>600990</v>
      </c>
      <c r="P14" s="59">
        <v>705476</v>
      </c>
      <c r="Q14" s="162">
        <v>818119</v>
      </c>
    </row>
    <row r="15" spans="1:23" ht="19.5" customHeight="1">
      <c r="A15" s="148" t="s">
        <v>133</v>
      </c>
      <c r="B15" s="59">
        <v>39022</v>
      </c>
      <c r="C15" s="59">
        <v>33075</v>
      </c>
      <c r="D15" s="59">
        <v>43144</v>
      </c>
      <c r="E15" s="59">
        <v>36784</v>
      </c>
      <c r="F15" s="59">
        <v>36539</v>
      </c>
      <c r="G15" s="59">
        <v>33602</v>
      </c>
      <c r="H15" s="59">
        <v>34083</v>
      </c>
      <c r="I15" s="59">
        <v>35265</v>
      </c>
      <c r="J15" s="59">
        <v>36712</v>
      </c>
      <c r="K15" s="59">
        <v>37422</v>
      </c>
      <c r="L15" s="59">
        <v>45593</v>
      </c>
      <c r="M15" s="59">
        <v>43905</v>
      </c>
      <c r="N15" s="59">
        <v>49242</v>
      </c>
      <c r="O15" s="59">
        <v>59214</v>
      </c>
      <c r="P15" s="59">
        <v>57202</v>
      </c>
      <c r="Q15" s="162">
        <v>65414</v>
      </c>
    </row>
    <row r="16" spans="1:23" ht="19.5" customHeight="1">
      <c r="A16" s="149" t="s">
        <v>169</v>
      </c>
      <c r="B16" s="58">
        <f>SUM(B17:B18)</f>
        <v>979117</v>
      </c>
      <c r="C16" s="58">
        <f t="shared" ref="C16:I16" si="3">SUM(C17:C18)</f>
        <v>910171</v>
      </c>
      <c r="D16" s="58">
        <f t="shared" si="3"/>
        <v>927806</v>
      </c>
      <c r="E16" s="58">
        <f t="shared" si="3"/>
        <v>1004420</v>
      </c>
      <c r="F16" s="58">
        <f t="shared" si="3"/>
        <v>1045963</v>
      </c>
      <c r="G16" s="58">
        <f t="shared" si="3"/>
        <v>981021</v>
      </c>
      <c r="H16" s="58">
        <f t="shared" si="3"/>
        <v>993929</v>
      </c>
      <c r="I16" s="58">
        <f t="shared" si="3"/>
        <v>1023977</v>
      </c>
      <c r="J16" s="58">
        <f t="shared" ref="J16:Q16" si="4">SUM(J17:J18)</f>
        <v>1143910</v>
      </c>
      <c r="K16" s="58">
        <f t="shared" si="4"/>
        <v>1212627</v>
      </c>
      <c r="L16" s="58">
        <f t="shared" si="4"/>
        <v>1280345</v>
      </c>
      <c r="M16" s="58">
        <f t="shared" si="4"/>
        <v>1316240</v>
      </c>
      <c r="N16" s="58">
        <f t="shared" si="4"/>
        <v>380922</v>
      </c>
      <c r="O16" s="58">
        <f t="shared" ref="O16:P16" si="5">SUM(O17:O18)</f>
        <v>943790</v>
      </c>
      <c r="P16" s="58">
        <f t="shared" si="5"/>
        <v>1397062</v>
      </c>
      <c r="Q16" s="139">
        <f t="shared" si="4"/>
        <v>1736912</v>
      </c>
      <c r="R16" s="22"/>
      <c r="S16" s="22"/>
      <c r="T16" s="22"/>
      <c r="U16" s="22"/>
      <c r="V16" s="22"/>
      <c r="W16" s="22"/>
    </row>
    <row r="17" spans="1:25" ht="20.100000000000001" customHeight="1">
      <c r="A17" s="148" t="s">
        <v>170</v>
      </c>
      <c r="B17" s="59">
        <v>524398</v>
      </c>
      <c r="C17" s="59">
        <v>451112</v>
      </c>
      <c r="D17" s="59">
        <v>468047</v>
      </c>
      <c r="E17" s="59">
        <v>508979</v>
      </c>
      <c r="F17" s="59">
        <v>531456</v>
      </c>
      <c r="G17" s="59">
        <v>534583</v>
      </c>
      <c r="H17" s="59">
        <v>537487</v>
      </c>
      <c r="I17" s="59">
        <v>553839</v>
      </c>
      <c r="J17" s="59">
        <v>646774</v>
      </c>
      <c r="K17" s="59">
        <v>695551</v>
      </c>
      <c r="L17" s="59">
        <v>739679</v>
      </c>
      <c r="M17" s="59">
        <v>767400</v>
      </c>
      <c r="N17" s="59">
        <v>79157</v>
      </c>
      <c r="O17" s="59">
        <v>507926</v>
      </c>
      <c r="P17" s="59">
        <v>814813</v>
      </c>
      <c r="Q17" s="162">
        <v>1023075</v>
      </c>
    </row>
    <row r="18" spans="1:25" ht="20.100000000000001" customHeight="1">
      <c r="A18" s="148" t="s">
        <v>172</v>
      </c>
      <c r="B18" s="59">
        <v>454719</v>
      </c>
      <c r="C18" s="59">
        <v>459059</v>
      </c>
      <c r="D18" s="59">
        <v>459759</v>
      </c>
      <c r="E18" s="59">
        <v>495441</v>
      </c>
      <c r="F18" s="59">
        <v>514507</v>
      </c>
      <c r="G18" s="59">
        <v>446438</v>
      </c>
      <c r="H18" s="59">
        <v>456442</v>
      </c>
      <c r="I18" s="59">
        <v>470138</v>
      </c>
      <c r="J18" s="59">
        <v>497136</v>
      </c>
      <c r="K18" s="59">
        <v>517076</v>
      </c>
      <c r="L18" s="59">
        <v>540666</v>
      </c>
      <c r="M18" s="59">
        <v>548840</v>
      </c>
      <c r="N18" s="59">
        <v>301765</v>
      </c>
      <c r="O18" s="59">
        <v>435864</v>
      </c>
      <c r="P18" s="59">
        <v>582249</v>
      </c>
      <c r="Q18" s="162">
        <v>713837</v>
      </c>
      <c r="R18" s="22"/>
      <c r="S18" s="22"/>
      <c r="T18" s="22"/>
      <c r="U18" s="22"/>
      <c r="V18" s="22"/>
      <c r="W18" s="22"/>
    </row>
    <row r="19" spans="1:25" ht="19.5" customHeight="1">
      <c r="A19" s="149" t="s">
        <v>104</v>
      </c>
      <c r="B19" s="58">
        <f>SUM(B20:B25)</f>
        <v>602907</v>
      </c>
      <c r="C19" s="58">
        <f t="shared" ref="C19:I19" si="6">SUM(C20:C25)</f>
        <v>596629</v>
      </c>
      <c r="D19" s="58">
        <f t="shared" si="6"/>
        <v>654019</v>
      </c>
      <c r="E19" s="58">
        <f t="shared" si="6"/>
        <v>655588</v>
      </c>
      <c r="F19" s="58">
        <f t="shared" si="6"/>
        <v>656760</v>
      </c>
      <c r="G19" s="58">
        <f t="shared" si="6"/>
        <v>735357</v>
      </c>
      <c r="H19" s="58">
        <f t="shared" si="6"/>
        <v>792082</v>
      </c>
      <c r="I19" s="58">
        <f t="shared" si="6"/>
        <v>799008</v>
      </c>
      <c r="J19" s="58">
        <f t="shared" ref="J19:Q19" si="7">SUM(J20:J25)</f>
        <v>973359</v>
      </c>
      <c r="K19" s="58">
        <f t="shared" si="7"/>
        <v>1111952</v>
      </c>
      <c r="L19" s="58">
        <f t="shared" si="7"/>
        <v>1183859</v>
      </c>
      <c r="M19" s="58">
        <f t="shared" si="7"/>
        <v>1384825</v>
      </c>
      <c r="N19" s="58">
        <f t="shared" si="7"/>
        <v>1645643</v>
      </c>
      <c r="O19" s="58">
        <f t="shared" ref="O19:P19" si="8">SUM(O20:O25)</f>
        <v>1997856</v>
      </c>
      <c r="P19" s="58">
        <f t="shared" si="8"/>
        <v>2764282</v>
      </c>
      <c r="Q19" s="139">
        <f t="shared" si="7"/>
        <v>3277714</v>
      </c>
      <c r="R19" s="22"/>
      <c r="S19" s="22"/>
      <c r="T19" s="22"/>
      <c r="U19" s="22"/>
      <c r="V19" s="22"/>
      <c r="W19" s="22"/>
    </row>
    <row r="20" spans="1:25" ht="19.5" customHeight="1">
      <c r="A20" s="148" t="s">
        <v>134</v>
      </c>
      <c r="B20" s="59">
        <v>47813</v>
      </c>
      <c r="C20" s="59">
        <v>47028</v>
      </c>
      <c r="D20" s="59">
        <v>54396</v>
      </c>
      <c r="E20" s="59">
        <v>51571</v>
      </c>
      <c r="F20" s="59">
        <v>78200</v>
      </c>
      <c r="G20" s="59">
        <v>132222</v>
      </c>
      <c r="H20" s="59">
        <v>194885</v>
      </c>
      <c r="I20" s="59">
        <v>154953</v>
      </c>
      <c r="J20" s="59">
        <v>221952</v>
      </c>
      <c r="K20" s="59">
        <v>252499</v>
      </c>
      <c r="L20" s="59">
        <v>271902</v>
      </c>
      <c r="M20" s="59">
        <v>373134</v>
      </c>
      <c r="N20" s="59">
        <v>600138</v>
      </c>
      <c r="O20" s="59">
        <v>726345</v>
      </c>
      <c r="P20" s="59">
        <v>966368</v>
      </c>
      <c r="Q20" s="162">
        <v>1218442</v>
      </c>
    </row>
    <row r="21" spans="1:25" ht="19.5" customHeight="1">
      <c r="A21" s="148" t="s">
        <v>135</v>
      </c>
      <c r="B21" s="59">
        <v>14935</v>
      </c>
      <c r="C21" s="59">
        <v>14539</v>
      </c>
      <c r="D21" s="59">
        <v>11959</v>
      </c>
      <c r="E21" s="59">
        <v>15109</v>
      </c>
      <c r="F21" s="59">
        <v>11414</v>
      </c>
      <c r="G21" s="59">
        <v>11699</v>
      </c>
      <c r="H21" s="59">
        <v>12809</v>
      </c>
      <c r="I21" s="59">
        <v>17847</v>
      </c>
      <c r="J21" s="59">
        <v>21404</v>
      </c>
      <c r="K21" s="59">
        <v>25476</v>
      </c>
      <c r="L21" s="59">
        <v>27162</v>
      </c>
      <c r="M21" s="59">
        <v>30944</v>
      </c>
      <c r="N21" s="59">
        <v>29140</v>
      </c>
      <c r="O21" s="59">
        <v>44022</v>
      </c>
      <c r="P21" s="59">
        <v>58769</v>
      </c>
      <c r="Q21" s="162">
        <v>58461</v>
      </c>
    </row>
    <row r="22" spans="1:25" ht="19.5" customHeight="1">
      <c r="A22" s="148" t="s">
        <v>136</v>
      </c>
      <c r="B22" s="59">
        <v>45240</v>
      </c>
      <c r="C22" s="59">
        <v>40164</v>
      </c>
      <c r="D22" s="59">
        <v>39251</v>
      </c>
      <c r="E22" s="59">
        <v>28836</v>
      </c>
      <c r="F22" s="59">
        <v>24555</v>
      </c>
      <c r="G22" s="59">
        <v>22009</v>
      </c>
      <c r="H22" s="59">
        <v>22864</v>
      </c>
      <c r="I22" s="59">
        <v>22641</v>
      </c>
      <c r="J22" s="59">
        <v>22386</v>
      </c>
      <c r="K22" s="59">
        <v>22338</v>
      </c>
      <c r="L22" s="59">
        <v>23062</v>
      </c>
      <c r="M22" s="59">
        <v>24051</v>
      </c>
      <c r="N22" s="59">
        <v>23339</v>
      </c>
      <c r="O22" s="59">
        <v>28423</v>
      </c>
      <c r="P22" s="59">
        <v>25367</v>
      </c>
      <c r="Q22" s="162">
        <v>28573</v>
      </c>
    </row>
    <row r="23" spans="1:25" ht="19.5" customHeight="1">
      <c r="A23" s="148" t="s">
        <v>137</v>
      </c>
      <c r="B23" s="59">
        <v>372452</v>
      </c>
      <c r="C23" s="59">
        <v>374577</v>
      </c>
      <c r="D23" s="59">
        <v>398217</v>
      </c>
      <c r="E23" s="59">
        <v>367831</v>
      </c>
      <c r="F23" s="59">
        <v>347036</v>
      </c>
      <c r="G23" s="59">
        <v>353507</v>
      </c>
      <c r="H23" s="59">
        <v>349278</v>
      </c>
      <c r="I23" s="59">
        <v>357424</v>
      </c>
      <c r="J23" s="59">
        <v>359880</v>
      </c>
      <c r="K23" s="59">
        <v>358127</v>
      </c>
      <c r="L23" s="59">
        <v>362964</v>
      </c>
      <c r="M23" s="59">
        <v>346810</v>
      </c>
      <c r="N23" s="59">
        <v>358360</v>
      </c>
      <c r="O23" s="59">
        <v>411886</v>
      </c>
      <c r="P23" s="59">
        <v>454069</v>
      </c>
      <c r="Q23" s="162">
        <v>445709</v>
      </c>
    </row>
    <row r="24" spans="1:25" ht="19.5" customHeight="1">
      <c r="A24" s="148" t="s">
        <v>139</v>
      </c>
      <c r="B24" s="59">
        <v>107385</v>
      </c>
      <c r="C24" s="59">
        <v>104394</v>
      </c>
      <c r="D24" s="59">
        <v>135145</v>
      </c>
      <c r="E24" s="59">
        <v>171913</v>
      </c>
      <c r="F24" s="59">
        <v>173013</v>
      </c>
      <c r="G24" s="59">
        <v>193957</v>
      </c>
      <c r="H24" s="59">
        <v>189558</v>
      </c>
      <c r="I24" s="59">
        <v>227425</v>
      </c>
      <c r="J24" s="59">
        <v>328055</v>
      </c>
      <c r="K24" s="59">
        <v>430921</v>
      </c>
      <c r="L24" s="59">
        <v>475061</v>
      </c>
      <c r="M24" s="59">
        <v>582078</v>
      </c>
      <c r="N24" s="59">
        <v>601431</v>
      </c>
      <c r="O24" s="59">
        <v>744965</v>
      </c>
      <c r="P24" s="59">
        <v>1210480</v>
      </c>
      <c r="Q24" s="162">
        <v>1476133</v>
      </c>
    </row>
    <row r="25" spans="1:25" ht="19.5" customHeight="1">
      <c r="A25" s="148" t="s">
        <v>140</v>
      </c>
      <c r="B25" s="59">
        <v>15082</v>
      </c>
      <c r="C25" s="59">
        <v>15927</v>
      </c>
      <c r="D25" s="59">
        <v>15051</v>
      </c>
      <c r="E25" s="59">
        <v>20328</v>
      </c>
      <c r="F25" s="59">
        <v>22542</v>
      </c>
      <c r="G25" s="59">
        <v>21963</v>
      </c>
      <c r="H25" s="59">
        <v>22688</v>
      </c>
      <c r="I25" s="59">
        <v>18718</v>
      </c>
      <c r="J25" s="59">
        <v>19682</v>
      </c>
      <c r="K25" s="59">
        <v>22591</v>
      </c>
      <c r="L25" s="59">
        <v>23708</v>
      </c>
      <c r="M25" s="59">
        <v>27808</v>
      </c>
      <c r="N25" s="59">
        <v>33235</v>
      </c>
      <c r="O25" s="59">
        <v>42215</v>
      </c>
      <c r="P25" s="59">
        <v>49229</v>
      </c>
      <c r="Q25" s="162">
        <v>50396</v>
      </c>
    </row>
    <row r="26" spans="1:25" ht="19.5" customHeight="1">
      <c r="A26" s="149" t="s">
        <v>11</v>
      </c>
      <c r="B26" s="58">
        <v>1400491</v>
      </c>
      <c r="C26" s="58">
        <f t="shared" ref="C26:Q26" si="9">C27</f>
        <v>1532756</v>
      </c>
      <c r="D26" s="58">
        <f t="shared" si="9"/>
        <v>1618333</v>
      </c>
      <c r="E26" s="58">
        <f t="shared" si="9"/>
        <v>1751015</v>
      </c>
      <c r="F26" s="58">
        <f t="shared" si="9"/>
        <v>1814826</v>
      </c>
      <c r="G26" s="58">
        <f t="shared" si="9"/>
        <v>1657465</v>
      </c>
      <c r="H26" s="58">
        <f t="shared" si="9"/>
        <v>1452619</v>
      </c>
      <c r="I26" s="58">
        <f t="shared" si="9"/>
        <v>1482088</v>
      </c>
      <c r="J26" s="58">
        <f t="shared" si="9"/>
        <v>1574672</v>
      </c>
      <c r="K26" s="58">
        <f t="shared" si="9"/>
        <v>1605430</v>
      </c>
      <c r="L26" s="58">
        <f t="shared" si="9"/>
        <v>1833129</v>
      </c>
      <c r="M26" s="58">
        <f t="shared" si="9"/>
        <v>2079587</v>
      </c>
      <c r="N26" s="58">
        <f t="shared" si="9"/>
        <v>2140374</v>
      </c>
      <c r="O26" s="58">
        <f t="shared" si="9"/>
        <v>2342833</v>
      </c>
      <c r="P26" s="58">
        <f t="shared" si="9"/>
        <v>2663365</v>
      </c>
      <c r="Q26" s="139">
        <f t="shared" si="9"/>
        <v>2910038</v>
      </c>
      <c r="R26" s="22"/>
      <c r="S26" s="22"/>
      <c r="T26" s="22"/>
      <c r="U26" s="22"/>
      <c r="V26" s="22"/>
      <c r="W26" s="22"/>
      <c r="X26" s="22"/>
    </row>
    <row r="27" spans="1:25" ht="19.5" customHeight="1">
      <c r="A27" s="148" t="s">
        <v>141</v>
      </c>
      <c r="B27" s="59">
        <v>1400491</v>
      </c>
      <c r="C27" s="59">
        <v>1532756</v>
      </c>
      <c r="D27" s="59">
        <v>1618333</v>
      </c>
      <c r="E27" s="59">
        <v>1751015</v>
      </c>
      <c r="F27" s="59">
        <v>1814826</v>
      </c>
      <c r="G27" s="59">
        <v>1657465</v>
      </c>
      <c r="H27" s="59">
        <v>1452619</v>
      </c>
      <c r="I27" s="59">
        <v>1482088</v>
      </c>
      <c r="J27" s="59">
        <v>1574672</v>
      </c>
      <c r="K27" s="59">
        <v>1605430</v>
      </c>
      <c r="L27" s="59">
        <v>1833129</v>
      </c>
      <c r="M27" s="59">
        <v>2079587</v>
      </c>
      <c r="N27" s="59">
        <v>2140374</v>
      </c>
      <c r="O27" s="59">
        <v>2342833</v>
      </c>
      <c r="P27" s="59">
        <v>2663365</v>
      </c>
      <c r="Q27" s="162">
        <v>2910038</v>
      </c>
    </row>
    <row r="28" spans="1:25" ht="19.5" customHeight="1">
      <c r="A28" s="149" t="s">
        <v>105</v>
      </c>
      <c r="B28" s="58">
        <f>SUM(B29:B34)</f>
        <v>859993</v>
      </c>
      <c r="C28" s="58">
        <f t="shared" ref="C28:I28" si="10">SUM(C29:C34)</f>
        <v>884115</v>
      </c>
      <c r="D28" s="58">
        <f t="shared" si="10"/>
        <v>955081</v>
      </c>
      <c r="E28" s="58">
        <f t="shared" si="10"/>
        <v>970068</v>
      </c>
      <c r="F28" s="58">
        <f t="shared" si="10"/>
        <v>953317</v>
      </c>
      <c r="G28" s="58">
        <f t="shared" si="10"/>
        <v>895987</v>
      </c>
      <c r="H28" s="58">
        <f t="shared" si="10"/>
        <v>943162</v>
      </c>
      <c r="I28" s="58">
        <f t="shared" si="10"/>
        <v>1010619</v>
      </c>
      <c r="J28" s="58">
        <f t="shared" ref="J28:Q28" si="11">SUM(J29:J34)</f>
        <v>1077024</v>
      </c>
      <c r="K28" s="58">
        <f t="shared" si="11"/>
        <v>1133028</v>
      </c>
      <c r="L28" s="58">
        <f t="shared" si="11"/>
        <v>1242559</v>
      </c>
      <c r="M28" s="58">
        <f t="shared" si="11"/>
        <v>1373987</v>
      </c>
      <c r="N28" s="58">
        <f t="shared" si="11"/>
        <v>1398807</v>
      </c>
      <c r="O28" s="58">
        <f t="shared" ref="O28:P28" si="12">SUM(O29:O34)</f>
        <v>1564585</v>
      </c>
      <c r="P28" s="58">
        <f t="shared" si="12"/>
        <v>1704725</v>
      </c>
      <c r="Q28" s="139">
        <f t="shared" si="11"/>
        <v>1894631</v>
      </c>
      <c r="R28" s="22"/>
      <c r="S28" s="22"/>
      <c r="T28" s="22"/>
      <c r="U28" s="22"/>
      <c r="V28" s="22"/>
      <c r="W28" s="22"/>
      <c r="X28" s="22"/>
      <c r="Y28" s="22"/>
    </row>
    <row r="29" spans="1:25" ht="19.5" customHeight="1">
      <c r="A29" s="148" t="s">
        <v>143</v>
      </c>
      <c r="B29" s="59">
        <v>431541</v>
      </c>
      <c r="C29" s="59">
        <v>461130</v>
      </c>
      <c r="D29" s="59">
        <v>496466</v>
      </c>
      <c r="E29" s="59">
        <v>502446</v>
      </c>
      <c r="F29" s="59">
        <v>528422</v>
      </c>
      <c r="G29" s="59">
        <v>533917</v>
      </c>
      <c r="H29" s="59">
        <v>553248</v>
      </c>
      <c r="I29" s="59">
        <v>579526</v>
      </c>
      <c r="J29" s="59">
        <v>617650</v>
      </c>
      <c r="K29" s="59">
        <v>638986</v>
      </c>
      <c r="L29" s="59">
        <v>701430</v>
      </c>
      <c r="M29" s="59">
        <v>735637</v>
      </c>
      <c r="N29" s="59">
        <v>742289</v>
      </c>
      <c r="O29" s="59">
        <v>761008</v>
      </c>
      <c r="P29" s="59">
        <v>772875</v>
      </c>
      <c r="Q29" s="162">
        <v>820723</v>
      </c>
    </row>
    <row r="30" spans="1:25" ht="19.5" customHeight="1">
      <c r="A30" s="148" t="s">
        <v>144</v>
      </c>
      <c r="B30" s="59">
        <v>188554</v>
      </c>
      <c r="C30" s="59">
        <v>194700</v>
      </c>
      <c r="D30" s="59">
        <v>207130</v>
      </c>
      <c r="E30" s="59">
        <v>232521</v>
      </c>
      <c r="F30" s="59">
        <v>230160</v>
      </c>
      <c r="G30" s="59">
        <v>218467</v>
      </c>
      <c r="H30" s="59">
        <v>240092</v>
      </c>
      <c r="I30" s="59">
        <v>261273</v>
      </c>
      <c r="J30" s="59">
        <v>272133</v>
      </c>
      <c r="K30" s="59">
        <v>291476</v>
      </c>
      <c r="L30" s="59">
        <v>306184</v>
      </c>
      <c r="M30" s="59">
        <v>333920</v>
      </c>
      <c r="N30" s="59">
        <v>330922</v>
      </c>
      <c r="O30" s="59">
        <v>388050</v>
      </c>
      <c r="P30" s="59">
        <v>448059</v>
      </c>
      <c r="Q30" s="162">
        <v>525096</v>
      </c>
    </row>
    <row r="31" spans="1:25" ht="19.5" customHeight="1">
      <c r="A31" s="148" t="s">
        <v>145</v>
      </c>
      <c r="B31" s="59">
        <v>139940</v>
      </c>
      <c r="C31" s="59">
        <v>135776</v>
      </c>
      <c r="D31" s="59">
        <v>148403</v>
      </c>
      <c r="E31" s="59">
        <v>128521</v>
      </c>
      <c r="F31" s="59">
        <v>99820</v>
      </c>
      <c r="G31" s="59">
        <v>60940</v>
      </c>
      <c r="H31" s="59">
        <v>60551</v>
      </c>
      <c r="I31" s="59">
        <v>70807</v>
      </c>
      <c r="J31" s="59">
        <v>80257</v>
      </c>
      <c r="K31" s="59">
        <v>91013</v>
      </c>
      <c r="L31" s="59">
        <v>103343</v>
      </c>
      <c r="M31" s="59">
        <v>106310</v>
      </c>
      <c r="N31" s="59">
        <v>108924</v>
      </c>
      <c r="O31" s="59">
        <v>122231</v>
      </c>
      <c r="P31" s="59">
        <v>135342</v>
      </c>
      <c r="Q31" s="162">
        <v>153795</v>
      </c>
    </row>
    <row r="32" spans="1:25" ht="19.5" customHeight="1">
      <c r="A32" s="148" t="s">
        <v>146</v>
      </c>
      <c r="B32" s="59">
        <v>62533</v>
      </c>
      <c r="C32" s="59">
        <v>57526</v>
      </c>
      <c r="D32" s="59">
        <v>64732</v>
      </c>
      <c r="E32" s="59">
        <v>64645</v>
      </c>
      <c r="F32" s="59">
        <v>54678</v>
      </c>
      <c r="G32" s="59">
        <v>51481</v>
      </c>
      <c r="H32" s="59">
        <v>55210</v>
      </c>
      <c r="I32" s="59">
        <v>61911</v>
      </c>
      <c r="J32" s="59">
        <v>64073</v>
      </c>
      <c r="K32" s="59">
        <v>62195</v>
      </c>
      <c r="L32" s="59">
        <v>77891</v>
      </c>
      <c r="M32" s="59">
        <v>135872</v>
      </c>
      <c r="N32" s="59">
        <v>155607</v>
      </c>
      <c r="O32" s="59">
        <v>224030</v>
      </c>
      <c r="P32" s="59">
        <v>274905</v>
      </c>
      <c r="Q32" s="162">
        <v>310348</v>
      </c>
    </row>
    <row r="33" spans="1:27" ht="19.5" customHeight="1">
      <c r="A33" s="148" t="s">
        <v>147</v>
      </c>
      <c r="B33" s="59">
        <v>33747</v>
      </c>
      <c r="C33" s="59">
        <v>30743</v>
      </c>
      <c r="D33" s="59">
        <v>33253</v>
      </c>
      <c r="E33" s="59">
        <v>37202</v>
      </c>
      <c r="F33" s="59">
        <v>35731</v>
      </c>
      <c r="G33" s="59">
        <v>26851</v>
      </c>
      <c r="H33" s="59">
        <v>29672</v>
      </c>
      <c r="I33" s="59">
        <v>31832</v>
      </c>
      <c r="J33" s="59">
        <v>36982</v>
      </c>
      <c r="K33" s="59">
        <v>41897</v>
      </c>
      <c r="L33" s="59">
        <v>45163</v>
      </c>
      <c r="M33" s="59">
        <v>52920</v>
      </c>
      <c r="N33" s="59">
        <v>51187</v>
      </c>
      <c r="O33" s="59">
        <v>57688</v>
      </c>
      <c r="P33" s="59">
        <v>60182</v>
      </c>
      <c r="Q33" s="162">
        <v>70963</v>
      </c>
    </row>
    <row r="34" spans="1:27" ht="19.5" customHeight="1">
      <c r="A34" s="148" t="s">
        <v>148</v>
      </c>
      <c r="B34" s="59">
        <v>3678</v>
      </c>
      <c r="C34" s="59">
        <v>4240</v>
      </c>
      <c r="D34" s="59">
        <v>5097</v>
      </c>
      <c r="E34" s="59">
        <v>4733</v>
      </c>
      <c r="F34" s="59">
        <v>4506</v>
      </c>
      <c r="G34" s="59">
        <v>4331</v>
      </c>
      <c r="H34" s="59">
        <v>4389</v>
      </c>
      <c r="I34" s="59">
        <v>5270</v>
      </c>
      <c r="J34" s="59">
        <v>5929</v>
      </c>
      <c r="K34" s="59">
        <v>7461</v>
      </c>
      <c r="L34" s="59">
        <v>8548</v>
      </c>
      <c r="M34" s="59">
        <v>9328</v>
      </c>
      <c r="N34" s="59">
        <v>9878</v>
      </c>
      <c r="O34" s="59">
        <v>11578</v>
      </c>
      <c r="P34" s="59">
        <v>13362</v>
      </c>
      <c r="Q34" s="162">
        <v>13706</v>
      </c>
    </row>
    <row r="35" spans="1:27" ht="19.5" customHeight="1">
      <c r="A35" s="149" t="s">
        <v>106</v>
      </c>
      <c r="B35" s="58">
        <f>SUM(B36:B41)</f>
        <v>254987</v>
      </c>
      <c r="C35" s="58">
        <f t="shared" ref="C35:I35" si="13">SUM(C36:C41)</f>
        <v>232731</v>
      </c>
      <c r="D35" s="58">
        <f t="shared" si="13"/>
        <v>242257</v>
      </c>
      <c r="E35" s="58">
        <f t="shared" si="13"/>
        <v>245441</v>
      </c>
      <c r="F35" s="58">
        <f t="shared" si="13"/>
        <v>239490</v>
      </c>
      <c r="G35" s="58">
        <f t="shared" si="13"/>
        <v>220877</v>
      </c>
      <c r="H35" s="58">
        <f t="shared" si="13"/>
        <v>234067</v>
      </c>
      <c r="I35" s="58">
        <f t="shared" si="13"/>
        <v>250170</v>
      </c>
      <c r="J35" s="58">
        <f t="shared" ref="J35:Q35" si="14">SUM(J36:J41)</f>
        <v>265062</v>
      </c>
      <c r="K35" s="58">
        <f t="shared" si="14"/>
        <v>298396</v>
      </c>
      <c r="L35" s="58">
        <f t="shared" si="14"/>
        <v>403870</v>
      </c>
      <c r="M35" s="58">
        <f t="shared" si="14"/>
        <v>454981</v>
      </c>
      <c r="N35" s="58">
        <f t="shared" si="14"/>
        <v>394263</v>
      </c>
      <c r="O35" s="58">
        <f t="shared" ref="O35:P35" si="15">SUM(O36:O41)</f>
        <v>508537</v>
      </c>
      <c r="P35" s="58">
        <f t="shared" si="15"/>
        <v>617309</v>
      </c>
      <c r="Q35" s="139">
        <f t="shared" si="14"/>
        <v>719418</v>
      </c>
      <c r="R35" s="22"/>
      <c r="S35" s="22"/>
      <c r="T35" s="22"/>
      <c r="U35" s="22"/>
      <c r="V35" s="22"/>
      <c r="W35" s="22"/>
      <c r="X35" s="22"/>
      <c r="Y35" s="22"/>
      <c r="Z35" s="22"/>
      <c r="AA35" s="22"/>
    </row>
    <row r="36" spans="1:27" ht="19.5" customHeight="1">
      <c r="A36" s="148" t="s">
        <v>149</v>
      </c>
      <c r="B36" s="59">
        <v>71779</v>
      </c>
      <c r="C36" s="59">
        <v>59926</v>
      </c>
      <c r="D36" s="59">
        <v>54355</v>
      </c>
      <c r="E36" s="59">
        <v>48745</v>
      </c>
      <c r="F36" s="59">
        <v>43655</v>
      </c>
      <c r="G36" s="59">
        <v>39861</v>
      </c>
      <c r="H36" s="59">
        <v>41338</v>
      </c>
      <c r="I36" s="59">
        <v>44070</v>
      </c>
      <c r="J36" s="59">
        <v>51125</v>
      </c>
      <c r="K36" s="59">
        <v>69627</v>
      </c>
      <c r="L36" s="59">
        <v>87644</v>
      </c>
      <c r="M36" s="59">
        <v>100431</v>
      </c>
      <c r="N36" s="59">
        <v>65927</v>
      </c>
      <c r="O36" s="59">
        <v>90561</v>
      </c>
      <c r="P36" s="59">
        <v>106794</v>
      </c>
      <c r="Q36" s="162">
        <v>128297</v>
      </c>
    </row>
    <row r="37" spans="1:27" ht="19.5" customHeight="1">
      <c r="A37" s="148" t="s">
        <v>150</v>
      </c>
      <c r="B37" s="59">
        <v>40588</v>
      </c>
      <c r="C37" s="59">
        <v>46205</v>
      </c>
      <c r="D37" s="59">
        <v>49329</v>
      </c>
      <c r="E37" s="59">
        <v>52068</v>
      </c>
      <c r="F37" s="59">
        <v>55152</v>
      </c>
      <c r="G37" s="59">
        <v>57156</v>
      </c>
      <c r="H37" s="59">
        <v>58440</v>
      </c>
      <c r="I37" s="59">
        <v>54505</v>
      </c>
      <c r="J37" s="59">
        <v>52132</v>
      </c>
      <c r="K37" s="59">
        <v>53230</v>
      </c>
      <c r="L37" s="59">
        <v>57529</v>
      </c>
      <c r="M37" s="59">
        <v>62542</v>
      </c>
      <c r="N37" s="59">
        <v>72892</v>
      </c>
      <c r="O37" s="59">
        <v>80933</v>
      </c>
      <c r="P37" s="59">
        <v>99798</v>
      </c>
      <c r="Q37" s="162">
        <v>108905</v>
      </c>
    </row>
    <row r="38" spans="1:27" ht="19.5" customHeight="1">
      <c r="A38" s="148" t="s">
        <v>151</v>
      </c>
      <c r="B38" s="59">
        <v>85888</v>
      </c>
      <c r="C38" s="59">
        <v>66455</v>
      </c>
      <c r="D38" s="59">
        <v>67845</v>
      </c>
      <c r="E38" s="59">
        <v>59361</v>
      </c>
      <c r="F38" s="59">
        <v>55533</v>
      </c>
      <c r="G38" s="59">
        <v>44219</v>
      </c>
      <c r="H38" s="59">
        <v>47201</v>
      </c>
      <c r="I38" s="59">
        <v>54130</v>
      </c>
      <c r="J38" s="59">
        <v>57459</v>
      </c>
      <c r="K38" s="59">
        <v>63483</v>
      </c>
      <c r="L38" s="59">
        <v>70692</v>
      </c>
      <c r="M38" s="59">
        <v>75633</v>
      </c>
      <c r="N38" s="59">
        <v>31793</v>
      </c>
      <c r="O38" s="59">
        <v>56719</v>
      </c>
      <c r="P38" s="59">
        <v>74260</v>
      </c>
      <c r="Q38" s="162">
        <v>85176</v>
      </c>
    </row>
    <row r="39" spans="1:27" ht="19.5" customHeight="1">
      <c r="A39" s="148" t="s">
        <v>152</v>
      </c>
      <c r="B39" s="59">
        <v>17468</v>
      </c>
      <c r="C39" s="59">
        <v>16796</v>
      </c>
      <c r="D39" s="59">
        <v>18829</v>
      </c>
      <c r="E39" s="59">
        <v>19170</v>
      </c>
      <c r="F39" s="59">
        <v>17741</v>
      </c>
      <c r="G39" s="59">
        <v>17548</v>
      </c>
      <c r="H39" s="59">
        <v>20912</v>
      </c>
      <c r="I39" s="59">
        <v>25050</v>
      </c>
      <c r="J39" s="59">
        <v>26716</v>
      </c>
      <c r="K39" s="59">
        <v>29748</v>
      </c>
      <c r="L39" s="59">
        <v>33896</v>
      </c>
      <c r="M39" s="59">
        <v>36746</v>
      </c>
      <c r="N39" s="59">
        <v>36572</v>
      </c>
      <c r="O39" s="59">
        <v>38608</v>
      </c>
      <c r="P39" s="59">
        <v>46322</v>
      </c>
      <c r="Q39" s="162">
        <v>51186</v>
      </c>
    </row>
    <row r="40" spans="1:27" ht="19.5" customHeight="1">
      <c r="A40" s="148" t="s">
        <v>153</v>
      </c>
      <c r="B40" s="59">
        <v>13296</v>
      </c>
      <c r="C40" s="59">
        <v>16610</v>
      </c>
      <c r="D40" s="59">
        <v>23855</v>
      </c>
      <c r="E40" s="59">
        <v>30615</v>
      </c>
      <c r="F40" s="59">
        <v>32817</v>
      </c>
      <c r="G40" s="59">
        <v>31536</v>
      </c>
      <c r="H40" s="59">
        <v>32980</v>
      </c>
      <c r="I40" s="59">
        <v>35483</v>
      </c>
      <c r="J40" s="59">
        <v>38967</v>
      </c>
      <c r="K40" s="59">
        <v>42148</v>
      </c>
      <c r="L40" s="59">
        <v>46544</v>
      </c>
      <c r="M40" s="59">
        <v>53382</v>
      </c>
      <c r="N40" s="59">
        <v>54280</v>
      </c>
      <c r="O40" s="59">
        <v>60826</v>
      </c>
      <c r="P40" s="59">
        <v>71604</v>
      </c>
      <c r="Q40" s="162">
        <v>85363</v>
      </c>
    </row>
    <row r="41" spans="1:27" ht="19.5" customHeight="1">
      <c r="A41" s="148" t="s">
        <v>154</v>
      </c>
      <c r="B41" s="59">
        <v>25968</v>
      </c>
      <c r="C41" s="59">
        <v>26739</v>
      </c>
      <c r="D41" s="59">
        <v>28044</v>
      </c>
      <c r="E41" s="59">
        <v>35482</v>
      </c>
      <c r="F41" s="59">
        <v>34592</v>
      </c>
      <c r="G41" s="59">
        <v>30557</v>
      </c>
      <c r="H41" s="59">
        <v>33196</v>
      </c>
      <c r="I41" s="59">
        <v>36932</v>
      </c>
      <c r="J41" s="59">
        <v>38663</v>
      </c>
      <c r="K41" s="59">
        <v>40160</v>
      </c>
      <c r="L41" s="59">
        <v>107565</v>
      </c>
      <c r="M41" s="59">
        <v>126247</v>
      </c>
      <c r="N41" s="59">
        <v>132799</v>
      </c>
      <c r="O41" s="59">
        <v>180890</v>
      </c>
      <c r="P41" s="59">
        <v>218531</v>
      </c>
      <c r="Q41" s="162">
        <v>260491</v>
      </c>
    </row>
    <row r="42" spans="1:27" ht="19.5" customHeight="1">
      <c r="A42" s="149" t="s">
        <v>107</v>
      </c>
      <c r="B42" s="58">
        <f>B43</f>
        <v>217241</v>
      </c>
      <c r="C42" s="58">
        <f t="shared" ref="C42:Q42" si="16">C43</f>
        <v>236806</v>
      </c>
      <c r="D42" s="58">
        <f t="shared" si="16"/>
        <v>265196</v>
      </c>
      <c r="E42" s="58">
        <f t="shared" si="16"/>
        <v>259554</v>
      </c>
      <c r="F42" s="58">
        <f t="shared" si="16"/>
        <v>254700</v>
      </c>
      <c r="G42" s="58">
        <f t="shared" si="16"/>
        <v>232761</v>
      </c>
      <c r="H42" s="58">
        <f t="shared" si="16"/>
        <v>234300</v>
      </c>
      <c r="I42" s="58">
        <f t="shared" si="16"/>
        <v>230331</v>
      </c>
      <c r="J42" s="58">
        <f t="shared" si="16"/>
        <v>239927</v>
      </c>
      <c r="K42" s="58">
        <f t="shared" si="16"/>
        <v>253566</v>
      </c>
      <c r="L42" s="58">
        <f t="shared" si="16"/>
        <v>276708</v>
      </c>
      <c r="M42" s="58">
        <f t="shared" si="16"/>
        <v>307122</v>
      </c>
      <c r="N42" s="58">
        <f t="shared" si="16"/>
        <v>325755</v>
      </c>
      <c r="O42" s="58">
        <f t="shared" si="16"/>
        <v>370280</v>
      </c>
      <c r="P42" s="58">
        <f t="shared" si="16"/>
        <v>428692</v>
      </c>
      <c r="Q42" s="139">
        <f t="shared" si="16"/>
        <v>443932</v>
      </c>
      <c r="R42" s="22"/>
      <c r="S42" s="22"/>
      <c r="T42" s="22"/>
      <c r="U42" s="22"/>
      <c r="V42" s="22"/>
      <c r="W42" s="22"/>
      <c r="X42" s="22"/>
      <c r="Y42" s="22"/>
    </row>
    <row r="43" spans="1:27" ht="19.5" customHeight="1">
      <c r="A43" s="148" t="s">
        <v>156</v>
      </c>
      <c r="B43" s="59">
        <v>217241</v>
      </c>
      <c r="C43" s="59">
        <v>236806</v>
      </c>
      <c r="D43" s="59">
        <v>265196</v>
      </c>
      <c r="E43" s="59">
        <v>259554</v>
      </c>
      <c r="F43" s="59">
        <v>254700</v>
      </c>
      <c r="G43" s="59">
        <v>232761</v>
      </c>
      <c r="H43" s="59">
        <v>234300</v>
      </c>
      <c r="I43" s="59">
        <v>230331</v>
      </c>
      <c r="J43" s="59">
        <v>239927</v>
      </c>
      <c r="K43" s="59">
        <v>253566</v>
      </c>
      <c r="L43" s="59">
        <v>276708</v>
      </c>
      <c r="M43" s="59">
        <v>307122</v>
      </c>
      <c r="N43" s="59">
        <v>325755</v>
      </c>
      <c r="O43" s="59">
        <v>370280</v>
      </c>
      <c r="P43" s="59">
        <v>428692</v>
      </c>
      <c r="Q43" s="162">
        <v>443932</v>
      </c>
    </row>
    <row r="44" spans="1:27" ht="19.5" customHeight="1">
      <c r="A44" s="149" t="s">
        <v>108</v>
      </c>
      <c r="B44" s="58">
        <f>SUM(B45:B47)</f>
        <v>279566</v>
      </c>
      <c r="C44" s="58">
        <f t="shared" ref="C44:I44" si="17">SUM(C45:C47)</f>
        <v>297411</v>
      </c>
      <c r="D44" s="58">
        <f t="shared" si="17"/>
        <v>290420</v>
      </c>
      <c r="E44" s="58">
        <f t="shared" si="17"/>
        <v>267842</v>
      </c>
      <c r="F44" s="58">
        <f t="shared" si="17"/>
        <v>247349</v>
      </c>
      <c r="G44" s="58">
        <f t="shared" si="17"/>
        <v>243111</v>
      </c>
      <c r="H44" s="58">
        <f t="shared" si="17"/>
        <v>255638</v>
      </c>
      <c r="I44" s="58">
        <f t="shared" si="17"/>
        <v>274286</v>
      </c>
      <c r="J44" s="58">
        <f t="shared" ref="J44:Q44" si="18">SUM(J45:J47)</f>
        <v>298186</v>
      </c>
      <c r="K44" s="58">
        <f t="shared" si="18"/>
        <v>321928</v>
      </c>
      <c r="L44" s="58">
        <f t="shared" si="18"/>
        <v>366677</v>
      </c>
      <c r="M44" s="58">
        <f t="shared" si="18"/>
        <v>465833</v>
      </c>
      <c r="N44" s="58">
        <f t="shared" si="18"/>
        <v>537378</v>
      </c>
      <c r="O44" s="58">
        <f t="shared" ref="O44:P44" si="19">SUM(O45:O47)</f>
        <v>643699</v>
      </c>
      <c r="P44" s="58">
        <f t="shared" si="19"/>
        <v>681887</v>
      </c>
      <c r="Q44" s="139">
        <f t="shared" si="18"/>
        <v>724178</v>
      </c>
      <c r="R44" s="22"/>
      <c r="S44" s="22"/>
      <c r="T44" s="22"/>
      <c r="U44" s="22"/>
      <c r="V44" s="22"/>
      <c r="W44" s="22"/>
      <c r="X44" s="22"/>
    </row>
    <row r="45" spans="1:27" ht="19.5" customHeight="1">
      <c r="A45" s="148" t="s">
        <v>158</v>
      </c>
      <c r="B45" s="59">
        <v>236671</v>
      </c>
      <c r="C45" s="59">
        <v>252015</v>
      </c>
      <c r="D45" s="59">
        <v>247916</v>
      </c>
      <c r="E45" s="59">
        <v>226258</v>
      </c>
      <c r="F45" s="59">
        <v>203910</v>
      </c>
      <c r="G45" s="59">
        <v>199260</v>
      </c>
      <c r="H45" s="59">
        <v>210725</v>
      </c>
      <c r="I45" s="59">
        <v>227935</v>
      </c>
      <c r="J45" s="59">
        <v>250156</v>
      </c>
      <c r="K45" s="59">
        <v>271853</v>
      </c>
      <c r="L45" s="59">
        <v>312605</v>
      </c>
      <c r="M45" s="59">
        <v>405489</v>
      </c>
      <c r="N45" s="59">
        <v>474658</v>
      </c>
      <c r="O45" s="59">
        <v>574320</v>
      </c>
      <c r="P45" s="59">
        <v>607396</v>
      </c>
      <c r="Q45" s="162">
        <v>642913</v>
      </c>
    </row>
    <row r="46" spans="1:27" ht="19.5" customHeight="1">
      <c r="A46" s="148" t="s">
        <v>159</v>
      </c>
      <c r="B46" s="59">
        <v>26119</v>
      </c>
      <c r="C46" s="59">
        <v>27712</v>
      </c>
      <c r="D46" s="59">
        <v>25873</v>
      </c>
      <c r="E46" s="59">
        <v>25249</v>
      </c>
      <c r="F46" s="59">
        <v>25431</v>
      </c>
      <c r="G46" s="59">
        <v>25005</v>
      </c>
      <c r="H46" s="59">
        <v>25704</v>
      </c>
      <c r="I46" s="59">
        <v>26928</v>
      </c>
      <c r="J46" s="59">
        <v>28082</v>
      </c>
      <c r="K46" s="59">
        <v>28730</v>
      </c>
      <c r="L46" s="59">
        <v>31657</v>
      </c>
      <c r="M46" s="59">
        <v>34586</v>
      </c>
      <c r="N46" s="59">
        <v>36511</v>
      </c>
      <c r="O46" s="59">
        <v>37916</v>
      </c>
      <c r="P46" s="59">
        <v>38940</v>
      </c>
      <c r="Q46" s="162">
        <v>42195</v>
      </c>
    </row>
    <row r="47" spans="1:27" ht="19.5" customHeight="1">
      <c r="A47" s="148" t="s">
        <v>160</v>
      </c>
      <c r="B47" s="59">
        <v>16776</v>
      </c>
      <c r="C47" s="59">
        <v>17684</v>
      </c>
      <c r="D47" s="59">
        <v>16631</v>
      </c>
      <c r="E47" s="59">
        <v>16335</v>
      </c>
      <c r="F47" s="59">
        <v>18008</v>
      </c>
      <c r="G47" s="59">
        <v>18846</v>
      </c>
      <c r="H47" s="59">
        <v>19209</v>
      </c>
      <c r="I47" s="59">
        <v>19423</v>
      </c>
      <c r="J47" s="59">
        <v>19948</v>
      </c>
      <c r="K47" s="59">
        <v>21345</v>
      </c>
      <c r="L47" s="59">
        <v>22415</v>
      </c>
      <c r="M47" s="59">
        <v>25758</v>
      </c>
      <c r="N47" s="59">
        <v>26209</v>
      </c>
      <c r="O47" s="59">
        <v>31463</v>
      </c>
      <c r="P47" s="59">
        <v>35551</v>
      </c>
      <c r="Q47" s="162">
        <v>39070</v>
      </c>
    </row>
    <row r="48" spans="1:27" ht="19.5" customHeight="1">
      <c r="A48" s="149" t="s">
        <v>109</v>
      </c>
      <c r="B48" s="58">
        <f>SUM(B49:B52)</f>
        <v>199327</v>
      </c>
      <c r="C48" s="58">
        <f t="shared" ref="C48:I48" si="20">SUM(C49:C52)</f>
        <v>191373</v>
      </c>
      <c r="D48" s="58">
        <f t="shared" si="20"/>
        <v>169386</v>
      </c>
      <c r="E48" s="58">
        <f t="shared" si="20"/>
        <v>155244</v>
      </c>
      <c r="F48" s="58">
        <f t="shared" si="20"/>
        <v>158023</v>
      </c>
      <c r="G48" s="58">
        <f t="shared" si="20"/>
        <v>133489</v>
      </c>
      <c r="H48" s="58">
        <f t="shared" si="20"/>
        <v>143577</v>
      </c>
      <c r="I48" s="58">
        <f t="shared" si="20"/>
        <v>149334</v>
      </c>
      <c r="J48" s="58">
        <f t="shared" ref="J48:Q48" si="21">SUM(J49:J52)</f>
        <v>154769</v>
      </c>
      <c r="K48" s="58">
        <f t="shared" si="21"/>
        <v>168693</v>
      </c>
      <c r="L48" s="58">
        <f t="shared" si="21"/>
        <v>178406</v>
      </c>
      <c r="M48" s="58">
        <f t="shared" si="21"/>
        <v>242443</v>
      </c>
      <c r="N48" s="58">
        <f t="shared" si="21"/>
        <v>153489</v>
      </c>
      <c r="O48" s="58">
        <f t="shared" ref="O48:P48" si="22">SUM(O49:O52)</f>
        <v>215676</v>
      </c>
      <c r="P48" s="58">
        <f t="shared" si="22"/>
        <v>311131</v>
      </c>
      <c r="Q48" s="139">
        <f t="shared" si="21"/>
        <v>353788</v>
      </c>
      <c r="R48" s="22"/>
      <c r="S48" s="22"/>
      <c r="T48" s="22"/>
      <c r="U48" s="22"/>
      <c r="V48" s="22"/>
      <c r="W48" s="22"/>
      <c r="X48" s="22"/>
    </row>
    <row r="49" spans="1:27" ht="19.5" customHeight="1">
      <c r="A49" s="148" t="s">
        <v>161</v>
      </c>
      <c r="B49" s="59">
        <v>7963</v>
      </c>
      <c r="C49" s="59">
        <v>8140</v>
      </c>
      <c r="D49" s="59">
        <v>7886</v>
      </c>
      <c r="E49" s="59">
        <v>8268</v>
      </c>
      <c r="F49" s="59">
        <v>8101</v>
      </c>
      <c r="G49" s="59">
        <v>8193</v>
      </c>
      <c r="H49" s="59">
        <v>8723</v>
      </c>
      <c r="I49" s="59">
        <v>8998</v>
      </c>
      <c r="J49" s="59">
        <v>9336</v>
      </c>
      <c r="K49" s="59">
        <v>9583</v>
      </c>
      <c r="L49" s="59">
        <v>10312</v>
      </c>
      <c r="M49" s="59">
        <v>10643</v>
      </c>
      <c r="N49" s="59">
        <v>4277</v>
      </c>
      <c r="O49" s="59">
        <v>11055</v>
      </c>
      <c r="P49" s="59">
        <v>16119</v>
      </c>
      <c r="Q49" s="162">
        <v>19327</v>
      </c>
    </row>
    <row r="50" spans="1:27" ht="19.5" customHeight="1">
      <c r="A50" s="148" t="s">
        <v>162</v>
      </c>
      <c r="B50" s="59">
        <v>6624</v>
      </c>
      <c r="C50" s="59">
        <v>7288</v>
      </c>
      <c r="D50" s="59">
        <v>5968</v>
      </c>
      <c r="E50" s="59">
        <v>5852</v>
      </c>
      <c r="F50" s="59">
        <v>5664</v>
      </c>
      <c r="G50" s="59">
        <v>4945</v>
      </c>
      <c r="H50" s="59">
        <v>5574</v>
      </c>
      <c r="I50" s="59">
        <v>5988</v>
      </c>
      <c r="J50" s="59">
        <v>6240</v>
      </c>
      <c r="K50" s="59">
        <v>6439</v>
      </c>
      <c r="L50" s="59">
        <v>6827</v>
      </c>
      <c r="M50" s="59">
        <v>7356</v>
      </c>
      <c r="N50" s="59">
        <v>5439</v>
      </c>
      <c r="O50" s="59">
        <v>6905</v>
      </c>
      <c r="P50" s="59">
        <v>8073</v>
      </c>
      <c r="Q50" s="162">
        <v>8895</v>
      </c>
    </row>
    <row r="51" spans="1:27" ht="19.5" customHeight="1">
      <c r="A51" s="148" t="s">
        <v>163</v>
      </c>
      <c r="B51" s="59">
        <v>62573</v>
      </c>
      <c r="C51" s="59">
        <v>46531</v>
      </c>
      <c r="D51" s="59">
        <v>41971</v>
      </c>
      <c r="E51" s="59">
        <v>42615</v>
      </c>
      <c r="F51" s="59">
        <v>43607</v>
      </c>
      <c r="G51" s="59">
        <v>42520</v>
      </c>
      <c r="H51" s="59">
        <v>47617</v>
      </c>
      <c r="I51" s="59">
        <v>55816</v>
      </c>
      <c r="J51" s="59">
        <v>57006</v>
      </c>
      <c r="K51" s="59">
        <v>58630</v>
      </c>
      <c r="L51" s="59">
        <v>78447</v>
      </c>
      <c r="M51" s="59">
        <v>135871</v>
      </c>
      <c r="N51" s="59">
        <v>88946</v>
      </c>
      <c r="O51" s="59">
        <v>106424</v>
      </c>
      <c r="P51" s="59">
        <v>151424</v>
      </c>
      <c r="Q51" s="162">
        <v>180961</v>
      </c>
    </row>
    <row r="52" spans="1:27" ht="19.5" customHeight="1">
      <c r="A52" s="148" t="s">
        <v>164</v>
      </c>
      <c r="B52" s="59">
        <v>122167</v>
      </c>
      <c r="C52" s="59">
        <v>129414</v>
      </c>
      <c r="D52" s="59">
        <v>113561</v>
      </c>
      <c r="E52" s="59">
        <v>98509</v>
      </c>
      <c r="F52" s="59">
        <v>100651</v>
      </c>
      <c r="G52" s="59">
        <v>77831</v>
      </c>
      <c r="H52" s="59">
        <v>81663</v>
      </c>
      <c r="I52" s="59">
        <v>78532</v>
      </c>
      <c r="J52" s="59">
        <v>82187</v>
      </c>
      <c r="K52" s="59">
        <v>94041</v>
      </c>
      <c r="L52" s="59">
        <v>82820</v>
      </c>
      <c r="M52" s="59">
        <v>88573</v>
      </c>
      <c r="N52" s="59">
        <v>54827</v>
      </c>
      <c r="O52" s="59">
        <v>91292</v>
      </c>
      <c r="P52" s="59">
        <v>135515</v>
      </c>
      <c r="Q52" s="162">
        <v>144605</v>
      </c>
    </row>
    <row r="53" spans="1:27" ht="19.5" customHeight="1">
      <c r="A53" s="149" t="s">
        <v>110</v>
      </c>
      <c r="B53" s="58">
        <f>SUM(B54:B56)</f>
        <v>227972</v>
      </c>
      <c r="C53" s="58">
        <f t="shared" ref="C53:I53" si="23">SUM(C54:C56)</f>
        <v>211011</v>
      </c>
      <c r="D53" s="58">
        <f t="shared" si="23"/>
        <v>198317</v>
      </c>
      <c r="E53" s="58">
        <f t="shared" si="23"/>
        <v>180084</v>
      </c>
      <c r="F53" s="58">
        <f t="shared" si="23"/>
        <v>166572</v>
      </c>
      <c r="G53" s="58">
        <f t="shared" si="23"/>
        <v>161201</v>
      </c>
      <c r="H53" s="58">
        <f t="shared" si="23"/>
        <v>163464</v>
      </c>
      <c r="I53" s="58">
        <f t="shared" si="23"/>
        <v>170580</v>
      </c>
      <c r="J53" s="58">
        <f t="shared" ref="J53:Q53" si="24">SUM(J54:J56)</f>
        <v>178281</v>
      </c>
      <c r="K53" s="58">
        <f t="shared" si="24"/>
        <v>190283</v>
      </c>
      <c r="L53" s="58">
        <f t="shared" si="24"/>
        <v>200948</v>
      </c>
      <c r="M53" s="58">
        <f t="shared" si="24"/>
        <v>220336</v>
      </c>
      <c r="N53" s="58">
        <f t="shared" si="24"/>
        <v>193431</v>
      </c>
      <c r="O53" s="58">
        <f t="shared" ref="O53:P53" si="25">SUM(O54:O56)</f>
        <v>226322</v>
      </c>
      <c r="P53" s="58">
        <f t="shared" si="25"/>
        <v>248806</v>
      </c>
      <c r="Q53" s="139">
        <f t="shared" si="24"/>
        <v>275608</v>
      </c>
      <c r="R53" s="22"/>
      <c r="S53" s="22"/>
      <c r="T53" s="22"/>
      <c r="U53" s="22"/>
      <c r="V53" s="22"/>
      <c r="W53" s="22"/>
      <c r="X53" s="22"/>
      <c r="Y53" s="22"/>
      <c r="Z53" s="22"/>
      <c r="AA53" s="22"/>
    </row>
    <row r="54" spans="1:27" ht="19.5" customHeight="1">
      <c r="A54" s="148" t="s">
        <v>165</v>
      </c>
      <c r="B54" s="59">
        <v>74439</v>
      </c>
      <c r="C54" s="59">
        <v>74246</v>
      </c>
      <c r="D54" s="59">
        <v>77138</v>
      </c>
      <c r="E54" s="59">
        <v>70414</v>
      </c>
      <c r="F54" s="59">
        <v>67776</v>
      </c>
      <c r="G54" s="59">
        <v>68041</v>
      </c>
      <c r="H54" s="59">
        <v>71537</v>
      </c>
      <c r="I54" s="59">
        <v>74254</v>
      </c>
      <c r="J54" s="59">
        <v>76997</v>
      </c>
      <c r="K54" s="59">
        <v>82450</v>
      </c>
      <c r="L54" s="59">
        <v>84764</v>
      </c>
      <c r="M54" s="59">
        <v>91545</v>
      </c>
      <c r="N54" s="59">
        <v>94776</v>
      </c>
      <c r="O54" s="59">
        <v>98952</v>
      </c>
      <c r="P54" s="59">
        <v>96868</v>
      </c>
      <c r="Q54" s="162">
        <v>102149</v>
      </c>
    </row>
    <row r="55" spans="1:27" ht="19.5" customHeight="1">
      <c r="A55" s="148" t="s">
        <v>166</v>
      </c>
      <c r="B55" s="59">
        <v>15304</v>
      </c>
      <c r="C55" s="59">
        <v>12584</v>
      </c>
      <c r="D55" s="59">
        <v>11628</v>
      </c>
      <c r="E55" s="59">
        <v>7579</v>
      </c>
      <c r="F55" s="59">
        <v>6123</v>
      </c>
      <c r="G55" s="59">
        <v>5660</v>
      </c>
      <c r="H55" s="59">
        <v>5682</v>
      </c>
      <c r="I55" s="59">
        <v>6919</v>
      </c>
      <c r="J55" s="59">
        <v>7418</v>
      </c>
      <c r="K55" s="59">
        <v>8195</v>
      </c>
      <c r="L55" s="59">
        <v>9216</v>
      </c>
      <c r="M55" s="59">
        <v>9991</v>
      </c>
      <c r="N55" s="59">
        <v>7775</v>
      </c>
      <c r="O55" s="59">
        <v>9628</v>
      </c>
      <c r="P55" s="59">
        <v>10791</v>
      </c>
      <c r="Q55" s="162">
        <v>11401</v>
      </c>
    </row>
    <row r="56" spans="1:27" ht="19.5" customHeight="1">
      <c r="A56" s="148" t="s">
        <v>167</v>
      </c>
      <c r="B56" s="59">
        <v>138229</v>
      </c>
      <c r="C56" s="59">
        <v>124181</v>
      </c>
      <c r="D56" s="59">
        <v>109551</v>
      </c>
      <c r="E56" s="59">
        <v>102091</v>
      </c>
      <c r="F56" s="59">
        <v>92673</v>
      </c>
      <c r="G56" s="59">
        <v>87500</v>
      </c>
      <c r="H56" s="59">
        <v>86245</v>
      </c>
      <c r="I56" s="59">
        <v>89407</v>
      </c>
      <c r="J56" s="59">
        <v>93866</v>
      </c>
      <c r="K56" s="59">
        <v>99638</v>
      </c>
      <c r="L56" s="59">
        <v>106968</v>
      </c>
      <c r="M56" s="59">
        <v>118800</v>
      </c>
      <c r="N56" s="59">
        <v>90880</v>
      </c>
      <c r="O56" s="59">
        <v>117742</v>
      </c>
      <c r="P56" s="59">
        <v>141147</v>
      </c>
      <c r="Q56" s="162">
        <v>162058</v>
      </c>
    </row>
    <row r="57" spans="1:27" ht="19.5" customHeight="1">
      <c r="A57" s="149" t="s">
        <v>111</v>
      </c>
      <c r="B57" s="58">
        <f>B58</f>
        <v>155906</v>
      </c>
      <c r="C57" s="58">
        <f t="shared" ref="C57:Q57" si="26">C58</f>
        <v>177357</v>
      </c>
      <c r="D57" s="58">
        <f t="shared" si="26"/>
        <v>197699</v>
      </c>
      <c r="E57" s="58">
        <f t="shared" si="26"/>
        <v>221554</v>
      </c>
      <c r="F57" s="58">
        <f t="shared" si="26"/>
        <v>188495</v>
      </c>
      <c r="G57" s="58">
        <f t="shared" si="26"/>
        <v>163717</v>
      </c>
      <c r="H57" s="58">
        <f t="shared" si="26"/>
        <v>154805</v>
      </c>
      <c r="I57" s="58">
        <f t="shared" si="26"/>
        <v>151806</v>
      </c>
      <c r="J57" s="58">
        <f t="shared" si="26"/>
        <v>155274</v>
      </c>
      <c r="K57" s="58">
        <f t="shared" si="26"/>
        <v>158534</v>
      </c>
      <c r="L57" s="58">
        <f t="shared" si="26"/>
        <v>165362</v>
      </c>
      <c r="M57" s="58">
        <f t="shared" si="26"/>
        <v>181577</v>
      </c>
      <c r="N57" s="58">
        <f t="shared" si="26"/>
        <v>175321</v>
      </c>
      <c r="O57" s="58">
        <f t="shared" si="26"/>
        <v>177474</v>
      </c>
      <c r="P57" s="58">
        <f t="shared" si="26"/>
        <v>188000</v>
      </c>
      <c r="Q57" s="139">
        <f t="shared" si="26"/>
        <v>219630</v>
      </c>
    </row>
    <row r="58" spans="1:27" s="21" customFormat="1" ht="19.5" customHeight="1">
      <c r="A58" s="148" t="s">
        <v>168</v>
      </c>
      <c r="B58" s="59">
        <v>155906</v>
      </c>
      <c r="C58" s="59">
        <v>177357</v>
      </c>
      <c r="D58" s="59">
        <v>197699</v>
      </c>
      <c r="E58" s="59">
        <v>221554</v>
      </c>
      <c r="F58" s="59">
        <v>188495</v>
      </c>
      <c r="G58" s="59">
        <v>163717</v>
      </c>
      <c r="H58" s="59">
        <v>154805</v>
      </c>
      <c r="I58" s="59">
        <v>151806</v>
      </c>
      <c r="J58" s="59">
        <v>155274</v>
      </c>
      <c r="K58" s="59">
        <v>158534</v>
      </c>
      <c r="L58" s="59">
        <v>165362</v>
      </c>
      <c r="M58" s="59">
        <v>181577</v>
      </c>
      <c r="N58" s="59">
        <v>175321</v>
      </c>
      <c r="O58" s="59">
        <v>177474</v>
      </c>
      <c r="P58" s="59">
        <v>188000</v>
      </c>
      <c r="Q58" s="162">
        <v>219630</v>
      </c>
    </row>
    <row r="59" spans="1:27" ht="3" customHeight="1">
      <c r="A59" s="136"/>
      <c r="B59" s="60"/>
      <c r="C59" s="60"/>
      <c r="D59" s="60"/>
      <c r="E59" s="60"/>
      <c r="F59" s="60"/>
      <c r="G59" s="60"/>
      <c r="H59" s="60"/>
      <c r="I59" s="60"/>
      <c r="J59" s="60"/>
      <c r="K59" s="60"/>
      <c r="L59" s="60"/>
      <c r="M59" s="60"/>
      <c r="N59" s="60"/>
      <c r="O59" s="60"/>
      <c r="P59" s="60"/>
      <c r="Q59" s="61"/>
    </row>
    <row r="60" spans="1:27" ht="12" customHeight="1">
      <c r="A60" s="49"/>
      <c r="B60" s="49"/>
      <c r="C60" s="49"/>
      <c r="D60" s="49"/>
      <c r="E60" s="49"/>
      <c r="F60" s="49"/>
      <c r="G60" s="49"/>
      <c r="H60" s="49"/>
      <c r="I60" s="49"/>
      <c r="J60" s="49"/>
      <c r="K60" s="49"/>
      <c r="L60" s="49"/>
      <c r="M60" s="49"/>
      <c r="N60" s="49"/>
      <c r="O60" s="49"/>
      <c r="P60" s="49"/>
      <c r="Q60" s="49"/>
    </row>
    <row r="61" spans="1:27" ht="21" customHeight="1">
      <c r="A61" s="49" t="s">
        <v>389</v>
      </c>
      <c r="B61" s="49"/>
      <c r="C61" s="49"/>
      <c r="D61" s="49"/>
      <c r="E61" s="49"/>
      <c r="F61" s="49"/>
      <c r="G61" s="49"/>
      <c r="H61" s="49"/>
      <c r="I61" s="49"/>
      <c r="J61" s="49"/>
      <c r="K61" s="49"/>
      <c r="L61" s="49"/>
      <c r="M61" s="49"/>
      <c r="N61" s="49"/>
      <c r="O61" s="49"/>
      <c r="P61" s="49"/>
      <c r="Q61" s="49"/>
    </row>
    <row r="62" spans="1:27">
      <c r="A62" s="49" t="s">
        <v>390</v>
      </c>
      <c r="B62" s="49"/>
      <c r="C62" s="49"/>
      <c r="D62" s="49"/>
      <c r="E62" s="49"/>
      <c r="F62" s="49"/>
      <c r="G62" s="49"/>
      <c r="H62" s="49"/>
      <c r="I62" s="49"/>
      <c r="J62" s="49"/>
      <c r="K62" s="49"/>
      <c r="L62" s="49"/>
      <c r="M62" s="49"/>
      <c r="N62" s="49"/>
      <c r="O62" s="49"/>
      <c r="P62" s="49"/>
      <c r="Q62" s="49"/>
    </row>
    <row r="63" spans="1:27" ht="13.5" thickBot="1">
      <c r="A63" s="49"/>
      <c r="B63" s="49"/>
      <c r="C63" s="49"/>
      <c r="D63" s="49"/>
      <c r="E63" s="49"/>
      <c r="F63" s="49"/>
      <c r="G63" s="49"/>
      <c r="H63" s="49"/>
      <c r="I63" s="49"/>
      <c r="J63" s="49"/>
      <c r="K63" s="49"/>
      <c r="L63" s="49"/>
      <c r="M63" s="49"/>
      <c r="N63" s="49"/>
      <c r="O63" s="49"/>
      <c r="P63" s="49"/>
      <c r="Q63" s="49"/>
    </row>
    <row r="64" spans="1:27" ht="13.5" customHeight="1" thickTop="1">
      <c r="A64" s="47" t="str">
        <f>'Περιεχόμενα-Contents'!B28</f>
        <v>(Τελευταία Ενημέρωση/Last update 29/12/2025)</v>
      </c>
      <c r="B64" s="66"/>
      <c r="C64" s="66"/>
      <c r="D64" s="66"/>
      <c r="E64" s="66"/>
      <c r="F64" s="66"/>
      <c r="G64" s="66"/>
      <c r="H64" s="66"/>
      <c r="I64" s="66"/>
      <c r="J64" s="66"/>
      <c r="K64" s="66"/>
      <c r="L64" s="66"/>
      <c r="M64" s="66"/>
      <c r="N64" s="66"/>
      <c r="O64" s="66"/>
      <c r="P64" s="66"/>
      <c r="Q64" s="66"/>
    </row>
    <row r="65" spans="1:1" ht="13.5" customHeight="1">
      <c r="A65" s="42" t="str">
        <f>'Περιεχόμενα-Contents'!B29</f>
        <v>COPYRIGHT ©: 2025 ΚΥΠΡΙΑΚΗ ΔΗΜΟΚΡΑΤΙΑ, ΣΤΑΤΙΣΤΙΚΗ ΥΠΗΡΕΣΙΑ/REPUBLIC OF CYPRUS, STATISTICAL SERVICE</v>
      </c>
    </row>
    <row r="66" spans="1:1">
      <c r="A66" s="23"/>
    </row>
    <row r="67" spans="1:1">
      <c r="A67" s="24"/>
    </row>
  </sheetData>
  <mergeCells count="3">
    <mergeCell ref="J12:J13"/>
    <mergeCell ref="A1:C1"/>
    <mergeCell ref="Q12:Q13"/>
  </mergeCells>
  <hyperlinks>
    <hyperlink ref="A1" location="'Περιεχόμενα-Contents'!A1" display="Περιεχόμενα - Contents" xr:uid="{00000000-0004-0000-0600-000000000000}"/>
  </hyperlinks>
  <printOptions horizontalCentered="1"/>
  <pageMargins left="0.27559055118110237" right="0.27559055118110237" top="1.0236220472440944" bottom="0.39370078740157483" header="0.39370078740157483" footer="0.19685039370078741"/>
  <pageSetup paperSize="9" scale="57" fitToHeight="0" orientation="portrait" r:id="rId1"/>
  <headerFooter>
    <oddHeader>&amp;R&amp;"Arial,Έντονα"ΣΥΝΟΠΤΙΚΟΙ ΠΙΝΑΚΕΣ ΥΠΗΡΕΣΙΩΝ ΚΑΙ ΜΕΤΑΦΟΡΩΝ 2008-2023
SERVICES AND TRANSPORT SUMMARY TABLES 2008-2023
ΙΔΙΩΤΙΚΟΣ ΤΟΜΕΑΣ - PRIVATE SECTOR</oddHeader>
    <firstHeader>&amp;L&amp;"Arial,Έντονα"ΣΥΝΟΠΤΙΚΟΙ ΠΙΝΑΚΕΣ ΥΠΗΡΕΣΙΩΝ ΚΑΙ ΜΕΤΑΦΟΡΩΝ 2008-2020
- ΙΔΙΩΤΙΚΟΣ ΤΟΜΕΑΣ&amp;"Arial,Κανονικά"
&amp;R&amp;"Arial,Έντονα"SUMMARY TABLES 2008-2020
- PRIVATE SECTOR</firstHeader>
    <firstFooter>&amp;L(συνεχίζεται)&amp;C- &amp;P -&amp;R(continued)</firstFooter>
  </headerFooter>
  <ignoredErrors>
    <ignoredError sqref="B19" formulaRange="1"/>
    <ignoredError sqref="A10:A58 A9:N9"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W65"/>
  <sheetViews>
    <sheetView zoomScaleNormal="100" workbookViewId="0">
      <pane xSplit="1" ySplit="9" topLeftCell="B10" activePane="bottomRight" state="frozen"/>
      <selection activeCell="P27" sqref="P27"/>
      <selection pane="topRight" activeCell="P27" sqref="P27"/>
      <selection pane="bottomLeft" activeCell="P27" sqref="P27"/>
      <selection pane="bottomRight" activeCell="A2" sqref="A2"/>
    </sheetView>
  </sheetViews>
  <sheetFormatPr defaultColWidth="10.7109375" defaultRowHeight="12.75"/>
  <cols>
    <col min="1" max="1" width="11.7109375" style="19" customWidth="1"/>
    <col min="2" max="16" width="10" style="19" customWidth="1"/>
    <col min="17" max="17" width="11.28515625" style="19" customWidth="1"/>
    <col min="18" max="16384" width="10.7109375" style="19"/>
  </cols>
  <sheetData>
    <row r="1" spans="1:20" ht="15" customHeight="1">
      <c r="A1" s="172" t="s">
        <v>228</v>
      </c>
      <c r="B1" s="172"/>
      <c r="C1" s="172"/>
      <c r="D1" s="49"/>
      <c r="E1" s="49"/>
      <c r="F1" s="49"/>
      <c r="G1" s="49"/>
      <c r="H1" s="49"/>
      <c r="I1" s="49"/>
      <c r="J1" s="49"/>
      <c r="K1" s="49"/>
      <c r="L1" s="49"/>
      <c r="M1" s="49"/>
      <c r="N1" s="49"/>
      <c r="O1" s="49"/>
      <c r="P1" s="49"/>
      <c r="Q1" s="117" t="s">
        <v>455</v>
      </c>
    </row>
    <row r="2" spans="1:20">
      <c r="A2" s="49"/>
      <c r="B2" s="49"/>
      <c r="C2" s="49"/>
      <c r="D2" s="49"/>
      <c r="E2" s="49"/>
      <c r="F2" s="49"/>
      <c r="G2" s="49"/>
      <c r="H2" s="49"/>
      <c r="I2" s="49"/>
      <c r="J2" s="49"/>
      <c r="K2" s="49"/>
      <c r="L2" s="49"/>
      <c r="M2" s="49"/>
      <c r="N2" s="49"/>
      <c r="O2" s="49"/>
      <c r="P2" s="49"/>
      <c r="Q2" s="117" t="s">
        <v>456</v>
      </c>
    </row>
    <row r="3" spans="1:20">
      <c r="A3" s="49"/>
      <c r="B3" s="49"/>
      <c r="C3" s="49"/>
      <c r="D3" s="49"/>
      <c r="E3" s="49"/>
      <c r="F3" s="49"/>
      <c r="G3" s="49"/>
      <c r="H3" s="49"/>
      <c r="I3" s="49"/>
      <c r="J3" s="49"/>
      <c r="K3" s="49"/>
      <c r="L3" s="49"/>
      <c r="M3" s="49"/>
      <c r="N3" s="49"/>
      <c r="O3" s="49"/>
      <c r="P3" s="49"/>
      <c r="Q3" s="117" t="s">
        <v>373</v>
      </c>
    </row>
    <row r="4" spans="1:20">
      <c r="A4" s="49"/>
      <c r="B4" s="49"/>
      <c r="C4" s="49"/>
      <c r="D4" s="49"/>
      <c r="E4" s="49"/>
      <c r="F4" s="49"/>
      <c r="G4" s="49"/>
      <c r="H4" s="50"/>
      <c r="I4" s="49"/>
      <c r="J4" s="49"/>
      <c r="K4" s="49"/>
      <c r="L4" s="49"/>
      <c r="M4" s="49"/>
      <c r="N4" s="49"/>
      <c r="O4" s="49"/>
      <c r="P4" s="49"/>
      <c r="Q4" s="49"/>
    </row>
    <row r="5" spans="1:20" s="20" customFormat="1" ht="15" customHeight="1">
      <c r="A5" s="137" t="s">
        <v>262</v>
      </c>
      <c r="B5" s="70"/>
      <c r="C5" s="70"/>
      <c r="D5" s="70"/>
      <c r="E5" s="70"/>
      <c r="F5" s="70"/>
      <c r="G5" s="70"/>
      <c r="H5" s="70"/>
      <c r="I5" s="70"/>
      <c r="J5" s="70"/>
      <c r="K5" s="70"/>
      <c r="L5" s="70"/>
      <c r="M5" s="70"/>
      <c r="N5" s="70"/>
      <c r="O5" s="70"/>
      <c r="P5" s="70"/>
      <c r="Q5" s="70"/>
    </row>
    <row r="6" spans="1:20" s="20" customFormat="1" ht="15" customHeight="1" thickBot="1">
      <c r="A6" s="138" t="s">
        <v>361</v>
      </c>
      <c r="B6" s="72"/>
      <c r="C6" s="72"/>
      <c r="D6" s="72"/>
      <c r="E6" s="72"/>
      <c r="F6" s="72"/>
      <c r="G6" s="72"/>
      <c r="H6" s="72"/>
      <c r="I6" s="73"/>
      <c r="J6" s="73"/>
      <c r="K6" s="73"/>
      <c r="L6" s="73"/>
      <c r="M6" s="73"/>
      <c r="N6" s="73"/>
      <c r="O6" s="73"/>
      <c r="P6" s="73"/>
      <c r="Q6" s="73"/>
    </row>
    <row r="7" spans="1:20" s="21" customFormat="1" ht="4.5" customHeight="1" thickTop="1">
      <c r="A7" s="49"/>
      <c r="B7" s="71"/>
      <c r="C7" s="71"/>
      <c r="D7" s="71"/>
      <c r="E7" s="71"/>
      <c r="F7" s="71"/>
      <c r="G7" s="71"/>
      <c r="H7" s="71"/>
      <c r="I7" s="49"/>
      <c r="J7" s="49"/>
      <c r="K7" s="49"/>
      <c r="L7" s="49"/>
      <c r="M7" s="49"/>
      <c r="N7" s="49"/>
      <c r="O7" s="49"/>
      <c r="P7" s="49"/>
      <c r="Q7" s="49"/>
    </row>
    <row r="8" spans="1:20">
      <c r="A8" s="49"/>
      <c r="B8" s="49"/>
      <c r="C8" s="49"/>
      <c r="D8" s="49"/>
      <c r="E8" s="49"/>
      <c r="F8" s="49"/>
      <c r="G8" s="49"/>
      <c r="H8" s="49"/>
      <c r="I8" s="65"/>
      <c r="J8" s="65"/>
      <c r="K8" s="65"/>
      <c r="L8" s="65"/>
      <c r="M8" s="65"/>
      <c r="N8" s="65"/>
      <c r="O8" s="65"/>
      <c r="P8" s="65"/>
      <c r="Q8" s="65" t="s">
        <v>222</v>
      </c>
    </row>
    <row r="9" spans="1:20" ht="70.5" customHeight="1">
      <c r="A9" s="157" t="s">
        <v>384</v>
      </c>
      <c r="B9" s="62" t="s">
        <v>1</v>
      </c>
      <c r="C9" s="62" t="s">
        <v>102</v>
      </c>
      <c r="D9" s="62" t="s">
        <v>2</v>
      </c>
      <c r="E9" s="62" t="s">
        <v>3</v>
      </c>
      <c r="F9" s="62" t="s">
        <v>4</v>
      </c>
      <c r="G9" s="62" t="s">
        <v>5</v>
      </c>
      <c r="H9" s="62" t="s">
        <v>6</v>
      </c>
      <c r="I9" s="62" t="s">
        <v>112</v>
      </c>
      <c r="J9" s="62" t="s">
        <v>324</v>
      </c>
      <c r="K9" s="62" t="s">
        <v>331</v>
      </c>
      <c r="L9" s="62" t="s">
        <v>368</v>
      </c>
      <c r="M9" s="62" t="s">
        <v>391</v>
      </c>
      <c r="N9" s="62" t="s">
        <v>436</v>
      </c>
      <c r="O9" s="62" t="s">
        <v>442</v>
      </c>
      <c r="P9" s="62" t="s">
        <v>448</v>
      </c>
      <c r="Q9" s="140" t="s">
        <v>453</v>
      </c>
    </row>
    <row r="10" spans="1:20" ht="19.5" customHeight="1">
      <c r="A10" s="147" t="s">
        <v>103</v>
      </c>
      <c r="B10" s="58">
        <f>SUM(B11:B15)</f>
        <v>18593</v>
      </c>
      <c r="C10" s="58">
        <f t="shared" ref="C10:I10" si="0">SUM(C11:C15)</f>
        <v>18916</v>
      </c>
      <c r="D10" s="58">
        <f t="shared" si="0"/>
        <v>18900</v>
      </c>
      <c r="E10" s="58">
        <f t="shared" si="0"/>
        <v>18122</v>
      </c>
      <c r="F10" s="58">
        <f t="shared" si="0"/>
        <v>17496</v>
      </c>
      <c r="G10" s="58">
        <f t="shared" si="0"/>
        <v>17032</v>
      </c>
      <c r="H10" s="58">
        <f t="shared" si="0"/>
        <v>16919</v>
      </c>
      <c r="I10" s="58">
        <f t="shared" si="0"/>
        <v>16663</v>
      </c>
      <c r="J10" s="58">
        <f t="shared" ref="J10:Q10" si="1">SUM(J11:J15)</f>
        <v>17099</v>
      </c>
      <c r="K10" s="58">
        <f t="shared" si="1"/>
        <v>18283</v>
      </c>
      <c r="L10" s="58">
        <f t="shared" si="1"/>
        <v>19374</v>
      </c>
      <c r="M10" s="58">
        <f t="shared" si="1"/>
        <v>20109</v>
      </c>
      <c r="N10" s="58">
        <f t="shared" si="1"/>
        <v>16402</v>
      </c>
      <c r="O10" s="58">
        <f t="shared" ref="O10:P10" si="2">SUM(O11:O15)</f>
        <v>18196</v>
      </c>
      <c r="P10" s="58">
        <f t="shared" si="2"/>
        <v>20686</v>
      </c>
      <c r="Q10" s="139">
        <f t="shared" si="1"/>
        <v>22482</v>
      </c>
      <c r="T10" s="22"/>
    </row>
    <row r="11" spans="1:20" ht="19.5" customHeight="1">
      <c r="A11" s="148" t="s">
        <v>129</v>
      </c>
      <c r="B11" s="59">
        <v>4740</v>
      </c>
      <c r="C11" s="59">
        <v>5268</v>
      </c>
      <c r="D11" s="59">
        <v>4955</v>
      </c>
      <c r="E11" s="59">
        <v>5021</v>
      </c>
      <c r="F11" s="59">
        <v>4891</v>
      </c>
      <c r="G11" s="59">
        <v>4840</v>
      </c>
      <c r="H11" s="59">
        <v>4956</v>
      </c>
      <c r="I11" s="59">
        <v>5001</v>
      </c>
      <c r="J11" s="59">
        <v>4944</v>
      </c>
      <c r="K11" s="59">
        <v>5138</v>
      </c>
      <c r="L11" s="59">
        <v>5455</v>
      </c>
      <c r="M11" s="59">
        <v>5700</v>
      </c>
      <c r="N11" s="59">
        <v>4843</v>
      </c>
      <c r="O11" s="59">
        <v>5304</v>
      </c>
      <c r="P11" s="59">
        <v>5614</v>
      </c>
      <c r="Q11" s="162">
        <v>6100</v>
      </c>
      <c r="T11" s="22"/>
    </row>
    <row r="12" spans="1:20" ht="19.5" customHeight="1">
      <c r="A12" s="148" t="s">
        <v>130</v>
      </c>
      <c r="B12" s="59">
        <v>3173</v>
      </c>
      <c r="C12" s="59">
        <v>2969</v>
      </c>
      <c r="D12" s="59">
        <v>3277</v>
      </c>
      <c r="E12" s="59">
        <v>2347</v>
      </c>
      <c r="F12" s="59">
        <v>1806</v>
      </c>
      <c r="G12" s="59">
        <v>1278</v>
      </c>
      <c r="H12" s="59">
        <v>797</v>
      </c>
      <c r="I12" s="59">
        <v>292</v>
      </c>
      <c r="J12" s="171">
        <v>476</v>
      </c>
      <c r="K12" s="59">
        <v>279</v>
      </c>
      <c r="L12" s="59">
        <v>310</v>
      </c>
      <c r="M12" s="59">
        <v>323</v>
      </c>
      <c r="N12" s="59">
        <v>203</v>
      </c>
      <c r="O12" s="59">
        <v>270</v>
      </c>
      <c r="P12" s="59">
        <v>292</v>
      </c>
      <c r="Q12" s="173">
        <v>671</v>
      </c>
      <c r="T12" s="22"/>
    </row>
    <row r="13" spans="1:20" ht="19.5" customHeight="1">
      <c r="A13" s="148" t="s">
        <v>131</v>
      </c>
      <c r="B13" s="59">
        <v>1899</v>
      </c>
      <c r="C13" s="59">
        <v>1625</v>
      </c>
      <c r="D13" s="59">
        <v>1495</v>
      </c>
      <c r="E13" s="59">
        <v>1148</v>
      </c>
      <c r="F13" s="59">
        <v>1134</v>
      </c>
      <c r="G13" s="59">
        <v>1009</v>
      </c>
      <c r="H13" s="59">
        <v>613</v>
      </c>
      <c r="I13" s="59">
        <v>61</v>
      </c>
      <c r="J13" s="171"/>
      <c r="K13" s="59">
        <v>388</v>
      </c>
      <c r="L13" s="59">
        <v>444</v>
      </c>
      <c r="M13" s="59">
        <v>196</v>
      </c>
      <c r="N13" s="59">
        <v>104</v>
      </c>
      <c r="O13" s="59">
        <v>137</v>
      </c>
      <c r="P13" s="59">
        <v>234</v>
      </c>
      <c r="Q13" s="173"/>
      <c r="T13" s="22"/>
    </row>
    <row r="14" spans="1:20" ht="19.5" customHeight="1">
      <c r="A14" s="148" t="s">
        <v>132</v>
      </c>
      <c r="B14" s="59">
        <v>7575</v>
      </c>
      <c r="C14" s="59">
        <v>7847</v>
      </c>
      <c r="D14" s="59">
        <v>7986</v>
      </c>
      <c r="E14" s="59">
        <v>8284</v>
      </c>
      <c r="F14" s="59">
        <v>8356</v>
      </c>
      <c r="G14" s="59">
        <v>8602</v>
      </c>
      <c r="H14" s="59">
        <v>9209</v>
      </c>
      <c r="I14" s="59">
        <v>9935</v>
      </c>
      <c r="J14" s="59">
        <v>10188</v>
      </c>
      <c r="K14" s="59">
        <v>10893</v>
      </c>
      <c r="L14" s="59">
        <v>11302</v>
      </c>
      <c r="M14" s="59">
        <v>11894</v>
      </c>
      <c r="N14" s="59">
        <v>9192</v>
      </c>
      <c r="O14" s="59">
        <v>9869</v>
      </c>
      <c r="P14" s="59">
        <v>11434</v>
      </c>
      <c r="Q14" s="162">
        <v>11820</v>
      </c>
      <c r="T14" s="22"/>
    </row>
    <row r="15" spans="1:20" ht="19.5" customHeight="1">
      <c r="A15" s="148" t="s">
        <v>133</v>
      </c>
      <c r="B15" s="59">
        <v>1206</v>
      </c>
      <c r="C15" s="59">
        <v>1207</v>
      </c>
      <c r="D15" s="59">
        <v>1187</v>
      </c>
      <c r="E15" s="59">
        <v>1322</v>
      </c>
      <c r="F15" s="59">
        <v>1309</v>
      </c>
      <c r="G15" s="59">
        <v>1303</v>
      </c>
      <c r="H15" s="59">
        <v>1344</v>
      </c>
      <c r="I15" s="59">
        <v>1374</v>
      </c>
      <c r="J15" s="59">
        <v>1491</v>
      </c>
      <c r="K15" s="59">
        <v>1585</v>
      </c>
      <c r="L15" s="59">
        <v>1863</v>
      </c>
      <c r="M15" s="59">
        <v>1996</v>
      </c>
      <c r="N15" s="59">
        <v>2060</v>
      </c>
      <c r="O15" s="59">
        <v>2616</v>
      </c>
      <c r="P15" s="59">
        <v>3112</v>
      </c>
      <c r="Q15" s="162">
        <v>3891</v>
      </c>
      <c r="T15" s="22"/>
    </row>
    <row r="16" spans="1:20" ht="19.5" customHeight="1">
      <c r="A16" s="149" t="s">
        <v>169</v>
      </c>
      <c r="B16" s="58">
        <f>SUM(B17:B18)</f>
        <v>36952</v>
      </c>
      <c r="C16" s="58">
        <f t="shared" ref="C16:I16" si="3">SUM(C17:C18)</f>
        <v>36088</v>
      </c>
      <c r="D16" s="58">
        <f t="shared" si="3"/>
        <v>37427</v>
      </c>
      <c r="E16" s="58">
        <f t="shared" si="3"/>
        <v>36728</v>
      </c>
      <c r="F16" s="58">
        <f t="shared" si="3"/>
        <v>35825</v>
      </c>
      <c r="G16" s="58">
        <f t="shared" si="3"/>
        <v>33550</v>
      </c>
      <c r="H16" s="58">
        <f t="shared" si="3"/>
        <v>36432</v>
      </c>
      <c r="I16" s="58">
        <f t="shared" si="3"/>
        <v>37785</v>
      </c>
      <c r="J16" s="58">
        <f t="shared" ref="J16:Q16" si="4">SUM(J17:J18)</f>
        <v>41042</v>
      </c>
      <c r="K16" s="58">
        <f t="shared" si="4"/>
        <v>44459</v>
      </c>
      <c r="L16" s="58">
        <f t="shared" si="4"/>
        <v>48462</v>
      </c>
      <c r="M16" s="58">
        <f t="shared" si="4"/>
        <v>50813</v>
      </c>
      <c r="N16" s="58">
        <f t="shared" si="4"/>
        <v>36099</v>
      </c>
      <c r="O16" s="58">
        <f t="shared" ref="O16:P16" si="5">SUM(O17:O18)</f>
        <v>45835</v>
      </c>
      <c r="P16" s="58">
        <f t="shared" si="5"/>
        <v>52247</v>
      </c>
      <c r="Q16" s="139">
        <f t="shared" si="4"/>
        <v>56483</v>
      </c>
      <c r="T16" s="22"/>
    </row>
    <row r="17" spans="1:21" ht="20.100000000000001" customHeight="1">
      <c r="A17" s="148" t="s">
        <v>170</v>
      </c>
      <c r="B17" s="59">
        <v>16985</v>
      </c>
      <c r="C17" s="59">
        <v>15517</v>
      </c>
      <c r="D17" s="59">
        <v>16641</v>
      </c>
      <c r="E17" s="59">
        <v>17298</v>
      </c>
      <c r="F17" s="59">
        <v>17294</v>
      </c>
      <c r="G17" s="59">
        <v>16662</v>
      </c>
      <c r="H17" s="59">
        <v>17559</v>
      </c>
      <c r="I17" s="59">
        <v>17635</v>
      </c>
      <c r="J17" s="59">
        <v>19072</v>
      </c>
      <c r="K17" s="59">
        <v>20525</v>
      </c>
      <c r="L17" s="59">
        <v>22515</v>
      </c>
      <c r="M17" s="59">
        <v>23719</v>
      </c>
      <c r="N17" s="59">
        <v>13280</v>
      </c>
      <c r="O17" s="59">
        <v>20333</v>
      </c>
      <c r="P17" s="59">
        <v>23475</v>
      </c>
      <c r="Q17" s="162">
        <v>25293</v>
      </c>
      <c r="T17" s="22"/>
    </row>
    <row r="18" spans="1:21" ht="20.100000000000001" customHeight="1">
      <c r="A18" s="148" t="s">
        <v>172</v>
      </c>
      <c r="B18" s="59">
        <v>19967</v>
      </c>
      <c r="C18" s="59">
        <v>20571</v>
      </c>
      <c r="D18" s="59">
        <v>20786</v>
      </c>
      <c r="E18" s="59">
        <v>19430</v>
      </c>
      <c r="F18" s="59">
        <v>18531</v>
      </c>
      <c r="G18" s="59">
        <v>16888</v>
      </c>
      <c r="H18" s="59">
        <v>18873</v>
      </c>
      <c r="I18" s="59">
        <v>20150</v>
      </c>
      <c r="J18" s="59">
        <v>21970</v>
      </c>
      <c r="K18" s="59">
        <v>23934</v>
      </c>
      <c r="L18" s="59">
        <v>25947</v>
      </c>
      <c r="M18" s="59">
        <v>27094</v>
      </c>
      <c r="N18" s="59">
        <v>22819</v>
      </c>
      <c r="O18" s="59">
        <v>25502</v>
      </c>
      <c r="P18" s="59">
        <v>28772</v>
      </c>
      <c r="Q18" s="162">
        <v>31190</v>
      </c>
      <c r="T18" s="22"/>
    </row>
    <row r="19" spans="1:21" ht="19.5" customHeight="1">
      <c r="A19" s="149" t="s">
        <v>104</v>
      </c>
      <c r="B19" s="58">
        <f>SUM(B20:B25)</f>
        <v>8171</v>
      </c>
      <c r="C19" s="58">
        <f t="shared" ref="C19:I19" si="6">SUM(C20:C25)</f>
        <v>8267</v>
      </c>
      <c r="D19" s="58">
        <f t="shared" si="6"/>
        <v>9094</v>
      </c>
      <c r="E19" s="58">
        <f t="shared" si="6"/>
        <v>9218</v>
      </c>
      <c r="F19" s="58">
        <f t="shared" si="6"/>
        <v>9097</v>
      </c>
      <c r="G19" s="58">
        <f t="shared" si="6"/>
        <v>8516</v>
      </c>
      <c r="H19" s="58">
        <f t="shared" si="6"/>
        <v>8796</v>
      </c>
      <c r="I19" s="58">
        <f t="shared" si="6"/>
        <v>8855</v>
      </c>
      <c r="J19" s="58">
        <f t="shared" ref="J19:Q19" si="7">SUM(J20:J25)</f>
        <v>9619</v>
      </c>
      <c r="K19" s="58">
        <f t="shared" si="7"/>
        <v>10580</v>
      </c>
      <c r="L19" s="58">
        <f t="shared" si="7"/>
        <v>12097</v>
      </c>
      <c r="M19" s="58">
        <f t="shared" si="7"/>
        <v>13556</v>
      </c>
      <c r="N19" s="58">
        <f t="shared" si="7"/>
        <v>14090</v>
      </c>
      <c r="O19" s="58">
        <f t="shared" ref="O19:P19" si="8">SUM(O20:O25)</f>
        <v>16382</v>
      </c>
      <c r="P19" s="58">
        <f t="shared" si="8"/>
        <v>21024</v>
      </c>
      <c r="Q19" s="139">
        <f t="shared" si="7"/>
        <v>26258</v>
      </c>
      <c r="R19" s="22"/>
      <c r="S19" s="22"/>
      <c r="T19" s="22"/>
      <c r="U19" s="22"/>
    </row>
    <row r="20" spans="1:21" ht="19.5" customHeight="1">
      <c r="A20" s="148" t="s">
        <v>134</v>
      </c>
      <c r="B20" s="59">
        <v>1203</v>
      </c>
      <c r="C20" s="59">
        <v>1352</v>
      </c>
      <c r="D20" s="59">
        <v>1335</v>
      </c>
      <c r="E20" s="59">
        <v>1373</v>
      </c>
      <c r="F20" s="59">
        <v>1273</v>
      </c>
      <c r="G20" s="59">
        <v>1082</v>
      </c>
      <c r="H20" s="59">
        <v>1127</v>
      </c>
      <c r="I20" s="59">
        <v>1246</v>
      </c>
      <c r="J20" s="59">
        <v>1288</v>
      </c>
      <c r="K20" s="59">
        <v>1317</v>
      </c>
      <c r="L20" s="59">
        <v>1371</v>
      </c>
      <c r="M20" s="59">
        <v>1432</v>
      </c>
      <c r="N20" s="59">
        <v>1617</v>
      </c>
      <c r="O20" s="59">
        <v>2161</v>
      </c>
      <c r="P20" s="59">
        <v>3105</v>
      </c>
      <c r="Q20" s="162">
        <v>4057</v>
      </c>
      <c r="T20" s="22"/>
    </row>
    <row r="21" spans="1:21" ht="19.5" customHeight="1">
      <c r="A21" s="148" t="s">
        <v>135</v>
      </c>
      <c r="B21" s="59">
        <v>324</v>
      </c>
      <c r="C21" s="59">
        <v>322</v>
      </c>
      <c r="D21" s="59">
        <v>318</v>
      </c>
      <c r="E21" s="59">
        <v>355</v>
      </c>
      <c r="F21" s="59">
        <v>319</v>
      </c>
      <c r="G21" s="59">
        <v>303</v>
      </c>
      <c r="H21" s="59">
        <v>312</v>
      </c>
      <c r="I21" s="59">
        <v>351</v>
      </c>
      <c r="J21" s="59">
        <v>427</v>
      </c>
      <c r="K21" s="59">
        <v>475</v>
      </c>
      <c r="L21" s="59">
        <v>493</v>
      </c>
      <c r="M21" s="59">
        <v>568</v>
      </c>
      <c r="N21" s="59">
        <v>529</v>
      </c>
      <c r="O21" s="59">
        <v>706</v>
      </c>
      <c r="P21" s="59">
        <v>918</v>
      </c>
      <c r="Q21" s="162">
        <v>953</v>
      </c>
      <c r="T21" s="22"/>
    </row>
    <row r="22" spans="1:21" ht="19.5" customHeight="1">
      <c r="A22" s="148" t="s">
        <v>136</v>
      </c>
      <c r="B22" s="59">
        <v>1184</v>
      </c>
      <c r="C22" s="59">
        <v>1207</v>
      </c>
      <c r="D22" s="59">
        <v>1282</v>
      </c>
      <c r="E22" s="59">
        <v>1215</v>
      </c>
      <c r="F22" s="59">
        <v>997</v>
      </c>
      <c r="G22" s="59">
        <v>786</v>
      </c>
      <c r="H22" s="59">
        <v>736</v>
      </c>
      <c r="I22" s="59">
        <v>737</v>
      </c>
      <c r="J22" s="59">
        <v>818</v>
      </c>
      <c r="K22" s="59">
        <v>850</v>
      </c>
      <c r="L22" s="59">
        <v>868</v>
      </c>
      <c r="M22" s="59">
        <v>855</v>
      </c>
      <c r="N22" s="59">
        <v>765</v>
      </c>
      <c r="O22" s="59">
        <v>739</v>
      </c>
      <c r="P22" s="59">
        <v>770</v>
      </c>
      <c r="Q22" s="162">
        <v>784</v>
      </c>
      <c r="T22" s="22"/>
    </row>
    <row r="23" spans="1:21" ht="19.5" customHeight="1">
      <c r="A23" s="148" t="s">
        <v>137</v>
      </c>
      <c r="B23" s="59">
        <v>3447</v>
      </c>
      <c r="C23" s="59">
        <v>3606</v>
      </c>
      <c r="D23" s="59">
        <v>3980</v>
      </c>
      <c r="E23" s="59">
        <v>3890</v>
      </c>
      <c r="F23" s="59">
        <v>3875</v>
      </c>
      <c r="G23" s="59">
        <v>3617</v>
      </c>
      <c r="H23" s="59">
        <v>3635</v>
      </c>
      <c r="I23" s="59">
        <v>3395</v>
      </c>
      <c r="J23" s="59">
        <v>3366</v>
      </c>
      <c r="K23" s="59">
        <v>3522</v>
      </c>
      <c r="L23" s="59">
        <v>3666</v>
      </c>
      <c r="M23" s="59">
        <v>3756</v>
      </c>
      <c r="N23" s="59">
        <v>3841</v>
      </c>
      <c r="O23" s="59">
        <v>3987</v>
      </c>
      <c r="P23" s="59">
        <v>4070</v>
      </c>
      <c r="Q23" s="162">
        <v>4117</v>
      </c>
      <c r="T23" s="22"/>
    </row>
    <row r="24" spans="1:21" ht="19.5" customHeight="1">
      <c r="A24" s="148" t="s">
        <v>139</v>
      </c>
      <c r="B24" s="59">
        <v>1795</v>
      </c>
      <c r="C24" s="59">
        <v>1499</v>
      </c>
      <c r="D24" s="59">
        <v>1890</v>
      </c>
      <c r="E24" s="59">
        <v>2012</v>
      </c>
      <c r="F24" s="59">
        <v>2166</v>
      </c>
      <c r="G24" s="59">
        <v>2258</v>
      </c>
      <c r="H24" s="59">
        <v>2453</v>
      </c>
      <c r="I24" s="59">
        <v>2637</v>
      </c>
      <c r="J24" s="59">
        <v>3196</v>
      </c>
      <c r="K24" s="59">
        <v>3914</v>
      </c>
      <c r="L24" s="59">
        <v>5166</v>
      </c>
      <c r="M24" s="59">
        <v>6329</v>
      </c>
      <c r="N24" s="59">
        <v>6654</v>
      </c>
      <c r="O24" s="59">
        <v>7914</v>
      </c>
      <c r="P24" s="59">
        <v>11114</v>
      </c>
      <c r="Q24" s="162">
        <v>15309</v>
      </c>
      <c r="T24" s="22"/>
    </row>
    <row r="25" spans="1:21" ht="19.5" customHeight="1">
      <c r="A25" s="148" t="s">
        <v>140</v>
      </c>
      <c r="B25" s="59">
        <v>218</v>
      </c>
      <c r="C25" s="59">
        <v>281</v>
      </c>
      <c r="D25" s="59">
        <v>289</v>
      </c>
      <c r="E25" s="59">
        <v>373</v>
      </c>
      <c r="F25" s="59">
        <v>467</v>
      </c>
      <c r="G25" s="59">
        <v>470</v>
      </c>
      <c r="H25" s="59">
        <v>533</v>
      </c>
      <c r="I25" s="59">
        <v>489</v>
      </c>
      <c r="J25" s="59">
        <v>524</v>
      </c>
      <c r="K25" s="59">
        <v>502</v>
      </c>
      <c r="L25" s="59">
        <v>533</v>
      </c>
      <c r="M25" s="59">
        <v>616</v>
      </c>
      <c r="N25" s="59">
        <v>684</v>
      </c>
      <c r="O25" s="59">
        <v>875</v>
      </c>
      <c r="P25" s="59">
        <v>1047</v>
      </c>
      <c r="Q25" s="162">
        <v>1038</v>
      </c>
      <c r="T25" s="22"/>
    </row>
    <row r="26" spans="1:21" ht="19.5" customHeight="1">
      <c r="A26" s="149" t="s">
        <v>11</v>
      </c>
      <c r="B26" s="58">
        <f>B27</f>
        <v>1964</v>
      </c>
      <c r="C26" s="58">
        <f t="shared" ref="C26:Q26" si="9">C27</f>
        <v>1794</v>
      </c>
      <c r="D26" s="58">
        <f t="shared" si="9"/>
        <v>1651</v>
      </c>
      <c r="E26" s="58">
        <f t="shared" si="9"/>
        <v>1568</v>
      </c>
      <c r="F26" s="58">
        <f t="shared" si="9"/>
        <v>1451</v>
      </c>
      <c r="G26" s="58">
        <f t="shared" si="9"/>
        <v>1277</v>
      </c>
      <c r="H26" s="58">
        <f t="shared" si="9"/>
        <v>1508</v>
      </c>
      <c r="I26" s="58">
        <f t="shared" si="9"/>
        <v>1722</v>
      </c>
      <c r="J26" s="58">
        <f t="shared" si="9"/>
        <v>1884</v>
      </c>
      <c r="K26" s="58">
        <f t="shared" si="9"/>
        <v>2217</v>
      </c>
      <c r="L26" s="58">
        <f t="shared" si="9"/>
        <v>2561</v>
      </c>
      <c r="M26" s="58">
        <f t="shared" si="9"/>
        <v>2893</v>
      </c>
      <c r="N26" s="58">
        <f t="shared" si="9"/>
        <v>2847</v>
      </c>
      <c r="O26" s="58">
        <f t="shared" si="9"/>
        <v>3402</v>
      </c>
      <c r="P26" s="58">
        <f t="shared" si="9"/>
        <v>3776</v>
      </c>
      <c r="Q26" s="139">
        <f t="shared" si="9"/>
        <v>4318</v>
      </c>
      <c r="T26" s="22"/>
    </row>
    <row r="27" spans="1:21" ht="19.5" customHeight="1">
      <c r="A27" s="148" t="s">
        <v>141</v>
      </c>
      <c r="B27" s="59">
        <v>1964</v>
      </c>
      <c r="C27" s="59">
        <v>1794</v>
      </c>
      <c r="D27" s="59">
        <v>1651</v>
      </c>
      <c r="E27" s="59">
        <v>1568</v>
      </c>
      <c r="F27" s="59">
        <v>1451</v>
      </c>
      <c r="G27" s="59">
        <v>1277</v>
      </c>
      <c r="H27" s="59">
        <v>1508</v>
      </c>
      <c r="I27" s="59">
        <v>1722</v>
      </c>
      <c r="J27" s="59">
        <v>1884</v>
      </c>
      <c r="K27" s="59">
        <v>2217</v>
      </c>
      <c r="L27" s="59">
        <v>2561</v>
      </c>
      <c r="M27" s="59">
        <v>2893</v>
      </c>
      <c r="N27" s="59">
        <v>2847</v>
      </c>
      <c r="O27" s="59">
        <v>3402</v>
      </c>
      <c r="P27" s="59">
        <v>3776</v>
      </c>
      <c r="Q27" s="162">
        <v>4318</v>
      </c>
      <c r="T27" s="22"/>
    </row>
    <row r="28" spans="1:21" ht="19.5" customHeight="1">
      <c r="A28" s="149" t="s">
        <v>105</v>
      </c>
      <c r="B28" s="58">
        <f>SUM(B29:B34)</f>
        <v>16702</v>
      </c>
      <c r="C28" s="58">
        <f t="shared" ref="C28:I28" si="10">SUM(C29:C34)</f>
        <v>17789</v>
      </c>
      <c r="D28" s="58">
        <f t="shared" si="10"/>
        <v>19718</v>
      </c>
      <c r="E28" s="58">
        <f t="shared" si="10"/>
        <v>21140</v>
      </c>
      <c r="F28" s="58">
        <f t="shared" si="10"/>
        <v>21494</v>
      </c>
      <c r="G28" s="58">
        <f t="shared" si="10"/>
        <v>19915</v>
      </c>
      <c r="H28" s="58">
        <f t="shared" si="10"/>
        <v>21832</v>
      </c>
      <c r="I28" s="58">
        <f t="shared" si="10"/>
        <v>23357</v>
      </c>
      <c r="J28" s="58">
        <f t="shared" ref="J28:Q28" si="11">SUM(J29:J34)</f>
        <v>24776</v>
      </c>
      <c r="K28" s="58">
        <f t="shared" si="11"/>
        <v>26780</v>
      </c>
      <c r="L28" s="58">
        <f t="shared" si="11"/>
        <v>29401</v>
      </c>
      <c r="M28" s="58">
        <f t="shared" si="11"/>
        <v>31618</v>
      </c>
      <c r="N28" s="58">
        <f t="shared" si="11"/>
        <v>32884</v>
      </c>
      <c r="O28" s="58">
        <f t="shared" ref="O28:P28" si="12">SUM(O29:O34)</f>
        <v>35381</v>
      </c>
      <c r="P28" s="58">
        <f t="shared" si="12"/>
        <v>38289</v>
      </c>
      <c r="Q28" s="139">
        <f t="shared" si="11"/>
        <v>41667</v>
      </c>
      <c r="R28" s="22"/>
      <c r="S28" s="22"/>
      <c r="T28" s="22"/>
      <c r="U28" s="22"/>
    </row>
    <row r="29" spans="1:21" ht="19.5" customHeight="1">
      <c r="A29" s="148" t="s">
        <v>143</v>
      </c>
      <c r="B29" s="59">
        <v>8276</v>
      </c>
      <c r="C29" s="59">
        <v>9062</v>
      </c>
      <c r="D29" s="59">
        <v>10207</v>
      </c>
      <c r="E29" s="59">
        <v>10959</v>
      </c>
      <c r="F29" s="59">
        <v>11374</v>
      </c>
      <c r="G29" s="59">
        <v>10919</v>
      </c>
      <c r="H29" s="59">
        <v>11633</v>
      </c>
      <c r="I29" s="59">
        <v>12413</v>
      </c>
      <c r="J29" s="59">
        <v>12993</v>
      </c>
      <c r="K29" s="59">
        <v>13501</v>
      </c>
      <c r="L29" s="59">
        <v>14123</v>
      </c>
      <c r="M29" s="59">
        <v>14551</v>
      </c>
      <c r="N29" s="59">
        <v>14653</v>
      </c>
      <c r="O29" s="59">
        <v>15084</v>
      </c>
      <c r="P29" s="59">
        <v>15756</v>
      </c>
      <c r="Q29" s="162">
        <v>15978</v>
      </c>
      <c r="T29" s="22"/>
    </row>
    <row r="30" spans="1:21" ht="19.5" customHeight="1">
      <c r="A30" s="148" t="s">
        <v>144</v>
      </c>
      <c r="B30" s="59">
        <v>2755</v>
      </c>
      <c r="C30" s="59">
        <v>3137</v>
      </c>
      <c r="D30" s="59">
        <v>3121</v>
      </c>
      <c r="E30" s="59">
        <v>3873</v>
      </c>
      <c r="F30" s="59">
        <v>4227</v>
      </c>
      <c r="G30" s="59">
        <v>4170</v>
      </c>
      <c r="H30" s="59">
        <v>4899</v>
      </c>
      <c r="I30" s="59">
        <v>5184</v>
      </c>
      <c r="J30" s="59">
        <v>5525</v>
      </c>
      <c r="K30" s="59">
        <v>6165</v>
      </c>
      <c r="L30" s="59">
        <v>7197</v>
      </c>
      <c r="M30" s="59">
        <v>7943</v>
      </c>
      <c r="N30" s="59">
        <v>8760</v>
      </c>
      <c r="O30" s="59">
        <v>9910</v>
      </c>
      <c r="P30" s="59">
        <v>11258</v>
      </c>
      <c r="Q30" s="162">
        <v>13015</v>
      </c>
      <c r="T30" s="22"/>
    </row>
    <row r="31" spans="1:21" ht="19.5" customHeight="1">
      <c r="A31" s="148" t="s">
        <v>145</v>
      </c>
      <c r="B31" s="59">
        <v>3166</v>
      </c>
      <c r="C31" s="59">
        <v>3172</v>
      </c>
      <c r="D31" s="59">
        <v>3717</v>
      </c>
      <c r="E31" s="59">
        <v>3301</v>
      </c>
      <c r="F31" s="59">
        <v>3000</v>
      </c>
      <c r="G31" s="59">
        <v>2320</v>
      </c>
      <c r="H31" s="59">
        <v>2407</v>
      </c>
      <c r="I31" s="59">
        <v>2573</v>
      </c>
      <c r="J31" s="59">
        <v>2810</v>
      </c>
      <c r="K31" s="59">
        <v>3244</v>
      </c>
      <c r="L31" s="59">
        <v>3694</v>
      </c>
      <c r="M31" s="59">
        <v>4102</v>
      </c>
      <c r="N31" s="59">
        <v>4158</v>
      </c>
      <c r="O31" s="59">
        <v>4438</v>
      </c>
      <c r="P31" s="59">
        <v>4584</v>
      </c>
      <c r="Q31" s="162">
        <v>4827</v>
      </c>
      <c r="T31" s="22"/>
    </row>
    <row r="32" spans="1:21" ht="19.5" customHeight="1">
      <c r="A32" s="148" t="s">
        <v>146</v>
      </c>
      <c r="B32" s="59">
        <v>1493</v>
      </c>
      <c r="C32" s="59">
        <v>1412</v>
      </c>
      <c r="D32" s="59">
        <v>1543</v>
      </c>
      <c r="E32" s="59">
        <v>1618</v>
      </c>
      <c r="F32" s="59">
        <v>1569</v>
      </c>
      <c r="G32" s="59">
        <v>1352</v>
      </c>
      <c r="H32" s="59">
        <v>1531</v>
      </c>
      <c r="I32" s="59">
        <v>1624</v>
      </c>
      <c r="J32" s="59">
        <v>1680</v>
      </c>
      <c r="K32" s="59">
        <v>1837</v>
      </c>
      <c r="L32" s="59">
        <v>2120</v>
      </c>
      <c r="M32" s="59">
        <v>2465</v>
      </c>
      <c r="N32" s="59">
        <v>2702</v>
      </c>
      <c r="O32" s="59">
        <v>2999</v>
      </c>
      <c r="P32" s="59">
        <v>3632</v>
      </c>
      <c r="Q32" s="162">
        <v>4468</v>
      </c>
      <c r="T32" s="22"/>
    </row>
    <row r="33" spans="1:23" ht="19.5" customHeight="1">
      <c r="A33" s="148" t="s">
        <v>147</v>
      </c>
      <c r="B33" s="59">
        <v>899</v>
      </c>
      <c r="C33" s="59">
        <v>887</v>
      </c>
      <c r="D33" s="59">
        <v>979</v>
      </c>
      <c r="E33" s="59">
        <v>1217</v>
      </c>
      <c r="F33" s="59">
        <v>1134</v>
      </c>
      <c r="G33" s="59">
        <v>977</v>
      </c>
      <c r="H33" s="59">
        <v>1152</v>
      </c>
      <c r="I33" s="59">
        <v>1324</v>
      </c>
      <c r="J33" s="59">
        <v>1492</v>
      </c>
      <c r="K33" s="59">
        <v>1724</v>
      </c>
      <c r="L33" s="59">
        <v>1931</v>
      </c>
      <c r="M33" s="59">
        <v>2175</v>
      </c>
      <c r="N33" s="59">
        <v>2221</v>
      </c>
      <c r="O33" s="59">
        <v>2462</v>
      </c>
      <c r="P33" s="59">
        <v>2533</v>
      </c>
      <c r="Q33" s="162">
        <v>2791</v>
      </c>
      <c r="T33" s="22"/>
    </row>
    <row r="34" spans="1:23" ht="19.5" customHeight="1">
      <c r="A34" s="148" t="s">
        <v>148</v>
      </c>
      <c r="B34" s="59">
        <v>113</v>
      </c>
      <c r="C34" s="59">
        <v>119</v>
      </c>
      <c r="D34" s="59">
        <v>151</v>
      </c>
      <c r="E34" s="59">
        <v>172</v>
      </c>
      <c r="F34" s="59">
        <v>190</v>
      </c>
      <c r="G34" s="59">
        <v>177</v>
      </c>
      <c r="H34" s="59">
        <v>210</v>
      </c>
      <c r="I34" s="59">
        <v>239</v>
      </c>
      <c r="J34" s="59">
        <v>276</v>
      </c>
      <c r="K34" s="59">
        <v>309</v>
      </c>
      <c r="L34" s="59">
        <v>336</v>
      </c>
      <c r="M34" s="59">
        <v>382</v>
      </c>
      <c r="N34" s="59">
        <v>390</v>
      </c>
      <c r="O34" s="59">
        <v>488</v>
      </c>
      <c r="P34" s="59">
        <v>526</v>
      </c>
      <c r="Q34" s="162">
        <v>588</v>
      </c>
      <c r="T34" s="22"/>
    </row>
    <row r="35" spans="1:23" ht="19.5" customHeight="1">
      <c r="A35" s="149" t="s">
        <v>106</v>
      </c>
      <c r="B35" s="58">
        <f>SUM(B36:B41)</f>
        <v>7893</v>
      </c>
      <c r="C35" s="58">
        <f t="shared" ref="C35:I35" si="13">SUM(C36:C41)</f>
        <v>7753</v>
      </c>
      <c r="D35" s="58">
        <f t="shared" si="13"/>
        <v>8248</v>
      </c>
      <c r="E35" s="58">
        <f t="shared" si="13"/>
        <v>8929</v>
      </c>
      <c r="F35" s="58">
        <f t="shared" si="13"/>
        <v>8689</v>
      </c>
      <c r="G35" s="58">
        <f t="shared" si="13"/>
        <v>8310</v>
      </c>
      <c r="H35" s="58">
        <f t="shared" si="13"/>
        <v>9135</v>
      </c>
      <c r="I35" s="58">
        <f t="shared" si="13"/>
        <v>9973</v>
      </c>
      <c r="J35" s="58">
        <f t="shared" ref="J35:Q35" si="14">SUM(J36:J41)</f>
        <v>10716</v>
      </c>
      <c r="K35" s="58">
        <f t="shared" si="14"/>
        <v>11753</v>
      </c>
      <c r="L35" s="58">
        <f t="shared" si="14"/>
        <v>13651</v>
      </c>
      <c r="M35" s="58">
        <f t="shared" si="14"/>
        <v>14740</v>
      </c>
      <c r="N35" s="58">
        <f t="shared" si="14"/>
        <v>13980</v>
      </c>
      <c r="O35" s="58">
        <f t="shared" ref="O35:P35" si="15">SUM(O36:O41)</f>
        <v>16347</v>
      </c>
      <c r="P35" s="58">
        <f t="shared" si="15"/>
        <v>17942</v>
      </c>
      <c r="Q35" s="139">
        <f t="shared" si="14"/>
        <v>19939</v>
      </c>
      <c r="T35" s="22"/>
    </row>
    <row r="36" spans="1:23" ht="19.5" customHeight="1">
      <c r="A36" s="148" t="s">
        <v>149</v>
      </c>
      <c r="B36" s="59">
        <v>1585</v>
      </c>
      <c r="C36" s="59">
        <v>1441</v>
      </c>
      <c r="D36" s="59">
        <v>1132</v>
      </c>
      <c r="E36" s="59">
        <v>1014</v>
      </c>
      <c r="F36" s="59">
        <v>987</v>
      </c>
      <c r="G36" s="59">
        <v>918</v>
      </c>
      <c r="H36" s="59">
        <v>1025</v>
      </c>
      <c r="I36" s="59">
        <v>1150</v>
      </c>
      <c r="J36" s="59">
        <v>1279</v>
      </c>
      <c r="K36" s="59">
        <v>1425</v>
      </c>
      <c r="L36" s="59">
        <v>1672</v>
      </c>
      <c r="M36" s="59">
        <v>1794</v>
      </c>
      <c r="N36" s="59">
        <v>1415</v>
      </c>
      <c r="O36" s="59">
        <v>1667</v>
      </c>
      <c r="P36" s="59">
        <v>1964</v>
      </c>
      <c r="Q36" s="162">
        <v>2205</v>
      </c>
      <c r="T36" s="22"/>
    </row>
    <row r="37" spans="1:23" ht="19.5" customHeight="1">
      <c r="A37" s="148" t="s">
        <v>150</v>
      </c>
      <c r="B37" s="59">
        <v>1599</v>
      </c>
      <c r="C37" s="59">
        <v>1736</v>
      </c>
      <c r="D37" s="59">
        <v>1798</v>
      </c>
      <c r="E37" s="59">
        <v>1951</v>
      </c>
      <c r="F37" s="59">
        <v>1837</v>
      </c>
      <c r="G37" s="59">
        <v>1923</v>
      </c>
      <c r="H37" s="59">
        <v>1925</v>
      </c>
      <c r="I37" s="59">
        <v>1957</v>
      </c>
      <c r="J37" s="59">
        <v>1884</v>
      </c>
      <c r="K37" s="59">
        <v>1804</v>
      </c>
      <c r="L37" s="59">
        <v>1787</v>
      </c>
      <c r="M37" s="59">
        <v>1820</v>
      </c>
      <c r="N37" s="59">
        <v>1739</v>
      </c>
      <c r="O37" s="59">
        <v>1912</v>
      </c>
      <c r="P37" s="59">
        <v>2031</v>
      </c>
      <c r="Q37" s="162">
        <v>2213</v>
      </c>
      <c r="T37" s="22"/>
    </row>
    <row r="38" spans="1:23" ht="19.5" customHeight="1">
      <c r="A38" s="148" t="s">
        <v>151</v>
      </c>
      <c r="B38" s="59">
        <v>2413</v>
      </c>
      <c r="C38" s="59">
        <v>2015</v>
      </c>
      <c r="D38" s="59">
        <v>2170</v>
      </c>
      <c r="E38" s="59">
        <v>2054</v>
      </c>
      <c r="F38" s="59">
        <v>1888</v>
      </c>
      <c r="G38" s="59">
        <v>1502</v>
      </c>
      <c r="H38" s="59">
        <v>1515</v>
      </c>
      <c r="I38" s="59">
        <v>1609</v>
      </c>
      <c r="J38" s="59">
        <v>1754</v>
      </c>
      <c r="K38" s="59">
        <v>1846</v>
      </c>
      <c r="L38" s="59">
        <v>1951</v>
      </c>
      <c r="M38" s="59">
        <v>2036</v>
      </c>
      <c r="N38" s="59">
        <v>1355</v>
      </c>
      <c r="O38" s="59">
        <v>1555</v>
      </c>
      <c r="P38" s="59">
        <v>1629</v>
      </c>
      <c r="Q38" s="162">
        <v>1841</v>
      </c>
      <c r="T38" s="22"/>
    </row>
    <row r="39" spans="1:23" ht="19.5" customHeight="1">
      <c r="A39" s="148" t="s">
        <v>152</v>
      </c>
      <c r="B39" s="59">
        <v>927</v>
      </c>
      <c r="C39" s="59">
        <v>929</v>
      </c>
      <c r="D39" s="59">
        <v>1082</v>
      </c>
      <c r="E39" s="59">
        <v>1110</v>
      </c>
      <c r="F39" s="59">
        <v>1038</v>
      </c>
      <c r="G39" s="59">
        <v>1007</v>
      </c>
      <c r="H39" s="59">
        <v>1215</v>
      </c>
      <c r="I39" s="59">
        <v>1415</v>
      </c>
      <c r="J39" s="59">
        <v>1511</v>
      </c>
      <c r="K39" s="59">
        <v>1699</v>
      </c>
      <c r="L39" s="59">
        <v>1911</v>
      </c>
      <c r="M39" s="59">
        <v>2064</v>
      </c>
      <c r="N39" s="59">
        <v>2043</v>
      </c>
      <c r="O39" s="59">
        <v>2197</v>
      </c>
      <c r="P39" s="59">
        <v>2422</v>
      </c>
      <c r="Q39" s="162">
        <v>2488</v>
      </c>
      <c r="T39" s="22"/>
    </row>
    <row r="40" spans="1:23" ht="19.5" customHeight="1">
      <c r="A40" s="148" t="s">
        <v>153</v>
      </c>
      <c r="B40" s="59">
        <v>875</v>
      </c>
      <c r="C40" s="59">
        <v>1059</v>
      </c>
      <c r="D40" s="59">
        <v>1390</v>
      </c>
      <c r="E40" s="59">
        <v>1835</v>
      </c>
      <c r="F40" s="59">
        <v>1874</v>
      </c>
      <c r="G40" s="59">
        <v>1980</v>
      </c>
      <c r="H40" s="59">
        <v>2233</v>
      </c>
      <c r="I40" s="59">
        <v>2454</v>
      </c>
      <c r="J40" s="59">
        <v>2614</v>
      </c>
      <c r="K40" s="59">
        <v>3007</v>
      </c>
      <c r="L40" s="59">
        <v>3363</v>
      </c>
      <c r="M40" s="59">
        <v>3616</v>
      </c>
      <c r="N40" s="59">
        <v>3661</v>
      </c>
      <c r="O40" s="59">
        <v>4097</v>
      </c>
      <c r="P40" s="59">
        <v>4676</v>
      </c>
      <c r="Q40" s="162">
        <v>5295</v>
      </c>
      <c r="T40" s="22"/>
    </row>
    <row r="41" spans="1:23" ht="19.5" customHeight="1">
      <c r="A41" s="148" t="s">
        <v>154</v>
      </c>
      <c r="B41" s="59">
        <v>494</v>
      </c>
      <c r="C41" s="59">
        <v>573</v>
      </c>
      <c r="D41" s="59">
        <v>676</v>
      </c>
      <c r="E41" s="59">
        <v>965</v>
      </c>
      <c r="F41" s="59">
        <v>1065</v>
      </c>
      <c r="G41" s="59">
        <v>980</v>
      </c>
      <c r="H41" s="59">
        <v>1222</v>
      </c>
      <c r="I41" s="59">
        <v>1388</v>
      </c>
      <c r="J41" s="59">
        <v>1674</v>
      </c>
      <c r="K41" s="59">
        <v>1972</v>
      </c>
      <c r="L41" s="59">
        <v>2967</v>
      </c>
      <c r="M41" s="59">
        <v>3410</v>
      </c>
      <c r="N41" s="59">
        <v>3767</v>
      </c>
      <c r="O41" s="59">
        <v>4919</v>
      </c>
      <c r="P41" s="59">
        <v>5220</v>
      </c>
      <c r="Q41" s="162">
        <v>5897</v>
      </c>
      <c r="T41" s="22"/>
    </row>
    <row r="42" spans="1:23" ht="19.5" customHeight="1">
      <c r="A42" s="149" t="s">
        <v>107</v>
      </c>
      <c r="B42" s="58">
        <f>B43</f>
        <v>7168</v>
      </c>
      <c r="C42" s="58">
        <f t="shared" ref="C42:Q42" si="16">C43</f>
        <v>7785</v>
      </c>
      <c r="D42" s="58">
        <f t="shared" si="16"/>
        <v>8338</v>
      </c>
      <c r="E42" s="58">
        <f t="shared" si="16"/>
        <v>8433</v>
      </c>
      <c r="F42" s="58">
        <f t="shared" si="16"/>
        <v>8216</v>
      </c>
      <c r="G42" s="58">
        <f t="shared" si="16"/>
        <v>7751</v>
      </c>
      <c r="H42" s="58">
        <f t="shared" si="16"/>
        <v>8064</v>
      </c>
      <c r="I42" s="58">
        <f t="shared" si="16"/>
        <v>8616</v>
      </c>
      <c r="J42" s="58">
        <f t="shared" si="16"/>
        <v>9066</v>
      </c>
      <c r="K42" s="58">
        <f t="shared" si="16"/>
        <v>9729</v>
      </c>
      <c r="L42" s="58">
        <f t="shared" si="16"/>
        <v>10363</v>
      </c>
      <c r="M42" s="58">
        <f t="shared" si="16"/>
        <v>10927</v>
      </c>
      <c r="N42" s="58">
        <f t="shared" si="16"/>
        <v>10440</v>
      </c>
      <c r="O42" s="58">
        <f t="shared" si="16"/>
        <v>11567</v>
      </c>
      <c r="P42" s="58">
        <f t="shared" si="16"/>
        <v>12498</v>
      </c>
      <c r="Q42" s="139">
        <f t="shared" si="16"/>
        <v>13211</v>
      </c>
      <c r="R42" s="22"/>
      <c r="S42" s="22"/>
      <c r="T42" s="22"/>
      <c r="U42" s="22"/>
    </row>
    <row r="43" spans="1:23" ht="19.5" customHeight="1">
      <c r="A43" s="148" t="s">
        <v>156</v>
      </c>
      <c r="B43" s="59">
        <v>7168</v>
      </c>
      <c r="C43" s="59">
        <v>7785</v>
      </c>
      <c r="D43" s="59">
        <v>8338</v>
      </c>
      <c r="E43" s="59">
        <v>8433</v>
      </c>
      <c r="F43" s="59">
        <v>8216</v>
      </c>
      <c r="G43" s="59">
        <v>7751</v>
      </c>
      <c r="H43" s="59">
        <v>8064</v>
      </c>
      <c r="I43" s="59">
        <v>8616</v>
      </c>
      <c r="J43" s="59">
        <v>9066</v>
      </c>
      <c r="K43" s="59">
        <v>9729</v>
      </c>
      <c r="L43" s="59">
        <v>10363</v>
      </c>
      <c r="M43" s="59">
        <v>10927</v>
      </c>
      <c r="N43" s="59">
        <v>10440</v>
      </c>
      <c r="O43" s="59">
        <v>11567</v>
      </c>
      <c r="P43" s="59">
        <v>12498</v>
      </c>
      <c r="Q43" s="162">
        <v>13211</v>
      </c>
      <c r="T43" s="22"/>
    </row>
    <row r="44" spans="1:23" ht="19.5" customHeight="1">
      <c r="A44" s="149" t="s">
        <v>108</v>
      </c>
      <c r="B44" s="58">
        <f>SUM(B45:B47)</f>
        <v>8552</v>
      </c>
      <c r="C44" s="58">
        <f t="shared" ref="C44:I44" si="17">SUM(C45:C47)</f>
        <v>8981</v>
      </c>
      <c r="D44" s="58">
        <f t="shared" si="17"/>
        <v>8563</v>
      </c>
      <c r="E44" s="58">
        <f t="shared" si="17"/>
        <v>8517</v>
      </c>
      <c r="F44" s="58">
        <f t="shared" si="17"/>
        <v>8217</v>
      </c>
      <c r="G44" s="58">
        <f t="shared" si="17"/>
        <v>8142</v>
      </c>
      <c r="H44" s="58">
        <f t="shared" si="17"/>
        <v>8600</v>
      </c>
      <c r="I44" s="58">
        <f t="shared" si="17"/>
        <v>9187</v>
      </c>
      <c r="J44" s="58">
        <f t="shared" ref="J44:Q44" si="18">SUM(J45:J47)</f>
        <v>9899</v>
      </c>
      <c r="K44" s="58">
        <f t="shared" si="18"/>
        <v>10416</v>
      </c>
      <c r="L44" s="58">
        <f t="shared" si="18"/>
        <v>11349</v>
      </c>
      <c r="M44" s="58">
        <f t="shared" si="18"/>
        <v>12348</v>
      </c>
      <c r="N44" s="58">
        <f t="shared" si="18"/>
        <v>13464</v>
      </c>
      <c r="O44" s="58">
        <f t="shared" ref="O44:P44" si="19">SUM(O45:O47)</f>
        <v>15619</v>
      </c>
      <c r="P44" s="58">
        <f t="shared" si="19"/>
        <v>16811</v>
      </c>
      <c r="Q44" s="139">
        <f t="shared" si="18"/>
        <v>17731</v>
      </c>
      <c r="R44" s="22"/>
      <c r="S44" s="22"/>
      <c r="T44" s="22"/>
      <c r="U44" s="22"/>
      <c r="V44" s="22"/>
      <c r="W44" s="22"/>
    </row>
    <row r="45" spans="1:23" ht="19.5" customHeight="1">
      <c r="A45" s="148" t="s">
        <v>158</v>
      </c>
      <c r="B45" s="59">
        <v>6049</v>
      </c>
      <c r="C45" s="59">
        <v>6343</v>
      </c>
      <c r="D45" s="59">
        <v>6212</v>
      </c>
      <c r="E45" s="59">
        <v>6288</v>
      </c>
      <c r="F45" s="59">
        <v>5960</v>
      </c>
      <c r="G45" s="59">
        <v>5910</v>
      </c>
      <c r="H45" s="59">
        <v>6230</v>
      </c>
      <c r="I45" s="59">
        <v>6645</v>
      </c>
      <c r="J45" s="59">
        <v>7152</v>
      </c>
      <c r="K45" s="59">
        <v>7639</v>
      </c>
      <c r="L45" s="59">
        <v>8376</v>
      </c>
      <c r="M45" s="59">
        <v>9135</v>
      </c>
      <c r="N45" s="59">
        <v>10149</v>
      </c>
      <c r="O45" s="59">
        <v>12082</v>
      </c>
      <c r="P45" s="59">
        <v>13143</v>
      </c>
      <c r="Q45" s="162">
        <v>13933</v>
      </c>
      <c r="T45" s="22"/>
    </row>
    <row r="46" spans="1:23" ht="19.5" customHeight="1">
      <c r="A46" s="148" t="s">
        <v>159</v>
      </c>
      <c r="B46" s="59">
        <v>1481</v>
      </c>
      <c r="C46" s="59">
        <v>1541</v>
      </c>
      <c r="D46" s="59">
        <v>1390</v>
      </c>
      <c r="E46" s="59">
        <v>1394</v>
      </c>
      <c r="F46" s="59">
        <v>1393</v>
      </c>
      <c r="G46" s="59">
        <v>1399</v>
      </c>
      <c r="H46" s="59">
        <v>1481</v>
      </c>
      <c r="I46" s="59">
        <v>1560</v>
      </c>
      <c r="J46" s="59">
        <v>1664</v>
      </c>
      <c r="K46" s="59">
        <v>1641</v>
      </c>
      <c r="L46" s="59">
        <v>1724</v>
      </c>
      <c r="M46" s="59">
        <v>1838</v>
      </c>
      <c r="N46" s="59">
        <v>1844</v>
      </c>
      <c r="O46" s="59">
        <v>1813</v>
      </c>
      <c r="P46" s="59">
        <v>1764</v>
      </c>
      <c r="Q46" s="162">
        <v>1742</v>
      </c>
      <c r="T46" s="22"/>
    </row>
    <row r="47" spans="1:23" ht="19.5" customHeight="1">
      <c r="A47" s="148" t="s">
        <v>160</v>
      </c>
      <c r="B47" s="59">
        <v>1022</v>
      </c>
      <c r="C47" s="59">
        <v>1097</v>
      </c>
      <c r="D47" s="59">
        <v>961</v>
      </c>
      <c r="E47" s="59">
        <v>835</v>
      </c>
      <c r="F47" s="59">
        <v>864</v>
      </c>
      <c r="G47" s="59">
        <v>833</v>
      </c>
      <c r="H47" s="59">
        <v>889</v>
      </c>
      <c r="I47" s="59">
        <v>982</v>
      </c>
      <c r="J47" s="59">
        <v>1083</v>
      </c>
      <c r="K47" s="59">
        <v>1136</v>
      </c>
      <c r="L47" s="59">
        <v>1249</v>
      </c>
      <c r="M47" s="59">
        <v>1375</v>
      </c>
      <c r="N47" s="59">
        <v>1471</v>
      </c>
      <c r="O47" s="59">
        <v>1724</v>
      </c>
      <c r="P47" s="59">
        <v>1904</v>
      </c>
      <c r="Q47" s="162">
        <v>2056</v>
      </c>
      <c r="T47" s="22"/>
    </row>
    <row r="48" spans="1:23" ht="19.5" customHeight="1">
      <c r="A48" s="149" t="s">
        <v>109</v>
      </c>
      <c r="B48" s="58">
        <f>SUM(B49:B52)</f>
        <v>5055</v>
      </c>
      <c r="C48" s="58">
        <f t="shared" ref="C48:I48" si="20">SUM(C49:C52)</f>
        <v>4820</v>
      </c>
      <c r="D48" s="58">
        <f t="shared" si="20"/>
        <v>4545</v>
      </c>
      <c r="E48" s="58">
        <f t="shared" si="20"/>
        <v>4235</v>
      </c>
      <c r="F48" s="58">
        <f t="shared" si="20"/>
        <v>3981</v>
      </c>
      <c r="G48" s="58">
        <f t="shared" si="20"/>
        <v>3866</v>
      </c>
      <c r="H48" s="58">
        <f t="shared" si="20"/>
        <v>4079</v>
      </c>
      <c r="I48" s="58">
        <f t="shared" si="20"/>
        <v>4381</v>
      </c>
      <c r="J48" s="58">
        <f t="shared" ref="J48:Q48" si="21">SUM(J49:J52)</f>
        <v>4751</v>
      </c>
      <c r="K48" s="58">
        <f t="shared" si="21"/>
        <v>5111</v>
      </c>
      <c r="L48" s="58">
        <f t="shared" si="21"/>
        <v>6067</v>
      </c>
      <c r="M48" s="58">
        <f t="shared" si="21"/>
        <v>6864</v>
      </c>
      <c r="N48" s="58">
        <f t="shared" si="21"/>
        <v>6184</v>
      </c>
      <c r="O48" s="58">
        <f t="shared" ref="O48:P48" si="22">SUM(O49:O52)</f>
        <v>7025</v>
      </c>
      <c r="P48" s="58">
        <f t="shared" si="22"/>
        <v>7843</v>
      </c>
      <c r="Q48" s="139">
        <f t="shared" si="21"/>
        <v>9195</v>
      </c>
      <c r="R48" s="22"/>
      <c r="S48" s="22"/>
      <c r="T48" s="22"/>
      <c r="U48" s="22"/>
    </row>
    <row r="49" spans="1:22" ht="19.5" customHeight="1">
      <c r="A49" s="148" t="s">
        <v>161</v>
      </c>
      <c r="B49" s="59">
        <v>369</v>
      </c>
      <c r="C49" s="59">
        <v>375</v>
      </c>
      <c r="D49" s="59">
        <v>351</v>
      </c>
      <c r="E49" s="59">
        <v>374</v>
      </c>
      <c r="F49" s="59">
        <v>408</v>
      </c>
      <c r="G49" s="59">
        <v>441</v>
      </c>
      <c r="H49" s="59">
        <v>475</v>
      </c>
      <c r="I49" s="59">
        <v>486</v>
      </c>
      <c r="J49" s="59">
        <v>554</v>
      </c>
      <c r="K49" s="59">
        <v>579</v>
      </c>
      <c r="L49" s="59">
        <v>669</v>
      </c>
      <c r="M49" s="59">
        <v>727</v>
      </c>
      <c r="N49" s="59">
        <v>608</v>
      </c>
      <c r="O49" s="59">
        <v>791</v>
      </c>
      <c r="P49" s="59">
        <v>941</v>
      </c>
      <c r="Q49" s="162">
        <v>1040</v>
      </c>
      <c r="T49" s="22"/>
    </row>
    <row r="50" spans="1:22" ht="19.5" customHeight="1">
      <c r="A50" s="148" t="s">
        <v>162</v>
      </c>
      <c r="B50" s="59">
        <v>262</v>
      </c>
      <c r="C50" s="59">
        <v>273</v>
      </c>
      <c r="D50" s="59">
        <v>202</v>
      </c>
      <c r="E50" s="59">
        <v>166</v>
      </c>
      <c r="F50" s="59">
        <v>155</v>
      </c>
      <c r="G50" s="59">
        <v>137</v>
      </c>
      <c r="H50" s="59">
        <v>142</v>
      </c>
      <c r="I50" s="59">
        <v>162</v>
      </c>
      <c r="J50" s="59">
        <v>177</v>
      </c>
      <c r="K50" s="59">
        <v>181</v>
      </c>
      <c r="L50" s="59">
        <v>171</v>
      </c>
      <c r="M50" s="59">
        <v>171</v>
      </c>
      <c r="N50" s="59">
        <v>157</v>
      </c>
      <c r="O50" s="59">
        <v>173</v>
      </c>
      <c r="P50" s="59">
        <v>175</v>
      </c>
      <c r="Q50" s="162">
        <v>185</v>
      </c>
      <c r="T50" s="22"/>
    </row>
    <row r="51" spans="1:22" ht="19.5" customHeight="1">
      <c r="A51" s="148" t="s">
        <v>163</v>
      </c>
      <c r="B51" s="59">
        <v>936</v>
      </c>
      <c r="C51" s="59">
        <v>809</v>
      </c>
      <c r="D51" s="59">
        <v>848</v>
      </c>
      <c r="E51" s="59">
        <v>883</v>
      </c>
      <c r="F51" s="59">
        <v>849</v>
      </c>
      <c r="G51" s="59">
        <v>790</v>
      </c>
      <c r="H51" s="59">
        <v>813</v>
      </c>
      <c r="I51" s="59">
        <v>922</v>
      </c>
      <c r="J51" s="59">
        <v>1068</v>
      </c>
      <c r="K51" s="59">
        <v>1216</v>
      </c>
      <c r="L51" s="59">
        <v>1733</v>
      </c>
      <c r="M51" s="59">
        <v>2110</v>
      </c>
      <c r="N51" s="59">
        <v>2108</v>
      </c>
      <c r="O51" s="59">
        <v>2226</v>
      </c>
      <c r="P51" s="59">
        <v>2442</v>
      </c>
      <c r="Q51" s="162">
        <v>3295</v>
      </c>
      <c r="T51" s="22"/>
    </row>
    <row r="52" spans="1:22" ht="19.5" customHeight="1">
      <c r="A52" s="148" t="s">
        <v>164</v>
      </c>
      <c r="B52" s="59">
        <v>3488</v>
      </c>
      <c r="C52" s="59">
        <v>3363</v>
      </c>
      <c r="D52" s="59">
        <v>3144</v>
      </c>
      <c r="E52" s="59">
        <v>2812</v>
      </c>
      <c r="F52" s="59">
        <v>2569</v>
      </c>
      <c r="G52" s="59">
        <v>2498</v>
      </c>
      <c r="H52" s="59">
        <v>2649</v>
      </c>
      <c r="I52" s="59">
        <v>2811</v>
      </c>
      <c r="J52" s="59">
        <v>2952</v>
      </c>
      <c r="K52" s="59">
        <v>3135</v>
      </c>
      <c r="L52" s="59">
        <v>3494</v>
      </c>
      <c r="M52" s="59">
        <v>3856</v>
      </c>
      <c r="N52" s="59">
        <v>3311</v>
      </c>
      <c r="O52" s="59">
        <v>3835</v>
      </c>
      <c r="P52" s="59">
        <v>4285</v>
      </c>
      <c r="Q52" s="162">
        <v>4675</v>
      </c>
      <c r="T52" s="22"/>
    </row>
    <row r="53" spans="1:22" ht="19.5" customHeight="1">
      <c r="A53" s="149" t="s">
        <v>110</v>
      </c>
      <c r="B53" s="58">
        <f>SUM(B54:B56)</f>
        <v>9657</v>
      </c>
      <c r="C53" s="58">
        <f t="shared" ref="C53:I53" si="23">SUM(C54:C56)</f>
        <v>9364</v>
      </c>
      <c r="D53" s="58">
        <f t="shared" si="23"/>
        <v>8665</v>
      </c>
      <c r="E53" s="58">
        <f t="shared" si="23"/>
        <v>8457</v>
      </c>
      <c r="F53" s="58">
        <f t="shared" si="23"/>
        <v>8025</v>
      </c>
      <c r="G53" s="58">
        <f t="shared" si="23"/>
        <v>7744</v>
      </c>
      <c r="H53" s="58">
        <f t="shared" si="23"/>
        <v>8174</v>
      </c>
      <c r="I53" s="58">
        <f t="shared" si="23"/>
        <v>8720</v>
      </c>
      <c r="J53" s="58">
        <f t="shared" ref="J53:Q53" si="24">SUM(J54:J56)</f>
        <v>9213</v>
      </c>
      <c r="K53" s="58">
        <f t="shared" si="24"/>
        <v>9849</v>
      </c>
      <c r="L53" s="58">
        <f t="shared" si="24"/>
        <v>10604</v>
      </c>
      <c r="M53" s="58">
        <f t="shared" si="24"/>
        <v>11379</v>
      </c>
      <c r="N53" s="58">
        <f t="shared" si="24"/>
        <v>11249</v>
      </c>
      <c r="O53" s="58">
        <f t="shared" ref="O53:P53" si="25">SUM(O54:O56)</f>
        <v>12022</v>
      </c>
      <c r="P53" s="58">
        <f t="shared" si="25"/>
        <v>12735</v>
      </c>
      <c r="Q53" s="139">
        <f t="shared" si="24"/>
        <v>13426</v>
      </c>
      <c r="R53" s="22"/>
      <c r="S53" s="22"/>
      <c r="T53" s="22"/>
      <c r="U53" s="22"/>
      <c r="V53" s="22"/>
    </row>
    <row r="54" spans="1:22" ht="19.5" customHeight="1">
      <c r="A54" s="148" t="s">
        <v>165</v>
      </c>
      <c r="B54" s="59">
        <v>2872</v>
      </c>
      <c r="C54" s="59">
        <v>2916</v>
      </c>
      <c r="D54" s="59">
        <v>2652</v>
      </c>
      <c r="E54" s="59">
        <v>2369</v>
      </c>
      <c r="F54" s="59">
        <v>2150</v>
      </c>
      <c r="G54" s="59">
        <v>2294</v>
      </c>
      <c r="H54" s="59">
        <v>2399</v>
      </c>
      <c r="I54" s="59">
        <v>2430</v>
      </c>
      <c r="J54" s="59">
        <v>2561</v>
      </c>
      <c r="K54" s="59">
        <v>2646</v>
      </c>
      <c r="L54" s="59">
        <v>2787</v>
      </c>
      <c r="M54" s="59">
        <v>3030</v>
      </c>
      <c r="N54" s="59">
        <v>3151</v>
      </c>
      <c r="O54" s="59">
        <v>3167</v>
      </c>
      <c r="P54" s="59">
        <v>3167</v>
      </c>
      <c r="Q54" s="162">
        <v>3250</v>
      </c>
      <c r="T54" s="22"/>
    </row>
    <row r="55" spans="1:22" ht="19.5" customHeight="1">
      <c r="A55" s="148" t="s">
        <v>166</v>
      </c>
      <c r="B55" s="59">
        <v>751</v>
      </c>
      <c r="C55" s="59">
        <v>606</v>
      </c>
      <c r="D55" s="59">
        <v>502</v>
      </c>
      <c r="E55" s="59">
        <v>430</v>
      </c>
      <c r="F55" s="59">
        <v>386</v>
      </c>
      <c r="G55" s="59">
        <v>375</v>
      </c>
      <c r="H55" s="59">
        <v>380</v>
      </c>
      <c r="I55" s="59">
        <v>471</v>
      </c>
      <c r="J55" s="59">
        <v>522</v>
      </c>
      <c r="K55" s="59">
        <v>572</v>
      </c>
      <c r="L55" s="59">
        <v>599</v>
      </c>
      <c r="M55" s="59">
        <v>579</v>
      </c>
      <c r="N55" s="59">
        <v>525</v>
      </c>
      <c r="O55" s="59">
        <v>571</v>
      </c>
      <c r="P55" s="59">
        <v>623</v>
      </c>
      <c r="Q55" s="162">
        <v>587</v>
      </c>
      <c r="T55" s="22"/>
    </row>
    <row r="56" spans="1:22" ht="19.5" customHeight="1">
      <c r="A56" s="148" t="s">
        <v>167</v>
      </c>
      <c r="B56" s="59">
        <v>6034</v>
      </c>
      <c r="C56" s="59">
        <v>5842</v>
      </c>
      <c r="D56" s="59">
        <v>5511</v>
      </c>
      <c r="E56" s="59">
        <v>5658</v>
      </c>
      <c r="F56" s="59">
        <v>5489</v>
      </c>
      <c r="G56" s="59">
        <v>5075</v>
      </c>
      <c r="H56" s="59">
        <v>5395</v>
      </c>
      <c r="I56" s="59">
        <v>5819</v>
      </c>
      <c r="J56" s="59">
        <v>6130</v>
      </c>
      <c r="K56" s="59">
        <v>6631</v>
      </c>
      <c r="L56" s="59">
        <v>7218</v>
      </c>
      <c r="M56" s="59">
        <v>7770</v>
      </c>
      <c r="N56" s="59">
        <v>7573</v>
      </c>
      <c r="O56" s="59">
        <v>8284</v>
      </c>
      <c r="P56" s="59">
        <v>8945</v>
      </c>
      <c r="Q56" s="162">
        <v>9589</v>
      </c>
      <c r="T56" s="22"/>
    </row>
    <row r="57" spans="1:22" ht="19.5" customHeight="1">
      <c r="A57" s="149" t="s">
        <v>111</v>
      </c>
      <c r="B57" s="58">
        <f>B58</f>
        <v>20246</v>
      </c>
      <c r="C57" s="58">
        <f t="shared" ref="C57:Q57" si="26">C58</f>
        <v>22758</v>
      </c>
      <c r="D57" s="58">
        <f t="shared" si="26"/>
        <v>24916</v>
      </c>
      <c r="E57" s="58">
        <f t="shared" si="26"/>
        <v>25937</v>
      </c>
      <c r="F57" s="58">
        <f t="shared" si="26"/>
        <v>23228</v>
      </c>
      <c r="G57" s="58">
        <f t="shared" si="26"/>
        <v>21650</v>
      </c>
      <c r="H57" s="58">
        <f t="shared" si="26"/>
        <v>19829</v>
      </c>
      <c r="I57" s="58">
        <f t="shared" si="26"/>
        <v>19462</v>
      </c>
      <c r="J57" s="58">
        <f t="shared" si="26"/>
        <v>19843</v>
      </c>
      <c r="K57" s="58">
        <f t="shared" si="26"/>
        <v>20221</v>
      </c>
      <c r="L57" s="58">
        <f t="shared" si="26"/>
        <v>20840</v>
      </c>
      <c r="M57" s="58">
        <f t="shared" si="26"/>
        <v>22157</v>
      </c>
      <c r="N57" s="58">
        <f t="shared" si="26"/>
        <v>21120</v>
      </c>
      <c r="O57" s="58">
        <f t="shared" si="26"/>
        <v>21262</v>
      </c>
      <c r="P57" s="58">
        <f t="shared" si="26"/>
        <v>22296</v>
      </c>
      <c r="Q57" s="139">
        <f t="shared" si="26"/>
        <v>24207</v>
      </c>
      <c r="T57" s="22"/>
    </row>
    <row r="58" spans="1:22" ht="19.5" customHeight="1">
      <c r="A58" s="148" t="s">
        <v>168</v>
      </c>
      <c r="B58" s="59">
        <v>20246</v>
      </c>
      <c r="C58" s="59">
        <v>22758</v>
      </c>
      <c r="D58" s="59">
        <v>24916</v>
      </c>
      <c r="E58" s="59">
        <v>25937</v>
      </c>
      <c r="F58" s="59">
        <v>23228</v>
      </c>
      <c r="G58" s="59">
        <v>21650</v>
      </c>
      <c r="H58" s="59">
        <v>19829</v>
      </c>
      <c r="I58" s="59">
        <v>19462</v>
      </c>
      <c r="J58" s="59">
        <v>19843</v>
      </c>
      <c r="K58" s="59">
        <v>20221</v>
      </c>
      <c r="L58" s="59">
        <v>20840</v>
      </c>
      <c r="M58" s="59">
        <v>22157</v>
      </c>
      <c r="N58" s="59">
        <v>21120</v>
      </c>
      <c r="O58" s="59">
        <v>21262</v>
      </c>
      <c r="P58" s="59">
        <v>22296</v>
      </c>
      <c r="Q58" s="162">
        <v>24207</v>
      </c>
      <c r="T58" s="22"/>
    </row>
    <row r="59" spans="1:22" ht="3" customHeight="1">
      <c r="A59" s="115"/>
      <c r="B59" s="60"/>
      <c r="C59" s="60"/>
      <c r="D59" s="60"/>
      <c r="E59" s="60"/>
      <c r="F59" s="60"/>
      <c r="G59" s="60"/>
      <c r="H59" s="60"/>
      <c r="I59" s="60"/>
      <c r="J59" s="60"/>
      <c r="K59" s="60"/>
      <c r="L59" s="60"/>
      <c r="M59" s="60"/>
      <c r="N59" s="60"/>
      <c r="O59" s="60"/>
      <c r="P59" s="60"/>
      <c r="Q59" s="141"/>
    </row>
    <row r="60" spans="1:22" ht="6.75" customHeight="1">
      <c r="A60" s="49"/>
      <c r="B60" s="49"/>
      <c r="C60" s="49"/>
      <c r="D60" s="49"/>
      <c r="E60" s="49"/>
      <c r="F60" s="49"/>
      <c r="G60" s="49"/>
      <c r="H60" s="49"/>
      <c r="I60" s="49"/>
      <c r="J60" s="49"/>
      <c r="K60" s="49"/>
      <c r="L60" s="49"/>
      <c r="M60" s="49"/>
      <c r="N60" s="49"/>
      <c r="O60" s="49"/>
      <c r="P60" s="49"/>
      <c r="Q60" s="49"/>
    </row>
    <row r="61" spans="1:22" ht="13.5" thickBot="1">
      <c r="A61" s="49"/>
      <c r="B61" s="49"/>
      <c r="C61" s="49"/>
      <c r="D61" s="49"/>
      <c r="E61" s="49"/>
      <c r="F61" s="49"/>
      <c r="G61" s="49"/>
      <c r="H61" s="49"/>
      <c r="I61" s="49"/>
      <c r="J61" s="49"/>
      <c r="K61" s="49"/>
      <c r="L61" s="49"/>
      <c r="M61" s="49"/>
      <c r="N61" s="49"/>
      <c r="O61" s="49"/>
      <c r="P61" s="49"/>
      <c r="Q61" s="49"/>
    </row>
    <row r="62" spans="1:22" ht="13.5" customHeight="1" thickTop="1">
      <c r="A62" s="47" t="str">
        <f>'Περιεχόμενα-Contents'!B28</f>
        <v>(Τελευταία Ενημέρωση/Last update 29/12/2025)</v>
      </c>
      <c r="B62" s="66"/>
      <c r="C62" s="66"/>
      <c r="D62" s="66"/>
      <c r="E62" s="66"/>
      <c r="F62" s="66"/>
      <c r="G62" s="66"/>
      <c r="H62" s="66"/>
      <c r="I62" s="66"/>
      <c r="J62" s="66"/>
      <c r="K62" s="66"/>
      <c r="L62" s="66"/>
      <c r="M62" s="66"/>
      <c r="N62" s="66"/>
      <c r="O62" s="66"/>
      <c r="P62" s="66"/>
      <c r="Q62" s="66"/>
    </row>
    <row r="63" spans="1:22" ht="13.5" customHeight="1">
      <c r="A63" s="42" t="str">
        <f>'Περιεχόμενα-Contents'!B29</f>
        <v>COPYRIGHT ©: 2025 ΚΥΠΡΙΑΚΗ ΔΗΜΟΚΡΑΤΙΑ, ΣΤΑΤΙΣΤΙΚΗ ΥΠΗΡΕΣΙΑ/REPUBLIC OF CYPRUS, STATISTICAL SERVICE</v>
      </c>
    </row>
    <row r="64" spans="1:22">
      <c r="A64" s="68"/>
      <c r="B64" s="49"/>
      <c r="C64" s="49"/>
      <c r="D64" s="49"/>
      <c r="E64" s="49"/>
      <c r="F64" s="49"/>
      <c r="G64" s="49"/>
      <c r="H64" s="49"/>
      <c r="I64" s="49"/>
      <c r="J64" s="49"/>
      <c r="K64" s="49"/>
      <c r="L64" s="49"/>
      <c r="M64" s="49"/>
      <c r="N64" s="49"/>
      <c r="O64" s="49"/>
      <c r="P64" s="49"/>
      <c r="Q64" s="49"/>
    </row>
    <row r="65" spans="1:17">
      <c r="A65" s="69"/>
      <c r="B65" s="49"/>
      <c r="C65" s="49"/>
      <c r="D65" s="49"/>
      <c r="E65" s="49"/>
      <c r="F65" s="49"/>
      <c r="G65" s="49"/>
      <c r="H65" s="49"/>
      <c r="I65" s="49"/>
      <c r="J65" s="49"/>
      <c r="K65" s="49"/>
      <c r="L65" s="49"/>
      <c r="M65" s="49"/>
      <c r="N65" s="49"/>
      <c r="O65" s="49"/>
      <c r="P65" s="49"/>
      <c r="Q65" s="49"/>
    </row>
  </sheetData>
  <mergeCells count="3">
    <mergeCell ref="A1:C1"/>
    <mergeCell ref="J12:J13"/>
    <mergeCell ref="Q12:Q13"/>
  </mergeCells>
  <hyperlinks>
    <hyperlink ref="A1" location="'Περιεχόμενα-Contents'!A1" display="Περιεχόμενα - Contents" xr:uid="{00000000-0004-0000-0700-000000000000}"/>
  </hyperlinks>
  <printOptions horizontalCentered="1"/>
  <pageMargins left="0.27559055118110237" right="0.27559055118110237" top="1.0236220472440944" bottom="0.39370078740157483" header="0.39370078740157483" footer="0.19685039370078741"/>
  <pageSetup paperSize="9" scale="58" fitToHeight="0" orientation="portrait" r:id="rId1"/>
  <headerFooter>
    <oddHeader>&amp;R&amp;"Arial,Έντονα"ΣΥΝΟΠΤΙΚΟΙ ΠΙΝΑΚΕΣ ΥΠΗΡΕΣΙΩΝ ΚΑΙ ΜΕΤΑΦΟΡΩΝ 2008-2023
SERVICES AND TRANSPORT SUMMARY TABLES 2008-2023
ΙΔΙΩΤΙΚΟΣ ΤΟΜΕΑΣ - PRIVATE SECTOR</oddHeader>
    <firstHeader>&amp;L&amp;"Arial,Έντονα"ΣΥΝΟΠΤΙΚΟΙ ΠΙΝΑΚΕΣ ΥΠΗΡΕΣΙΩΝ ΚΑΙ ΜΕΤΑΦΟΡΩΝ 2008-2020
- ΙΔΙΩΤΙΚΟΣ ΤΟΜΕΑΣ&amp;"Arial,Κανονικά"
&amp;R&amp;"Arial,Έντονα"SUMMARY TABLES 2008-2020
- PRIVATE SECTOR</firstHeader>
    <firstFooter>&amp;L(συνεχίζεται)&amp;C- &amp;P -&amp;R(continued)</firstFooter>
  </headerFooter>
  <ignoredErrors>
    <ignoredError sqref="A11:A58 B9:N9"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W65"/>
  <sheetViews>
    <sheetView zoomScaleNormal="100" workbookViewId="0">
      <pane xSplit="1" ySplit="9" topLeftCell="B10" activePane="bottomRight" state="frozen"/>
      <selection activeCell="P27" sqref="P27"/>
      <selection pane="topRight" activeCell="P27" sqref="P27"/>
      <selection pane="bottomLeft" activeCell="P27" sqref="P27"/>
      <selection pane="bottomRight" activeCell="A2" sqref="A2"/>
    </sheetView>
  </sheetViews>
  <sheetFormatPr defaultColWidth="10.7109375" defaultRowHeight="12.75"/>
  <cols>
    <col min="1" max="1" width="11.7109375" style="19" customWidth="1"/>
    <col min="2" max="2" width="10.28515625" style="19" customWidth="1"/>
    <col min="3" max="10" width="10" style="19" customWidth="1"/>
    <col min="11" max="11" width="10.85546875" style="19" customWidth="1"/>
    <col min="12" max="12" width="11.7109375" style="19" customWidth="1"/>
    <col min="13" max="17" width="12.140625" style="19" customWidth="1"/>
    <col min="18" max="16384" width="10.7109375" style="19"/>
  </cols>
  <sheetData>
    <row r="1" spans="1:17" ht="15" customHeight="1">
      <c r="A1" s="172" t="s">
        <v>228</v>
      </c>
      <c r="B1" s="172"/>
      <c r="C1" s="172"/>
      <c r="D1" s="49"/>
      <c r="E1" s="49"/>
      <c r="F1" s="49"/>
      <c r="G1" s="49"/>
      <c r="H1" s="49"/>
      <c r="I1" s="49"/>
      <c r="J1" s="49"/>
      <c r="K1" s="49"/>
      <c r="L1" s="49"/>
      <c r="M1" s="49"/>
      <c r="N1" s="49"/>
      <c r="O1" s="49"/>
      <c r="P1" s="49"/>
      <c r="Q1" s="117" t="s">
        <v>455</v>
      </c>
    </row>
    <row r="2" spans="1:17">
      <c r="A2" s="49"/>
      <c r="B2" s="49"/>
      <c r="C2" s="49"/>
      <c r="D2" s="49"/>
      <c r="E2" s="49"/>
      <c r="F2" s="49"/>
      <c r="G2" s="49"/>
      <c r="H2" s="49"/>
      <c r="I2" s="49"/>
      <c r="J2" s="49"/>
      <c r="K2" s="49"/>
      <c r="L2" s="49"/>
      <c r="M2" s="49"/>
      <c r="N2" s="49"/>
      <c r="O2" s="49"/>
      <c r="P2" s="49"/>
      <c r="Q2" s="117" t="s">
        <v>456</v>
      </c>
    </row>
    <row r="3" spans="1:17" ht="12.75" customHeight="1">
      <c r="A3" s="49"/>
      <c r="B3" s="49"/>
      <c r="C3" s="49"/>
      <c r="D3" s="49"/>
      <c r="E3" s="49"/>
      <c r="F3" s="49"/>
      <c r="G3" s="49"/>
      <c r="H3" s="49"/>
      <c r="I3" s="49"/>
      <c r="J3" s="49"/>
      <c r="K3" s="49"/>
      <c r="L3" s="49"/>
      <c r="M3" s="49"/>
      <c r="N3" s="49"/>
      <c r="O3" s="49"/>
      <c r="P3" s="49"/>
      <c r="Q3" s="117" t="s">
        <v>373</v>
      </c>
    </row>
    <row r="4" spans="1:17" ht="12.75" customHeight="1">
      <c r="A4" s="49"/>
      <c r="B4" s="49"/>
      <c r="C4" s="49"/>
      <c r="D4" s="49"/>
      <c r="E4" s="49"/>
      <c r="F4" s="49"/>
      <c r="G4" s="49"/>
      <c r="H4" s="50"/>
      <c r="I4" s="49"/>
      <c r="J4" s="49"/>
      <c r="K4" s="49"/>
      <c r="L4" s="49"/>
      <c r="M4" s="49"/>
      <c r="N4" s="49"/>
      <c r="O4" s="49"/>
      <c r="P4" s="49"/>
      <c r="Q4" s="49"/>
    </row>
    <row r="5" spans="1:17" s="20" customFormat="1" ht="15" customHeight="1">
      <c r="A5" s="137" t="s">
        <v>263</v>
      </c>
      <c r="B5" s="70"/>
      <c r="C5" s="70"/>
      <c r="D5" s="70"/>
      <c r="E5" s="70"/>
      <c r="F5" s="70"/>
      <c r="G5" s="70"/>
      <c r="H5" s="70"/>
      <c r="I5" s="70"/>
      <c r="J5" s="70"/>
      <c r="K5" s="70"/>
      <c r="L5" s="70"/>
      <c r="M5" s="70"/>
      <c r="N5" s="70"/>
      <c r="O5" s="70"/>
      <c r="P5" s="70"/>
      <c r="Q5" s="70"/>
    </row>
    <row r="6" spans="1:17" s="20" customFormat="1" ht="15" customHeight="1" thickBot="1">
      <c r="A6" s="138" t="s">
        <v>360</v>
      </c>
      <c r="B6" s="72"/>
      <c r="C6" s="72"/>
      <c r="D6" s="72"/>
      <c r="E6" s="72"/>
      <c r="F6" s="72"/>
      <c r="G6" s="72"/>
      <c r="H6" s="72"/>
      <c r="I6" s="73"/>
      <c r="J6" s="72"/>
      <c r="K6" s="72"/>
      <c r="L6" s="72"/>
      <c r="M6" s="72"/>
      <c r="N6" s="72"/>
      <c r="O6" s="72"/>
      <c r="P6" s="72"/>
      <c r="Q6" s="72"/>
    </row>
    <row r="7" spans="1:17" s="21" customFormat="1" ht="4.5" customHeight="1" thickTop="1">
      <c r="A7" s="49"/>
      <c r="B7" s="71"/>
      <c r="C7" s="71"/>
      <c r="D7" s="71"/>
      <c r="E7" s="71"/>
      <c r="F7" s="71"/>
      <c r="G7" s="71"/>
      <c r="H7" s="71"/>
      <c r="I7" s="49"/>
      <c r="J7" s="49"/>
      <c r="K7" s="49"/>
      <c r="L7" s="49"/>
      <c r="M7" s="49"/>
      <c r="N7" s="49"/>
      <c r="O7" s="49"/>
      <c r="P7" s="49"/>
      <c r="Q7" s="49"/>
    </row>
    <row r="8" spans="1:17">
      <c r="A8" s="49"/>
      <c r="B8" s="49"/>
      <c r="C8" s="49"/>
      <c r="D8" s="49"/>
      <c r="E8" s="49"/>
      <c r="F8" s="49"/>
      <c r="G8" s="49"/>
      <c r="H8" s="49"/>
      <c r="I8" s="49"/>
      <c r="J8" s="65"/>
      <c r="K8" s="65"/>
      <c r="L8" s="65"/>
      <c r="M8" s="65"/>
      <c r="N8" s="65"/>
      <c r="O8" s="65"/>
      <c r="P8" s="65"/>
      <c r="Q8" s="65" t="s">
        <v>0</v>
      </c>
    </row>
    <row r="9" spans="1:17" ht="70.5" customHeight="1">
      <c r="A9" s="157" t="s">
        <v>384</v>
      </c>
      <c r="B9" s="62" t="s">
        <v>1</v>
      </c>
      <c r="C9" s="62" t="s">
        <v>102</v>
      </c>
      <c r="D9" s="62" t="s">
        <v>2</v>
      </c>
      <c r="E9" s="62" t="s">
        <v>3</v>
      </c>
      <c r="F9" s="62" t="s">
        <v>4</v>
      </c>
      <c r="G9" s="62" t="s">
        <v>5</v>
      </c>
      <c r="H9" s="62" t="s">
        <v>6</v>
      </c>
      <c r="I9" s="62" t="s">
        <v>112</v>
      </c>
      <c r="J9" s="62">
        <v>2016</v>
      </c>
      <c r="K9" s="62" t="s">
        <v>331</v>
      </c>
      <c r="L9" s="158" t="s">
        <v>368</v>
      </c>
      <c r="M9" s="158" t="s">
        <v>391</v>
      </c>
      <c r="N9" s="158" t="s">
        <v>436</v>
      </c>
      <c r="O9" s="158" t="s">
        <v>442</v>
      </c>
      <c r="P9" s="158" t="s">
        <v>448</v>
      </c>
      <c r="Q9" s="140" t="s">
        <v>453</v>
      </c>
    </row>
    <row r="10" spans="1:17" ht="19.5" customHeight="1">
      <c r="A10" s="147" t="s">
        <v>103</v>
      </c>
      <c r="B10" s="58">
        <f>SUM(B11:B15)</f>
        <v>503505</v>
      </c>
      <c r="C10" s="58">
        <f t="shared" ref="C10:J10" si="0">SUM(C11:C15)</f>
        <v>252617</v>
      </c>
      <c r="D10" s="58">
        <f t="shared" si="0"/>
        <v>89066</v>
      </c>
      <c r="E10" s="58">
        <f t="shared" si="0"/>
        <v>52272</v>
      </c>
      <c r="F10" s="58">
        <f t="shared" si="0"/>
        <v>110388</v>
      </c>
      <c r="G10" s="58">
        <f t="shared" si="0"/>
        <v>110766</v>
      </c>
      <c r="H10" s="58">
        <f t="shared" si="0"/>
        <v>57376</v>
      </c>
      <c r="I10" s="58">
        <f t="shared" si="0"/>
        <v>41691</v>
      </c>
      <c r="J10" s="58">
        <f t="shared" si="0"/>
        <v>58789</v>
      </c>
      <c r="K10" s="58">
        <f>SUM(K11:K15)</f>
        <v>111035</v>
      </c>
      <c r="L10" s="110">
        <f>SUM(L11:L15)</f>
        <v>52532</v>
      </c>
      <c r="M10" s="110">
        <v>52342</v>
      </c>
      <c r="N10" s="110">
        <f t="shared" ref="N10" si="1">SUM(N11:N15)</f>
        <v>88141</v>
      </c>
      <c r="O10" s="110">
        <f>SUM(O11:O15)</f>
        <v>45548</v>
      </c>
      <c r="P10" s="110">
        <f>SUM(P11:P15)</f>
        <v>66812</v>
      </c>
      <c r="Q10" s="139">
        <f>SUM(Q11:Q15)</f>
        <v>73988</v>
      </c>
    </row>
    <row r="11" spans="1:17" ht="19.5" customHeight="1">
      <c r="A11" s="148" t="s">
        <v>129</v>
      </c>
      <c r="B11" s="59">
        <v>26679</v>
      </c>
      <c r="C11" s="59">
        <v>21024</v>
      </c>
      <c r="D11" s="59">
        <v>59797</v>
      </c>
      <c r="E11" s="59">
        <v>23633</v>
      </c>
      <c r="F11" s="59">
        <v>5052</v>
      </c>
      <c r="G11" s="59">
        <v>4716</v>
      </c>
      <c r="H11" s="59">
        <v>4783</v>
      </c>
      <c r="I11" s="59">
        <v>3895</v>
      </c>
      <c r="J11" s="59">
        <v>10458</v>
      </c>
      <c r="K11" s="59">
        <v>10410</v>
      </c>
      <c r="L11" s="111">
        <v>11555</v>
      </c>
      <c r="M11" s="111">
        <v>8404</v>
      </c>
      <c r="N11" s="111">
        <v>54213</v>
      </c>
      <c r="O11" s="111">
        <v>12785</v>
      </c>
      <c r="P11" s="111">
        <v>19328</v>
      </c>
      <c r="Q11" s="162">
        <v>24841</v>
      </c>
    </row>
    <row r="12" spans="1:17" ht="19.5" customHeight="1">
      <c r="A12" s="148" t="s">
        <v>130</v>
      </c>
      <c r="B12" s="59">
        <v>209513</v>
      </c>
      <c r="C12" s="59">
        <v>70400</v>
      </c>
      <c r="D12" s="59">
        <v>102</v>
      </c>
      <c r="E12" s="59">
        <v>1280</v>
      </c>
      <c r="F12" s="59">
        <v>222</v>
      </c>
      <c r="G12" s="59">
        <v>226</v>
      </c>
      <c r="H12" s="59">
        <v>231</v>
      </c>
      <c r="I12" s="59">
        <v>267</v>
      </c>
      <c r="J12" s="171">
        <v>-4591</v>
      </c>
      <c r="K12" s="59">
        <v>4776</v>
      </c>
      <c r="L12" s="111">
        <v>883</v>
      </c>
      <c r="M12" s="111">
        <v>249</v>
      </c>
      <c r="N12" s="111">
        <v>5199</v>
      </c>
      <c r="O12" s="111">
        <v>-916</v>
      </c>
      <c r="P12" s="111">
        <v>460</v>
      </c>
      <c r="Q12" s="173">
        <v>15226</v>
      </c>
    </row>
    <row r="13" spans="1:17" ht="19.5" customHeight="1">
      <c r="A13" s="148" t="s">
        <v>131</v>
      </c>
      <c r="B13" s="59">
        <v>580</v>
      </c>
      <c r="C13" s="59">
        <v>938</v>
      </c>
      <c r="D13" s="59">
        <v>1394</v>
      </c>
      <c r="E13" s="59">
        <v>817</v>
      </c>
      <c r="F13" s="59">
        <v>-263</v>
      </c>
      <c r="G13" s="59">
        <v>-745</v>
      </c>
      <c r="H13" s="59">
        <v>-30015</v>
      </c>
      <c r="I13" s="59">
        <v>-5650</v>
      </c>
      <c r="J13" s="171"/>
      <c r="K13" s="59">
        <v>12124</v>
      </c>
      <c r="L13" s="111">
        <v>3675</v>
      </c>
      <c r="M13" s="111">
        <v>2208</v>
      </c>
      <c r="N13" s="111">
        <v>1177</v>
      </c>
      <c r="O13" s="111">
        <v>128</v>
      </c>
      <c r="P13" s="111">
        <v>738</v>
      </c>
      <c r="Q13" s="173"/>
    </row>
    <row r="14" spans="1:17" ht="19.5" customHeight="1">
      <c r="A14" s="148" t="s">
        <v>132</v>
      </c>
      <c r="B14" s="59">
        <v>263290</v>
      </c>
      <c r="C14" s="59">
        <v>158956</v>
      </c>
      <c r="D14" s="59">
        <v>25993</v>
      </c>
      <c r="E14" s="59">
        <v>25017</v>
      </c>
      <c r="F14" s="59">
        <v>103917</v>
      </c>
      <c r="G14" s="59">
        <v>106227</v>
      </c>
      <c r="H14" s="59">
        <v>81938</v>
      </c>
      <c r="I14" s="59">
        <v>41990</v>
      </c>
      <c r="J14" s="59">
        <v>50470</v>
      </c>
      <c r="K14" s="59">
        <v>82074</v>
      </c>
      <c r="L14" s="111">
        <v>34271</v>
      </c>
      <c r="M14" s="111">
        <v>38132</v>
      </c>
      <c r="N14" s="111">
        <v>24463</v>
      </c>
      <c r="O14" s="111">
        <v>30259</v>
      </c>
      <c r="P14" s="111">
        <v>41254</v>
      </c>
      <c r="Q14" s="162">
        <v>31717</v>
      </c>
    </row>
    <row r="15" spans="1:17" ht="19.5" customHeight="1">
      <c r="A15" s="148" t="s">
        <v>133</v>
      </c>
      <c r="B15" s="59">
        <v>3443</v>
      </c>
      <c r="C15" s="59">
        <v>1299</v>
      </c>
      <c r="D15" s="59">
        <v>1780</v>
      </c>
      <c r="E15" s="59">
        <v>1525</v>
      </c>
      <c r="F15" s="59">
        <v>1460</v>
      </c>
      <c r="G15" s="59">
        <v>342</v>
      </c>
      <c r="H15" s="59">
        <v>439</v>
      </c>
      <c r="I15" s="59">
        <v>1189</v>
      </c>
      <c r="J15" s="59">
        <v>2452</v>
      </c>
      <c r="K15" s="59">
        <v>1651</v>
      </c>
      <c r="L15" s="111">
        <v>2148</v>
      </c>
      <c r="M15" s="111">
        <v>3349</v>
      </c>
      <c r="N15" s="111">
        <v>3089</v>
      </c>
      <c r="O15" s="111">
        <v>3292</v>
      </c>
      <c r="P15" s="111">
        <v>5032</v>
      </c>
      <c r="Q15" s="162">
        <v>2204</v>
      </c>
    </row>
    <row r="16" spans="1:17" ht="19.5" customHeight="1">
      <c r="A16" s="149" t="s">
        <v>169</v>
      </c>
      <c r="B16" s="58">
        <f>SUM(B17:B18)</f>
        <v>154298</v>
      </c>
      <c r="C16" s="58">
        <f t="shared" ref="C16:J16" si="2">SUM(C17:C18)</f>
        <v>144674</v>
      </c>
      <c r="D16" s="58">
        <f t="shared" si="2"/>
        <v>99928</v>
      </c>
      <c r="E16" s="58">
        <f t="shared" si="2"/>
        <v>111299</v>
      </c>
      <c r="F16" s="58">
        <f t="shared" si="2"/>
        <v>122762</v>
      </c>
      <c r="G16" s="58">
        <f t="shared" si="2"/>
        <v>125049</v>
      </c>
      <c r="H16" s="58">
        <f t="shared" si="2"/>
        <v>102357</v>
      </c>
      <c r="I16" s="58">
        <f t="shared" si="2"/>
        <v>159568</v>
      </c>
      <c r="J16" s="58">
        <f t="shared" si="2"/>
        <v>226370</v>
      </c>
      <c r="K16" s="58">
        <f>SUM(K17:K18)</f>
        <v>306235</v>
      </c>
      <c r="L16" s="110">
        <f>SUM(L17:L18)</f>
        <v>354920</v>
      </c>
      <c r="M16" s="110">
        <v>275033</v>
      </c>
      <c r="N16" s="110">
        <f t="shared" ref="N16" si="3">SUM(N17:N18)</f>
        <v>162433</v>
      </c>
      <c r="O16" s="110">
        <f>SUM(O17:O18)</f>
        <v>161375</v>
      </c>
      <c r="P16" s="110">
        <f>SUM(P17:P18)</f>
        <v>290378</v>
      </c>
      <c r="Q16" s="139">
        <f>SUM(Q17:Q18)</f>
        <v>261286</v>
      </c>
    </row>
    <row r="17" spans="1:22" ht="20.100000000000001" customHeight="1">
      <c r="A17" s="148" t="s">
        <v>170</v>
      </c>
      <c r="B17" s="59">
        <v>95115</v>
      </c>
      <c r="C17" s="59">
        <v>72787</v>
      </c>
      <c r="D17" s="59">
        <v>45940</v>
      </c>
      <c r="E17" s="59">
        <v>71577</v>
      </c>
      <c r="F17" s="59">
        <v>94344</v>
      </c>
      <c r="G17" s="59">
        <v>106711</v>
      </c>
      <c r="H17" s="59">
        <v>81691</v>
      </c>
      <c r="I17" s="59">
        <v>135934</v>
      </c>
      <c r="J17" s="59">
        <v>183408</v>
      </c>
      <c r="K17" s="59">
        <v>271602</v>
      </c>
      <c r="L17" s="111">
        <v>311292</v>
      </c>
      <c r="M17" s="111">
        <v>230104</v>
      </c>
      <c r="N17" s="111">
        <v>139516</v>
      </c>
      <c r="O17" s="111">
        <v>116752</v>
      </c>
      <c r="P17" s="111">
        <v>224493</v>
      </c>
      <c r="Q17" s="162">
        <v>205522</v>
      </c>
    </row>
    <row r="18" spans="1:22" ht="20.100000000000001" customHeight="1">
      <c r="A18" s="148" t="s">
        <v>172</v>
      </c>
      <c r="B18" s="59">
        <v>59183</v>
      </c>
      <c r="C18" s="59">
        <v>71887</v>
      </c>
      <c r="D18" s="59">
        <v>53988</v>
      </c>
      <c r="E18" s="59">
        <v>39722</v>
      </c>
      <c r="F18" s="59">
        <v>28418</v>
      </c>
      <c r="G18" s="59">
        <v>18338</v>
      </c>
      <c r="H18" s="59">
        <v>20666</v>
      </c>
      <c r="I18" s="59">
        <v>23634</v>
      </c>
      <c r="J18" s="59">
        <v>42962</v>
      </c>
      <c r="K18" s="59">
        <v>34633</v>
      </c>
      <c r="L18" s="111">
        <v>43628</v>
      </c>
      <c r="M18" s="111">
        <v>44929</v>
      </c>
      <c r="N18" s="111">
        <v>22917</v>
      </c>
      <c r="O18" s="111">
        <v>44623</v>
      </c>
      <c r="P18" s="111">
        <v>65885</v>
      </c>
      <c r="Q18" s="162">
        <v>55764</v>
      </c>
    </row>
    <row r="19" spans="1:22" ht="19.5" customHeight="1">
      <c r="A19" s="149" t="s">
        <v>104</v>
      </c>
      <c r="B19" s="58">
        <f t="shared" ref="B19:J19" si="4">SUM(B20:B25)</f>
        <v>78325</v>
      </c>
      <c r="C19" s="58">
        <f t="shared" si="4"/>
        <v>124163</v>
      </c>
      <c r="D19" s="58">
        <f t="shared" si="4"/>
        <v>103305</v>
      </c>
      <c r="E19" s="58">
        <f t="shared" si="4"/>
        <v>75658</v>
      </c>
      <c r="F19" s="58">
        <f t="shared" si="4"/>
        <v>103320</v>
      </c>
      <c r="G19" s="58">
        <f t="shared" si="4"/>
        <v>78576</v>
      </c>
      <c r="H19" s="58">
        <f t="shared" si="4"/>
        <v>164809</v>
      </c>
      <c r="I19" s="58">
        <f t="shared" si="4"/>
        <v>82877</v>
      </c>
      <c r="J19" s="58">
        <f t="shared" si="4"/>
        <v>104682</v>
      </c>
      <c r="K19" s="58">
        <f>SUM(K20:K25)</f>
        <v>274739</v>
      </c>
      <c r="L19" s="110">
        <f>SUM(L20:L25)</f>
        <v>201595</v>
      </c>
      <c r="M19" s="110">
        <v>223805</v>
      </c>
      <c r="N19" s="110">
        <f t="shared" ref="N19" si="5">SUM(N20:N25)</f>
        <v>260021</v>
      </c>
      <c r="O19" s="110">
        <f>SUM(O20:O25)</f>
        <v>391571</v>
      </c>
      <c r="P19" s="110">
        <f>SUM(P20:P25)</f>
        <v>258147</v>
      </c>
      <c r="Q19" s="139">
        <f>SUM(Q20:Q25)</f>
        <v>337354</v>
      </c>
      <c r="R19" s="22"/>
      <c r="S19" s="22"/>
      <c r="T19" s="22"/>
      <c r="U19" s="22"/>
      <c r="V19" s="22"/>
    </row>
    <row r="20" spans="1:22" ht="19.5" customHeight="1">
      <c r="A20" s="148" t="s">
        <v>134</v>
      </c>
      <c r="B20" s="59">
        <v>3338</v>
      </c>
      <c r="C20" s="59">
        <v>4772</v>
      </c>
      <c r="D20" s="59">
        <v>2439</v>
      </c>
      <c r="E20" s="59">
        <v>2104</v>
      </c>
      <c r="F20" s="59">
        <v>5775</v>
      </c>
      <c r="G20" s="59">
        <v>5102</v>
      </c>
      <c r="H20" s="59">
        <v>45864</v>
      </c>
      <c r="I20" s="59">
        <v>25751</v>
      </c>
      <c r="J20" s="59">
        <v>45947</v>
      </c>
      <c r="K20" s="59">
        <v>60643</v>
      </c>
      <c r="L20" s="111">
        <v>69115</v>
      </c>
      <c r="M20" s="111">
        <v>78264</v>
      </c>
      <c r="N20" s="111">
        <v>-10507</v>
      </c>
      <c r="O20" s="111">
        <v>114246</v>
      </c>
      <c r="P20" s="111">
        <v>84591</v>
      </c>
      <c r="Q20" s="162">
        <v>165110</v>
      </c>
    </row>
    <row r="21" spans="1:22" ht="19.5" customHeight="1">
      <c r="A21" s="148" t="s">
        <v>135</v>
      </c>
      <c r="B21" s="59">
        <v>2487</v>
      </c>
      <c r="C21" s="59">
        <v>1851</v>
      </c>
      <c r="D21" s="59">
        <v>1218</v>
      </c>
      <c r="E21" s="59">
        <v>992</v>
      </c>
      <c r="F21" s="59">
        <v>949</v>
      </c>
      <c r="G21" s="59">
        <v>1532</v>
      </c>
      <c r="H21" s="59">
        <v>703</v>
      </c>
      <c r="I21" s="59">
        <v>777</v>
      </c>
      <c r="J21" s="59">
        <v>4815</v>
      </c>
      <c r="K21" s="59">
        <v>3961</v>
      </c>
      <c r="L21" s="111">
        <v>3298</v>
      </c>
      <c r="M21" s="111">
        <v>5699</v>
      </c>
      <c r="N21" s="111">
        <v>8632</v>
      </c>
      <c r="O21" s="111">
        <v>15761</v>
      </c>
      <c r="P21" s="111">
        <v>17245</v>
      </c>
      <c r="Q21" s="162">
        <v>1603</v>
      </c>
    </row>
    <row r="22" spans="1:22" ht="19.5" customHeight="1">
      <c r="A22" s="148" t="s">
        <v>136</v>
      </c>
      <c r="B22" s="59">
        <v>10675</v>
      </c>
      <c r="C22" s="59">
        <v>13848</v>
      </c>
      <c r="D22" s="59">
        <v>14906</v>
      </c>
      <c r="E22" s="59">
        <v>15978</v>
      </c>
      <c r="F22" s="59">
        <v>12890</v>
      </c>
      <c r="G22" s="59">
        <v>14875</v>
      </c>
      <c r="H22" s="59">
        <v>6961</v>
      </c>
      <c r="I22" s="59">
        <v>9780</v>
      </c>
      <c r="J22" s="59">
        <v>12821</v>
      </c>
      <c r="K22" s="59">
        <v>8206</v>
      </c>
      <c r="L22" s="111">
        <v>6201</v>
      </c>
      <c r="M22" s="111">
        <v>6239</v>
      </c>
      <c r="N22" s="111">
        <v>8290</v>
      </c>
      <c r="O22" s="111">
        <v>8231</v>
      </c>
      <c r="P22" s="111">
        <v>10217</v>
      </c>
      <c r="Q22" s="162">
        <v>4930</v>
      </c>
    </row>
    <row r="23" spans="1:22" ht="19.5" customHeight="1">
      <c r="A23" s="148" t="s">
        <v>137</v>
      </c>
      <c r="B23" s="59">
        <v>53384</v>
      </c>
      <c r="C23" s="59">
        <v>91160</v>
      </c>
      <c r="D23" s="59">
        <v>70834</v>
      </c>
      <c r="E23" s="59">
        <v>49719</v>
      </c>
      <c r="F23" s="59">
        <v>55241</v>
      </c>
      <c r="G23" s="59">
        <v>44416</v>
      </c>
      <c r="H23" s="59">
        <v>84695</v>
      </c>
      <c r="I23" s="59">
        <v>49431</v>
      </c>
      <c r="J23" s="59">
        <v>-25093</v>
      </c>
      <c r="K23" s="59">
        <v>115773</v>
      </c>
      <c r="L23" s="111">
        <v>28938</v>
      </c>
      <c r="M23" s="111">
        <v>60626</v>
      </c>
      <c r="N23" s="111">
        <v>202839</v>
      </c>
      <c r="O23" s="111">
        <v>97329</v>
      </c>
      <c r="P23" s="111">
        <v>53136</v>
      </c>
      <c r="Q23" s="162">
        <v>67496</v>
      </c>
    </row>
    <row r="24" spans="1:22" ht="19.5" customHeight="1">
      <c r="A24" s="148" t="s">
        <v>139</v>
      </c>
      <c r="B24" s="59">
        <v>8679</v>
      </c>
      <c r="C24" s="59">
        <v>10092</v>
      </c>
      <c r="D24" s="59">
        <v>12771</v>
      </c>
      <c r="E24" s="59">
        <v>6302</v>
      </c>
      <c r="F24" s="59">
        <v>25993</v>
      </c>
      <c r="G24" s="59">
        <v>9811</v>
      </c>
      <c r="H24" s="59">
        <v>21575</v>
      </c>
      <c r="I24" s="59">
        <v>-6214</v>
      </c>
      <c r="J24" s="59">
        <v>58045</v>
      </c>
      <c r="K24" s="59">
        <v>82871</v>
      </c>
      <c r="L24" s="111">
        <v>89154</v>
      </c>
      <c r="M24" s="111">
        <v>66633</v>
      </c>
      <c r="N24" s="111">
        <v>48555</v>
      </c>
      <c r="O24" s="111">
        <v>153258</v>
      </c>
      <c r="P24" s="111">
        <v>88105</v>
      </c>
      <c r="Q24" s="162">
        <v>94384</v>
      </c>
    </row>
    <row r="25" spans="1:22" ht="19.5" customHeight="1">
      <c r="A25" s="148" t="s">
        <v>140</v>
      </c>
      <c r="B25" s="59">
        <v>-238</v>
      </c>
      <c r="C25" s="59">
        <v>2440</v>
      </c>
      <c r="D25" s="59">
        <v>1137</v>
      </c>
      <c r="E25" s="59">
        <v>563</v>
      </c>
      <c r="F25" s="59">
        <v>2472</v>
      </c>
      <c r="G25" s="59">
        <v>2840</v>
      </c>
      <c r="H25" s="59">
        <v>5011</v>
      </c>
      <c r="I25" s="59">
        <v>3352</v>
      </c>
      <c r="J25" s="59">
        <v>8147</v>
      </c>
      <c r="K25" s="59">
        <v>3285</v>
      </c>
      <c r="L25" s="111">
        <v>4889</v>
      </c>
      <c r="M25" s="111">
        <v>6344</v>
      </c>
      <c r="N25" s="111">
        <v>2212</v>
      </c>
      <c r="O25" s="111">
        <v>2746</v>
      </c>
      <c r="P25" s="111">
        <v>4853</v>
      </c>
      <c r="Q25" s="162">
        <v>3831</v>
      </c>
    </row>
    <row r="26" spans="1:22" ht="19.5" customHeight="1">
      <c r="A26" s="149" t="s">
        <v>11</v>
      </c>
      <c r="B26" s="58">
        <f t="shared" ref="B26:Q26" si="6">B27</f>
        <v>2354073</v>
      </c>
      <c r="C26" s="58">
        <f t="shared" si="6"/>
        <v>1845541</v>
      </c>
      <c r="D26" s="58">
        <f t="shared" si="6"/>
        <v>1568471</v>
      </c>
      <c r="E26" s="58">
        <f t="shared" si="6"/>
        <v>1233043</v>
      </c>
      <c r="F26" s="58">
        <f t="shared" si="6"/>
        <v>961481</v>
      </c>
      <c r="G26" s="58">
        <f t="shared" si="6"/>
        <v>738657</v>
      </c>
      <c r="H26" s="58">
        <f t="shared" si="6"/>
        <v>679045</v>
      </c>
      <c r="I26" s="58">
        <f t="shared" si="6"/>
        <v>644700</v>
      </c>
      <c r="J26" s="58">
        <f t="shared" si="6"/>
        <v>836163</v>
      </c>
      <c r="K26" s="58">
        <f t="shared" si="6"/>
        <v>1024770</v>
      </c>
      <c r="L26" s="110">
        <f t="shared" si="6"/>
        <v>1432893</v>
      </c>
      <c r="M26" s="110">
        <v>1807229</v>
      </c>
      <c r="N26" s="110">
        <f t="shared" si="6"/>
        <v>1774291</v>
      </c>
      <c r="O26" s="110">
        <f t="shared" si="6"/>
        <v>2076953</v>
      </c>
      <c r="P26" s="110">
        <f t="shared" si="6"/>
        <v>2509787</v>
      </c>
      <c r="Q26" s="139">
        <f t="shared" si="6"/>
        <v>2583923</v>
      </c>
    </row>
    <row r="27" spans="1:22" ht="19.5" customHeight="1">
      <c r="A27" s="148" t="s">
        <v>141</v>
      </c>
      <c r="B27" s="59">
        <v>2354073</v>
      </c>
      <c r="C27" s="59">
        <v>1845541</v>
      </c>
      <c r="D27" s="59">
        <v>1568471</v>
      </c>
      <c r="E27" s="59">
        <v>1233043</v>
      </c>
      <c r="F27" s="59">
        <v>961481</v>
      </c>
      <c r="G27" s="59">
        <v>738657</v>
      </c>
      <c r="H27" s="59">
        <v>679045</v>
      </c>
      <c r="I27" s="59">
        <v>644700</v>
      </c>
      <c r="J27" s="59">
        <v>836163</v>
      </c>
      <c r="K27" s="59">
        <v>1024770</v>
      </c>
      <c r="L27" s="111">
        <v>1432893</v>
      </c>
      <c r="M27" s="111">
        <v>1807229</v>
      </c>
      <c r="N27" s="111">
        <v>1774291</v>
      </c>
      <c r="O27" s="111">
        <v>2076953</v>
      </c>
      <c r="P27" s="111">
        <v>2509787</v>
      </c>
      <c r="Q27" s="162">
        <v>2583923</v>
      </c>
    </row>
    <row r="28" spans="1:22" ht="19.5" customHeight="1">
      <c r="A28" s="149" t="s">
        <v>105</v>
      </c>
      <c r="B28" s="58">
        <f>SUM(B29:B34)</f>
        <v>38264</v>
      </c>
      <c r="C28" s="58">
        <f t="shared" ref="C28:J28" si="7">SUM(C29:C34)</f>
        <v>35094</v>
      </c>
      <c r="D28" s="58">
        <f t="shared" si="7"/>
        <v>44058</v>
      </c>
      <c r="E28" s="58">
        <f t="shared" si="7"/>
        <v>66328</v>
      </c>
      <c r="F28" s="58">
        <f t="shared" si="7"/>
        <v>31469</v>
      </c>
      <c r="G28" s="58">
        <f t="shared" si="7"/>
        <v>19302</v>
      </c>
      <c r="H28" s="58">
        <f t="shared" si="7"/>
        <v>49930</v>
      </c>
      <c r="I28" s="58">
        <f t="shared" si="7"/>
        <v>44431</v>
      </c>
      <c r="J28" s="58">
        <f t="shared" si="7"/>
        <v>19675</v>
      </c>
      <c r="K28" s="58">
        <f>SUM(K29:K34)</f>
        <v>54945</v>
      </c>
      <c r="L28" s="110">
        <f>SUM(L29:L34)</f>
        <v>51641</v>
      </c>
      <c r="M28" s="110">
        <v>13361</v>
      </c>
      <c r="N28" s="110">
        <f>SUM(N29:N34)</f>
        <v>39574</v>
      </c>
      <c r="O28" s="110">
        <f>SUM(O29:O34)</f>
        <v>23094</v>
      </c>
      <c r="P28" s="110">
        <f>SUM(P29:P34)</f>
        <v>70655</v>
      </c>
      <c r="Q28" s="139">
        <f>SUM(Q29:Q34)</f>
        <v>42042</v>
      </c>
      <c r="R28" s="22"/>
      <c r="S28" s="22"/>
      <c r="T28" s="22"/>
      <c r="U28" s="22"/>
    </row>
    <row r="29" spans="1:22" ht="19.5" customHeight="1">
      <c r="A29" s="148" t="s">
        <v>143</v>
      </c>
      <c r="B29" s="59">
        <v>15398</v>
      </c>
      <c r="C29" s="59">
        <v>19235</v>
      </c>
      <c r="D29" s="59">
        <v>30697</v>
      </c>
      <c r="E29" s="59">
        <v>47769</v>
      </c>
      <c r="F29" s="59">
        <v>16461</v>
      </c>
      <c r="G29" s="59">
        <v>5234</v>
      </c>
      <c r="H29" s="59">
        <v>11959</v>
      </c>
      <c r="I29" s="59">
        <v>17936</v>
      </c>
      <c r="J29" s="59">
        <v>17480</v>
      </c>
      <c r="K29" s="59">
        <v>16423</v>
      </c>
      <c r="L29" s="111">
        <v>11999</v>
      </c>
      <c r="M29" s="111">
        <v>13502</v>
      </c>
      <c r="N29" s="111">
        <v>11373</v>
      </c>
      <c r="O29" s="111">
        <v>9823</v>
      </c>
      <c r="P29" s="111">
        <v>10397</v>
      </c>
      <c r="Q29" s="162">
        <v>7056</v>
      </c>
    </row>
    <row r="30" spans="1:22" ht="19.5" customHeight="1">
      <c r="A30" s="148" t="s">
        <v>144</v>
      </c>
      <c r="B30" s="59">
        <v>9010</v>
      </c>
      <c r="C30" s="59">
        <v>2434</v>
      </c>
      <c r="D30" s="59">
        <v>4672</v>
      </c>
      <c r="E30" s="59">
        <v>6446</v>
      </c>
      <c r="F30" s="59">
        <v>5978</v>
      </c>
      <c r="G30" s="59">
        <v>8699</v>
      </c>
      <c r="H30" s="59">
        <v>35854</v>
      </c>
      <c r="I30" s="59">
        <v>21111</v>
      </c>
      <c r="J30" s="59">
        <v>-4679</v>
      </c>
      <c r="K30" s="59">
        <v>6686</v>
      </c>
      <c r="L30" s="111">
        <v>8638</v>
      </c>
      <c r="M30" s="111">
        <v>13586</v>
      </c>
      <c r="N30" s="111">
        <v>5440</v>
      </c>
      <c r="O30" s="111">
        <v>7444</v>
      </c>
      <c r="P30" s="111">
        <v>9011</v>
      </c>
      <c r="Q30" s="162">
        <v>11462</v>
      </c>
    </row>
    <row r="31" spans="1:22" ht="19.5" customHeight="1">
      <c r="A31" s="148" t="s">
        <v>145</v>
      </c>
      <c r="B31" s="59">
        <v>5791</v>
      </c>
      <c r="C31" s="59">
        <v>7567</v>
      </c>
      <c r="D31" s="59">
        <v>4474</v>
      </c>
      <c r="E31" s="59">
        <v>3949</v>
      </c>
      <c r="F31" s="59">
        <v>2041</v>
      </c>
      <c r="G31" s="59">
        <v>1413</v>
      </c>
      <c r="H31" s="59">
        <v>1135</v>
      </c>
      <c r="I31" s="59">
        <v>990</v>
      </c>
      <c r="J31" s="59">
        <v>2984</v>
      </c>
      <c r="K31" s="59">
        <v>3097</v>
      </c>
      <c r="L31" s="111">
        <v>3675</v>
      </c>
      <c r="M31" s="111">
        <v>4359</v>
      </c>
      <c r="N31" s="111">
        <v>4277</v>
      </c>
      <c r="O31" s="111">
        <v>5140</v>
      </c>
      <c r="P31" s="111">
        <v>3944</v>
      </c>
      <c r="Q31" s="162">
        <v>4013</v>
      </c>
    </row>
    <row r="32" spans="1:22" ht="19.5" customHeight="1">
      <c r="A32" s="148" t="s">
        <v>146</v>
      </c>
      <c r="B32" s="59">
        <v>5803</v>
      </c>
      <c r="C32" s="59">
        <v>4331</v>
      </c>
      <c r="D32" s="59">
        <v>2850</v>
      </c>
      <c r="E32" s="59">
        <v>6144</v>
      </c>
      <c r="F32" s="59">
        <v>6086</v>
      </c>
      <c r="G32" s="59">
        <v>3471</v>
      </c>
      <c r="H32" s="59">
        <v>305</v>
      </c>
      <c r="I32" s="59">
        <v>3476</v>
      </c>
      <c r="J32" s="59">
        <v>2767</v>
      </c>
      <c r="K32" s="59">
        <v>1695</v>
      </c>
      <c r="L32" s="111">
        <v>2389</v>
      </c>
      <c r="M32" s="111">
        <v>6135</v>
      </c>
      <c r="N32" s="111">
        <v>18451</v>
      </c>
      <c r="O32" s="111">
        <v>-1351</v>
      </c>
      <c r="P32" s="111">
        <v>41654</v>
      </c>
      <c r="Q32" s="162">
        <v>14264</v>
      </c>
    </row>
    <row r="33" spans="1:22" ht="19.5" customHeight="1">
      <c r="A33" s="148" t="s">
        <v>147</v>
      </c>
      <c r="B33" s="59">
        <v>2002</v>
      </c>
      <c r="C33" s="59">
        <v>1207</v>
      </c>
      <c r="D33" s="59">
        <v>1166</v>
      </c>
      <c r="E33" s="59">
        <v>1114</v>
      </c>
      <c r="F33" s="59">
        <v>743</v>
      </c>
      <c r="G33" s="59">
        <v>299</v>
      </c>
      <c r="H33" s="59">
        <v>497</v>
      </c>
      <c r="I33" s="59">
        <v>341</v>
      </c>
      <c r="J33" s="59">
        <v>673</v>
      </c>
      <c r="K33" s="59">
        <v>26673</v>
      </c>
      <c r="L33" s="111">
        <v>24050</v>
      </c>
      <c r="M33" s="111">
        <v>-25539</v>
      </c>
      <c r="N33" s="111">
        <v>-438</v>
      </c>
      <c r="O33" s="111">
        <v>1339</v>
      </c>
      <c r="P33" s="111">
        <v>4553</v>
      </c>
      <c r="Q33" s="162">
        <v>2092</v>
      </c>
    </row>
    <row r="34" spans="1:22" ht="19.5" customHeight="1">
      <c r="A34" s="148" t="s">
        <v>148</v>
      </c>
      <c r="B34" s="59">
        <v>260</v>
      </c>
      <c r="C34" s="59">
        <v>320</v>
      </c>
      <c r="D34" s="59">
        <v>199</v>
      </c>
      <c r="E34" s="59">
        <v>906</v>
      </c>
      <c r="F34" s="59">
        <v>160</v>
      </c>
      <c r="G34" s="59">
        <v>186</v>
      </c>
      <c r="H34" s="59">
        <v>180</v>
      </c>
      <c r="I34" s="59">
        <v>577</v>
      </c>
      <c r="J34" s="59">
        <v>450</v>
      </c>
      <c r="K34" s="59">
        <v>371</v>
      </c>
      <c r="L34" s="111">
        <v>890</v>
      </c>
      <c r="M34" s="111">
        <v>1318</v>
      </c>
      <c r="N34" s="111">
        <v>471</v>
      </c>
      <c r="O34" s="111">
        <v>699</v>
      </c>
      <c r="P34" s="111">
        <v>1096</v>
      </c>
      <c r="Q34" s="162">
        <v>3155</v>
      </c>
    </row>
    <row r="35" spans="1:22" ht="19.5" customHeight="1">
      <c r="A35" s="149" t="s">
        <v>106</v>
      </c>
      <c r="B35" s="58">
        <f>SUM(B36:B41)</f>
        <v>35464</v>
      </c>
      <c r="C35" s="58">
        <f t="shared" ref="C35:J35" si="8">SUM(C36:C41)</f>
        <v>21778</v>
      </c>
      <c r="D35" s="58">
        <f t="shared" si="8"/>
        <v>37693</v>
      </c>
      <c r="E35" s="58">
        <f t="shared" si="8"/>
        <v>19047</v>
      </c>
      <c r="F35" s="58">
        <f t="shared" si="8"/>
        <v>16894</v>
      </c>
      <c r="G35" s="58">
        <f t="shared" si="8"/>
        <v>3688</v>
      </c>
      <c r="H35" s="58">
        <f t="shared" si="8"/>
        <v>6171</v>
      </c>
      <c r="I35" s="58">
        <f t="shared" si="8"/>
        <v>15295</v>
      </c>
      <c r="J35" s="58">
        <f t="shared" si="8"/>
        <v>29088</v>
      </c>
      <c r="K35" s="58">
        <f>SUM(K36:K41)</f>
        <v>40305</v>
      </c>
      <c r="L35" s="110">
        <f>SUM(L36:L41)</f>
        <v>54144</v>
      </c>
      <c r="M35" s="110">
        <v>40435</v>
      </c>
      <c r="N35" s="110">
        <f t="shared" ref="N35" si="9">SUM(N36:N41)</f>
        <v>15025</v>
      </c>
      <c r="O35" s="110">
        <f>SUM(O36:O41)</f>
        <v>42623</v>
      </c>
      <c r="P35" s="110">
        <f>SUM(P36:P41)</f>
        <v>50696</v>
      </c>
      <c r="Q35" s="139">
        <f>SUM(Q36:Q41)</f>
        <v>58919</v>
      </c>
    </row>
    <row r="36" spans="1:22" ht="19.5" customHeight="1">
      <c r="A36" s="148" t="s">
        <v>149</v>
      </c>
      <c r="B36" s="59">
        <v>33667</v>
      </c>
      <c r="C36" s="59">
        <v>17265</v>
      </c>
      <c r="D36" s="59">
        <v>29515</v>
      </c>
      <c r="E36" s="59">
        <v>13835</v>
      </c>
      <c r="F36" s="59">
        <v>12726</v>
      </c>
      <c r="G36" s="59">
        <v>4006</v>
      </c>
      <c r="H36" s="59">
        <v>4386</v>
      </c>
      <c r="I36" s="59">
        <v>11722</v>
      </c>
      <c r="J36" s="59">
        <v>22080</v>
      </c>
      <c r="K36" s="59">
        <v>36544</v>
      </c>
      <c r="L36" s="111">
        <v>46651</v>
      </c>
      <c r="M36" s="111">
        <v>31393</v>
      </c>
      <c r="N36" s="111">
        <v>4863</v>
      </c>
      <c r="O36" s="111">
        <v>32625</v>
      </c>
      <c r="P36" s="111">
        <v>34830</v>
      </c>
      <c r="Q36" s="162">
        <v>44459</v>
      </c>
    </row>
    <row r="37" spans="1:22" ht="19.5" customHeight="1">
      <c r="A37" s="148" t="s">
        <v>150</v>
      </c>
      <c r="B37" s="59">
        <v>69</v>
      </c>
      <c r="C37" s="59">
        <v>241</v>
      </c>
      <c r="D37" s="59">
        <v>102</v>
      </c>
      <c r="E37" s="59">
        <v>195</v>
      </c>
      <c r="F37" s="59">
        <v>500</v>
      </c>
      <c r="G37" s="59">
        <v>26</v>
      </c>
      <c r="H37" s="59">
        <v>34</v>
      </c>
      <c r="I37" s="59">
        <v>949</v>
      </c>
      <c r="J37" s="59">
        <v>2472</v>
      </c>
      <c r="K37" s="59">
        <v>459</v>
      </c>
      <c r="L37" s="111">
        <v>770</v>
      </c>
      <c r="M37" s="111">
        <v>484</v>
      </c>
      <c r="N37" s="111">
        <v>744</v>
      </c>
      <c r="O37" s="111">
        <v>694</v>
      </c>
      <c r="P37" s="111">
        <v>604</v>
      </c>
      <c r="Q37" s="162">
        <v>-4270</v>
      </c>
    </row>
    <row r="38" spans="1:22" ht="19.5" customHeight="1">
      <c r="A38" s="148" t="s">
        <v>151</v>
      </c>
      <c r="B38" s="59">
        <v>-2326</v>
      </c>
      <c r="C38" s="59">
        <v>1190</v>
      </c>
      <c r="D38" s="59">
        <v>4109</v>
      </c>
      <c r="E38" s="59">
        <v>2317</v>
      </c>
      <c r="F38" s="59">
        <v>1702</v>
      </c>
      <c r="G38" s="59">
        <v>-1431</v>
      </c>
      <c r="H38" s="59">
        <v>274</v>
      </c>
      <c r="I38" s="59">
        <v>641</v>
      </c>
      <c r="J38" s="59">
        <v>1299</v>
      </c>
      <c r="K38" s="59">
        <v>1093</v>
      </c>
      <c r="L38" s="111">
        <v>412</v>
      </c>
      <c r="M38" s="111">
        <v>1152</v>
      </c>
      <c r="N38" s="111">
        <v>448</v>
      </c>
      <c r="O38" s="111">
        <v>-3220</v>
      </c>
      <c r="P38" s="111">
        <v>523</v>
      </c>
      <c r="Q38" s="162">
        <v>2134</v>
      </c>
    </row>
    <row r="39" spans="1:22" ht="19.5" customHeight="1">
      <c r="A39" s="148" t="s">
        <v>152</v>
      </c>
      <c r="B39" s="59">
        <v>587</v>
      </c>
      <c r="C39" s="59">
        <v>595</v>
      </c>
      <c r="D39" s="59">
        <v>793</v>
      </c>
      <c r="E39" s="59">
        <v>646</v>
      </c>
      <c r="F39" s="59">
        <v>225</v>
      </c>
      <c r="G39" s="59">
        <v>107</v>
      </c>
      <c r="H39" s="59">
        <v>145</v>
      </c>
      <c r="I39" s="59">
        <v>517</v>
      </c>
      <c r="J39" s="59">
        <v>578</v>
      </c>
      <c r="K39" s="59">
        <v>657</v>
      </c>
      <c r="L39" s="111">
        <v>1577</v>
      </c>
      <c r="M39" s="111">
        <v>750</v>
      </c>
      <c r="N39" s="111">
        <v>1580</v>
      </c>
      <c r="O39" s="111">
        <v>1104</v>
      </c>
      <c r="P39" s="111">
        <v>1422</v>
      </c>
      <c r="Q39" s="162">
        <v>1177</v>
      </c>
    </row>
    <row r="40" spans="1:22" ht="19.5" customHeight="1">
      <c r="A40" s="148" t="s">
        <v>153</v>
      </c>
      <c r="B40" s="59">
        <v>56</v>
      </c>
      <c r="C40" s="59">
        <v>998</v>
      </c>
      <c r="D40" s="59">
        <v>1919</v>
      </c>
      <c r="E40" s="59">
        <v>833</v>
      </c>
      <c r="F40" s="59">
        <v>878</v>
      </c>
      <c r="G40" s="59">
        <v>439</v>
      </c>
      <c r="H40" s="59">
        <v>219</v>
      </c>
      <c r="I40" s="59">
        <v>982</v>
      </c>
      <c r="J40" s="59">
        <v>875</v>
      </c>
      <c r="K40" s="59">
        <v>795</v>
      </c>
      <c r="L40" s="111">
        <v>1409</v>
      </c>
      <c r="M40" s="111">
        <v>1919</v>
      </c>
      <c r="N40" s="111">
        <v>1810</v>
      </c>
      <c r="O40" s="111">
        <v>2246</v>
      </c>
      <c r="P40" s="111">
        <v>2535</v>
      </c>
      <c r="Q40" s="162">
        <v>1662</v>
      </c>
    </row>
    <row r="41" spans="1:22" ht="19.5" customHeight="1">
      <c r="A41" s="148" t="s">
        <v>154</v>
      </c>
      <c r="B41" s="59">
        <v>3411</v>
      </c>
      <c r="C41" s="59">
        <v>1489</v>
      </c>
      <c r="D41" s="59">
        <v>1255</v>
      </c>
      <c r="E41" s="59">
        <v>1221</v>
      </c>
      <c r="F41" s="59">
        <v>863</v>
      </c>
      <c r="G41" s="59">
        <v>541</v>
      </c>
      <c r="H41" s="59">
        <v>1113</v>
      </c>
      <c r="I41" s="59">
        <v>484</v>
      </c>
      <c r="J41" s="59">
        <v>1784</v>
      </c>
      <c r="K41" s="59">
        <v>757</v>
      </c>
      <c r="L41" s="111">
        <v>3325</v>
      </c>
      <c r="M41" s="111">
        <v>4737</v>
      </c>
      <c r="N41" s="111">
        <v>5580</v>
      </c>
      <c r="O41" s="111">
        <v>9174</v>
      </c>
      <c r="P41" s="111">
        <v>10782</v>
      </c>
      <c r="Q41" s="162">
        <v>13757</v>
      </c>
    </row>
    <row r="42" spans="1:22" ht="19.5" customHeight="1">
      <c r="A42" s="149" t="s">
        <v>107</v>
      </c>
      <c r="B42" s="58">
        <f>B43</f>
        <v>16469</v>
      </c>
      <c r="C42" s="58">
        <f t="shared" ref="C42:Q42" si="10">C43</f>
        <v>21286</v>
      </c>
      <c r="D42" s="58">
        <f t="shared" si="10"/>
        <v>21913</v>
      </c>
      <c r="E42" s="58">
        <f t="shared" si="10"/>
        <v>23727</v>
      </c>
      <c r="F42" s="58">
        <f t="shared" si="10"/>
        <v>22708</v>
      </c>
      <c r="G42" s="58">
        <f t="shared" si="10"/>
        <v>14248</v>
      </c>
      <c r="H42" s="58">
        <f t="shared" si="10"/>
        <v>16944</v>
      </c>
      <c r="I42" s="58">
        <f t="shared" si="10"/>
        <v>19464</v>
      </c>
      <c r="J42" s="58">
        <f t="shared" si="10"/>
        <v>20280</v>
      </c>
      <c r="K42" s="58">
        <f t="shared" si="10"/>
        <v>40591</v>
      </c>
      <c r="L42" s="110">
        <f t="shared" si="10"/>
        <v>27068</v>
      </c>
      <c r="M42" s="110">
        <v>33605</v>
      </c>
      <c r="N42" s="110">
        <f t="shared" si="10"/>
        <v>22999</v>
      </c>
      <c r="O42" s="110">
        <f t="shared" si="10"/>
        <v>27025</v>
      </c>
      <c r="P42" s="110">
        <f t="shared" si="10"/>
        <v>34925</v>
      </c>
      <c r="Q42" s="139">
        <f t="shared" si="10"/>
        <v>57617</v>
      </c>
      <c r="R42" s="22"/>
      <c r="S42" s="22"/>
      <c r="T42" s="22"/>
      <c r="U42" s="22"/>
    </row>
    <row r="43" spans="1:22" ht="19.5" customHeight="1">
      <c r="A43" s="148" t="s">
        <v>156</v>
      </c>
      <c r="B43" s="59">
        <v>16469</v>
      </c>
      <c r="C43" s="59">
        <v>21286</v>
      </c>
      <c r="D43" s="59">
        <v>21913</v>
      </c>
      <c r="E43" s="59">
        <v>23727</v>
      </c>
      <c r="F43" s="59">
        <v>22708</v>
      </c>
      <c r="G43" s="59">
        <v>14248</v>
      </c>
      <c r="H43" s="59">
        <v>16944</v>
      </c>
      <c r="I43" s="59">
        <v>19464</v>
      </c>
      <c r="J43" s="59">
        <v>20280</v>
      </c>
      <c r="K43" s="59">
        <v>40591</v>
      </c>
      <c r="L43" s="111">
        <v>27068</v>
      </c>
      <c r="M43" s="111">
        <v>33605</v>
      </c>
      <c r="N43" s="111">
        <v>22999</v>
      </c>
      <c r="O43" s="111">
        <v>27025</v>
      </c>
      <c r="P43" s="111">
        <v>34925</v>
      </c>
      <c r="Q43" s="162">
        <v>57617</v>
      </c>
    </row>
    <row r="44" spans="1:22" ht="19.5" customHeight="1">
      <c r="A44" s="149" t="s">
        <v>108</v>
      </c>
      <c r="B44" s="58">
        <f>SUM(B45:B47)</f>
        <v>30325</v>
      </c>
      <c r="C44" s="58">
        <f t="shared" ref="C44:I44" si="11">SUM(C45:C47)</f>
        <v>29292</v>
      </c>
      <c r="D44" s="58">
        <f t="shared" si="11"/>
        <v>22972</v>
      </c>
      <c r="E44" s="58">
        <f t="shared" si="11"/>
        <v>41929</v>
      </c>
      <c r="F44" s="58">
        <f t="shared" si="11"/>
        <v>12347</v>
      </c>
      <c r="G44" s="58">
        <f t="shared" si="11"/>
        <v>14890</v>
      </c>
      <c r="H44" s="58">
        <f t="shared" si="11"/>
        <v>14361</v>
      </c>
      <c r="I44" s="58">
        <f t="shared" si="11"/>
        <v>14323</v>
      </c>
      <c r="J44" s="58">
        <f>SUM(J45:J47)</f>
        <v>15211</v>
      </c>
      <c r="K44" s="58">
        <f>SUM(K45:K47)</f>
        <v>18678</v>
      </c>
      <c r="L44" s="110">
        <f>SUM(L45:L47)</f>
        <v>32830</v>
      </c>
      <c r="M44" s="110">
        <v>28196</v>
      </c>
      <c r="N44" s="110">
        <f>SUM(N45:N47)</f>
        <v>39782</v>
      </c>
      <c r="O44" s="110">
        <f>SUM(O45:O47)</f>
        <v>44622</v>
      </c>
      <c r="P44" s="110">
        <f>SUM(P45:P47)</f>
        <v>44552</v>
      </c>
      <c r="Q44" s="139">
        <f>SUM(Q45:Q47)</f>
        <v>72893</v>
      </c>
      <c r="R44" s="22"/>
      <c r="S44" s="22"/>
      <c r="T44" s="22"/>
      <c r="U44" s="22"/>
      <c r="V44" s="22"/>
    </row>
    <row r="45" spans="1:22" ht="19.5" customHeight="1">
      <c r="A45" s="148" t="s">
        <v>158</v>
      </c>
      <c r="B45" s="59">
        <v>26435</v>
      </c>
      <c r="C45" s="59">
        <v>26554</v>
      </c>
      <c r="D45" s="59">
        <v>20433</v>
      </c>
      <c r="E45" s="59">
        <v>39947</v>
      </c>
      <c r="F45" s="59">
        <v>8714</v>
      </c>
      <c r="G45" s="59">
        <v>12067</v>
      </c>
      <c r="H45" s="59">
        <v>12885</v>
      </c>
      <c r="I45" s="59">
        <v>12863</v>
      </c>
      <c r="J45" s="59">
        <v>14237</v>
      </c>
      <c r="K45" s="59">
        <v>16681</v>
      </c>
      <c r="L45" s="111">
        <v>29283</v>
      </c>
      <c r="M45" s="111">
        <v>24512</v>
      </c>
      <c r="N45" s="111">
        <v>34087</v>
      </c>
      <c r="O45" s="111">
        <v>40181</v>
      </c>
      <c r="P45" s="111">
        <v>40984</v>
      </c>
      <c r="Q45" s="162">
        <v>68028</v>
      </c>
    </row>
    <row r="46" spans="1:22" ht="19.5" customHeight="1">
      <c r="A46" s="148" t="s">
        <v>159</v>
      </c>
      <c r="B46" s="59">
        <v>2652</v>
      </c>
      <c r="C46" s="59">
        <v>2021</v>
      </c>
      <c r="D46" s="59">
        <v>1901</v>
      </c>
      <c r="E46" s="59">
        <v>1142</v>
      </c>
      <c r="F46" s="59">
        <v>2418</v>
      </c>
      <c r="G46" s="59">
        <v>1455</v>
      </c>
      <c r="H46" s="59">
        <v>746</v>
      </c>
      <c r="I46" s="59">
        <v>1134</v>
      </c>
      <c r="J46" s="59">
        <v>428</v>
      </c>
      <c r="K46" s="59">
        <v>1463</v>
      </c>
      <c r="L46" s="111">
        <v>2570</v>
      </c>
      <c r="M46" s="111">
        <v>3179</v>
      </c>
      <c r="N46" s="111">
        <v>5132</v>
      </c>
      <c r="O46" s="111">
        <v>2805</v>
      </c>
      <c r="P46" s="111">
        <v>2105</v>
      </c>
      <c r="Q46" s="162">
        <v>3861</v>
      </c>
    </row>
    <row r="47" spans="1:22" ht="19.5" customHeight="1">
      <c r="A47" s="148" t="s">
        <v>160</v>
      </c>
      <c r="B47" s="59">
        <v>1238</v>
      </c>
      <c r="C47" s="59">
        <v>717</v>
      </c>
      <c r="D47" s="59">
        <v>638</v>
      </c>
      <c r="E47" s="59">
        <v>840</v>
      </c>
      <c r="F47" s="59">
        <v>1215</v>
      </c>
      <c r="G47" s="59">
        <v>1368</v>
      </c>
      <c r="H47" s="59">
        <v>730</v>
      </c>
      <c r="I47" s="59">
        <v>326</v>
      </c>
      <c r="J47" s="59">
        <v>546</v>
      </c>
      <c r="K47" s="59">
        <v>534</v>
      </c>
      <c r="L47" s="111">
        <v>977</v>
      </c>
      <c r="M47" s="111">
        <v>505</v>
      </c>
      <c r="N47" s="111">
        <v>563</v>
      </c>
      <c r="O47" s="111">
        <v>1636</v>
      </c>
      <c r="P47" s="111">
        <v>1463</v>
      </c>
      <c r="Q47" s="162">
        <v>1004</v>
      </c>
    </row>
    <row r="48" spans="1:22" ht="19.5" customHeight="1">
      <c r="A48" s="149" t="s">
        <v>109</v>
      </c>
      <c r="B48" s="58">
        <f>SUM(B49:B52)</f>
        <v>21483</v>
      </c>
      <c r="C48" s="58">
        <f t="shared" ref="C48:J48" si="12">SUM(C49:C52)</f>
        <v>24100</v>
      </c>
      <c r="D48" s="58">
        <f t="shared" si="12"/>
        <v>12915</v>
      </c>
      <c r="E48" s="58">
        <f t="shared" si="12"/>
        <v>17755</v>
      </c>
      <c r="F48" s="58">
        <f t="shared" si="12"/>
        <v>17158</v>
      </c>
      <c r="G48" s="58">
        <f t="shared" si="12"/>
        <v>14014</v>
      </c>
      <c r="H48" s="58">
        <f t="shared" si="12"/>
        <v>10868</v>
      </c>
      <c r="I48" s="58">
        <f t="shared" si="12"/>
        <v>14998</v>
      </c>
      <c r="J48" s="58">
        <f t="shared" si="12"/>
        <v>12332</v>
      </c>
      <c r="K48" s="58">
        <f>SUM(K49:K52)</f>
        <v>10982</v>
      </c>
      <c r="L48" s="110">
        <f>SUM(L49:L52)</f>
        <v>74532</v>
      </c>
      <c r="M48" s="110">
        <v>49350</v>
      </c>
      <c r="N48" s="110">
        <f t="shared" ref="N48" si="13">SUM(N49:N52)</f>
        <v>73582</v>
      </c>
      <c r="O48" s="110">
        <f>SUM(O49:O52)</f>
        <v>169066</v>
      </c>
      <c r="P48" s="110">
        <f>SUM(P49:P52)</f>
        <v>144177</v>
      </c>
      <c r="Q48" s="139">
        <f>SUM(Q49:Q52)</f>
        <v>186887</v>
      </c>
      <c r="R48" s="22"/>
      <c r="S48" s="22"/>
      <c r="T48" s="22"/>
      <c r="U48" s="22"/>
      <c r="V48" s="22"/>
    </row>
    <row r="49" spans="1:23" ht="19.5" customHeight="1">
      <c r="A49" s="148" t="s">
        <v>161</v>
      </c>
      <c r="B49" s="59">
        <v>1820</v>
      </c>
      <c r="C49" s="59">
        <v>1900</v>
      </c>
      <c r="D49" s="59">
        <v>1018</v>
      </c>
      <c r="E49" s="59">
        <v>912</v>
      </c>
      <c r="F49" s="59">
        <v>564</v>
      </c>
      <c r="G49" s="59">
        <v>155</v>
      </c>
      <c r="H49" s="59">
        <v>246</v>
      </c>
      <c r="I49" s="59">
        <v>315</v>
      </c>
      <c r="J49" s="59">
        <v>1382</v>
      </c>
      <c r="K49" s="59">
        <v>-1547</v>
      </c>
      <c r="L49" s="111">
        <v>682</v>
      </c>
      <c r="M49" s="111">
        <v>458</v>
      </c>
      <c r="N49" s="111">
        <v>537</v>
      </c>
      <c r="O49" s="111">
        <v>1413</v>
      </c>
      <c r="P49" s="111">
        <v>928</v>
      </c>
      <c r="Q49" s="162">
        <v>2362</v>
      </c>
    </row>
    <row r="50" spans="1:23" ht="19.5" customHeight="1">
      <c r="A50" s="148" t="s">
        <v>162</v>
      </c>
      <c r="B50" s="59">
        <v>355</v>
      </c>
      <c r="C50" s="59">
        <v>953</v>
      </c>
      <c r="D50" s="59">
        <v>188</v>
      </c>
      <c r="E50" s="59">
        <v>153</v>
      </c>
      <c r="F50" s="59">
        <v>7482</v>
      </c>
      <c r="G50" s="59">
        <v>10754</v>
      </c>
      <c r="H50" s="59">
        <v>2298</v>
      </c>
      <c r="I50" s="59">
        <v>1534</v>
      </c>
      <c r="J50" s="59">
        <v>1811</v>
      </c>
      <c r="K50" s="59">
        <v>4713</v>
      </c>
      <c r="L50" s="111">
        <v>1715</v>
      </c>
      <c r="M50" s="111">
        <v>777</v>
      </c>
      <c r="N50" s="111">
        <v>901</v>
      </c>
      <c r="O50" s="111">
        <v>479</v>
      </c>
      <c r="P50" s="111">
        <v>431</v>
      </c>
      <c r="Q50" s="162">
        <v>1124</v>
      </c>
    </row>
    <row r="51" spans="1:23" ht="19.5" customHeight="1">
      <c r="A51" s="148" t="s">
        <v>163</v>
      </c>
      <c r="B51" s="59">
        <v>1844</v>
      </c>
      <c r="C51" s="59">
        <v>2122</v>
      </c>
      <c r="D51" s="59">
        <v>777</v>
      </c>
      <c r="E51" s="59">
        <v>1321</v>
      </c>
      <c r="F51" s="59">
        <v>1008</v>
      </c>
      <c r="G51" s="59">
        <v>1155</v>
      </c>
      <c r="H51" s="59">
        <v>1024</v>
      </c>
      <c r="I51" s="59">
        <v>686</v>
      </c>
      <c r="J51" s="59">
        <v>1777</v>
      </c>
      <c r="K51" s="59">
        <v>1128</v>
      </c>
      <c r="L51" s="111">
        <v>58314</v>
      </c>
      <c r="M51" s="111">
        <v>36973</v>
      </c>
      <c r="N51" s="111">
        <v>68541</v>
      </c>
      <c r="O51" s="111">
        <v>161542</v>
      </c>
      <c r="P51" s="111">
        <v>126269</v>
      </c>
      <c r="Q51" s="162">
        <v>161754</v>
      </c>
    </row>
    <row r="52" spans="1:23" ht="19.5" customHeight="1">
      <c r="A52" s="148" t="s">
        <v>164</v>
      </c>
      <c r="B52" s="59">
        <v>17464</v>
      </c>
      <c r="C52" s="59">
        <v>19125</v>
      </c>
      <c r="D52" s="59">
        <v>10932</v>
      </c>
      <c r="E52" s="59">
        <v>15369</v>
      </c>
      <c r="F52" s="59">
        <v>8104</v>
      </c>
      <c r="G52" s="59">
        <v>1950</v>
      </c>
      <c r="H52" s="59">
        <v>7300</v>
      </c>
      <c r="I52" s="59">
        <v>12463</v>
      </c>
      <c r="J52" s="59">
        <v>7362</v>
      </c>
      <c r="K52" s="59">
        <v>6688</v>
      </c>
      <c r="L52" s="111">
        <v>13821</v>
      </c>
      <c r="M52" s="111">
        <v>11142</v>
      </c>
      <c r="N52" s="111">
        <v>3603</v>
      </c>
      <c r="O52" s="111">
        <v>5632</v>
      </c>
      <c r="P52" s="111">
        <v>16549</v>
      </c>
      <c r="Q52" s="162">
        <v>21647</v>
      </c>
    </row>
    <row r="53" spans="1:23" ht="19.5" customHeight="1">
      <c r="A53" s="149" t="s">
        <v>110</v>
      </c>
      <c r="B53" s="58">
        <f>SUM(B54:B56)</f>
        <v>56047</v>
      </c>
      <c r="C53" s="58">
        <f t="shared" ref="C53:J53" si="14">SUM(C54:C56)</f>
        <v>40843</v>
      </c>
      <c r="D53" s="58">
        <f t="shared" si="14"/>
        <v>33706</v>
      </c>
      <c r="E53" s="58">
        <f t="shared" si="14"/>
        <v>29695</v>
      </c>
      <c r="F53" s="58">
        <f t="shared" si="14"/>
        <v>20095</v>
      </c>
      <c r="G53" s="58">
        <f t="shared" si="14"/>
        <v>12574</v>
      </c>
      <c r="H53" s="58">
        <f t="shared" si="14"/>
        <v>16400</v>
      </c>
      <c r="I53" s="58">
        <f t="shared" si="14"/>
        <v>16879</v>
      </c>
      <c r="J53" s="58">
        <f t="shared" si="14"/>
        <v>13600</v>
      </c>
      <c r="K53" s="58">
        <f>SUM(K54:K56)</f>
        <v>15241</v>
      </c>
      <c r="L53" s="110">
        <f>SUM(L54:L56)</f>
        <v>25575</v>
      </c>
      <c r="M53" s="110">
        <v>31008</v>
      </c>
      <c r="N53" s="110">
        <f t="shared" ref="N53" si="15">SUM(N54:N56)</f>
        <v>23449</v>
      </c>
      <c r="O53" s="110">
        <f>SUM(O54:O56)</f>
        <v>23998</v>
      </c>
      <c r="P53" s="110">
        <f>SUM(P54:P56)</f>
        <v>22623</v>
      </c>
      <c r="Q53" s="139">
        <f>SUM(Q54:Q56)</f>
        <v>22658</v>
      </c>
      <c r="R53" s="22"/>
      <c r="S53" s="22"/>
      <c r="T53" s="22"/>
      <c r="U53" s="22"/>
      <c r="V53" s="22"/>
      <c r="W53" s="22"/>
    </row>
    <row r="54" spans="1:23" ht="19.5" customHeight="1">
      <c r="A54" s="148" t="s">
        <v>165</v>
      </c>
      <c r="B54" s="59">
        <v>47027</v>
      </c>
      <c r="C54" s="59">
        <v>25483</v>
      </c>
      <c r="D54" s="59">
        <v>17866</v>
      </c>
      <c r="E54" s="59">
        <v>23094</v>
      </c>
      <c r="F54" s="59">
        <v>16517</v>
      </c>
      <c r="G54" s="59">
        <v>11039</v>
      </c>
      <c r="H54" s="59">
        <v>12985</v>
      </c>
      <c r="I54" s="59">
        <v>13773</v>
      </c>
      <c r="J54" s="59">
        <v>10460</v>
      </c>
      <c r="K54" s="59">
        <v>10936</v>
      </c>
      <c r="L54" s="111">
        <v>19154</v>
      </c>
      <c r="M54" s="111">
        <v>24006</v>
      </c>
      <c r="N54" s="111">
        <v>17515</v>
      </c>
      <c r="O54" s="111">
        <v>14375</v>
      </c>
      <c r="P54" s="111">
        <v>15022</v>
      </c>
      <c r="Q54" s="162">
        <v>15834</v>
      </c>
    </row>
    <row r="55" spans="1:23" ht="19.5" customHeight="1">
      <c r="A55" s="148" t="s">
        <v>166</v>
      </c>
      <c r="B55" s="59">
        <v>685</v>
      </c>
      <c r="C55" s="59">
        <v>244</v>
      </c>
      <c r="D55" s="59">
        <v>116</v>
      </c>
      <c r="E55" s="59">
        <v>346</v>
      </c>
      <c r="F55" s="59">
        <v>402</v>
      </c>
      <c r="G55" s="59">
        <v>36</v>
      </c>
      <c r="H55" s="59">
        <v>52</v>
      </c>
      <c r="I55" s="59">
        <v>387</v>
      </c>
      <c r="J55" s="59">
        <v>275</v>
      </c>
      <c r="K55" s="59">
        <v>503</v>
      </c>
      <c r="L55" s="111">
        <v>492</v>
      </c>
      <c r="M55" s="111">
        <v>411</v>
      </c>
      <c r="N55" s="111">
        <v>478</v>
      </c>
      <c r="O55" s="111">
        <v>1061</v>
      </c>
      <c r="P55" s="111">
        <v>1834</v>
      </c>
      <c r="Q55" s="162">
        <v>278</v>
      </c>
    </row>
    <row r="56" spans="1:23" ht="19.5" customHeight="1">
      <c r="A56" s="148" t="s">
        <v>167</v>
      </c>
      <c r="B56" s="59">
        <v>8335</v>
      </c>
      <c r="C56" s="59">
        <v>15116</v>
      </c>
      <c r="D56" s="59">
        <v>15724</v>
      </c>
      <c r="E56" s="59">
        <v>6255</v>
      </c>
      <c r="F56" s="59">
        <v>3176</v>
      </c>
      <c r="G56" s="59">
        <v>1499</v>
      </c>
      <c r="H56" s="59">
        <v>3363</v>
      </c>
      <c r="I56" s="59">
        <v>2719</v>
      </c>
      <c r="J56" s="59">
        <v>2865</v>
      </c>
      <c r="K56" s="59">
        <v>3802</v>
      </c>
      <c r="L56" s="111">
        <v>5929</v>
      </c>
      <c r="M56" s="111">
        <v>6591</v>
      </c>
      <c r="N56" s="111">
        <v>5456</v>
      </c>
      <c r="O56" s="111">
        <v>8562</v>
      </c>
      <c r="P56" s="111">
        <v>5767</v>
      </c>
      <c r="Q56" s="162">
        <v>6546</v>
      </c>
    </row>
    <row r="57" spans="1:23" ht="19.5" customHeight="1">
      <c r="A57" s="149" t="s">
        <v>111</v>
      </c>
      <c r="B57" s="58">
        <f>B58</f>
        <v>0</v>
      </c>
      <c r="C57" s="58">
        <f t="shared" ref="C57:Q57" si="16">C58</f>
        <v>0</v>
      </c>
      <c r="D57" s="58">
        <f t="shared" si="16"/>
        <v>0</v>
      </c>
      <c r="E57" s="58">
        <f t="shared" si="16"/>
        <v>0</v>
      </c>
      <c r="F57" s="58">
        <f t="shared" si="16"/>
        <v>0</v>
      </c>
      <c r="G57" s="58">
        <f t="shared" si="16"/>
        <v>0</v>
      </c>
      <c r="H57" s="58">
        <f t="shared" si="16"/>
        <v>0</v>
      </c>
      <c r="I57" s="58">
        <f t="shared" si="16"/>
        <v>0</v>
      </c>
      <c r="J57" s="58">
        <f t="shared" si="16"/>
        <v>0</v>
      </c>
      <c r="K57" s="58">
        <f t="shared" si="16"/>
        <v>0</v>
      </c>
      <c r="L57" s="110">
        <f t="shared" si="16"/>
        <v>0</v>
      </c>
      <c r="M57" s="110">
        <v>0</v>
      </c>
      <c r="N57" s="110">
        <f t="shared" si="16"/>
        <v>0</v>
      </c>
      <c r="O57" s="110">
        <f t="shared" si="16"/>
        <v>0</v>
      </c>
      <c r="P57" s="110">
        <f t="shared" si="16"/>
        <v>0</v>
      </c>
      <c r="Q57" s="139">
        <f t="shared" si="16"/>
        <v>0</v>
      </c>
    </row>
    <row r="58" spans="1:23" ht="19.5" customHeight="1">
      <c r="A58" s="148" t="s">
        <v>168</v>
      </c>
      <c r="B58" s="49">
        <v>0</v>
      </c>
      <c r="C58" s="49">
        <v>0</v>
      </c>
      <c r="D58" s="49">
        <v>0</v>
      </c>
      <c r="E58" s="49">
        <v>0</v>
      </c>
      <c r="F58" s="49">
        <v>0</v>
      </c>
      <c r="G58" s="49">
        <v>0</v>
      </c>
      <c r="H58" s="49">
        <v>0</v>
      </c>
      <c r="I58" s="49">
        <v>0</v>
      </c>
      <c r="J58" s="49">
        <v>0</v>
      </c>
      <c r="K58" s="49">
        <v>0</v>
      </c>
      <c r="L58" s="159">
        <v>0</v>
      </c>
      <c r="M58" s="159">
        <v>0</v>
      </c>
      <c r="N58" s="159">
        <v>0</v>
      </c>
      <c r="O58" s="159">
        <v>0</v>
      </c>
      <c r="P58" s="159">
        <v>0</v>
      </c>
      <c r="Q58" s="162">
        <v>0</v>
      </c>
    </row>
    <row r="59" spans="1:23" ht="3" customHeight="1">
      <c r="A59" s="115"/>
      <c r="B59" s="60"/>
      <c r="C59" s="60"/>
      <c r="D59" s="60"/>
      <c r="E59" s="60"/>
      <c r="F59" s="60"/>
      <c r="G59" s="60"/>
      <c r="H59" s="60"/>
      <c r="I59" s="60"/>
      <c r="J59" s="60"/>
      <c r="K59" s="60"/>
      <c r="L59" s="60"/>
      <c r="M59" s="60"/>
      <c r="N59" s="60"/>
      <c r="O59" s="60"/>
      <c r="P59" s="60"/>
      <c r="Q59" s="141"/>
    </row>
    <row r="60" spans="1:23" ht="6" customHeight="1">
      <c r="A60" s="49"/>
      <c r="B60" s="49"/>
      <c r="C60" s="49"/>
      <c r="D60" s="49"/>
      <c r="E60" s="49"/>
      <c r="F60" s="49"/>
      <c r="G60" s="49"/>
      <c r="H60" s="49"/>
      <c r="I60" s="49"/>
      <c r="J60" s="49"/>
      <c r="K60" s="49"/>
      <c r="L60" s="49"/>
      <c r="M60" s="49"/>
      <c r="N60" s="49"/>
      <c r="O60" s="49"/>
      <c r="P60" s="49"/>
      <c r="Q60" s="49"/>
    </row>
    <row r="61" spans="1:23" ht="18" customHeight="1">
      <c r="A61" s="49" t="s">
        <v>434</v>
      </c>
      <c r="B61" s="49"/>
      <c r="C61" s="49"/>
      <c r="D61" s="49"/>
      <c r="E61" s="49"/>
      <c r="F61" s="49"/>
      <c r="G61" s="49"/>
      <c r="H61" s="49"/>
      <c r="I61" s="49"/>
      <c r="J61" s="49"/>
      <c r="K61" s="49"/>
      <c r="L61" s="49"/>
      <c r="M61" s="49"/>
      <c r="N61" s="49"/>
      <c r="O61" s="49"/>
      <c r="P61" s="49"/>
      <c r="Q61" s="49"/>
    </row>
    <row r="62" spans="1:23" ht="18" customHeight="1">
      <c r="A62" s="49" t="s">
        <v>435</v>
      </c>
      <c r="B62" s="49"/>
      <c r="C62" s="49"/>
      <c r="D62" s="49"/>
      <c r="E62" s="49"/>
      <c r="F62" s="49"/>
      <c r="G62" s="49"/>
      <c r="H62" s="49"/>
      <c r="I62" s="49"/>
      <c r="J62" s="49"/>
      <c r="K62" s="49"/>
      <c r="L62" s="49"/>
      <c r="M62" s="49"/>
      <c r="N62" s="49"/>
      <c r="O62" s="49"/>
      <c r="P62" s="49"/>
      <c r="Q62" s="49"/>
    </row>
    <row r="63" spans="1:23" ht="13.5" thickBot="1">
      <c r="A63" s="49"/>
      <c r="B63" s="49"/>
      <c r="C63" s="49"/>
      <c r="D63" s="49"/>
      <c r="E63" s="49"/>
      <c r="F63" s="49"/>
      <c r="G63" s="49"/>
      <c r="H63" s="49"/>
      <c r="I63" s="49"/>
      <c r="J63" s="49"/>
      <c r="K63" s="49"/>
      <c r="L63" s="49"/>
      <c r="M63" s="49"/>
      <c r="N63" s="49"/>
      <c r="O63" s="49"/>
      <c r="P63" s="49"/>
      <c r="Q63" s="49"/>
    </row>
    <row r="64" spans="1:23" ht="13.5" customHeight="1" thickTop="1">
      <c r="A64" s="47" t="str">
        <f>'Περιεχόμενα-Contents'!B28</f>
        <v>(Τελευταία Ενημέρωση/Last update 29/12/2025)</v>
      </c>
      <c r="B64" s="66"/>
      <c r="C64" s="66"/>
      <c r="D64" s="66"/>
      <c r="E64" s="66"/>
      <c r="F64" s="66"/>
      <c r="G64" s="66"/>
      <c r="H64" s="66"/>
      <c r="I64" s="66"/>
      <c r="J64" s="66"/>
      <c r="K64" s="66"/>
      <c r="L64" s="66"/>
      <c r="M64" s="66"/>
      <c r="N64" s="66"/>
      <c r="O64" s="66"/>
      <c r="P64" s="66"/>
      <c r="Q64" s="66"/>
    </row>
    <row r="65" spans="1:1" ht="13.5" customHeight="1">
      <c r="A65" s="42" t="str">
        <f>'Περιεχόμενα-Contents'!B29</f>
        <v>COPYRIGHT ©: 2025 ΚΥΠΡΙΑΚΗ ΔΗΜΟΚΡΑΤΙΑ, ΣΤΑΤΙΣΤΙΚΗ ΥΠΗΡΕΣΙΑ/REPUBLIC OF CYPRUS, STATISTICAL SERVICE</v>
      </c>
    </row>
  </sheetData>
  <mergeCells count="3">
    <mergeCell ref="A1:C1"/>
    <mergeCell ref="J12:J13"/>
    <mergeCell ref="Q12:Q13"/>
  </mergeCells>
  <hyperlinks>
    <hyperlink ref="A1" location="'Περιεχόμενα-Contents'!A1" display="Περιεχόμενα - Contents" xr:uid="{00000000-0004-0000-0800-000000000000}"/>
  </hyperlinks>
  <printOptions horizontalCentered="1"/>
  <pageMargins left="0.27559055118110237" right="0.27559055118110237" top="1.0236220472440944" bottom="0.39370078740157483" header="0.39370078740157483" footer="0.19685039370078741"/>
  <pageSetup paperSize="9" scale="54" fitToHeight="0" orientation="portrait" r:id="rId1"/>
  <headerFooter>
    <oddHeader>&amp;R&amp;"Arial,Έντονα"ΣΥΝΟΠΤΙΚΟΙ ΠΙΝΑΚΕΣ ΥΠΗΡΕΣΙΩΝ ΚΑΙ ΜΕΤΑΦΟΡΩΝ 2008-2023
SERVICES AND TRANSPORT SUMMARY TABLES 2008-2023
ΙΔΙΩΤΙΚΟΣ ΤΟΜΕΑΣ - PRIVATE SECTOR</oddHeader>
    <firstHeader>&amp;L&amp;"Arial,Έντονα"ΣΥΝΟΠΤΙΚΟΙ ΠΙΝΑΚΕΣ ΥΠΗΡΕΣΙΩΝ ΚΑΙ ΜΕΤΑΦΟΡΩΝ 2008-2020
- ΙΔΙΩΤΙΚΟΣ ΤΟΜΕΑΣ&amp;"Arial,Κανονικά"
&amp;R&amp;"Arial,Έντονα"SUMMARY TABLES 2008-2020
- PRIVATE SECTOR</firstHeader>
    <firstFooter>&amp;L(συνεχίζεται)&amp;C- &amp;P -&amp;R(continued)</firstFooter>
  </headerFooter>
  <ignoredErrors>
    <ignoredError sqref="B19" formulaRange="1"/>
    <ignoredError sqref="A10:A58 A9:N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48</vt:i4>
      </vt:variant>
    </vt:vector>
  </HeadingPairs>
  <TitlesOfParts>
    <vt:vector size="74" baseType="lpstr">
      <vt:lpstr>TRANSPORT &amp; SERVICES 2008-2023</vt:lpstr>
      <vt:lpstr>Περιεχόμενα-Contents</vt:lpstr>
      <vt:lpstr>Μεθοδ. Σημείωμα-Method. Note</vt:lpstr>
      <vt:lpstr>Κώδ. - Cod. NACE Rev. 2</vt:lpstr>
      <vt:lpstr>ΙΔ. ΤΟΜ.-PRIV. SEC. 2008-2023</vt:lpstr>
      <vt:lpstr>1.1</vt:lpstr>
      <vt:lpstr>1.2</vt:lpstr>
      <vt:lpstr>1.3</vt:lpstr>
      <vt:lpstr>1.4</vt:lpstr>
      <vt:lpstr>1.5</vt:lpstr>
      <vt:lpstr>1.6</vt:lpstr>
      <vt:lpstr>1.7</vt:lpstr>
      <vt:lpstr>1.8</vt:lpstr>
      <vt:lpstr>1.9</vt:lpstr>
      <vt:lpstr>1.10</vt:lpstr>
      <vt:lpstr>1.11</vt:lpstr>
      <vt:lpstr>1.12</vt:lpstr>
      <vt:lpstr>1.13</vt:lpstr>
      <vt:lpstr>1.14</vt:lpstr>
      <vt:lpstr>1.15</vt:lpstr>
      <vt:lpstr>ΔΗΜ. ΤΟΜ.-PUB. SEC. 2008-2023</vt:lpstr>
      <vt:lpstr>2.1</vt:lpstr>
      <vt:lpstr>2.2</vt:lpstr>
      <vt:lpstr>2.3</vt:lpstr>
      <vt:lpstr>2.4</vt:lpstr>
      <vt:lpstr>2.5</vt:lpstr>
      <vt:lpstr>'1.1'!Print_Area</vt:lpstr>
      <vt:lpstr>'1.10'!Print_Area</vt:lpstr>
      <vt:lpstr>'1.11'!Print_Area</vt:lpstr>
      <vt:lpstr>'1.12'!Print_Area</vt:lpstr>
      <vt:lpstr>'1.13'!Print_Area</vt:lpstr>
      <vt:lpstr>'1.14'!Print_Area</vt:lpstr>
      <vt:lpstr>'1.15'!Print_Area</vt:lpstr>
      <vt:lpstr>'1.2'!Print_Area</vt:lpstr>
      <vt:lpstr>'1.3'!Print_Area</vt:lpstr>
      <vt:lpstr>'1.4'!Print_Area</vt:lpstr>
      <vt:lpstr>'1.5'!Print_Area</vt:lpstr>
      <vt:lpstr>'1.6'!Print_Area</vt:lpstr>
      <vt:lpstr>'1.7'!Print_Area</vt:lpstr>
      <vt:lpstr>'1.8'!Print_Area</vt:lpstr>
      <vt:lpstr>'1.9'!Print_Area</vt:lpstr>
      <vt:lpstr>'2.1'!Print_Area</vt:lpstr>
      <vt:lpstr>'2.2'!Print_Area</vt:lpstr>
      <vt:lpstr>'2.3'!Print_Area</vt:lpstr>
      <vt:lpstr>'2.4'!Print_Area</vt:lpstr>
      <vt:lpstr>'2.5'!Print_Area</vt:lpstr>
      <vt:lpstr>'TRANSPORT &amp; SERVICES 2008-2023'!Print_Area</vt:lpstr>
      <vt:lpstr>'ΔΗΜ. ΤΟΜ.-PUB. SEC. 2008-2023'!Print_Area</vt:lpstr>
      <vt:lpstr>'ΙΔ. ΤΟΜ.-PRIV. SEC. 2008-2023'!Print_Area</vt:lpstr>
      <vt:lpstr>'Κώδ. - Cod. NACE Rev. 2'!Print_Area</vt:lpstr>
      <vt:lpstr>'Μεθοδ. Σημείωμα-Method. Note'!Print_Area</vt:lpstr>
      <vt:lpstr>'Περιεχόμενα-Contents'!Print_Area</vt:lpstr>
      <vt:lpstr>'1.1'!Print_Titles</vt:lpstr>
      <vt:lpstr>'1.10'!Print_Titles</vt:lpstr>
      <vt:lpstr>'1.11'!Print_Titles</vt:lpstr>
      <vt:lpstr>'1.12'!Print_Titles</vt:lpstr>
      <vt:lpstr>'1.13'!Print_Titles</vt:lpstr>
      <vt:lpstr>'1.14'!Print_Titles</vt:lpstr>
      <vt:lpstr>'1.15'!Print_Titles</vt:lpstr>
      <vt:lpstr>'1.2'!Print_Titles</vt:lpstr>
      <vt:lpstr>'1.3'!Print_Titles</vt:lpstr>
      <vt:lpstr>'1.4'!Print_Titles</vt:lpstr>
      <vt:lpstr>'1.5'!Print_Titles</vt:lpstr>
      <vt:lpstr>'1.6'!Print_Titles</vt:lpstr>
      <vt:lpstr>'1.7'!Print_Titles</vt:lpstr>
      <vt:lpstr>'1.8'!Print_Titles</vt:lpstr>
      <vt:lpstr>'1.9'!Print_Titles</vt:lpstr>
      <vt:lpstr>'2.1'!Print_Titles</vt:lpstr>
      <vt:lpstr>'2.2'!Print_Titles</vt:lpstr>
      <vt:lpstr>'2.3'!Print_Titles</vt:lpstr>
      <vt:lpstr>'2.4'!Print_Titles</vt:lpstr>
      <vt:lpstr>'2.5'!Print_Titles</vt:lpstr>
      <vt:lpstr>'Κώδ. - Cod. NACE Rev. 2'!Print_Titles</vt:lpstr>
      <vt:lpstr>'Μεθοδ. Σημείωμα-Method. Note'!Print_Titles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Theodoulou  George</cp:lastModifiedBy>
  <cp:lastPrinted>2025-12-29T08:55:00Z</cp:lastPrinted>
  <dcterms:created xsi:type="dcterms:W3CDTF">2017-09-21T11:34:35Z</dcterms:created>
  <dcterms:modified xsi:type="dcterms:W3CDTF">2025-12-29T08:55:30Z</dcterms:modified>
</cp:coreProperties>
</file>