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E:\WEBTODAY\10_Trade\"/>
    </mc:Choice>
  </mc:AlternateContent>
  <xr:revisionPtr revIDLastSave="0" documentId="13_ncr:1_{0B949F86-4E72-466B-A0D0-8A5C6960AD4A}" xr6:coauthVersionLast="47" xr6:coauthVersionMax="47" xr10:uidLastSave="{00000000-0000-0000-0000-000000000000}"/>
  <bookViews>
    <workbookView xWindow="-120" yWindow="-120" windowWidth="29040" windowHeight="15840" xr2:uid="{00000000-000D-0000-FFFF-FFFF00000000}"/>
  </bookViews>
  <sheets>
    <sheet name="Περιεχόμενα-Contents" sheetId="50" r:id="rId1"/>
    <sheet name="Μεθοδ. Σημείωμα-Method. Note" sheetId="32" r:id="rId2"/>
    <sheet name="Κώδ. - Cod. NACE Rev. 2" sheetId="33" r:id="rId3"/>
    <sheet name="ΠΙΝΑΚΕΣ 2018-TABLES 2018" sheetId="37" r:id="rId4"/>
    <sheet name="1" sheetId="51" r:id="rId5"/>
    <sheet name="2" sheetId="40" r:id="rId6"/>
    <sheet name="3" sheetId="41" r:id="rId7"/>
    <sheet name="4" sheetId="42" r:id="rId8"/>
    <sheet name="5" sheetId="43" r:id="rId9"/>
    <sheet name="6" sheetId="52" r:id="rId10"/>
    <sheet name="7" sheetId="53" r:id="rId11"/>
  </sheets>
  <definedNames>
    <definedName name="_xlnm.Print_Area" localSheetId="4">'1'!$A$1:$I$130</definedName>
    <definedName name="_xlnm.Print_Area" localSheetId="5">'2'!$A$1:$L$133</definedName>
    <definedName name="_xlnm.Print_Area" localSheetId="6">'3'!$A$1:$M$134</definedName>
    <definedName name="_xlnm.Print_Area" localSheetId="7">'4'!$A$1:$P$149</definedName>
    <definedName name="_xlnm.Print_Area" localSheetId="8">'5'!$A$1:$J$141</definedName>
    <definedName name="_xlnm.Print_Area" localSheetId="9">'6'!$A$1:$K$58</definedName>
    <definedName name="_xlnm.Print_Area" localSheetId="10">'7'!$A$1:$K$41</definedName>
    <definedName name="_xlnm.Print_Area" localSheetId="2">'Κώδ. - Cod. NACE Rev. 2'!$A$1:$F$125</definedName>
    <definedName name="_xlnm.Print_Area" localSheetId="1">'Μεθοδ. Σημείωμα-Method. Note'!$A$1:$D$68</definedName>
    <definedName name="_xlnm.Print_Area" localSheetId="0">'Περιεχόμενα-Contents'!$A$1:$D$13</definedName>
    <definedName name="_xlnm.Print_Area" localSheetId="3">'ΠΙΝΑΚΕΣ 2018-TABLES 2018'!$A$1:$O$32</definedName>
    <definedName name="_xlnm.Print_Titles" localSheetId="4">'1'!$9:$11</definedName>
    <definedName name="_xlnm.Print_Titles" localSheetId="5">'2'!$8:$12</definedName>
    <definedName name="_xlnm.Print_Titles" localSheetId="6">'3'!$8:$9</definedName>
    <definedName name="_xlnm.Print_Titles" localSheetId="7">'4'!$8:$10</definedName>
    <definedName name="_xlnm.Print_Titles" localSheetId="8">'5'!$8:$9</definedName>
    <definedName name="_xlnm.Print_Titles" localSheetId="9">'6'!$7:$10</definedName>
    <definedName name="_xlnm.Print_Titles" localSheetId="10">'7'!$8:$11</definedName>
  </definedNames>
  <calcPr calcId="191029"/>
</workbook>
</file>

<file path=xl/calcChain.xml><?xml version="1.0" encoding="utf-8"?>
<calcChain xmlns="http://schemas.openxmlformats.org/spreadsheetml/2006/main">
  <c r="H123" i="51" l="1"/>
  <c r="H119" i="51"/>
  <c r="H109" i="51"/>
  <c r="H103" i="51"/>
  <c r="H97" i="51"/>
  <c r="H93" i="51"/>
  <c r="H91" i="51"/>
  <c r="H83" i="51"/>
  <c r="H80" i="51"/>
  <c r="H77" i="51"/>
  <c r="H69" i="51"/>
  <c r="H63" i="51"/>
  <c r="H60" i="51"/>
  <c r="H50" i="51"/>
  <c r="H40" i="51"/>
  <c r="H35" i="51"/>
  <c r="H25" i="51"/>
  <c r="H22" i="51"/>
  <c r="H19" i="51"/>
  <c r="H17" i="51"/>
  <c r="H14" i="51"/>
  <c r="H13" i="51" s="1"/>
  <c r="J13" i="53"/>
  <c r="I13" i="53"/>
  <c r="H13" i="53"/>
  <c r="G13" i="53"/>
  <c r="F13" i="53"/>
  <c r="E13" i="53"/>
  <c r="D28" i="53"/>
  <c r="D29" i="53"/>
  <c r="D30" i="53"/>
  <c r="D31" i="53"/>
  <c r="D32" i="53"/>
  <c r="D33" i="53"/>
  <c r="D34" i="53"/>
  <c r="D35" i="53"/>
  <c r="D36" i="53"/>
  <c r="D15" i="53"/>
  <c r="D16" i="53"/>
  <c r="C15" i="53"/>
  <c r="C16" i="53"/>
  <c r="D14" i="53"/>
  <c r="C14" i="53"/>
  <c r="H79" i="51" l="1"/>
  <c r="H24" i="51"/>
  <c r="H12" i="51" s="1"/>
  <c r="J12" i="52"/>
  <c r="I12" i="52"/>
  <c r="H12" i="52"/>
  <c r="G12" i="52"/>
  <c r="F12" i="52"/>
  <c r="E12" i="52"/>
  <c r="C13" i="52"/>
  <c r="C27" i="52"/>
  <c r="D12" i="52" l="1"/>
  <c r="C16" i="52"/>
  <c r="C15" i="52"/>
  <c r="C14" i="52"/>
  <c r="D13" i="43" l="1"/>
  <c r="D14" i="43"/>
  <c r="D14" i="51" l="1"/>
  <c r="D17" i="51"/>
  <c r="D19" i="51"/>
  <c r="D22" i="51"/>
  <c r="D25" i="51"/>
  <c r="D35" i="51"/>
  <c r="D40" i="51"/>
  <c r="D50" i="51"/>
  <c r="D60" i="51"/>
  <c r="D63" i="51"/>
  <c r="D69" i="51"/>
  <c r="D77" i="51"/>
  <c r="D80" i="51"/>
  <c r="D83" i="51"/>
  <c r="D91" i="51"/>
  <c r="D93" i="51"/>
  <c r="D97" i="51"/>
  <c r="D103" i="51"/>
  <c r="D109" i="51"/>
  <c r="D119" i="51"/>
  <c r="D123" i="51"/>
  <c r="D79" i="51" l="1"/>
  <c r="D24" i="51"/>
  <c r="D13" i="51"/>
  <c r="D12" i="51" l="1"/>
  <c r="D17" i="53"/>
  <c r="C17" i="53"/>
  <c r="C12" i="52"/>
  <c r="D16" i="52"/>
  <c r="D14" i="52"/>
  <c r="J26" i="52"/>
  <c r="I26" i="52"/>
  <c r="E76" i="43"/>
  <c r="F76" i="43"/>
  <c r="G76" i="43"/>
  <c r="H76" i="43"/>
  <c r="I76" i="43"/>
  <c r="D50" i="43"/>
  <c r="D51" i="43"/>
  <c r="D52" i="43"/>
  <c r="D53" i="43"/>
  <c r="D54" i="43"/>
  <c r="D55" i="43"/>
  <c r="D56" i="43"/>
  <c r="D57" i="43"/>
  <c r="D49" i="43"/>
  <c r="D59" i="43"/>
  <c r="D75" i="43"/>
  <c r="D77" i="43"/>
  <c r="D65" i="43"/>
  <c r="D66" i="43"/>
  <c r="D67" i="43"/>
  <c r="E61" i="43"/>
  <c r="F61" i="43"/>
  <c r="G61" i="43"/>
  <c r="H61" i="43"/>
  <c r="I61" i="43"/>
  <c r="D124" i="43"/>
  <c r="D122" i="43" s="1"/>
  <c r="D123" i="43"/>
  <c r="D121" i="43"/>
  <c r="D120" i="43"/>
  <c r="D119" i="43"/>
  <c r="D118" i="43" s="1"/>
  <c r="D117" i="43"/>
  <c r="D116" i="43"/>
  <c r="D115" i="43"/>
  <c r="D114" i="43"/>
  <c r="D113" i="43"/>
  <c r="D112" i="43"/>
  <c r="D111" i="43"/>
  <c r="D108" i="43" s="1"/>
  <c r="D110" i="43"/>
  <c r="D109" i="43"/>
  <c r="D107" i="43"/>
  <c r="D106" i="43"/>
  <c r="D105" i="43"/>
  <c r="D104" i="43"/>
  <c r="D102" i="43" s="1"/>
  <c r="D103" i="43"/>
  <c r="D101" i="43"/>
  <c r="D100" i="43"/>
  <c r="D99" i="43"/>
  <c r="D98" i="43"/>
  <c r="D97" i="43"/>
  <c r="D96" i="43" s="1"/>
  <c r="D95" i="43"/>
  <c r="D92" i="43" s="1"/>
  <c r="D94" i="43"/>
  <c r="D93" i="43"/>
  <c r="D91" i="43"/>
  <c r="D89" i="43"/>
  <c r="D88" i="43"/>
  <c r="D87" i="43"/>
  <c r="D86" i="43"/>
  <c r="D85" i="43"/>
  <c r="D84" i="43"/>
  <c r="D83" i="43"/>
  <c r="D81" i="43"/>
  <c r="D79" i="43" s="1"/>
  <c r="D80" i="43"/>
  <c r="D74" i="43"/>
  <c r="D73" i="43"/>
  <c r="D72" i="43"/>
  <c r="D71" i="43"/>
  <c r="D70" i="43"/>
  <c r="D69" i="43"/>
  <c r="D64" i="43"/>
  <c r="D62" i="43"/>
  <c r="D60" i="43"/>
  <c r="D58" i="43"/>
  <c r="D47" i="43"/>
  <c r="D46" i="43"/>
  <c r="D45" i="43"/>
  <c r="D44" i="43"/>
  <c r="D43" i="43"/>
  <c r="D42" i="43"/>
  <c r="D41" i="43"/>
  <c r="D40" i="43"/>
  <c r="D39" i="43"/>
  <c r="D37" i="43"/>
  <c r="D36" i="43"/>
  <c r="D35" i="43"/>
  <c r="D34" i="43"/>
  <c r="D33" i="43" s="1"/>
  <c r="D32" i="43"/>
  <c r="D31" i="43"/>
  <c r="D30" i="43"/>
  <c r="D29" i="43"/>
  <c r="D28" i="43"/>
  <c r="D27" i="43"/>
  <c r="D23" i="43" s="1"/>
  <c r="D26" i="43"/>
  <c r="D25" i="43"/>
  <c r="D24" i="43"/>
  <c r="E12" i="43"/>
  <c r="F12" i="43"/>
  <c r="G12" i="43"/>
  <c r="G11" i="43" s="1"/>
  <c r="H12" i="43"/>
  <c r="I12" i="43"/>
  <c r="E17" i="43"/>
  <c r="F17" i="43"/>
  <c r="G17" i="43"/>
  <c r="H17" i="43"/>
  <c r="I17" i="43"/>
  <c r="E15" i="43"/>
  <c r="F15" i="43"/>
  <c r="G15" i="43"/>
  <c r="H15" i="43"/>
  <c r="I15" i="43"/>
  <c r="E20" i="43"/>
  <c r="F20" i="43"/>
  <c r="G20" i="43"/>
  <c r="H20" i="43"/>
  <c r="I20" i="43"/>
  <c r="E23" i="43"/>
  <c r="F23" i="43"/>
  <c r="G23" i="43"/>
  <c r="H23" i="43"/>
  <c r="I23" i="43"/>
  <c r="E33" i="43"/>
  <c r="F33" i="43"/>
  <c r="G33" i="43"/>
  <c r="H33" i="43"/>
  <c r="I33" i="43"/>
  <c r="E38" i="43"/>
  <c r="F38" i="43"/>
  <c r="G38" i="43"/>
  <c r="H38" i="43"/>
  <c r="I38" i="43"/>
  <c r="E48" i="43"/>
  <c r="F48" i="43"/>
  <c r="G48" i="43"/>
  <c r="H48" i="43"/>
  <c r="I48" i="43"/>
  <c r="E58" i="43"/>
  <c r="F58" i="43"/>
  <c r="G58" i="43"/>
  <c r="H58" i="43"/>
  <c r="I58" i="43"/>
  <c r="E68" i="43"/>
  <c r="F68" i="43"/>
  <c r="G68" i="43"/>
  <c r="H68" i="43"/>
  <c r="I68" i="43"/>
  <c r="E79" i="43"/>
  <c r="E78" i="43" s="1"/>
  <c r="F79" i="43"/>
  <c r="G79" i="43"/>
  <c r="H79" i="43"/>
  <c r="I79" i="43"/>
  <c r="E82" i="43"/>
  <c r="F82" i="43"/>
  <c r="G82" i="43"/>
  <c r="H82" i="43"/>
  <c r="I82" i="43"/>
  <c r="E90" i="43"/>
  <c r="F90" i="43"/>
  <c r="G90" i="43"/>
  <c r="H90" i="43"/>
  <c r="H78" i="43" s="1"/>
  <c r="I90" i="43"/>
  <c r="E92" i="43"/>
  <c r="F92" i="43"/>
  <c r="G92" i="43"/>
  <c r="H92" i="43"/>
  <c r="I92" i="43"/>
  <c r="I78" i="43" s="1"/>
  <c r="E96" i="43"/>
  <c r="F96" i="43"/>
  <c r="G96" i="43"/>
  <c r="H96" i="43"/>
  <c r="I96" i="43"/>
  <c r="E102" i="43"/>
  <c r="F102" i="43"/>
  <c r="G102" i="43"/>
  <c r="H102" i="43"/>
  <c r="I102" i="43"/>
  <c r="E108" i="43"/>
  <c r="F108" i="43"/>
  <c r="G108" i="43"/>
  <c r="H108" i="43"/>
  <c r="I108" i="43"/>
  <c r="E118" i="43"/>
  <c r="F118" i="43"/>
  <c r="G118" i="43"/>
  <c r="H118" i="43"/>
  <c r="I118" i="43"/>
  <c r="E122" i="43"/>
  <c r="F122" i="43"/>
  <c r="G122" i="43"/>
  <c r="H122" i="43"/>
  <c r="I122" i="43"/>
  <c r="H11" i="43"/>
  <c r="I11" i="43"/>
  <c r="D21" i="43"/>
  <c r="D20" i="43" s="1"/>
  <c r="D19" i="43"/>
  <c r="D18" i="43"/>
  <c r="D16" i="43"/>
  <c r="D12" i="43"/>
  <c r="E13" i="42"/>
  <c r="F13" i="42"/>
  <c r="G13" i="42"/>
  <c r="H13" i="42"/>
  <c r="I13" i="42"/>
  <c r="J13" i="42"/>
  <c r="K13" i="42"/>
  <c r="L13" i="42"/>
  <c r="M13" i="42"/>
  <c r="O13" i="42"/>
  <c r="D21" i="42"/>
  <c r="E21" i="42"/>
  <c r="F21" i="42"/>
  <c r="G21" i="42"/>
  <c r="H21" i="42"/>
  <c r="I21" i="42"/>
  <c r="J21" i="42"/>
  <c r="K21" i="42"/>
  <c r="L21" i="42"/>
  <c r="M21" i="42"/>
  <c r="O21" i="42"/>
  <c r="E122" i="41"/>
  <c r="F122" i="41"/>
  <c r="G122" i="41"/>
  <c r="H122" i="41"/>
  <c r="I122" i="41"/>
  <c r="J122" i="41"/>
  <c r="K122" i="41"/>
  <c r="L122" i="41"/>
  <c r="E118" i="41"/>
  <c r="F118" i="41"/>
  <c r="G118" i="41"/>
  <c r="H118" i="41"/>
  <c r="I118" i="41"/>
  <c r="J118" i="41"/>
  <c r="K118" i="41"/>
  <c r="L118" i="41"/>
  <c r="E108" i="41"/>
  <c r="F108" i="41"/>
  <c r="G108" i="41"/>
  <c r="H108" i="41"/>
  <c r="I108" i="41"/>
  <c r="J108" i="41"/>
  <c r="K108" i="41"/>
  <c r="L108" i="41"/>
  <c r="E102" i="41"/>
  <c r="F102" i="41"/>
  <c r="G102" i="41"/>
  <c r="H102" i="41"/>
  <c r="I102" i="41"/>
  <c r="J102" i="41"/>
  <c r="K102" i="41"/>
  <c r="L102" i="41"/>
  <c r="E96" i="41"/>
  <c r="F96" i="41"/>
  <c r="G96" i="41"/>
  <c r="H96" i="41"/>
  <c r="I96" i="41"/>
  <c r="J96" i="41"/>
  <c r="K96" i="41"/>
  <c r="L96" i="41"/>
  <c r="E92" i="41"/>
  <c r="F92" i="41"/>
  <c r="G92" i="41"/>
  <c r="H92" i="41"/>
  <c r="I92" i="41"/>
  <c r="J92" i="41"/>
  <c r="K92" i="41"/>
  <c r="L92" i="41"/>
  <c r="E90" i="41"/>
  <c r="F90" i="41"/>
  <c r="G90" i="41"/>
  <c r="H90" i="41"/>
  <c r="I90" i="41"/>
  <c r="J90" i="41"/>
  <c r="K90" i="41"/>
  <c r="L90" i="41"/>
  <c r="E82" i="41"/>
  <c r="F82" i="41"/>
  <c r="G82" i="41"/>
  <c r="H82" i="41"/>
  <c r="I82" i="41"/>
  <c r="J82" i="41"/>
  <c r="K82" i="41"/>
  <c r="L82" i="41"/>
  <c r="E79" i="41"/>
  <c r="E78" i="41" s="1"/>
  <c r="F79" i="41"/>
  <c r="F78" i="41" s="1"/>
  <c r="G79" i="41"/>
  <c r="H79" i="41"/>
  <c r="I79" i="41"/>
  <c r="J79" i="41"/>
  <c r="K79" i="41"/>
  <c r="K78" i="41" s="1"/>
  <c r="L79" i="41"/>
  <c r="L78" i="41" s="1"/>
  <c r="E76" i="41"/>
  <c r="F76" i="41"/>
  <c r="G76" i="41"/>
  <c r="H76" i="41"/>
  <c r="I76" i="41"/>
  <c r="J76" i="41"/>
  <c r="K76" i="41"/>
  <c r="L76" i="41"/>
  <c r="E68" i="41"/>
  <c r="F68" i="41"/>
  <c r="G68" i="41"/>
  <c r="H68" i="41"/>
  <c r="I68" i="41"/>
  <c r="J68" i="41"/>
  <c r="K68" i="41"/>
  <c r="L68" i="41"/>
  <c r="E61" i="41"/>
  <c r="F61" i="41"/>
  <c r="G61" i="41"/>
  <c r="H61" i="41"/>
  <c r="I61" i="41"/>
  <c r="J61" i="41"/>
  <c r="K61" i="41"/>
  <c r="L61" i="41"/>
  <c r="E58" i="41"/>
  <c r="F58" i="41"/>
  <c r="G58" i="41"/>
  <c r="H58" i="41"/>
  <c r="I58" i="41"/>
  <c r="J58" i="41"/>
  <c r="K58" i="41"/>
  <c r="L58" i="41"/>
  <c r="E48" i="41"/>
  <c r="F48" i="41"/>
  <c r="G48" i="41"/>
  <c r="H48" i="41"/>
  <c r="I48" i="41"/>
  <c r="J48" i="41"/>
  <c r="K48" i="41"/>
  <c r="L48" i="41"/>
  <c r="E38" i="41"/>
  <c r="F38" i="41"/>
  <c r="G38" i="41"/>
  <c r="H38" i="41"/>
  <c r="I38" i="41"/>
  <c r="J38" i="41"/>
  <c r="K38" i="41"/>
  <c r="L38" i="41"/>
  <c r="E33" i="41"/>
  <c r="F33" i="41"/>
  <c r="G33" i="41"/>
  <c r="H33" i="41"/>
  <c r="I33" i="41"/>
  <c r="J33" i="41"/>
  <c r="K33" i="41"/>
  <c r="L33" i="41"/>
  <c r="E23" i="41"/>
  <c r="F23" i="41"/>
  <c r="G23" i="41"/>
  <c r="G22" i="41" s="1"/>
  <c r="H23" i="41"/>
  <c r="H22" i="41" s="1"/>
  <c r="I23" i="41"/>
  <c r="J23" i="41"/>
  <c r="K23" i="41"/>
  <c r="L23" i="41"/>
  <c r="E20" i="41"/>
  <c r="F20" i="41"/>
  <c r="G20" i="41"/>
  <c r="H20" i="41"/>
  <c r="I20" i="41"/>
  <c r="J20" i="41"/>
  <c r="K20" i="41"/>
  <c r="L20" i="41"/>
  <c r="E17" i="41"/>
  <c r="F17" i="41"/>
  <c r="G17" i="41"/>
  <c r="H17" i="41"/>
  <c r="I17" i="41"/>
  <c r="J17" i="41"/>
  <c r="K17" i="41"/>
  <c r="L17" i="41"/>
  <c r="E15" i="41"/>
  <c r="F15" i="41"/>
  <c r="G15" i="41"/>
  <c r="H15" i="41"/>
  <c r="I15" i="41"/>
  <c r="J15" i="41"/>
  <c r="K15" i="41"/>
  <c r="L15" i="41"/>
  <c r="E12" i="41"/>
  <c r="E11" i="41" s="1"/>
  <c r="F12" i="41"/>
  <c r="F11" i="41" s="1"/>
  <c r="G12" i="41"/>
  <c r="H12" i="41"/>
  <c r="I12" i="41"/>
  <c r="J12" i="41"/>
  <c r="K12" i="41"/>
  <c r="K11" i="41" s="1"/>
  <c r="L12" i="41"/>
  <c r="L11" i="41" s="1"/>
  <c r="D70" i="40"/>
  <c r="E70" i="40"/>
  <c r="F70" i="40"/>
  <c r="H70" i="40"/>
  <c r="I70" i="40"/>
  <c r="J70" i="40"/>
  <c r="K70" i="40"/>
  <c r="I27" i="53"/>
  <c r="C36" i="53"/>
  <c r="C35" i="53"/>
  <c r="C34" i="53"/>
  <c r="C33" i="53"/>
  <c r="C32" i="53"/>
  <c r="C31" i="53"/>
  <c r="C30" i="53"/>
  <c r="C29" i="53"/>
  <c r="C28" i="53"/>
  <c r="J27" i="53"/>
  <c r="D27" i="53" s="1"/>
  <c r="H27" i="53"/>
  <c r="G27" i="53"/>
  <c r="F27" i="53"/>
  <c r="E27" i="53"/>
  <c r="C27" i="53" s="1"/>
  <c r="D26" i="53"/>
  <c r="C26" i="53"/>
  <c r="D25" i="53"/>
  <c r="C25" i="53"/>
  <c r="D24" i="53"/>
  <c r="C24" i="53"/>
  <c r="D23" i="53"/>
  <c r="C23" i="53"/>
  <c r="D22" i="53"/>
  <c r="C22" i="53"/>
  <c r="D21" i="53"/>
  <c r="C21" i="53"/>
  <c r="D20" i="53"/>
  <c r="C20" i="53"/>
  <c r="D19" i="53"/>
  <c r="C19" i="53"/>
  <c r="J18" i="53"/>
  <c r="I18" i="53"/>
  <c r="I12" i="53" s="1"/>
  <c r="H18" i="53"/>
  <c r="H12" i="53" s="1"/>
  <c r="G18" i="53"/>
  <c r="G12" i="53" s="1"/>
  <c r="F18" i="53"/>
  <c r="E18" i="53"/>
  <c r="E12" i="53" s="1"/>
  <c r="D13" i="53"/>
  <c r="C13" i="53"/>
  <c r="H26" i="52"/>
  <c r="H11" i="52" s="1"/>
  <c r="G26" i="52"/>
  <c r="F26" i="52"/>
  <c r="E26" i="52"/>
  <c r="C26" i="52" s="1"/>
  <c r="D35" i="52"/>
  <c r="C35" i="52"/>
  <c r="D34" i="52"/>
  <c r="C34" i="52"/>
  <c r="D33" i="52"/>
  <c r="C33" i="52"/>
  <c r="D32" i="52"/>
  <c r="C32" i="52"/>
  <c r="D31" i="52"/>
  <c r="C31" i="52"/>
  <c r="D30" i="52"/>
  <c r="C30" i="52"/>
  <c r="D29" i="52"/>
  <c r="C29" i="52"/>
  <c r="D28" i="52"/>
  <c r="C28" i="52"/>
  <c r="D27" i="52"/>
  <c r="D25" i="52"/>
  <c r="C25" i="52"/>
  <c r="D24" i="52"/>
  <c r="C24" i="52"/>
  <c r="D23" i="52"/>
  <c r="C23" i="52"/>
  <c r="D22" i="52"/>
  <c r="C22" i="52"/>
  <c r="D21" i="52"/>
  <c r="C21" i="52"/>
  <c r="D20" i="52"/>
  <c r="C20" i="52"/>
  <c r="D19" i="52"/>
  <c r="C19" i="52"/>
  <c r="D18" i="52"/>
  <c r="C18" i="52"/>
  <c r="J17" i="52"/>
  <c r="I17" i="52"/>
  <c r="H17" i="52"/>
  <c r="G17" i="52"/>
  <c r="C17" i="52" s="1"/>
  <c r="F17" i="52"/>
  <c r="F11" i="52" s="1"/>
  <c r="E17" i="52"/>
  <c r="E11" i="52" s="1"/>
  <c r="J11" i="52"/>
  <c r="I11" i="52"/>
  <c r="G11" i="52"/>
  <c r="C11" i="52" s="1"/>
  <c r="O109" i="42"/>
  <c r="O69" i="42"/>
  <c r="F62" i="42"/>
  <c r="D90" i="43"/>
  <c r="D76" i="43"/>
  <c r="D68" i="43"/>
  <c r="C92" i="43"/>
  <c r="C33" i="43"/>
  <c r="D17" i="43"/>
  <c r="D15" i="43"/>
  <c r="C17" i="43"/>
  <c r="C15" i="43"/>
  <c r="G14" i="51"/>
  <c r="G17" i="51"/>
  <c r="G13" i="51" s="1"/>
  <c r="G19" i="51"/>
  <c r="G22" i="51"/>
  <c r="G25" i="51"/>
  <c r="G35" i="51"/>
  <c r="G40" i="51"/>
  <c r="G50" i="51"/>
  <c r="G60" i="51"/>
  <c r="G63" i="51"/>
  <c r="G69" i="51"/>
  <c r="G77" i="51"/>
  <c r="G80" i="51"/>
  <c r="G83" i="51"/>
  <c r="G91" i="51"/>
  <c r="G93" i="51"/>
  <c r="G97" i="51"/>
  <c r="G103" i="51"/>
  <c r="G109" i="51"/>
  <c r="G119" i="51"/>
  <c r="G123" i="51"/>
  <c r="F123" i="51"/>
  <c r="E123" i="51"/>
  <c r="F119" i="51"/>
  <c r="E119" i="51"/>
  <c r="F109" i="51"/>
  <c r="E109" i="51"/>
  <c r="F103" i="51"/>
  <c r="E103" i="51"/>
  <c r="F97" i="51"/>
  <c r="E97" i="51"/>
  <c r="F93" i="51"/>
  <c r="E93" i="51"/>
  <c r="F91" i="51"/>
  <c r="E91" i="51"/>
  <c r="F83" i="51"/>
  <c r="E83" i="51"/>
  <c r="F80" i="51"/>
  <c r="F79" i="51" s="1"/>
  <c r="F12" i="51" s="1"/>
  <c r="E80" i="51"/>
  <c r="E79" i="51" s="1"/>
  <c r="F77" i="51"/>
  <c r="E77" i="51"/>
  <c r="C77" i="51"/>
  <c r="F69" i="51"/>
  <c r="E69" i="51"/>
  <c r="C69" i="51"/>
  <c r="F63" i="51"/>
  <c r="E63" i="51"/>
  <c r="F60" i="51"/>
  <c r="E60" i="51"/>
  <c r="F50" i="51"/>
  <c r="E50" i="51"/>
  <c r="F40" i="51"/>
  <c r="E40" i="51"/>
  <c r="F35" i="51"/>
  <c r="E35" i="51"/>
  <c r="F25" i="51"/>
  <c r="F24" i="51" s="1"/>
  <c r="E25" i="51"/>
  <c r="E24" i="51" s="1"/>
  <c r="F22" i="51"/>
  <c r="E22" i="51"/>
  <c r="C22" i="51"/>
  <c r="F19" i="51"/>
  <c r="E19" i="51"/>
  <c r="E13" i="51" s="1"/>
  <c r="F17" i="51"/>
  <c r="F13" i="51" s="1"/>
  <c r="E17" i="51"/>
  <c r="F14" i="51"/>
  <c r="E14" i="51"/>
  <c r="E123" i="42"/>
  <c r="F123" i="42"/>
  <c r="G123" i="42"/>
  <c r="H123" i="42"/>
  <c r="I123" i="42"/>
  <c r="J123" i="42"/>
  <c r="K123" i="42"/>
  <c r="L123" i="42"/>
  <c r="M123" i="42"/>
  <c r="O123" i="42"/>
  <c r="E119" i="42"/>
  <c r="F119" i="42"/>
  <c r="G119" i="42"/>
  <c r="H119" i="42"/>
  <c r="I119" i="42"/>
  <c r="I79" i="42" s="1"/>
  <c r="J119" i="42"/>
  <c r="K119" i="42"/>
  <c r="L119" i="42"/>
  <c r="M119" i="42"/>
  <c r="O119" i="42"/>
  <c r="E109" i="42"/>
  <c r="F109" i="42"/>
  <c r="G109" i="42"/>
  <c r="H109" i="42"/>
  <c r="I109" i="42"/>
  <c r="J109" i="42"/>
  <c r="K109" i="42"/>
  <c r="L109" i="42"/>
  <c r="M109" i="42"/>
  <c r="E103" i="42"/>
  <c r="F103" i="42"/>
  <c r="G103" i="42"/>
  <c r="H103" i="42"/>
  <c r="I103" i="42"/>
  <c r="J103" i="42"/>
  <c r="K103" i="42"/>
  <c r="L103" i="42"/>
  <c r="M103" i="42"/>
  <c r="O103" i="42"/>
  <c r="E97" i="42"/>
  <c r="F97" i="42"/>
  <c r="G97" i="42"/>
  <c r="H97" i="42"/>
  <c r="I97" i="42"/>
  <c r="J97" i="42"/>
  <c r="K97" i="42"/>
  <c r="L97" i="42"/>
  <c r="M97" i="42"/>
  <c r="O97" i="42"/>
  <c r="E93" i="42"/>
  <c r="F93" i="42"/>
  <c r="G93" i="42"/>
  <c r="H93" i="42"/>
  <c r="I93" i="42"/>
  <c r="J93" i="42"/>
  <c r="K93" i="42"/>
  <c r="L93" i="42"/>
  <c r="L79" i="42" s="1"/>
  <c r="M93" i="42"/>
  <c r="O93" i="42"/>
  <c r="E91" i="42"/>
  <c r="F91" i="42"/>
  <c r="G91" i="42"/>
  <c r="H91" i="42"/>
  <c r="I91" i="42"/>
  <c r="J91" i="42"/>
  <c r="K91" i="42"/>
  <c r="L91" i="42"/>
  <c r="M91" i="42"/>
  <c r="O91" i="42"/>
  <c r="E83" i="42"/>
  <c r="F83" i="42"/>
  <c r="G83" i="42"/>
  <c r="H83" i="42"/>
  <c r="I83" i="42"/>
  <c r="J83" i="42"/>
  <c r="K83" i="42"/>
  <c r="L83" i="42"/>
  <c r="M83" i="42"/>
  <c r="O83" i="42"/>
  <c r="E80" i="42"/>
  <c r="F80" i="42"/>
  <c r="F79" i="42" s="1"/>
  <c r="G80" i="42"/>
  <c r="H80" i="42"/>
  <c r="H79" i="42" s="1"/>
  <c r="I80" i="42"/>
  <c r="J80" i="42"/>
  <c r="J79" i="42" s="1"/>
  <c r="K80" i="42"/>
  <c r="L80" i="42"/>
  <c r="M80" i="42"/>
  <c r="O80" i="42"/>
  <c r="O79" i="42" s="1"/>
  <c r="E77" i="42"/>
  <c r="F77" i="42"/>
  <c r="G77" i="42"/>
  <c r="H77" i="42"/>
  <c r="I77" i="42"/>
  <c r="J77" i="42"/>
  <c r="K77" i="42"/>
  <c r="L77" i="42"/>
  <c r="M77" i="42"/>
  <c r="O77" i="42"/>
  <c r="E69" i="42"/>
  <c r="F69" i="42"/>
  <c r="G69" i="42"/>
  <c r="H69" i="42"/>
  <c r="I69" i="42"/>
  <c r="J69" i="42"/>
  <c r="K69" i="42"/>
  <c r="L69" i="42"/>
  <c r="M69" i="42"/>
  <c r="E62" i="42"/>
  <c r="G62" i="42"/>
  <c r="H62" i="42"/>
  <c r="I62" i="42"/>
  <c r="J62" i="42"/>
  <c r="K62" i="42"/>
  <c r="L62" i="42"/>
  <c r="M62" i="42"/>
  <c r="O62" i="42"/>
  <c r="E59" i="42"/>
  <c r="F59" i="42"/>
  <c r="G59" i="42"/>
  <c r="H59" i="42"/>
  <c r="I59" i="42"/>
  <c r="J59" i="42"/>
  <c r="K59" i="42"/>
  <c r="L59" i="42"/>
  <c r="M59" i="42"/>
  <c r="O59" i="42"/>
  <c r="E49" i="42"/>
  <c r="F49" i="42"/>
  <c r="G49" i="42"/>
  <c r="H49" i="42"/>
  <c r="I49" i="42"/>
  <c r="J49" i="42"/>
  <c r="K49" i="42"/>
  <c r="L49" i="42"/>
  <c r="M49" i="42"/>
  <c r="O49" i="42"/>
  <c r="E39" i="42"/>
  <c r="F39" i="42"/>
  <c r="G39" i="42"/>
  <c r="H39" i="42"/>
  <c r="I39" i="42"/>
  <c r="J39" i="42"/>
  <c r="K39" i="42"/>
  <c r="L39" i="42"/>
  <c r="M39" i="42"/>
  <c r="O39" i="42"/>
  <c r="E34" i="42"/>
  <c r="E23" i="42" s="1"/>
  <c r="F34" i="42"/>
  <c r="G34" i="42"/>
  <c r="H34" i="42"/>
  <c r="I34" i="42"/>
  <c r="J34" i="42"/>
  <c r="K34" i="42"/>
  <c r="L34" i="42"/>
  <c r="M34" i="42"/>
  <c r="O34" i="42"/>
  <c r="E24" i="42"/>
  <c r="F24" i="42"/>
  <c r="F23" i="42" s="1"/>
  <c r="G24" i="42"/>
  <c r="G23" i="42" s="1"/>
  <c r="H24" i="42"/>
  <c r="I24" i="42"/>
  <c r="J24" i="42"/>
  <c r="K24" i="42"/>
  <c r="L24" i="42"/>
  <c r="L23" i="42" s="1"/>
  <c r="M24" i="42"/>
  <c r="M23" i="42" s="1"/>
  <c r="O24" i="42"/>
  <c r="E18" i="42"/>
  <c r="F18" i="42"/>
  <c r="G18" i="42"/>
  <c r="H18" i="42"/>
  <c r="I18" i="42"/>
  <c r="J18" i="42"/>
  <c r="K18" i="42"/>
  <c r="L18" i="42"/>
  <c r="M18" i="42"/>
  <c r="O18" i="42"/>
  <c r="E16" i="42"/>
  <c r="E12" i="42" s="1"/>
  <c r="F16" i="42"/>
  <c r="G16" i="42"/>
  <c r="H16" i="42"/>
  <c r="I16" i="42"/>
  <c r="J16" i="42"/>
  <c r="J12" i="42" s="1"/>
  <c r="K16" i="42"/>
  <c r="L16" i="42"/>
  <c r="M16" i="42"/>
  <c r="O16" i="42"/>
  <c r="D123" i="42"/>
  <c r="D119" i="42"/>
  <c r="D109" i="42"/>
  <c r="D103" i="42"/>
  <c r="D97" i="42"/>
  <c r="D93" i="42"/>
  <c r="D91" i="42"/>
  <c r="D83" i="42"/>
  <c r="D80" i="42"/>
  <c r="D77" i="42"/>
  <c r="D69" i="42"/>
  <c r="D62" i="42"/>
  <c r="D59" i="42"/>
  <c r="D49" i="42"/>
  <c r="D39" i="42"/>
  <c r="D34" i="42"/>
  <c r="D24" i="42"/>
  <c r="D18" i="42"/>
  <c r="D16" i="42"/>
  <c r="D13" i="42"/>
  <c r="D12" i="42" s="1"/>
  <c r="D122" i="41"/>
  <c r="D118" i="41"/>
  <c r="D108" i="41"/>
  <c r="D102" i="41"/>
  <c r="D96" i="41"/>
  <c r="D92" i="41"/>
  <c r="D90" i="41"/>
  <c r="D82" i="41"/>
  <c r="D79" i="41"/>
  <c r="D76" i="41"/>
  <c r="D68" i="41"/>
  <c r="D61" i="41"/>
  <c r="D58" i="41"/>
  <c r="D48" i="41"/>
  <c r="D22" i="41" s="1"/>
  <c r="D38" i="41"/>
  <c r="D33" i="41"/>
  <c r="D23" i="41"/>
  <c r="D20" i="41"/>
  <c r="D17" i="41"/>
  <c r="D15" i="41"/>
  <c r="D12" i="41"/>
  <c r="D124" i="40"/>
  <c r="E124" i="40"/>
  <c r="H124" i="40"/>
  <c r="I124" i="40"/>
  <c r="J124" i="40"/>
  <c r="K124" i="40"/>
  <c r="D120" i="40"/>
  <c r="E120" i="40"/>
  <c r="H120" i="40"/>
  <c r="I120" i="40"/>
  <c r="J120" i="40"/>
  <c r="K120" i="40"/>
  <c r="D110" i="40"/>
  <c r="E110" i="40"/>
  <c r="H110" i="40"/>
  <c r="I110" i="40"/>
  <c r="J110" i="40"/>
  <c r="K110" i="40"/>
  <c r="D104" i="40"/>
  <c r="E104" i="40"/>
  <c r="H104" i="40"/>
  <c r="I104" i="40"/>
  <c r="J104" i="40"/>
  <c r="K104" i="40"/>
  <c r="D98" i="40"/>
  <c r="E98" i="40"/>
  <c r="H98" i="40"/>
  <c r="I98" i="40"/>
  <c r="J98" i="40"/>
  <c r="K98" i="40"/>
  <c r="D94" i="40"/>
  <c r="E94" i="40"/>
  <c r="H94" i="40"/>
  <c r="I94" i="40"/>
  <c r="J94" i="40"/>
  <c r="K94" i="40"/>
  <c r="D92" i="40"/>
  <c r="E92" i="40"/>
  <c r="H92" i="40"/>
  <c r="I92" i="40"/>
  <c r="J92" i="40"/>
  <c r="K92" i="40"/>
  <c r="D84" i="40"/>
  <c r="E84" i="40"/>
  <c r="H84" i="40"/>
  <c r="I84" i="40"/>
  <c r="J84" i="40"/>
  <c r="K84" i="40"/>
  <c r="D81" i="40"/>
  <c r="D80" i="40" s="1"/>
  <c r="E81" i="40"/>
  <c r="H81" i="40"/>
  <c r="H80" i="40" s="1"/>
  <c r="I81" i="40"/>
  <c r="I80" i="40" s="1"/>
  <c r="J81" i="40"/>
  <c r="J80" i="40" s="1"/>
  <c r="K81" i="40"/>
  <c r="K80" i="40" s="1"/>
  <c r="D78" i="40"/>
  <c r="E78" i="40"/>
  <c r="H78" i="40"/>
  <c r="I78" i="40"/>
  <c r="J78" i="40"/>
  <c r="K78" i="40"/>
  <c r="D64" i="40"/>
  <c r="E64" i="40"/>
  <c r="H64" i="40"/>
  <c r="I64" i="40"/>
  <c r="J64" i="40"/>
  <c r="K64" i="40"/>
  <c r="D61" i="40"/>
  <c r="E61" i="40"/>
  <c r="H61" i="40"/>
  <c r="I61" i="40"/>
  <c r="J61" i="40"/>
  <c r="K61" i="40"/>
  <c r="C51" i="40"/>
  <c r="D51" i="40"/>
  <c r="E51" i="40"/>
  <c r="H51" i="40"/>
  <c r="I51" i="40"/>
  <c r="J51" i="40"/>
  <c r="K51" i="40"/>
  <c r="D41" i="40"/>
  <c r="E41" i="40"/>
  <c r="H41" i="40"/>
  <c r="I41" i="40"/>
  <c r="J41" i="40"/>
  <c r="K41" i="40"/>
  <c r="D36" i="40"/>
  <c r="E36" i="40"/>
  <c r="H36" i="40"/>
  <c r="I36" i="40"/>
  <c r="J36" i="40"/>
  <c r="K36" i="40"/>
  <c r="D26" i="40"/>
  <c r="D25" i="40" s="1"/>
  <c r="E26" i="40"/>
  <c r="H26" i="40"/>
  <c r="H25" i="40" s="1"/>
  <c r="I26" i="40"/>
  <c r="J26" i="40"/>
  <c r="K26" i="40"/>
  <c r="D23" i="40"/>
  <c r="E23" i="40"/>
  <c r="H23" i="40"/>
  <c r="I23" i="40"/>
  <c r="J23" i="40"/>
  <c r="K23" i="40"/>
  <c r="D20" i="40"/>
  <c r="E20" i="40"/>
  <c r="H20" i="40"/>
  <c r="I20" i="40"/>
  <c r="I14" i="40" s="1"/>
  <c r="J20" i="40"/>
  <c r="K20" i="40"/>
  <c r="D18" i="40"/>
  <c r="E18" i="40"/>
  <c r="F18" i="40"/>
  <c r="H18" i="40"/>
  <c r="I18" i="40"/>
  <c r="J18" i="40"/>
  <c r="K18" i="40"/>
  <c r="C15" i="40"/>
  <c r="D15" i="40"/>
  <c r="D14" i="40" s="1"/>
  <c r="E15" i="40"/>
  <c r="H15" i="40"/>
  <c r="I15" i="40"/>
  <c r="J15" i="40"/>
  <c r="K15" i="40"/>
  <c r="K14" i="40" s="1"/>
  <c r="F124" i="40"/>
  <c r="F120" i="40"/>
  <c r="F110" i="40"/>
  <c r="F104" i="40"/>
  <c r="F98" i="40"/>
  <c r="F94" i="40"/>
  <c r="F92" i="40"/>
  <c r="F84" i="40"/>
  <c r="F80" i="40" s="1"/>
  <c r="F81" i="40"/>
  <c r="F78" i="40"/>
  <c r="F64" i="40"/>
  <c r="F61" i="40"/>
  <c r="F51" i="40"/>
  <c r="F41" i="40"/>
  <c r="F36" i="40"/>
  <c r="F26" i="40"/>
  <c r="F25" i="40" s="1"/>
  <c r="F23" i="40"/>
  <c r="F20" i="40"/>
  <c r="F15" i="40"/>
  <c r="F14" i="40" s="1"/>
  <c r="E14" i="40"/>
  <c r="J25" i="40"/>
  <c r="J14" i="40"/>
  <c r="H14" i="40"/>
  <c r="F78" i="43" l="1"/>
  <c r="F22" i="43"/>
  <c r="D48" i="43"/>
  <c r="D78" i="43"/>
  <c r="I22" i="43"/>
  <c r="D82" i="43"/>
  <c r="E11" i="43"/>
  <c r="E12" i="51"/>
  <c r="K23" i="42"/>
  <c r="M79" i="42"/>
  <c r="G79" i="42"/>
  <c r="J11" i="41"/>
  <c r="J10" i="41" s="1"/>
  <c r="L22" i="41"/>
  <c r="L10" i="41" s="1"/>
  <c r="F22" i="41"/>
  <c r="J78" i="41"/>
  <c r="O12" i="42"/>
  <c r="H12" i="42"/>
  <c r="H11" i="42" s="1"/>
  <c r="J23" i="42"/>
  <c r="J11" i="42" s="1"/>
  <c r="D26" i="52"/>
  <c r="I11" i="41"/>
  <c r="K22" i="41"/>
  <c r="K10" i="41" s="1"/>
  <c r="E22" i="41"/>
  <c r="I78" i="41"/>
  <c r="D61" i="43"/>
  <c r="E80" i="40"/>
  <c r="I23" i="42"/>
  <c r="K79" i="42"/>
  <c r="E79" i="42"/>
  <c r="D17" i="52"/>
  <c r="H11" i="41"/>
  <c r="J22" i="41"/>
  <c r="H78" i="41"/>
  <c r="F10" i="41"/>
  <c r="E10" i="41"/>
  <c r="D23" i="42"/>
  <c r="L12" i="42"/>
  <c r="F12" i="42"/>
  <c r="F11" i="42" s="1"/>
  <c r="O23" i="42"/>
  <c r="H23" i="42"/>
  <c r="D18" i="53"/>
  <c r="G11" i="41"/>
  <c r="I22" i="41"/>
  <c r="G78" i="41"/>
  <c r="G24" i="51"/>
  <c r="J12" i="53"/>
  <c r="F12" i="53"/>
  <c r="C18" i="53"/>
  <c r="C12" i="53"/>
  <c r="D11" i="52"/>
  <c r="E22" i="43"/>
  <c r="G22" i="43"/>
  <c r="D38" i="43"/>
  <c r="D22" i="43" s="1"/>
  <c r="G78" i="43"/>
  <c r="H22" i="43"/>
  <c r="H10" i="43"/>
  <c r="E10" i="43"/>
  <c r="I10" i="43"/>
  <c r="F11" i="43"/>
  <c r="F10" i="43" s="1"/>
  <c r="D11" i="43"/>
  <c r="L11" i="42"/>
  <c r="D79" i="42"/>
  <c r="D11" i="42" s="1"/>
  <c r="E11" i="42"/>
  <c r="M12" i="42"/>
  <c r="K12" i="42"/>
  <c r="K11" i="42" s="1"/>
  <c r="I12" i="42"/>
  <c r="I11" i="42" s="1"/>
  <c r="G12" i="42"/>
  <c r="D78" i="41"/>
  <c r="D11" i="41"/>
  <c r="J13" i="40"/>
  <c r="E25" i="40"/>
  <c r="E13" i="40" s="1"/>
  <c r="H13" i="40"/>
  <c r="K25" i="40"/>
  <c r="K13" i="40" s="1"/>
  <c r="I25" i="40"/>
  <c r="I13" i="40" s="1"/>
  <c r="F13" i="40"/>
  <c r="D13" i="40"/>
  <c r="G79" i="51"/>
  <c r="G12" i="51" s="1"/>
  <c r="M11" i="42"/>
  <c r="G11" i="42"/>
  <c r="D12" i="53" l="1"/>
  <c r="O11" i="42"/>
  <c r="I10" i="41"/>
  <c r="G10" i="43"/>
  <c r="G10" i="41"/>
  <c r="H10" i="41"/>
  <c r="D10" i="43"/>
  <c r="D10" i="41"/>
</calcChain>
</file>

<file path=xl/sharedStrings.xml><?xml version="1.0" encoding="utf-8"?>
<sst xmlns="http://schemas.openxmlformats.org/spreadsheetml/2006/main" count="1252" uniqueCount="561">
  <si>
    <t>(€000's)</t>
  </si>
  <si>
    <t>ΜΕΘΟΔΟΛΟΓΙΚΟ ΣΗΜΕΙΩΜΑ</t>
  </si>
  <si>
    <t>METHODOLOGICAL NOTE</t>
  </si>
  <si>
    <t>Κάλυψη</t>
  </si>
  <si>
    <t xml:space="preserve">Η στατιστική μονάδα που καλύφθηκε ήταν η επιχείρηση. </t>
  </si>
  <si>
    <t>Σύμβολα που χρησιμοποιούνται</t>
  </si>
  <si>
    <t>Ορισμοί που χρησιμοποιούνται</t>
  </si>
  <si>
    <t xml:space="preserve">0 = Μηδέν ή λιγότερο από το μισό της μονάδας μέτρησης </t>
  </si>
  <si>
    <t>000's = Χιλιάδες</t>
  </si>
  <si>
    <t>€ = Ευρώ</t>
  </si>
  <si>
    <t>Περ. = Περιλαμβανομένου</t>
  </si>
  <si>
    <t>Coverage</t>
  </si>
  <si>
    <t>The statistical unit enumerated was the enterprise.</t>
  </si>
  <si>
    <t>Definitions of terms used</t>
  </si>
  <si>
    <t>Πηγές των στοιχείων</t>
  </si>
  <si>
    <t>Το δείγμα</t>
  </si>
  <si>
    <t>Περίοδος αναφοράς</t>
  </si>
  <si>
    <t>Στατιστική μονάδα έρευνας</t>
  </si>
  <si>
    <t>Εμπιστευτικότητα των στοιχείων</t>
  </si>
  <si>
    <t>Reference period</t>
  </si>
  <si>
    <t>The sample</t>
  </si>
  <si>
    <t>Sources οf data</t>
  </si>
  <si>
    <t>The statistical unit enumerated</t>
  </si>
  <si>
    <t>Confidentiality of data collected</t>
  </si>
  <si>
    <t xml:space="preserve">000's = Thousand </t>
  </si>
  <si>
    <t>€ = Euro</t>
  </si>
  <si>
    <t>NACE Rev. 2 = Statistical Classification of Economic Activities of the EU</t>
  </si>
  <si>
    <t>Incl. = Including</t>
  </si>
  <si>
    <t xml:space="preserve">NACE Αναθ. 2 = Στατιστική Ταξινόμηση Οικονομικών Δραστηριοτήτων της ΕΕ </t>
  </si>
  <si>
    <t>ΣΤΑΤΙΣΤΙΚΗ ΤΑΞΙΝΟΜΗΣΗ ΟΙΚΟΝΟΜΙΚΩΝ ΔΡΑΣΤΗΡΙΟΤΗΤΩΝ NACE ΑΝΑΘ. 2</t>
  </si>
  <si>
    <t>STATISTICAL CLASSIFICATION OF ECONOMIC ACTIVITIES NACE REV. 2</t>
  </si>
  <si>
    <t>Περιγραφή</t>
  </si>
  <si>
    <t>Description</t>
  </si>
  <si>
    <t>Code NACE Rev. 2</t>
  </si>
  <si>
    <t>Code NACE   Rev. 2</t>
  </si>
  <si>
    <t>Κώδικας NACE Aναθ. 2</t>
  </si>
  <si>
    <t>Ακαθάριστες πάγιες     κεφαλαιουχικές  επενδύσεις</t>
  </si>
  <si>
    <t>Αξία παραγωγής</t>
  </si>
  <si>
    <t xml:space="preserve">Persons
engaged
 </t>
  </si>
  <si>
    <t xml:space="preserve"> (No.)</t>
  </si>
  <si>
    <t xml:space="preserve">Production value
                                                                                                                  </t>
  </si>
  <si>
    <t xml:space="preserve">Gross fixed
capital
formation
</t>
  </si>
  <si>
    <t xml:space="preserve"> (€000's)</t>
  </si>
  <si>
    <t xml:space="preserve">Προστιθέμενη αξία </t>
  </si>
  <si>
    <t>Μισθωτοί</t>
  </si>
  <si>
    <t>Σύνολο</t>
  </si>
  <si>
    <t>Employees</t>
  </si>
  <si>
    <t>Total</t>
  </si>
  <si>
    <t>Κώδικας NACE Αναθ. 2</t>
  </si>
  <si>
    <t xml:space="preserve">Συνεισφορές εργοδότη στα διάφορα ταμεία </t>
  </si>
  <si>
    <t>Employers' contribution to various funds</t>
  </si>
  <si>
    <t>Έσοδα από
παροχή
υπηρεσιών</t>
  </si>
  <si>
    <t>Ολική αξία
πωλήσεων</t>
  </si>
  <si>
    <t xml:space="preserve">Αλλαγή αποθεμάτων </t>
  </si>
  <si>
    <t>Άλλα λειτουργικά
 έσοδα</t>
  </si>
  <si>
    <t>Total
 turnover</t>
  </si>
  <si>
    <t xml:space="preserve">Change in stocks </t>
  </si>
  <si>
    <t>Other operating income</t>
  </si>
  <si>
    <t>Αξία
προϊόντων που
αγοράστηκαν
για μεταπώληση (-)</t>
  </si>
  <si>
    <t>Production value</t>
  </si>
  <si>
    <t>Value of goods
purchased for
 resale (-)</t>
  </si>
  <si>
    <t>Έξοδα παραγωγής</t>
  </si>
  <si>
    <t>Διοικητικά
 έξοδα</t>
  </si>
  <si>
    <t>Ενοίκια που πληρώθηκαν</t>
  </si>
  <si>
    <t xml:space="preserve">Έμμεσοι φόροι
</t>
  </si>
  <si>
    <t>Προστιθέμενη αξία σε τιμές συντελεστών</t>
  </si>
  <si>
    <t>Production expenses</t>
  </si>
  <si>
    <t>Administrative
 expenses</t>
  </si>
  <si>
    <t>Rents
 paid</t>
  </si>
  <si>
    <t xml:space="preserve">Indirect taxes </t>
  </si>
  <si>
    <t>Value added at factor cost</t>
  </si>
  <si>
    <t>Εργατικό κόστος</t>
  </si>
  <si>
    <t>Labour costs</t>
  </si>
  <si>
    <t>Αποσβέσεις</t>
  </si>
  <si>
    <t>Λειτουργικό Πλεόνασμα</t>
  </si>
  <si>
    <t xml:space="preserve">Τόκοι </t>
  </si>
  <si>
    <t>Depreciation</t>
  </si>
  <si>
    <t>Operating
Surplus</t>
  </si>
  <si>
    <t xml:space="preserve">Interest paid
</t>
  </si>
  <si>
    <t>Κτίρια</t>
  </si>
  <si>
    <t>Μεταφορικά
μέσα</t>
  </si>
  <si>
    <t xml:space="preserve">Έπιπλα </t>
  </si>
  <si>
    <t>Buildings</t>
  </si>
  <si>
    <t xml:space="preserve">Furniture </t>
  </si>
  <si>
    <t>Computers &amp; software</t>
  </si>
  <si>
    <t>Μηχανήματα, εξοπλισμός και άυλα αγαθά</t>
  </si>
  <si>
    <t>Machinery, equipment and intangible goods</t>
  </si>
  <si>
    <t>ΠΕΡΙΕΧΟΜΕΝΑ</t>
  </si>
  <si>
    <t>CONTENTS</t>
  </si>
  <si>
    <t xml:space="preserve">Πίνακας Table </t>
  </si>
  <si>
    <t>Περιεχόμενα - Contents</t>
  </si>
  <si>
    <t>In compliance with the Statistics Law, No. 15(I) of 2000, all data collected are treated as confidential and used solely for statistical purposes. No data for individual firms or persons are published or disclosed to anyone.</t>
  </si>
  <si>
    <t>Σύμφωνα με τον περί Στατιστικής Νόμο, αρ. 15(I) του 2000, όλα τα στοιχεία που συλλέγονται θεωρούνται εμπιστευτικά και χρησιμοποιούνται αποκλειστικά για σκοπούς στατιστικής. Καμιά πληροφορία που αφορά συγκεκριμένη επιχείρηση ή πρόσωπα δημοσιεύεται ή αποκαλύπτεται σε οποιονδήποτε.</t>
  </si>
  <si>
    <t>0 = Nil or less than half of the unit of measurement</t>
  </si>
  <si>
    <t xml:space="preserve">Προστιθέμενη
αξία </t>
  </si>
  <si>
    <t xml:space="preserve">Value added </t>
  </si>
  <si>
    <t>Value added</t>
  </si>
  <si>
    <t>Απασχόληση και εργατικό κόστος κατά κατηγορία εργαζομένων και οικονομική δραστηριότητα</t>
  </si>
  <si>
    <t>Αξία πωλήσεων και αξία παραγωγής κατά οικονομική δραστηριότητα</t>
  </si>
  <si>
    <t>Ακαθάριστες πάγιες κεφαλαιουχικές επενδύσεις κατά κατηγορία και οικονομική δραστηριότητα</t>
  </si>
  <si>
    <t>Gross fixed capital formation by type and economic activity</t>
  </si>
  <si>
    <t>Turnover and production value by economic activity</t>
  </si>
  <si>
    <t>Employment and labour costs by occupational category and economic activity</t>
  </si>
  <si>
    <t xml:space="preserve">Μισθοί και ημερομίσθια </t>
  </si>
  <si>
    <t>Wages and salaries</t>
  </si>
  <si>
    <t xml:space="preserve">Αριθμός απασχοληθέντων προσώπων                           </t>
  </si>
  <si>
    <t xml:space="preserve">Number of persons engaged </t>
  </si>
  <si>
    <t>Production value, intermediate inputs, value added, labour costs and interest paid on loans by economic activity</t>
  </si>
  <si>
    <t>Αξία παραγωγής, ενδιάμεση ανάλωση, προστιθέμενη αξία, εργατικό κόστος και τόκοι που πληρώθηκαν για δάνεια κατά οικονομική δραστηριότητα</t>
  </si>
  <si>
    <t>Η.Υ. &amp; λογισμικά προγράμματα</t>
  </si>
  <si>
    <t>7=5-6</t>
  </si>
  <si>
    <t>6</t>
  </si>
  <si>
    <t>3</t>
  </si>
  <si>
    <t>2</t>
  </si>
  <si>
    <t>1</t>
  </si>
  <si>
    <t>4</t>
  </si>
  <si>
    <t>5=1-(2+3+4)</t>
  </si>
  <si>
    <t>8</t>
  </si>
  <si>
    <t>9</t>
  </si>
  <si>
    <t>11</t>
  </si>
  <si>
    <t>10=7-8-9</t>
  </si>
  <si>
    <t>Income from  construction activities</t>
  </si>
  <si>
    <t>Έσοδα από δραστηριότητες εμπορίου</t>
  </si>
  <si>
    <t>Έσοδα από   βιομηχανικές δραστηριότητες</t>
  </si>
  <si>
    <t>Έσοδα από  κατασκευαστικές  δραστηριότητες</t>
  </si>
  <si>
    <r>
      <rPr>
        <b/>
        <sz val="11"/>
        <rFont val="Times New Roman"/>
        <family val="1"/>
        <charset val="161"/>
      </rPr>
      <t xml:space="preserve">Προστιθέμενη αξία: </t>
    </r>
    <r>
      <rPr>
        <sz val="11"/>
        <rFont val="Times New Roman"/>
        <family val="1"/>
        <charset val="161"/>
      </rPr>
      <t>προκύπτει αφού αφαιρεθούν από την αξία παραγωγής</t>
    </r>
    <r>
      <rPr>
        <b/>
        <sz val="11"/>
        <rFont val="Times New Roman"/>
        <family val="1"/>
        <charset val="161"/>
      </rPr>
      <t xml:space="preserve"> </t>
    </r>
    <r>
      <rPr>
        <sz val="11"/>
        <rFont val="Times New Roman"/>
        <family val="1"/>
        <charset val="161"/>
      </rPr>
      <t>τα έξοδα παραγωγής, τα διοικητικά έξοδα και τα ενοίκια.</t>
    </r>
  </si>
  <si>
    <r>
      <rPr>
        <b/>
        <sz val="11"/>
        <rFont val="Times New Roman"/>
        <family val="1"/>
        <charset val="161"/>
      </rPr>
      <t>Προστιθέμενη αξία σε τιμές συντελεστών παραγωγής:</t>
    </r>
    <r>
      <rPr>
        <sz val="11"/>
        <rFont val="Times New Roman"/>
        <family val="1"/>
        <charset val="161"/>
      </rPr>
      <t xml:space="preserve"> προκύπτει αφού αφαιρεθούν από την προστιθέμενη αξία οι έμμεσοι φόροι. Περιλαμβάνει το εργατικό κόστος, τις αποσβέσεις και το λειτουργικό πλεόνασμα.</t>
    </r>
  </si>
  <si>
    <r>
      <rPr>
        <b/>
        <sz val="11"/>
        <rFont val="Times New Roman"/>
        <family val="1"/>
        <charset val="161"/>
      </rPr>
      <t>Μισθοί και ημερομίσθια:</t>
    </r>
    <r>
      <rPr>
        <sz val="11"/>
        <rFont val="Times New Roman"/>
        <family val="1"/>
        <charset val="161"/>
      </rPr>
      <t xml:space="preserve"> περιλαμβάνουν τους κανονικούς μισθούς, 13ο και 14ο μισθό, την αμοιβή από υπερωρίες, άλλα ωφελήματα, την αξία πληρωμών σε είδος, το τιμαριθμικό επίδομα κλπ. Οι πληρωμές δίδονται ακαθάριστες, δηλαδή πριν αφαιρεθούν από αυτές ο φόρος εισοδήματος, οι κοινωνικές ασφαλίσεις και οι συνεισφορές σε άλλα ταμεία. Οι μισθοί περιλαμβάνουν επίσης τους υποτιθέμενους μισθούς για μέλη της οικογένειας που εργάζονται αμισθί στην επιχείρηση, εργαζόμενους ιδιοκτήτες και συνεταίρους.</t>
    </r>
  </si>
  <si>
    <r>
      <rPr>
        <b/>
        <sz val="11"/>
        <rFont val="Times New Roman"/>
        <family val="1"/>
        <charset val="161"/>
      </rPr>
      <t xml:space="preserve">Συνεισφορές των εργοδοτών σε διάφορα ταμεία: </t>
    </r>
    <r>
      <rPr>
        <sz val="11"/>
        <rFont val="Times New Roman"/>
        <family val="1"/>
        <charset val="161"/>
      </rPr>
      <t>περιλαμβάνουν τις κοινωνικές ασφαλίσεις, τα ταμεία προνοίας, συντάξεως, ιατρικής περίθαλψης και άλλα ταμεία.</t>
    </r>
  </si>
  <si>
    <r>
      <rPr>
        <b/>
        <sz val="11"/>
        <rFont val="Times New Roman"/>
        <family val="1"/>
        <charset val="161"/>
      </rPr>
      <t>Αποθέματα:</t>
    </r>
    <r>
      <rPr>
        <sz val="11"/>
        <rFont val="Times New Roman"/>
        <family val="1"/>
        <charset val="161"/>
      </rPr>
      <t xml:space="preserve"> αναφέρονται στα αποθέματα στην αρχή και στο τέλος του έτους αναφοράς. Η αξία τους βασίζεται στη μέση τιμή αγοράς κατά τη διάρκεια του έτους.</t>
    </r>
  </si>
  <si>
    <r>
      <rPr>
        <b/>
        <sz val="11"/>
        <rFont val="Times New Roman"/>
        <family val="1"/>
        <charset val="161"/>
      </rPr>
      <t xml:space="preserve">Έμμεσοι φόροι: </t>
    </r>
    <r>
      <rPr>
        <sz val="11"/>
        <rFont val="Times New Roman"/>
        <family val="1"/>
        <charset val="161"/>
      </rPr>
      <t>περιλαμβάνουν τις άδειες αυτοκινήτων, τους επαγγελματικούς και δημοτικούς φόρους, τις άδειες λειτουργίας των επιχειρήσεων, τα χαρτόσημα και άλλους έμμεσους φόρους.</t>
    </r>
  </si>
  <si>
    <r>
      <rPr>
        <b/>
        <sz val="11"/>
        <rFont val="Times New Roman"/>
        <family val="1"/>
        <charset val="161"/>
      </rPr>
      <t xml:space="preserve">Τόκοι: </t>
    </r>
    <r>
      <rPr>
        <sz val="11"/>
        <rFont val="Times New Roman"/>
        <family val="1"/>
        <charset val="161"/>
      </rPr>
      <t>αναφέρονται στα ποσά που πληρώθηκαν ως τόκος για δάνεια που συνήψε η επιχείρηση</t>
    </r>
    <r>
      <rPr>
        <sz val="11"/>
        <color indexed="8"/>
        <rFont val="Times New Roman"/>
        <family val="1"/>
        <charset val="161"/>
      </rPr>
      <t>.</t>
    </r>
  </si>
  <si>
    <r>
      <rPr>
        <b/>
        <sz val="11"/>
        <rFont val="Times New Roman"/>
        <family val="1"/>
        <charset val="161"/>
      </rPr>
      <t>Αποσβέσεις:</t>
    </r>
    <r>
      <rPr>
        <sz val="11"/>
        <rFont val="Times New Roman"/>
        <family val="1"/>
        <charset val="161"/>
      </rPr>
      <t xml:space="preserve"> η υπολογισμένη αξία της φθοράς του κεφαλαιουχικού εξοπλισμού, όπως κτιρίων, μηχανημάτων, μεταφορικών μέσων, επίπλων κλπ.  Είναι βασισμένη πάνω στην έννοια της λογιστικής απόσβεσης και όχι της οικονομικής.</t>
    </r>
  </si>
  <si>
    <r>
      <rPr>
        <b/>
        <sz val="11"/>
        <rFont val="Times New Roman"/>
        <family val="1"/>
        <charset val="161"/>
      </rPr>
      <t xml:space="preserve">Επιχείρηση: </t>
    </r>
    <r>
      <rPr>
        <sz val="11"/>
        <rFont val="Times New Roman"/>
        <family val="1"/>
        <charset val="161"/>
      </rPr>
      <t>μια οικονομική μονάδα με νομική οντότητα, εταιρεία ή αυτοεργοδοτούμενος, που ασχολείται με μια ή περισσότερες οικονομικές δραστηριότητες. Δυνατόν να περιλαμβάνει περισσότερα από ένα υποστατικά σε διαφορετικές τοποθεσίες.</t>
    </r>
  </si>
  <si>
    <r>
      <rPr>
        <b/>
        <sz val="11"/>
        <rFont val="Times New Roman"/>
        <family val="1"/>
        <charset val="161"/>
      </rPr>
      <t xml:space="preserve">Value added: </t>
    </r>
    <r>
      <rPr>
        <sz val="11"/>
        <rFont val="Times New Roman"/>
        <family val="1"/>
        <charset val="161"/>
      </rPr>
      <t>is derived by deducting from the production value the production expenses, the administrative expenses and rents.</t>
    </r>
  </si>
  <si>
    <r>
      <rPr>
        <b/>
        <sz val="11"/>
        <rFont val="Times New Roman"/>
        <family val="1"/>
        <charset val="161"/>
      </rPr>
      <t>Value added at factor cost:</t>
    </r>
    <r>
      <rPr>
        <sz val="11"/>
        <rFont val="Times New Roman"/>
        <family val="1"/>
        <charset val="161"/>
      </rPr>
      <t xml:space="preserve"> is derived by deducting from value added indirect taxes. It comprises of labour costs, depreciation and operating surplus.</t>
    </r>
  </si>
  <si>
    <r>
      <rPr>
        <b/>
        <sz val="11"/>
        <rFont val="Times New Roman"/>
        <family val="1"/>
        <charset val="161"/>
      </rPr>
      <t>Wages and salaries:</t>
    </r>
    <r>
      <rPr>
        <sz val="11"/>
        <rFont val="Times New Roman"/>
        <family val="1"/>
        <charset val="161"/>
      </rPr>
      <t xml:space="preserve"> include normal wages and salaries, 13th and 14th salaries, overtime earnings, bonuses, value of payments in kind, cost of living allowances etc. The payments are given gross i.e. before any deductions for income tax, social insurance and other contributions to other funds have been made. They also include imputed wages for unpaid family workers, working proprietors and partners.</t>
    </r>
  </si>
  <si>
    <r>
      <rPr>
        <b/>
        <sz val="11"/>
        <rFont val="Times New Roman"/>
        <family val="1"/>
        <charset val="161"/>
      </rPr>
      <t>Employer’s contribution</t>
    </r>
    <r>
      <rPr>
        <sz val="11"/>
        <rFont val="Times New Roman"/>
        <family val="1"/>
        <charset val="161"/>
      </rPr>
      <t xml:space="preserve"> </t>
    </r>
    <r>
      <rPr>
        <b/>
        <sz val="11"/>
        <rFont val="Times New Roman"/>
        <family val="1"/>
        <charset val="161"/>
      </rPr>
      <t xml:space="preserve">to various funds: </t>
    </r>
    <r>
      <rPr>
        <sz val="11"/>
        <rFont val="Times New Roman"/>
        <family val="1"/>
        <charset val="161"/>
      </rPr>
      <t>include social insurance, provident and pension funds, medical and other funds.</t>
    </r>
  </si>
  <si>
    <r>
      <rPr>
        <b/>
        <sz val="11"/>
        <rFont val="Times New Roman"/>
        <family val="1"/>
        <charset val="161"/>
      </rPr>
      <t>Enterprise:</t>
    </r>
    <r>
      <rPr>
        <sz val="11"/>
        <rFont val="Times New Roman"/>
        <family val="1"/>
        <charset val="161"/>
      </rPr>
      <t xml:space="preserve"> refers to an economic unit which is a legal entity, a firm or self-employed engaging in one, or predominantly one, kind of economic activity. It may consist of more than one establishments located at various sites.</t>
    </r>
  </si>
  <si>
    <r>
      <rPr>
        <b/>
        <sz val="11"/>
        <rFont val="Times New Roman"/>
        <family val="1"/>
        <charset val="161"/>
      </rPr>
      <t>Stocks:</t>
    </r>
    <r>
      <rPr>
        <sz val="11"/>
        <rFont val="Times New Roman"/>
        <family val="1"/>
        <charset val="161"/>
      </rPr>
      <t xml:space="preserve"> refer to stocks held at the beginning and end of the reference year valued at average purchase prices during the year.</t>
    </r>
  </si>
  <si>
    <r>
      <rPr>
        <b/>
        <sz val="11"/>
        <rFont val="Times New Roman"/>
        <family val="1"/>
        <charset val="161"/>
      </rPr>
      <t>Indirect taxes:</t>
    </r>
    <r>
      <rPr>
        <sz val="11"/>
        <rFont val="Times New Roman"/>
        <family val="1"/>
        <charset val="161"/>
      </rPr>
      <t xml:space="preserve"> refer to motor vehicle licences, professional and municipality taxes, fees for business licences, stamp duties and other indirect taxes.</t>
    </r>
  </si>
  <si>
    <r>
      <rPr>
        <b/>
        <sz val="11"/>
        <rFont val="Times New Roman"/>
        <family val="1"/>
        <charset val="161"/>
      </rPr>
      <t>Interest:</t>
    </r>
    <r>
      <rPr>
        <sz val="11"/>
        <rFont val="Times New Roman"/>
        <family val="1"/>
        <charset val="161"/>
      </rPr>
      <t xml:space="preserve"> refers to the amount paid as interest for capital borrowed by the enterprise.</t>
    </r>
  </si>
  <si>
    <t>ΠINAKAΣ   5:   ΑΚΑΘΑΡΙΣΤΕΣ ΠΑΓΙΕΣ ΚΕΦΑΛΑΙΟΥΧΙΚΕΣ ΕΠΕΝΔΥΣΕΙΣ ΚΑΤΑ ΚΑΤΗΓΟΡΙΑ ΚΑΙ ΟΙΚΟΝΟΜΙΚΗ ΔΡΑΣΤΗΡΙΟΤΗΤΑ</t>
  </si>
  <si>
    <t>TABLE        5:   GROSS FIXED CAPITAL FORMATION BY TYPE AND ECONOMIC ACTIVITY</t>
  </si>
  <si>
    <t>TABLE        2:   EMPLOYMENT AND LABOUR COSTS BY OCCUPATIONAL CATEGORY AND ECONOMIC ACTIVITY</t>
  </si>
  <si>
    <t>ΠINAKAΣ   2:  ΑΠΑΣΧΟΛΗΣΗ ΚΑΙ ΕΡΓΑΤΙΚΟ ΚΟΣΤΟΣ ΚΑΤΑ ΚΑΤΗΓΟΡΙΑ ΕΡΓΑΖΟΜΕΝΩΝ ΚΑΙ ΟΙΚΟΝΟΜΙΚΗ ΔΡΑΣΤΗΡΙΟΤΗΤΑ</t>
  </si>
  <si>
    <t>ΠINAKAΣ   4:  ΑΞΙΑ ΠΑΡΑΓΩΓΗΣ, ΕΝΔΙΑΜΕΣΗ ΑΝΑΛΩΣΗ, ΠΡΟΣΤΙΘΕΜΕΝΗ ΑΞΙΑ, ΕΡΓΑΤΙΚΟ ΚΟΣΤΟΣ ΚΑΙ ΤΟΚΟΙ ΠΟΥ ΠΛΗΡΩΘΗΚΑΝ ΓΙΑ ΔΑΝΕΙΑ ΚΑΤΑ ΟΙΚΟΝΟΜΙΚΗ ΔΡΑΣΤΗΡΙΟΤΗΤΑ</t>
  </si>
  <si>
    <t>TABLE        4:   PRODUCTION VALUE, INTERMEDIATE INPUTS, VALUE ADDED, LABOUR COSTS AND INTEREST PAID ON LOANS BY ECONOMIC ACTIVITY</t>
  </si>
  <si>
    <t>ΠINAKAΣ   3:  ΑΞΙΑ ΠΩΛΗΣΕΩΝ ΚΑΙ ΑΞΙΑ ΠΑΡΑΓΩΓΗΣ ΚΑΤΑ ΟΙΚΟΝΟΜΙΚΗ ΔΡΑΣΤΗΡΙΟΤΗΤΑ</t>
  </si>
  <si>
    <t>TABLE        3:   TURNOVER AND PRODUCTION VALUE BY ECONOMIC ACTIVITY</t>
  </si>
  <si>
    <t>ΧΟΝΔΡΙΚΟ ΚΑΙ ΛΙΑΝΙΚΟ ΕΜΠΟΡΙΟ˙ ΕΠΙΣΚΕΥΗ ΜΗΧΑΝΟΚΙΝΗΤΩΝ ΟΧΗΜΑΤΩΝ ΚΑΙ ΜΟΤΟΣΙΚΛΕΤΩΝ</t>
  </si>
  <si>
    <t>WHOLESALE AND RETAIL TRADE; REPAIR OF MOTOR VEHICLES AND MOTORCYCLES</t>
  </si>
  <si>
    <t>ΧΟΝΔΡΙΚΟ ΚΑΙ ΛΙΑΝΙΚΟ ΕΜΠΟΡΙΟ ΚΑΙ ΕΠΙΣΚΕΥΗ ΜΗΧΑΝΟΚΙΝΗΤΩΝ ΟΧΗΜΑΤΩΝ ΚΑΙ ΜΟΤΟΣΙΚΛΕΤΩΝ</t>
  </si>
  <si>
    <t>WHOLESALE AND RETAIL TRADE AND REPAIR OF MOTOR VEHICLES AND MOTORCYCLES</t>
  </si>
  <si>
    <t>Πώληση μηχανοκίνητων οχημάτων</t>
  </si>
  <si>
    <t>Sale of motor vehicles</t>
  </si>
  <si>
    <t>Πώληση αυτοκινήτων και ελαφρών μηχανοκίνητων οχημάτων</t>
  </si>
  <si>
    <t>Sale of  cars and light motor vehicles</t>
  </si>
  <si>
    <t>Πώληση άλλων μηχανοκίνητων οχημάτων</t>
  </si>
  <si>
    <t>Sale of other motor vehicles</t>
  </si>
  <si>
    <t>Συντήρηση και επισκευή μηχανοκίνητων οχημάτων</t>
  </si>
  <si>
    <t>Maintenance and repair of motor vehicles</t>
  </si>
  <si>
    <t>Sale of motor vehicle parts and accessories</t>
  </si>
  <si>
    <t>Χονδρικό εμπόριο μερών, εξαρτημάτων και αξεσουάρ μηχανοκίνητων οχημάτων</t>
  </si>
  <si>
    <t>Wholesale trade of motor vehicle parts and accessories</t>
  </si>
  <si>
    <t>Retail trade of motor vehicle parts and accessories</t>
  </si>
  <si>
    <t>Sale, maintenance and repair of motorcycles and related parts and accessories</t>
  </si>
  <si>
    <t>ΧΟΝΔΡΙΚΟ ΕΜΠΟΡΙΟ, ΕΚΤΟΣ ΑΠΟ ΤΟ ΕΜΠΟΡΙΟ ΜΗΧΑΝΟΚΙΝΗΤΩΝ ΟΧΗΜΑΤΩΝ ΚΑΙ ΜΟΤΟΣΙΚΛΕΤΩΝ</t>
  </si>
  <si>
    <t>WHOLESALE TRADE, EXCEPT OF MOTOR VEHICLES AND MOTORCYCLES</t>
  </si>
  <si>
    <t>Χονδρικό εμπόριο έναντι αμοιβής ή βάσει σύμβασης</t>
  </si>
  <si>
    <t>Wholesale on a fee or contract basis</t>
  </si>
  <si>
    <t>Εμπορικοί αντιπρόσωποι που μεσολαβούν στην πώληση γεωργικών πρώτων υλών, ζώντων ζώων, κλωστοϋφαντουργικών πρώτων υλών και ημιτελών προϊόντων</t>
  </si>
  <si>
    <t>Agents involved in the sale of agricultural raw materials, live animals, textile raw materials and semi-finished goods</t>
  </si>
  <si>
    <t>Εμπορικοί αντιπρόσωποι που μεσολαβούν στην πώληση καυσίμων, μεταλλευμάτων, μετάλλων και βιομηχανικών χημικών προϊόντων</t>
  </si>
  <si>
    <t>Agents involved in the sale of fuels, ores, metals and industrial chemicals</t>
  </si>
  <si>
    <t>Εμπορικοί αντιπρόσωποι που μεσολαβούν στην πώληση ξυλείας και οικοδομικών υλικών</t>
  </si>
  <si>
    <t>Agents involved in the sale of timber and building materials</t>
  </si>
  <si>
    <t>Εμπορικοί αντιπρόσωποι που μεσολαβούν στην πώληση μηχανημάτων, βιομηχανικού εξοπλισμού, πλοίων και αεροσκαφών</t>
  </si>
  <si>
    <t>Agents involved in the sale of machinery, industrial equipment, ships and aircraft</t>
  </si>
  <si>
    <t>Εμπορικοί αντιπρόσωποι που μεσολαβούν στην πώληση επίπλων, ειδών οικιακής χρήσης, σιδηρικών και ειδών κιγκαλερίας</t>
  </si>
  <si>
    <t>Agents involved in the sale of furniture, household goods, hardware and ironmongery</t>
  </si>
  <si>
    <t>Εμπορικοί αντιπρόσωποι που μεσολαβούν στην πώληση κλωστοϋφαντουργικών προϊόντων, ενδυμάτων, γουναρικών, υποδημάτων και δερμάτινων προϊόντων</t>
  </si>
  <si>
    <t>Agents involved in the sale of textiles, clothing, fur, footwear and leather goods</t>
  </si>
  <si>
    <t>Εμπορικοί αντιπρόσωποι που μεσολαβούν στην πώληση τροφίμων, ποτών και καπνού</t>
  </si>
  <si>
    <t>Agents involved in the sale of food, beverages and tobacco</t>
  </si>
  <si>
    <t>Εμπορικοί αντιπρόσωποι ειδικευμένοι στην πώληση άλλων συγκεκριμένων προϊόντων</t>
  </si>
  <si>
    <t>Agents specialised in the sale of other particular products</t>
  </si>
  <si>
    <t>Εμπορικοί αντιπρόσωποι που μεσολαβούν στην πώληση διαφόρων ειδών</t>
  </si>
  <si>
    <t>Agents involved in the sale of a variety of goods</t>
  </si>
  <si>
    <t>Χονδρικό εμπόριο ακατέργαστων γεωργικών πρώτων υλών και ζώντων ζώων</t>
  </si>
  <si>
    <t>Wholesale of agricultural raw materials and live animals</t>
  </si>
  <si>
    <t>Χονδρικό εμπόριο σιτηρών, ακατέργαστου καπνού, σπόρων και ζωοτροφών</t>
  </si>
  <si>
    <t>Wholesale of grain, unmanufactured tobacco, seeds and animal feeds</t>
  </si>
  <si>
    <t>Χονδρικό εμπόριο λουλουδιών και φυτών</t>
  </si>
  <si>
    <t>Wholesale of flowers and plants</t>
  </si>
  <si>
    <t>Χονδρικό εμπόριο ζώντων ζώων</t>
  </si>
  <si>
    <t>Wholesale of live animals</t>
  </si>
  <si>
    <t>Χονδρικό εμπόριο δερμάτων, προβιών και κατεργασμένου δέρματος</t>
  </si>
  <si>
    <t>Wholesale of hides, skins and leather</t>
  </si>
  <si>
    <t>Χονδρικό εμπόριο τροφίμων, ποτών και καπνού</t>
  </si>
  <si>
    <t>Wholesale of food, beverages and tobacco</t>
  </si>
  <si>
    <t>Χονδρικό εμπόριο φρούτων και λαχανικών</t>
  </si>
  <si>
    <t>Wholesale of fruit and vegetables</t>
  </si>
  <si>
    <t>Χονδρικό εμπόριο κρέατος και προϊόντων κρέατος</t>
  </si>
  <si>
    <t>Wholesale of meat and meat products</t>
  </si>
  <si>
    <t>Χονδρικό εμπόριο γαλακτοκομικών προϊόντων, αβγών και βρώσιμων ελαίων και λιπών</t>
  </si>
  <si>
    <t>Wholesale of dairy products, eggs and edible oils and fats</t>
  </si>
  <si>
    <t>Χονδρικό εμπόριο ποτών</t>
  </si>
  <si>
    <t>Wholesale of  beverages</t>
  </si>
  <si>
    <t>Χονδρικό εμπόριο προϊόντων καπνού</t>
  </si>
  <si>
    <t>Wholesale of tobacco products</t>
  </si>
  <si>
    <t>Χονδρικό εμπόριο ζάχαρης, σοκολάτας και ειδών ζαχαροπλαστικής</t>
  </si>
  <si>
    <t>Wholesale of sugar and chocolate and sugar confectionery</t>
  </si>
  <si>
    <t>Χονδρικό εμπόριο καφέ, τσαγιού, κακάου και μπαχαρικών</t>
  </si>
  <si>
    <t>Wholesale of coffee, tea, cocoa and spices</t>
  </si>
  <si>
    <t>Χονδρικό εμπόριο άλλων τροφίμων, συμπεριλαμβανομένων ψαριών, καρκινοειδών και μαλακίων</t>
  </si>
  <si>
    <t>Wholesale of other food, including fish, crustaceans and molluscs</t>
  </si>
  <si>
    <t>Μη ειδικευμένο χονδρικό εμπόριο τροφίμων, ποτών και καπνού</t>
  </si>
  <si>
    <t>Non-specialised wholesale of food, beverages and tobacco</t>
  </si>
  <si>
    <t>Χονδρικό εμπόριο ειδών οικιακής χρήσης</t>
  </si>
  <si>
    <t>Wholesale of household goods</t>
  </si>
  <si>
    <t>Χονδρικό εμπόριο κλωστοϋφαντουργικών προϊόντων</t>
  </si>
  <si>
    <t>Wholesale of textiles</t>
  </si>
  <si>
    <t>Χονδρικό εμπόριο ενδυμάτων και υποδημάτων</t>
  </si>
  <si>
    <t>Wholesale of clothing and footwear</t>
  </si>
  <si>
    <t>Χονδρικό εμπόριο ηλεκτρικών οικιακών συσκευών</t>
  </si>
  <si>
    <t>Wholesale of electrical household appliances</t>
  </si>
  <si>
    <t>Χονδρικό εμπόριο ειδών πορσελάνης και γυαλικών και υλικών καθαρισμού</t>
  </si>
  <si>
    <t>Wholesale of china and glassware and cleaning materials</t>
  </si>
  <si>
    <t>Χονδρικό εμπόριο αρωμάτων και καλλυντικών</t>
  </si>
  <si>
    <t>Wholesale of perfume and cosmetics</t>
  </si>
  <si>
    <t>Χονδρικό εμπόριο φαρμακευτικών προϊόντων</t>
  </si>
  <si>
    <t>Wholesale of pharmaceutical goods</t>
  </si>
  <si>
    <t>Χονδρικό εμπόριο επίπλων, χαλιών και φωτιστικών</t>
  </si>
  <si>
    <t>Wholesale of furniture, carpets and lighting equipment</t>
  </si>
  <si>
    <t>Χονδρικό εμπόριο ρολογιών και κοσμημάτων</t>
  </si>
  <si>
    <t>Wholesale of watches and jewellery</t>
  </si>
  <si>
    <t>Χονδρικό εμπόριο άλλων ειδών οικιακής χρήσης</t>
  </si>
  <si>
    <t>Wholesale of other household goods</t>
  </si>
  <si>
    <t>Χονδρικό εμπόριο εξοπλισμού πληροφοριακών και επικοινωνιακών συστημάτων</t>
  </si>
  <si>
    <t>Wholesale of information and communication equipment</t>
  </si>
  <si>
    <t>Χονδρικό εμπόριο ηλεκτρονικών υπολογιστών, περιφερειακού εξοπλισμού υπολογιστών και λογισμικού</t>
  </si>
  <si>
    <t>Wholesale of computers, computer peripheral equipment and software</t>
  </si>
  <si>
    <t>Χονδρικό εμπόριο ηλεκτρονικού και τηλεπικοινωνιακού εξοπλισμού και εξαρτημάτων</t>
  </si>
  <si>
    <t>Wholesale of electronic and telecommunications equipment and parts</t>
  </si>
  <si>
    <t>Χονδρικό εμπόριο άλλων μηχανημάτων, εξοπλισμού και προμηθειών</t>
  </si>
  <si>
    <t>Wholesale of other machinery, equipment and supplies</t>
  </si>
  <si>
    <t>Χονδρικό εμπόριο γεωργικών μηχανημάτων, εξοπλισμού και προμηθειών</t>
  </si>
  <si>
    <t>Wholesale of agricultural machinery, equipment and supplies</t>
  </si>
  <si>
    <t>Χονδρικό εμπόριο εργαλειομηχανών</t>
  </si>
  <si>
    <t>Wholesale of machine tools</t>
  </si>
  <si>
    <t>Χονδρικό εμπόριο εξορυκτικών μηχανημάτων, καθώς και μηχανημάτων για κατασκευαστικά έργα και έργα πολιτικού μηχανικού</t>
  </si>
  <si>
    <t>Wholesale of mining, construction and civil engineering machinery</t>
  </si>
  <si>
    <t>Χονδρικό εμπόριο μηχανημάτων για την κλωστοϋφαντουργική βιομηχανία, και χονδρικό εμπόριο ραπτομηχανών, πλεκτομηχανών και επίπλων γραφείου</t>
  </si>
  <si>
    <t>Wholesale of machinery for the textile industry and of sewing, knitting machines and office furniture</t>
  </si>
  <si>
    <t>Χονδρικό εμπόριο άλλων μηχανών και εξοπλισμού γραφείου</t>
  </si>
  <si>
    <t>Wholesale of other office machinery and equipment</t>
  </si>
  <si>
    <t>Χονδρικό εμπόριο άλλων μηχανημάτων και εξοπλισμού</t>
  </si>
  <si>
    <t>Wholesale of other machinery  and  equipment</t>
  </si>
  <si>
    <t>Άλλο ειδικευμένο χονδρικό εμπόριο</t>
  </si>
  <si>
    <t>Other specialised wholesale</t>
  </si>
  <si>
    <t>Wholesale of solid, liquid and gaseous fuels and related products</t>
  </si>
  <si>
    <t>Χονδρικό εμπόριο μετάλλων και μεταλλευμάτων</t>
  </si>
  <si>
    <t>Wholesale of metals and metal ores</t>
  </si>
  <si>
    <t>Χονδρικό εμπόριο ξυλείας, οικοδομικών υλικών και ειδών υγιεινής</t>
  </si>
  <si>
    <t>Wholesale of wood, construction materials and sanitary equipment</t>
  </si>
  <si>
    <t>Χονδρικό εμπόριο σιδηρικών, υδραυλικών ειδών και εξοπλισμού και προμηθειών για εγκαταστάσεις θέρμανσης</t>
  </si>
  <si>
    <t>Wholesale of hardware, plumbing and heating equipment and supplies</t>
  </si>
  <si>
    <t>Χονδρικό εμπόριο χημικών προϊόντων</t>
  </si>
  <si>
    <t>Wholesale of chemical products</t>
  </si>
  <si>
    <t>Χονδρικό εμπόριο άλλων ενδιάμεσων προϊόντων</t>
  </si>
  <si>
    <t>Wholesale of other intermediate products</t>
  </si>
  <si>
    <t>Χονδρικό εμπόριο απορριμμάτων και υπολειμμάτων</t>
  </si>
  <si>
    <t>Wholesale of waste and scrap</t>
  </si>
  <si>
    <t>Μη ειδικευμένο χονδρικό εμπόριο</t>
  </si>
  <si>
    <t>Non-specialised wholesale trade</t>
  </si>
  <si>
    <t xml:space="preserve">ΛΙΑΝΙΚΟ ΕΜΠΟΡΙΟ, ΕΚΤΟΣ ΑΠΟ ΤΟ ΕΜΠΟΡΙΟ ΜΗΧΑΝΟΚΙΝΗΤΩΝ ΟΧΗΜΑΤΩΝ ΚΑΙ ΜΟΤΟΣΙΚΛΕΤΩΝ </t>
  </si>
  <si>
    <t xml:space="preserve">RETAIL TRADE, EXCEPT OF MOTOR VEHICLES AND MOTORCYCLES </t>
  </si>
  <si>
    <t>Λιανικό εμπόριο σε μη ειδικευμένα καταστήματα</t>
  </si>
  <si>
    <t>Retail sale in non-specialised stores</t>
  </si>
  <si>
    <t>Λιανικό εμπόριο σε μη ειδικευμένα καταστήματα που πωλούν κυρίως τρόφιμα, ποτά ή καπνό</t>
  </si>
  <si>
    <t>Retail sale in non-specialised stores with food, beverages or tobacco predominating</t>
  </si>
  <si>
    <t>Άλλο λιανικό εμπόριο σε μη ειδικευμένα καταστήματα</t>
  </si>
  <si>
    <t>Other retail sale in non-specialised stores</t>
  </si>
  <si>
    <t>Λιανικό εμπόριο τροφίμων, ποτών και καπνού σε ειδικευμένα καταστήματα</t>
  </si>
  <si>
    <t>Retail sale of food, beverages and tobacco in specialised stores</t>
  </si>
  <si>
    <t>Λιανικό εμπόριο φρούτων και λαχανικών σε ειδικευμένα καταστήματα</t>
  </si>
  <si>
    <t>Retail sale of fruit and vegetables in specialised stores</t>
  </si>
  <si>
    <t>Λιανικό εμπόριο κρέατος και προϊόντων κρέατος σε ειδικευμένα καταστήματα</t>
  </si>
  <si>
    <t>Retail sale of meat and meat products in specialised stores</t>
  </si>
  <si>
    <t>Λιανικό εμπόριο ψαριών, καρκινοειδών και μαλακίων σε ειδικευμένα καταστήματα</t>
  </si>
  <si>
    <t>Retail sale of fish, crustaceans and molluscs in specialised stores</t>
  </si>
  <si>
    <t>Λιανικό εμπόριο ψωμιού, αρτοσκευασμάτων και λοιπών ειδών αρτοποιίας και ζαχαροπλαστικής σε ειδικευμένα καταστήματα</t>
  </si>
  <si>
    <t>Retail sale of bread, cakes, flour confectionery and sugar confectionery in specialised stores</t>
  </si>
  <si>
    <t>Λιανικό εμπόριο ποτών σε ειδικευμένα καταστήματα</t>
  </si>
  <si>
    <t>Retail sale of beverages in specialised stores</t>
  </si>
  <si>
    <t>Λιανικό εμπόριο προϊόντων καπνού σε ειδικευμένα καταστήματα</t>
  </si>
  <si>
    <t>Retail sale of tobacco products in specialised stores</t>
  </si>
  <si>
    <t>Λιανικό εμπόριο άλλων τροφίμων σε ειδικευμένα καταστήματα</t>
  </si>
  <si>
    <t>Other retail sale of food in specialised stores</t>
  </si>
  <si>
    <t>Λιανικό εμπόριο καυσίμων κίνησης σε ειδικευμένα καταστήματα</t>
  </si>
  <si>
    <t>Retail sale of automotive fuel in specialised stores</t>
  </si>
  <si>
    <t>Λιανικό εμπόριο καυσίμων κίνησης σε ειδικευμένα καταστήματα (σταθμοί βενζίνης)</t>
  </si>
  <si>
    <t>Retail sale of automotive fuel in specialised stores (petrol stations)</t>
  </si>
  <si>
    <t>Λιανικό εμπόριο εξοπλισμού πληροφοριακών και επικοινωνιακών συστημάτων σε ειδικευμένα καταστήματα</t>
  </si>
  <si>
    <t>Retail sale of information and communication equipment in specialised stores</t>
  </si>
  <si>
    <t>Λιανικό εμπόριο ηλεκτρονικών υπολογιστών, περιφερειακών μονάδων υπολογιστών και λογισμικού σε ειδικευμένα καταστήματα (περ. των βιντεοπαιχνιδιών)</t>
  </si>
  <si>
    <t>Retail sale of computers, peripheral units and software in specialised stores (incl. videogames)</t>
  </si>
  <si>
    <t>Λιανικό εμπόριο τηλεπικοινωνιακού εξοπλισμού σε ειδικευμένα καταστήματα</t>
  </si>
  <si>
    <t>Retail sale of telecommunications equipment in specialised stores</t>
  </si>
  <si>
    <t>Λιανικό εμπόριο εξοπλισμού ήχου και εικόνας σε ειδικευμένα καταστήματα (ραδιοφωνικές και τηλεοπτικές συσκευές)</t>
  </si>
  <si>
    <t>Retail sale of audio and video equipment in specialised stores (radio and television goods)</t>
  </si>
  <si>
    <t>Λιανικό εμπόριο άλλου οικιακού εξοπλισμού σε ειδικευμένα καταστήματα</t>
  </si>
  <si>
    <t>Retail sale of other household equipment in specialised stores</t>
  </si>
  <si>
    <t>Λιανικό εμπόριο κλωστοϋφαντουργικών προϊόντων σε ειδικευμένα καταστήματα</t>
  </si>
  <si>
    <t>Retail sale of textiles in specialised stores</t>
  </si>
  <si>
    <t>Λιανικό εμπόριο σιδηρικών, χρωμάτων και τζαμιών σε ειδικευμένα καταστήματα</t>
  </si>
  <si>
    <t>Retail sale of hardware, paints and glass in specialised stores</t>
  </si>
  <si>
    <t>Λιανικό εμπόριο ηλεκτρικών οικιακών συσκευών σε ειδικευμένα καταστήματα</t>
  </si>
  <si>
    <t>Retail sale of electrical household appliances in specialised stores</t>
  </si>
  <si>
    <t>Λιανικό εμπόριο επίπλων, φωτιστικών και άλλων ειδών οικιακής χρήσης σε ειδικευμένα καταστήματα</t>
  </si>
  <si>
    <t>Retail sale of furniture, lighting equipment and  other household articles in specialised stores</t>
  </si>
  <si>
    <t>Λιανικό εμπόριο επιμορφωτικών ειδών και ειδών ψυχαγωγίας σε ειδικευμένα καταστήματα</t>
  </si>
  <si>
    <t>Retail sale of cultural and recreation goods in specialised stores</t>
  </si>
  <si>
    <t>Λιανικό εμπόριο βιβλίων σε ειδικευμένα καταστήματα</t>
  </si>
  <si>
    <t>Retail sale of books in specialised stores</t>
  </si>
  <si>
    <t>Λιανικό εμπόριο εφημερίδων και γραφικής ύλης σε ειδικευμένα καταστήματα</t>
  </si>
  <si>
    <t>Retail sale of newspapers and stationery in specialised stores</t>
  </si>
  <si>
    <t>Λιανικό εμπόριο εγγραφών μουσικής και εικόνας σε ειδικευμένα καταστήματα</t>
  </si>
  <si>
    <t>Retail sale of music and video recordings in specialised stores</t>
  </si>
  <si>
    <t xml:space="preserve">Λιανικό εμπόριο αθλητικού εξοπλισμού σε ειδικευμένα καταστήματα (περ. ποδήλατα, είδη αλιείας, κατασκήνωσης, κυνηγίου, βάρκες και σκάφη αναψυχής) </t>
  </si>
  <si>
    <t>Retail sale of sporting equipment in specialised stores (incl. bicycles, fishing goods, camping and hunting equipment, boats and yachts)</t>
  </si>
  <si>
    <t>Λιανικό εμπόριο παιχνιδιών κάθε είδους σε ειδικευμένα καταστήματα (εκτός των βιντεοπαιχνιδιών)</t>
  </si>
  <si>
    <t>Retail sale of games and toys in specialised stores (excl. video games)</t>
  </si>
  <si>
    <t>Λιανικό εμπόριο άλλων ειδών σε ειδικευμένα καταστήματα</t>
  </si>
  <si>
    <t>Retail sale of other goods in specialised stores</t>
  </si>
  <si>
    <t>Λιανικό εμπόριο ενδυμάτων σε ειδικευμένα καταστήματα</t>
  </si>
  <si>
    <t>Retail sale of clothing in specialised stores</t>
  </si>
  <si>
    <t>Λιανικό εμπόριο υποδημάτων και δερμάτινων ειδών σε ειδικευμένα καταστήματα</t>
  </si>
  <si>
    <t>Retail sale of footwear and leather goods in specialised stores</t>
  </si>
  <si>
    <t>Φαρμακευτικά είδη σε ειδικευμένα καταστήματα</t>
  </si>
  <si>
    <t>Dispensing chemist in specialised stores</t>
  </si>
  <si>
    <t>Λιανικό εμπόριο ιατρικών και ορθοπεδικών ειδών σε ειδικευμένα καταστήματα</t>
  </si>
  <si>
    <t>Retail sale of medical and orthopaedic goods in specialised stores</t>
  </si>
  <si>
    <t>Λιανικό εμπόριο καλλυντικών και ειδών καλλωπισμού σε ειδικευμένα καταστήματα</t>
  </si>
  <si>
    <t>Retail sale of cosmetic and toilet articles in specialised stores</t>
  </si>
  <si>
    <t>Λιανικό εμπόριο λουλουδιών, φυτών, σπόρων, λιπασμάτων, ζώων συντροφιάς και σχετικών ζωοτροφών σε ειδικευμένα καταστήματα</t>
  </si>
  <si>
    <t>Retail sale of flowers, plants, seeds, fertilizers, pet animals and pet food in specialised stores</t>
  </si>
  <si>
    <t>Λιανικό εμπόριο ρολογιών και κοσμημάτων σε ειδικευμένα καταστήματα</t>
  </si>
  <si>
    <t>Retail sale of watches and jewellery in specialised stores</t>
  </si>
  <si>
    <t>Άλλο λιανικό εμπόριο καινούργιων ειδών σε ειδικευμένα καταστήματα</t>
  </si>
  <si>
    <t>Other retail sale of new goods in specialised stores</t>
  </si>
  <si>
    <t>Λιανικό εμπόριο μεταχειρισμένων ειδών σε καταστήματα (περ. δημοπρασιών)</t>
  </si>
  <si>
    <t xml:space="preserve">Retail sale of second-hand goods in stores (incl. auctioning houses) </t>
  </si>
  <si>
    <t>Λιανικό εμπόριο σε υπαίθριους πάγκους και αγορές</t>
  </si>
  <si>
    <t>Retail sale via stalls and markets</t>
  </si>
  <si>
    <t>Λιανικό εμπόριο τροφίμων, ποτών και καπνού σε υπαίθριους πάγκους και αγορές (περ. πλανόδιους στα πανηγύρια)</t>
  </si>
  <si>
    <t>Retail sale via stalls and markets of food, beverages and tobacco products</t>
  </si>
  <si>
    <t>Λιανικό εμπόριο κλωστοϋφαντουργικών προϊόντων, ενδυμάτων και υποδημάτων σε υπαίθριους πάγκους και αγορές (περ. πλανόδιους στα πανηγύρια)</t>
  </si>
  <si>
    <t>Retail sale via stalls and markets of textiles, clothing and footwear</t>
  </si>
  <si>
    <t>Λιανικό εμπόριο άλλων ειδών σε υπαίθριους πάγκους και αγορές (περ. πλανόδιους στα πανηγύρια)</t>
  </si>
  <si>
    <t>Retail sale via stalls and markets of other goods</t>
  </si>
  <si>
    <t>Λιανικό εμπόριο εκτός καταστημάτων, υπαίθριων πάγκων ή αγορών</t>
  </si>
  <si>
    <t>Retail trade not in stores, stalls or markets</t>
  </si>
  <si>
    <t>Λιανικό εμπόριο από επιχειρήσεις πωλήσεων με αλληλογραφία ή μέσω διαδικτύου</t>
  </si>
  <si>
    <t>Retail sale via mail order houses or via Internet</t>
  </si>
  <si>
    <t>Άλλο λιανικό εμπόριο εκτός καταστημάτων, υπαίθριων πάγκων ή αγορών</t>
  </si>
  <si>
    <t>Other retail sale not in stores, stalls or markets</t>
  </si>
  <si>
    <t>G</t>
  </si>
  <si>
    <t>Λιανικό εμπόριο χαλιών, κιλιμιών και επενδύσεων δαπέδου και τοίχου σε ειδικευμένα καταστήματα</t>
  </si>
  <si>
    <t>Retail sale of carpets, rugs, wall and floor coverings in specialised stores</t>
  </si>
  <si>
    <t>ΕΡΕΥΝΑ ΧΟΝΔΡΙΚΟΥ ΚΑΙ ΛΙΑΝΙΚΟΥ ΕΜΠΟΡΙΟΥ</t>
  </si>
  <si>
    <t>WHOLESALE AND RETAIL TRADE SURVEY</t>
  </si>
  <si>
    <t>Κύκλος Εργασιών</t>
  </si>
  <si>
    <t>Turnover</t>
  </si>
  <si>
    <t xml:space="preserve">Τα στοιχεία αφορούν τον ιδιωτικό τομέα και προκύπτουν από την ετήσια Έρευνα Χονδρικού και Λιανικού Εμπορίου. Πρόκειται για δειγματοληπτική έρευνα που απευθύνεται στις επιχειρήσεις. </t>
  </si>
  <si>
    <t xml:space="preserve">The data concern the private sector and they are derived from the annual Wholesale and Retail Trade Survey, which is a sample survey addressed to enterprises. </t>
  </si>
  <si>
    <r>
      <rPr>
        <b/>
        <sz val="11"/>
        <rFont val="Times New Roman"/>
        <family val="1"/>
        <charset val="161"/>
      </rPr>
      <t>Απασχόληση:</t>
    </r>
    <r>
      <rPr>
        <sz val="11"/>
        <rFont val="Times New Roman"/>
        <family val="1"/>
        <charset val="161"/>
      </rPr>
      <t xml:space="preserve"> περιλαμβάνει τον αριθμό των εργαζόμενων ιδιοκτητών, τα μέλη της οικογένειας που εργάζονται χωρίς μισθό (νοουμένου ότι εργάστηκαν το μισό τουλάχιστον του κανονικού ωραρίου), τους μαθητευόμενους και όλους τους πλήρως απασχολούμενους υπαλλήλους. Περιλαμβάνει επίσης τους μερικώς απασχολούμενους υπαλλήλους, δηλαδή τα άτομα που εργάζονται λιγότερες από τον συνήθη αριθμό εργάσιμων ημερών της επιχείρησης ή λιγότερες ώρες την ημέρα. Ο αριθμός απασχολουμένων μετριέται ως ετήσιος μέσος όρος με τη χρησιμοποίηση των στοιχείων του κάθε τριμήνου του έτους.</t>
    </r>
  </si>
  <si>
    <t>Εργαζόμενοι ιδιοκτήτες</t>
  </si>
  <si>
    <r>
      <rPr>
        <b/>
        <sz val="11"/>
        <rFont val="Times New Roman"/>
        <family val="1"/>
        <charset val="161"/>
      </rPr>
      <t>Employment:</t>
    </r>
    <r>
      <rPr>
        <sz val="11"/>
        <rFont val="Times New Roman"/>
        <family val="1"/>
        <charset val="161"/>
      </rPr>
      <t xml:space="preserve"> refers to the number of working proprietors, unpaid family members (provided they worked for at least half of the normal hours), apprentices and all other full-time employees. It includes also part-time workers, i.e. persons working less than the usual number of days of operation of the enterprise or persons working fewer hours per day. The number of persons employed is measured as an annual average using data for each quarter of the year.</t>
    </r>
  </si>
  <si>
    <t xml:space="preserve">ΠINAKAΣ   1:  ΑΠΑΣΧΟΛΗΣΗ, ΚΥΚΛΟΣ ΕΡΓΑΣΙΩΝ, ΑΞΙΑ ΠΑΡΑΓΩΓΗΣ, ΠΡΟΣΤΙΘΕΜΕΝΗ ΑΞΙΑ </t>
  </si>
  <si>
    <r>
      <t>All activities classified under the section G of the statistical classification of economic activities NACE Rev. 2, of the EU</t>
    </r>
    <r>
      <rPr>
        <b/>
        <sz val="11"/>
        <rFont val="Times New Roman"/>
        <family val="1"/>
        <charset val="161"/>
      </rPr>
      <t xml:space="preserve"> </t>
    </r>
    <r>
      <rPr>
        <sz val="11"/>
        <rFont val="Times New Roman"/>
        <family val="1"/>
        <charset val="161"/>
      </rPr>
      <t>are being covered.  They are distinguished into the divisions:</t>
    </r>
    <r>
      <rPr>
        <b/>
        <sz val="11"/>
        <rFont val="Times New Roman"/>
        <family val="1"/>
        <charset val="161"/>
      </rPr>
      <t xml:space="preserve"> </t>
    </r>
    <r>
      <rPr>
        <sz val="11"/>
        <rFont val="Times New Roman"/>
        <family val="1"/>
        <charset val="161"/>
      </rPr>
      <t xml:space="preserve">45 (wholesale and retail trade and repair of motor vehicles and motorcycles), 46 (wholesale trade, except of motor vehicles and motorcycles) and 47 (retail trade, except of motor vehicles and motorcycles). Under this classification system the trade enterprises are classified in 91 different classes. </t>
    </r>
  </si>
  <si>
    <r>
      <rPr>
        <b/>
        <sz val="11"/>
        <rFont val="Times New Roman"/>
        <family val="1"/>
        <charset val="161"/>
      </rPr>
      <t>Αξία παραγωγής:</t>
    </r>
    <r>
      <rPr>
        <sz val="11"/>
        <rFont val="Times New Roman"/>
        <family val="1"/>
        <charset val="161"/>
      </rPr>
      <t xml:space="preserve"> είναι ο κύκλος εργασιών (οι εισπράξεις από πωλήσεις αγαθών και παροχή υπηρεσιών εξαιρουμένου του Φ.Π.Α.), συν η αύξηση των αποθεμάτων στα εμπορεύματα που αγοράστηκαν για μεταπώληση, μείον η αξία όλων των εμπορευμάτων που αγοράστηκαν για μεταπώληση (εξαιρουμένου του επιστρεπτέου Φ.Π.Α.). </t>
    </r>
  </si>
  <si>
    <r>
      <rPr>
        <b/>
        <sz val="11"/>
        <rFont val="Times New Roman"/>
        <family val="1"/>
        <charset val="161"/>
      </rPr>
      <t>Production value:</t>
    </r>
    <r>
      <rPr>
        <sz val="11"/>
        <rFont val="Times New Roman"/>
        <family val="1"/>
        <charset val="161"/>
      </rPr>
      <t xml:space="preserve"> is defined as the turnover (value of receipts from the sale of goods and services rendered excl. V.A.T.) plus the increase in stocks of goods purchased for resale, less the cost of all goods purchased for resale (excl. the refundable V.A.T.). </t>
    </r>
  </si>
  <si>
    <t>Κώδικας NACE Αναθ. 2
Code
NACE
Rev. 2</t>
  </si>
  <si>
    <t>Πώληση μερών και εξαρτημάτων μηχανοκίνητων οχημάτων</t>
  </si>
  <si>
    <t>Λιανικό εμπόριο μερών, εξαρτημάτων και αξεσουάρ μηχανοκίνητων οχημάτων</t>
  </si>
  <si>
    <t>Πώληση, συντήρηση και επισκευή μοτοσικλετών και των μερών και εξαρτημάτων τους</t>
  </si>
  <si>
    <t>Καλύπτονται όλες οι δραστηριότητες  που εμπίπτουν στον τομέα G του συστήματος ταξινόμησης οικονομικών δρα-στηριοτήτων NACE Αναθ. 2, της ΕΕ. Συγκεκριμένα καλύπτονται οι κλάδοι: 45 (χονδρικό και λιανικό εμπόριο και επισκευή μηχανοκίνητων οχημάτων και μοτοσικλετών), 46 (χονδρικό εμπόριο, εκτός από το εμπόριο μηχανοκίνητων οχημάτων και μοτοσικλετών) και 47 (λιανικό εμπόριο, εκτός από το εμπόριο μηχανοκίνητων οχημάτων και μοτοσικλετών). Σύμφωνα με το σύστημα αυτό, οι διάφορες εμπορικές επιχειρήσεις (και επιχειρήσεις επισκευής οχημάτων) ταξινομούνται σε 91 επιμέρους τάξεις.</t>
  </si>
  <si>
    <t>Χονδρικό εμπόριο στερεών, υγρών και αέριων καυσίμων και συναφών προϊόντων</t>
  </si>
  <si>
    <t xml:space="preserve">                           FIXED CAPITAL FORMATION BY ECONOMIC ACTIVITY</t>
  </si>
  <si>
    <t xml:space="preserve">TABLE        1:  EMPLOYMENT, TURNOVER, PRODUCTION VALUE, VALUE ADDED AND GROSS </t>
  </si>
  <si>
    <t>Working    proprietors</t>
  </si>
  <si>
    <t>Income from 
trading 
activities</t>
  </si>
  <si>
    <t>Income from  industrial 
activities</t>
  </si>
  <si>
    <t>Income from
services</t>
  </si>
  <si>
    <t>Transport
 equipment</t>
  </si>
  <si>
    <t>Working
 proprietors</t>
  </si>
  <si>
    <r>
      <rPr>
        <b/>
        <sz val="11"/>
        <rFont val="Times New Roman"/>
        <family val="1"/>
        <charset val="161"/>
      </rPr>
      <t xml:space="preserve">Depreciation: </t>
    </r>
    <r>
      <rPr>
        <sz val="11"/>
        <rFont val="Times New Roman"/>
        <family val="1"/>
        <charset val="161"/>
      </rPr>
      <t>the estimated value of wear and tear of existing assets such as buildings, machinery, vehicles, furniture, etc.  It is based on an accounting depreciation concept and not on an economic one.</t>
    </r>
  </si>
  <si>
    <t>45.1</t>
  </si>
  <si>
    <t>45.11</t>
  </si>
  <si>
    <t>45.19</t>
  </si>
  <si>
    <t>45.2</t>
  </si>
  <si>
    <t>45.20</t>
  </si>
  <si>
    <t>45.3</t>
  </si>
  <si>
    <t>45.31</t>
  </si>
  <si>
    <t>45.32</t>
  </si>
  <si>
    <t>45.4</t>
  </si>
  <si>
    <t>45.40</t>
  </si>
  <si>
    <t>46.1</t>
  </si>
  <si>
    <t>46.11</t>
  </si>
  <si>
    <t>46.12</t>
  </si>
  <si>
    <t>46.13</t>
  </si>
  <si>
    <t>46.14</t>
  </si>
  <si>
    <t>46.15</t>
  </si>
  <si>
    <t>46.16</t>
  </si>
  <si>
    <t>46.17</t>
  </si>
  <si>
    <t>46.18</t>
  </si>
  <si>
    <t>46.19</t>
  </si>
  <si>
    <t>46.2</t>
  </si>
  <si>
    <t>46.21</t>
  </si>
  <si>
    <t>46.22</t>
  </si>
  <si>
    <t>46.23</t>
  </si>
  <si>
    <t>46.24</t>
  </si>
  <si>
    <t>46.3</t>
  </si>
  <si>
    <t>46.31</t>
  </si>
  <si>
    <t>46.32</t>
  </si>
  <si>
    <t>46.33</t>
  </si>
  <si>
    <t>46.34</t>
  </si>
  <si>
    <t>46.35</t>
  </si>
  <si>
    <t>46.36</t>
  </si>
  <si>
    <t>46.37</t>
  </si>
  <si>
    <t>46.38</t>
  </si>
  <si>
    <t>46.39</t>
  </si>
  <si>
    <t>46.4</t>
  </si>
  <si>
    <t>46.41</t>
  </si>
  <si>
    <t>46.42</t>
  </si>
  <si>
    <t>46.43</t>
  </si>
  <si>
    <t>46.44</t>
  </si>
  <si>
    <t>46.45</t>
  </si>
  <si>
    <t>46.46</t>
  </si>
  <si>
    <t>46.47</t>
  </si>
  <si>
    <t>46.48</t>
  </si>
  <si>
    <t>46.49</t>
  </si>
  <si>
    <t>46.5</t>
  </si>
  <si>
    <t>46.51</t>
  </si>
  <si>
    <t>46.52</t>
  </si>
  <si>
    <t>46.6</t>
  </si>
  <si>
    <t>46.61</t>
  </si>
  <si>
    <t>46.62</t>
  </si>
  <si>
    <t>46.63</t>
  </si>
  <si>
    <t>46.66</t>
  </si>
  <si>
    <t>46.64+ 46.65</t>
  </si>
  <si>
    <t>46.69</t>
  </si>
  <si>
    <t>46.7</t>
  </si>
  <si>
    <t>46.71</t>
  </si>
  <si>
    <t>46.72</t>
  </si>
  <si>
    <t>46.73</t>
  </si>
  <si>
    <t>46.74</t>
  </si>
  <si>
    <t>46.75</t>
  </si>
  <si>
    <t>46.76</t>
  </si>
  <si>
    <t>46.77</t>
  </si>
  <si>
    <t>46.9</t>
  </si>
  <si>
    <t>46.90</t>
  </si>
  <si>
    <t>47.1</t>
  </si>
  <si>
    <t>47.11</t>
  </si>
  <si>
    <t>47.19</t>
  </si>
  <si>
    <t>47.2</t>
  </si>
  <si>
    <t>47.21</t>
  </si>
  <si>
    <t>47.22</t>
  </si>
  <si>
    <t>47.23</t>
  </si>
  <si>
    <t>47.24</t>
  </si>
  <si>
    <t>47.25</t>
  </si>
  <si>
    <t>47.26</t>
  </si>
  <si>
    <t>47.29</t>
  </si>
  <si>
    <t>47.3</t>
  </si>
  <si>
    <t>47.30</t>
  </si>
  <si>
    <t>47.4</t>
  </si>
  <si>
    <t>47.41</t>
  </si>
  <si>
    <t>47.42</t>
  </si>
  <si>
    <t>47.43</t>
  </si>
  <si>
    <t>47.5</t>
  </si>
  <si>
    <t>47.51</t>
  </si>
  <si>
    <t>47.52</t>
  </si>
  <si>
    <t>47.53</t>
  </si>
  <si>
    <t>47.54</t>
  </si>
  <si>
    <t>47.59</t>
  </si>
  <si>
    <t>47.6</t>
  </si>
  <si>
    <t>47.61</t>
  </si>
  <si>
    <t>47.62</t>
  </si>
  <si>
    <t>47.63</t>
  </si>
  <si>
    <t>47.64</t>
  </si>
  <si>
    <t>47.65</t>
  </si>
  <si>
    <t>47.7</t>
  </si>
  <si>
    <t>47.71</t>
  </si>
  <si>
    <t>47.72</t>
  </si>
  <si>
    <t>47.73</t>
  </si>
  <si>
    <t>47.74</t>
  </si>
  <si>
    <t>47.75</t>
  </si>
  <si>
    <t>47.76</t>
  </si>
  <si>
    <t>47.77</t>
  </si>
  <si>
    <t>47.78</t>
  </si>
  <si>
    <t>47.79</t>
  </si>
  <si>
    <t>47.8</t>
  </si>
  <si>
    <t>47.81</t>
  </si>
  <si>
    <t>47.82</t>
  </si>
  <si>
    <t>47.89</t>
  </si>
  <si>
    <t>47.9</t>
  </si>
  <si>
    <t>47.91</t>
  </si>
  <si>
    <t>47.99</t>
  </si>
  <si>
    <t>Employment size group 0-1</t>
  </si>
  <si>
    <t xml:space="preserve">Employment size group 2-9 </t>
  </si>
  <si>
    <t>Employment size group 10+</t>
  </si>
  <si>
    <t>Αρ. εμπορικών  επιχειρήσεων</t>
  </si>
  <si>
    <t>Αρ. απασχολουμένων</t>
  </si>
  <si>
    <t>No. of trade enetrprises</t>
  </si>
  <si>
    <t xml:space="preserve">No. of persons employed </t>
  </si>
  <si>
    <t xml:space="preserve">   Σύνολο
</t>
  </si>
  <si>
    <t xml:space="preserve">          Κατηγορία απασχόλησης 0-1          </t>
  </si>
  <si>
    <t xml:space="preserve">        Κατηγορία απασχόλησης 2-9         </t>
  </si>
  <si>
    <t xml:space="preserve">          Κατηγορία απασχόλησης 10+          </t>
  </si>
  <si>
    <t>Κώδικας NACE Αναθ. 2 
Code
NACE
Rev. 2</t>
  </si>
  <si>
    <t>Προστιθέμενη Αξία σε τιμές κόστους συντελεστών παραγωγής</t>
  </si>
  <si>
    <t>Value Added at factor cost</t>
  </si>
  <si>
    <t>Αριθμός επιχειρήσεων και αριθμός απασχολουμένων κατά οικονομική δραστηριότητα και κατηγορία απασχόλησης</t>
  </si>
  <si>
    <t>Κύκλος εργασιών και προστιθέμενη αξία σε τιμές κόστους συντελεστών παραγωγής κατά οικονομική δραστηριότητα και κατηγορία απασχόλησης</t>
  </si>
  <si>
    <t>Τurnover and value added at factor cost by economic activity and employment size group</t>
  </si>
  <si>
    <t>ΠΙΝΑΚΑΣ  6.   ΑΡΙΘΜΟΣ ΕΠΙΧΕΙΡΗΣΕΩΝ ΚΑΙ ΑΡΙΘΜΟΣ ΑΠΑΣΧΟΛΟΥΜΕΝΩΝ ΚΑΤΑ ΟΙΚΟΝΟΜΙΚΗ ΔΡΑΣΤΗΡΙΟΤΗΤΑ ΚΑΙ ΚΑΤΗΓΟΡΙΑ ΑΠΑΣΧΟΛΗΣΗΣ</t>
  </si>
  <si>
    <t>TABLE       6.   NUMBER OF ENTERPRISES AND NUMBER OF PERSONS EMPLOYED BY ECONOMIC ACTIVITY AND EMPLOYMENT SIZE GROUP</t>
  </si>
  <si>
    <t>TABLE       7.   ΤURNOVER AND VALUE ADDED AT FACTOR COST BY ECONOMIC ACTIVITY AND EMPLOYMENT SIZE GROUP</t>
  </si>
  <si>
    <t>46.62+ 46.64+ 46.65</t>
  </si>
  <si>
    <t>Απασχόληση, κύκλος εργασιών, αξία παραγωγής, προστιθέμενη αξία και ακαθάριστες πάγιες κεφαλαιουχικές επενδύσεις κατά οικονομική δραστηριότητα</t>
  </si>
  <si>
    <t>Εmployment, turnover, production value, value added and gross fixed capital formation by economic activity</t>
  </si>
  <si>
    <t>Number of enterprises and number of persons employed by economic activityand employment size group</t>
  </si>
  <si>
    <t>ΕΡΕΥΝΑ ΧΟΝΔΡΙΚΟΥ ΚΑΙ ΛΙΑΝΙΚΟΥ ΕΜΠΟΡΙΟΥ 2018</t>
  </si>
  <si>
    <t>WHOLESALE AND RETAIL TRADE SURVEY 2018</t>
  </si>
  <si>
    <t>Η περίοδος στην οποία αναφέρονται οι πληροφορίες είναι το ημερολογιακό έτος 2018.</t>
  </si>
  <si>
    <t>The reference period for the data collected is the calendar year 2018.</t>
  </si>
  <si>
    <t>ΑΝΑΛΥΤΙΚΟΙ ΠΙΝΑΚΕΣ ΓΙΑ ΤΟ 2018</t>
  </si>
  <si>
    <t>DETAILED TABLES FOR 2018</t>
  </si>
  <si>
    <t xml:space="preserve">           WHOLESALE AND RETAIL TRADE SURVEY 2018</t>
  </si>
  <si>
    <t xml:space="preserve">  ΕΡΕΥΝΑ ΧΟΝΔΡΙΚΟΥ ΚΑΙ ΛΙΑΝΙΚΟΥ ΕΜΠΟΡΙΟΥ 2018</t>
  </si>
  <si>
    <t xml:space="preserve">             WHOLESALE AND RETAIL TRADE SURVEY 2018</t>
  </si>
  <si>
    <t>(Τελευταία Ενημέρωση/Last update 25/02/2021)</t>
  </si>
  <si>
    <t>COPYRIGHT ©: 2021 ΚΥΠΡΙΑΚΗ ΔΗΜΟΚΡΑΤΙΑ, ΣΤΑΤΙΣΤΙΚΗ ΥΠΗΡΕΣΙΑ/REPUBLIC OF CYPRUS, STATISTICAL SERVICE</t>
  </si>
  <si>
    <t xml:space="preserve">                           ΚΑΙ ΑΚΑΘΑΡΙΣΤΕΣ ΠΑΓΙΕΣ ΚΕΦΑΛΑΙΟΥΧΙΚΕΣ ΕΠΕΝΔΥΣΕΙΣ ΚΑΤΑ ΟΙΚΟΝΟΜΙΚΗ ΔΡΑΣΤΗΡΙΟΤΗΤΑ</t>
  </si>
  <si>
    <t xml:space="preserve">                  ΕΡΕΥΝΑ ΧΟΝΔΡΙΚΟΥ ΚΑΙ ΛΙΑΝΙΚΟΥ ΕΜΠΟΡΙΟΥ 2018</t>
  </si>
  <si>
    <t xml:space="preserve">                            ΕΡΕΥΝΑ ΧΟΝΔΡΙΚΟΥ ΚΑΙ ΛΙΑΝΙΚΟΥ ΕΜΠΟΡΙΟΥ 2018</t>
  </si>
  <si>
    <t xml:space="preserve">                                       WHOLESALE AND RETAIL TRADE SURVEY 2018</t>
  </si>
  <si>
    <t xml:space="preserve">                             WHOLESALE AND RETAIL TRADE SURVEY 2018</t>
  </si>
  <si>
    <t xml:space="preserve">ΠΙΝΑΚΑΣ  7.   ΚΥΚΛΟΣ ΕΡΓΑΣΙΩΝ ΚΑΙ ΠΡΟΣΤΙΘΕΜΕΝΗ ΑΞΙΑ ΣΕ ΤΙΜΕΣ ΚΟΣΤΟΥΣ ΣΥΝΤΕΛΕΣΤΩΝ ΠΑΡΑΓΩΓΗΣ ΚΑΤΑ ΟΙΚΟΝΟΜΙΚΗ </t>
  </si>
  <si>
    <t xml:space="preserve">         ΔΡΑΣΤΗΡΙΟΤΗΤΑ ΚΑΙ  ΚΑΤΗΓΟΡΙΑ ΑΠΑΣΧΟΛΗΣΗΣ</t>
  </si>
  <si>
    <t>Απασχόληση                                     (Αρ.)</t>
  </si>
  <si>
    <t>Η Έρευνα διεξάγεται πάνω σε δειγματοληπτική βάση για επιχειρήσεις που απασχολούν λιγότερα από 20 άτομα, ενώ καλύπτει όλες τις επιχειρήσεις που απασχολούν 20 άτομα και άνω. Το Μητρώο Επιχειρήσεων αποτέλεσε τη βάση για την επιλογή του δείγματος. Για το έτος αναφοράς 2018, στην Έρευνα συμμετείχαν 2230 επιχειρήσεις.</t>
  </si>
  <si>
    <t xml:space="preserve">Τhe Survey is carried out on a sample basis for the enterprises employing less than 20 persons, while it covers all enterprises engaging 20 persons and over. The Business Register provided the framework for drawing the sample. For the reference year 2018, 2230 enterprises participated in the survey. </t>
  </si>
  <si>
    <t xml:space="preserve">                     ΕΡΕΥΝΑ ΧΟΝΔΡΙΚΟΥ ΚΑΙ ΛΙΑΝΙΚΟΥ ΕΜΠΟΡΙΟΥ 2018</t>
  </si>
  <si>
    <t xml:space="preserve">                               WHOLESALE AND RETAIL TRADE SURVEY 2018</t>
  </si>
  <si>
    <r>
      <rPr>
        <b/>
        <sz val="11"/>
        <rFont val="Times New Roman"/>
        <family val="1"/>
        <charset val="161"/>
      </rPr>
      <t>Ακαθάριστες πάγιες κεφαλαιουχικές επενδύσεις:</t>
    </r>
    <r>
      <rPr>
        <sz val="11"/>
        <rFont val="Times New Roman"/>
        <family val="1"/>
        <charset val="161"/>
      </rPr>
      <t xml:space="preserve"> αναφέρονται στις κεφαλαιουχικές δαπάνες εξαιρούμενης της γης αφού αφαιρεθεί η αξία των πωλήσεων αντίστοιχου κεφαλαιουχικού εξοπλισμού. Το κόστος κεφαλαιουχικού εξοπλισμού που παράγεται για ιδία χρήση και οι προσθήκες ή μετατροπές περιλαμβάνονται στις πάγιες κεφαλαιουχικές επενδύσεις. Η αξία πάγιων κεφαλαίων περιλαμβάνει το ολικό κόστος δηλαδή την τιμή παράδοσης συν το κόστος εγκατάστασης.</t>
    </r>
  </si>
  <si>
    <r>
      <rPr>
        <b/>
        <sz val="11"/>
        <rFont val="Times New Roman"/>
        <family val="1"/>
        <charset val="161"/>
      </rPr>
      <t>Gross fixed capital formation:</t>
    </r>
    <r>
      <rPr>
        <sz val="11"/>
        <rFont val="Times New Roman"/>
        <family val="1"/>
        <charset val="161"/>
      </rPr>
      <t xml:space="preserve"> refers to the expenditure on fixed assets excluding land, less the value of sales of similar fixed assets. The cost of any assets produced for own use and of any major additions and alterations to existing fixed assets are included. Fixed assets acquired from others were valued at the full cost incurred i.e. at the delivery prices plus installation costs.</t>
    </r>
  </si>
  <si>
    <t>(Τελευταία Ενημέρωση/Last update 16/11/2023)</t>
  </si>
  <si>
    <t>COPYRIGHT ©: 2023 ΚΥΠΡΙΑΚΗ ΔΗΜΟΚΡΑΤΙΑ, ΣΤΑΤΙΣΤΙΚΗ ΥΠΗΡΕΣΙΑ/REPUBLIC OF CYPRUS, STATISTICAL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</si>
</sst>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 \ \ \ \ "/>
    <numFmt numFmtId="165" formatCode="#,##0_#_#_#_#"/>
  </numFmts>
  <fonts count="59">
    <font>
      <sz val="10"/>
      <name val="Arial"/>
      <charset val="161"/>
    </font>
    <font>
      <b/>
      <sz val="9"/>
      <name val="Times New Roman"/>
      <family val="1"/>
    </font>
    <font>
      <sz val="9"/>
      <name val="Times New Roman"/>
      <family val="1"/>
    </font>
    <font>
      <b/>
      <sz val="9"/>
      <name val="Times New Roman"/>
      <family val="1"/>
      <charset val="161"/>
    </font>
    <font>
      <sz val="9"/>
      <name val="Times New Roman"/>
      <family val="1"/>
      <charset val="161"/>
    </font>
    <font>
      <sz val="10"/>
      <name val="Times New Roman"/>
      <family val="1"/>
    </font>
    <font>
      <sz val="10"/>
      <color indexed="8"/>
      <name val="»οξτΫςξα"/>
      <charset val="161"/>
    </font>
    <font>
      <b/>
      <sz val="9"/>
      <color indexed="18"/>
      <name val="Times New Roman"/>
      <family val="1"/>
      <charset val="161"/>
    </font>
    <font>
      <sz val="10"/>
      <color indexed="8"/>
      <name val="Times New Roman"/>
      <family val="1"/>
      <charset val="161"/>
    </font>
    <font>
      <sz val="10"/>
      <name val="Arial"/>
      <family val="2"/>
      <charset val="161"/>
    </font>
    <font>
      <sz val="10"/>
      <name val="Times New Roman"/>
      <family val="1"/>
      <charset val="161"/>
    </font>
    <font>
      <b/>
      <sz val="10"/>
      <name val="Times New Roman"/>
      <family val="1"/>
      <charset val="161"/>
    </font>
    <font>
      <b/>
      <sz val="18"/>
      <color indexed="18"/>
      <name val="Times New Roman"/>
      <family val="1"/>
      <charset val="161"/>
    </font>
    <font>
      <b/>
      <i/>
      <sz val="18"/>
      <color indexed="18"/>
      <name val="Times New Roman"/>
      <family val="1"/>
      <charset val="161"/>
    </font>
    <font>
      <b/>
      <sz val="12"/>
      <name val="Times New Roman"/>
      <family val="1"/>
      <charset val="161"/>
    </font>
    <font>
      <b/>
      <sz val="11"/>
      <name val="Times New Roman"/>
      <family val="1"/>
      <charset val="161"/>
    </font>
    <font>
      <sz val="11"/>
      <name val="Times New Roman"/>
      <family val="1"/>
      <charset val="161"/>
    </font>
    <font>
      <b/>
      <u/>
      <sz val="11"/>
      <name val="Times New Roman"/>
      <family val="1"/>
      <charset val="161"/>
    </font>
    <font>
      <sz val="11"/>
      <color indexed="8"/>
      <name val="Times New Roman"/>
      <family val="1"/>
      <charset val="161"/>
    </font>
    <font>
      <sz val="36"/>
      <name val="Arial"/>
      <family val="2"/>
      <charset val="161"/>
    </font>
    <font>
      <b/>
      <sz val="36"/>
      <color indexed="18"/>
      <name val="Times New Roman"/>
      <family val="1"/>
      <charset val="161"/>
    </font>
    <font>
      <b/>
      <sz val="10"/>
      <name val="»οξτΫςξα"/>
      <charset val="161"/>
    </font>
    <font>
      <b/>
      <sz val="11"/>
      <color indexed="18"/>
      <name val="Times New Roman"/>
      <family val="1"/>
      <charset val="161"/>
    </font>
    <font>
      <b/>
      <sz val="14"/>
      <color indexed="18"/>
      <name val="Times New Roman"/>
      <family val="1"/>
      <charset val="161"/>
    </font>
    <font>
      <b/>
      <sz val="20"/>
      <color indexed="18"/>
      <name val="Times New Roman"/>
      <family val="1"/>
      <charset val="161"/>
    </font>
    <font>
      <sz val="9"/>
      <color indexed="8"/>
      <name val="Times New Roman"/>
      <family val="1"/>
      <charset val="161"/>
    </font>
    <font>
      <b/>
      <sz val="9"/>
      <color indexed="8"/>
      <name val="Times New Roman"/>
      <family val="1"/>
      <charset val="161"/>
    </font>
    <font>
      <sz val="11"/>
      <color theme="1"/>
      <name val="Calibri"/>
      <family val="2"/>
      <charset val="161"/>
      <scheme val="minor"/>
    </font>
    <font>
      <sz val="11"/>
      <color theme="0"/>
      <name val="Calibri"/>
      <family val="2"/>
      <charset val="161"/>
      <scheme val="minor"/>
    </font>
    <font>
      <sz val="11"/>
      <color rgb="FF9C0006"/>
      <name val="Calibri"/>
      <family val="2"/>
      <charset val="161"/>
      <scheme val="minor"/>
    </font>
    <font>
      <b/>
      <sz val="11"/>
      <color rgb="FFFA7D00"/>
      <name val="Calibri"/>
      <family val="2"/>
      <charset val="161"/>
      <scheme val="minor"/>
    </font>
    <font>
      <b/>
      <sz val="11"/>
      <color theme="0"/>
      <name val="Calibri"/>
      <family val="2"/>
      <charset val="161"/>
      <scheme val="minor"/>
    </font>
    <font>
      <i/>
      <sz val="11"/>
      <color rgb="FF7F7F7F"/>
      <name val="Calibri"/>
      <family val="2"/>
      <charset val="161"/>
      <scheme val="minor"/>
    </font>
    <font>
      <sz val="11"/>
      <color rgb="FF006100"/>
      <name val="Calibri"/>
      <family val="2"/>
      <charset val="161"/>
      <scheme val="minor"/>
    </font>
    <font>
      <b/>
      <sz val="15"/>
      <color theme="3"/>
      <name val="Calibri"/>
      <family val="2"/>
      <charset val="161"/>
      <scheme val="minor"/>
    </font>
    <font>
      <b/>
      <sz val="13"/>
      <color theme="3"/>
      <name val="Calibri"/>
      <family val="2"/>
      <charset val="161"/>
      <scheme val="minor"/>
    </font>
    <font>
      <b/>
      <sz val="11"/>
      <color theme="3"/>
      <name val="Calibri"/>
      <family val="2"/>
      <charset val="161"/>
      <scheme val="minor"/>
    </font>
    <font>
      <u/>
      <sz val="11"/>
      <color theme="10"/>
      <name val="Calibri"/>
      <family val="2"/>
      <charset val="161"/>
    </font>
    <font>
      <sz val="11"/>
      <color rgb="FF3F3F76"/>
      <name val="Calibri"/>
      <family val="2"/>
      <charset val="161"/>
      <scheme val="minor"/>
    </font>
    <font>
      <sz val="11"/>
      <color rgb="FFFA7D00"/>
      <name val="Calibri"/>
      <family val="2"/>
      <charset val="161"/>
      <scheme val="minor"/>
    </font>
    <font>
      <sz val="11"/>
      <color rgb="FF9C6500"/>
      <name val="Calibri"/>
      <family val="2"/>
      <charset val="161"/>
      <scheme val="minor"/>
    </font>
    <font>
      <b/>
      <sz val="11"/>
      <color rgb="FF3F3F3F"/>
      <name val="Calibri"/>
      <family val="2"/>
      <charset val="161"/>
      <scheme val="minor"/>
    </font>
    <font>
      <b/>
      <sz val="18"/>
      <color theme="3"/>
      <name val="Cambria"/>
      <family val="2"/>
      <charset val="161"/>
      <scheme val="major"/>
    </font>
    <font>
      <b/>
      <sz val="11"/>
      <color theme="1"/>
      <name val="Calibri"/>
      <family val="2"/>
      <charset val="161"/>
      <scheme val="minor"/>
    </font>
    <font>
      <sz val="11"/>
      <color rgb="FFFF0000"/>
      <name val="Calibri"/>
      <family val="2"/>
      <charset val="161"/>
      <scheme val="minor"/>
    </font>
    <font>
      <sz val="9"/>
      <color theme="1"/>
      <name val="Times New Roman"/>
      <family val="1"/>
      <charset val="161"/>
    </font>
    <font>
      <b/>
      <sz val="9"/>
      <color theme="1"/>
      <name val="Times New Roman"/>
      <family val="1"/>
      <charset val="161"/>
    </font>
    <font>
      <b/>
      <sz val="10"/>
      <color theme="1"/>
      <name val="Times New Roman"/>
      <family val="1"/>
      <charset val="161"/>
    </font>
    <font>
      <b/>
      <sz val="9"/>
      <color rgb="FF000080"/>
      <name val="Times New Roman"/>
      <family val="1"/>
      <charset val="161"/>
    </font>
    <font>
      <sz val="11"/>
      <color theme="1"/>
      <name val="Times New Roman"/>
      <family val="1"/>
      <charset val="161"/>
    </font>
    <font>
      <b/>
      <sz val="11"/>
      <name val="Calibri"/>
      <family val="2"/>
      <charset val="161"/>
      <scheme val="minor"/>
    </font>
    <font>
      <sz val="11"/>
      <color rgb="FF000000"/>
      <name val="Times New Roman"/>
      <family val="1"/>
      <charset val="161"/>
    </font>
    <font>
      <b/>
      <u/>
      <sz val="11"/>
      <color theme="1"/>
      <name val="Times New Roman"/>
      <family val="1"/>
      <charset val="161"/>
    </font>
    <font>
      <b/>
      <sz val="12"/>
      <color theme="1"/>
      <name val="Times New Roman"/>
      <family val="1"/>
      <charset val="161"/>
    </font>
    <font>
      <u/>
      <sz val="11"/>
      <color theme="10"/>
      <name val="Times New Roman"/>
      <family val="1"/>
      <charset val="161"/>
    </font>
    <font>
      <u/>
      <sz val="9"/>
      <color theme="10"/>
      <name val="Times New Roman"/>
      <family val="1"/>
      <charset val="161"/>
    </font>
    <font>
      <b/>
      <i/>
      <sz val="10"/>
      <color indexed="8"/>
      <name val="Times New Roman"/>
      <family val="1"/>
      <charset val="161"/>
    </font>
    <font>
      <sz val="20"/>
      <name val="Times New Roman"/>
      <family val="1"/>
      <charset val="161"/>
    </font>
    <font>
      <i/>
      <sz val="10"/>
      <color indexed="8"/>
      <name val="Times New Roman"/>
      <family val="1"/>
      <charset val="161"/>
    </font>
  </fonts>
  <fills count="4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0C0C0"/>
        <bgColor indexed="64"/>
      </patternFill>
    </fill>
    <fill>
      <patternFill patternType="solid">
        <fgColor rgb="FFF2F2F2"/>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tint="-0.249977111117893"/>
        <bgColor indexed="64"/>
      </patternFill>
    </fill>
  </fills>
  <borders count="24">
    <border>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double">
        <color rgb="FF0000FF"/>
      </top>
      <bottom/>
      <diagonal/>
    </border>
  </borders>
  <cellStyleXfs count="46">
    <xf numFmtId="0" fontId="0" fillId="0" borderId="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9" fillId="28" borderId="0" applyNumberFormat="0" applyBorder="0" applyAlignment="0" applyProtection="0"/>
    <xf numFmtId="0" fontId="30" fillId="29" borderId="14" applyNumberFormat="0" applyAlignment="0" applyProtection="0"/>
    <xf numFmtId="0" fontId="31" fillId="30" borderId="15" applyNumberFormat="0" applyAlignment="0" applyProtection="0"/>
    <xf numFmtId="0" fontId="32" fillId="0" borderId="0" applyNumberFormat="0" applyFill="0" applyBorder="0" applyAlignment="0" applyProtection="0"/>
    <xf numFmtId="0" fontId="33" fillId="31" borderId="0" applyNumberFormat="0" applyBorder="0" applyAlignment="0" applyProtection="0"/>
    <xf numFmtId="0" fontId="34" fillId="0" borderId="16" applyNumberFormat="0" applyFill="0" applyAlignment="0" applyProtection="0"/>
    <xf numFmtId="0" fontId="35" fillId="0" borderId="17" applyNumberFormat="0" applyFill="0" applyAlignment="0" applyProtection="0"/>
    <xf numFmtId="0" fontId="36" fillId="0" borderId="18"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alignment vertical="top"/>
      <protection locked="0"/>
    </xf>
    <xf numFmtId="0" fontId="38" fillId="32" borderId="14" applyNumberFormat="0" applyAlignment="0" applyProtection="0"/>
    <xf numFmtId="0" fontId="39" fillId="0" borderId="19" applyNumberFormat="0" applyFill="0" applyAlignment="0" applyProtection="0"/>
    <xf numFmtId="0" fontId="40" fillId="33" borderId="0" applyNumberFormat="0" applyBorder="0" applyAlignment="0" applyProtection="0"/>
    <xf numFmtId="0" fontId="9" fillId="0" borderId="0"/>
    <xf numFmtId="0" fontId="9" fillId="0" borderId="0"/>
    <xf numFmtId="0" fontId="6" fillId="0" borderId="0"/>
    <xf numFmtId="0" fontId="27" fillId="34" borderId="20" applyNumberFormat="0" applyFont="0" applyAlignment="0" applyProtection="0"/>
    <xf numFmtId="0" fontId="41" fillId="29" borderId="21" applyNumberFormat="0" applyAlignment="0" applyProtection="0"/>
    <xf numFmtId="0" fontId="42" fillId="0" borderId="0" applyNumberFormat="0" applyFill="0" applyBorder="0" applyAlignment="0" applyProtection="0"/>
    <xf numFmtId="0" fontId="43" fillId="0" borderId="22" applyNumberFormat="0" applyFill="0" applyAlignment="0" applyProtection="0"/>
    <xf numFmtId="0" fontId="44" fillId="0" borderId="0" applyNumberFormat="0" applyFill="0" applyBorder="0" applyAlignment="0" applyProtection="0"/>
  </cellStyleXfs>
  <cellXfs count="283">
    <xf numFmtId="0" fontId="0" fillId="0" borderId="0" xfId="0"/>
    <xf numFmtId="0" fontId="12" fillId="2" borderId="0" xfId="0" applyFont="1" applyFill="1" applyAlignment="1">
      <alignment horizontal="center" vertical="center"/>
    </xf>
    <xf numFmtId="0" fontId="14" fillId="35" borderId="0" xfId="38" applyFont="1" applyFill="1" applyAlignment="1">
      <alignment horizontal="center" vertical="center"/>
    </xf>
    <xf numFmtId="0" fontId="45" fillId="36" borderId="0" xfId="0" applyFont="1" applyFill="1"/>
    <xf numFmtId="0" fontId="46" fillId="36" borderId="0" xfId="0" applyFont="1" applyFill="1"/>
    <xf numFmtId="0" fontId="47" fillId="36" borderId="1" xfId="0" applyFont="1" applyFill="1" applyBorder="1" applyAlignment="1">
      <alignment horizontal="center" vertical="top" wrapText="1"/>
    </xf>
    <xf numFmtId="0" fontId="46" fillId="36" borderId="0" xfId="0" applyFont="1" applyFill="1" applyAlignment="1">
      <alignment wrapText="1"/>
    </xf>
    <xf numFmtId="0" fontId="0" fillId="36" borderId="0" xfId="0" applyFill="1"/>
    <xf numFmtId="0" fontId="19" fillId="36" borderId="0" xfId="0" applyFont="1" applyFill="1"/>
    <xf numFmtId="0" fontId="20" fillId="36" borderId="0" xfId="0" applyFont="1" applyFill="1" applyAlignment="1">
      <alignment horizontal="center" vertical="center"/>
    </xf>
    <xf numFmtId="0" fontId="12" fillId="36" borderId="0" xfId="0" applyFont="1" applyFill="1" applyAlignment="1">
      <alignment horizontal="center" vertical="center"/>
    </xf>
    <xf numFmtId="0" fontId="2" fillId="36" borderId="0" xfId="0" applyFont="1" applyFill="1"/>
    <xf numFmtId="0" fontId="22" fillId="36" borderId="0" xfId="40" applyFont="1" applyFill="1" applyAlignment="1" applyProtection="1">
      <alignment horizontal="left"/>
      <protection locked="0"/>
    </xf>
    <xf numFmtId="0" fontId="2" fillId="36" borderId="0" xfId="0" applyFont="1" applyFill="1" applyAlignment="1">
      <alignment horizontal="left"/>
    </xf>
    <xf numFmtId="164" fontId="2" fillId="36" borderId="0" xfId="0" applyNumberFormat="1" applyFont="1" applyFill="1"/>
    <xf numFmtId="0" fontId="5" fillId="36" borderId="0" xfId="0" applyFont="1" applyFill="1"/>
    <xf numFmtId="0" fontId="2" fillId="36" borderId="0" xfId="0" applyFont="1" applyFill="1" applyAlignment="1">
      <alignment horizontal="right"/>
    </xf>
    <xf numFmtId="0" fontId="3" fillId="36" borderId="0" xfId="0" applyFont="1" applyFill="1"/>
    <xf numFmtId="0" fontId="2" fillId="36" borderId="1" xfId="0" applyFont="1" applyFill="1" applyBorder="1"/>
    <xf numFmtId="0" fontId="3" fillId="36" borderId="0" xfId="0" applyFont="1" applyFill="1" applyAlignment="1">
      <alignment horizontal="center" vertical="top" wrapText="1"/>
    </xf>
    <xf numFmtId="0" fontId="2" fillId="36" borderId="2" xfId="0" applyFont="1" applyFill="1" applyBorder="1"/>
    <xf numFmtId="0" fontId="2" fillId="36" borderId="3" xfId="0" applyFont="1" applyFill="1" applyBorder="1"/>
    <xf numFmtId="0" fontId="2" fillId="36" borderId="4" xfId="0" applyFont="1" applyFill="1" applyBorder="1"/>
    <xf numFmtId="0" fontId="2" fillId="36" borderId="5" xfId="0" applyFont="1" applyFill="1" applyBorder="1"/>
    <xf numFmtId="0" fontId="3" fillId="36" borderId="5" xfId="0" applyFont="1" applyFill="1" applyBorder="1" applyAlignment="1">
      <alignment horizontal="center"/>
    </xf>
    <xf numFmtId="0" fontId="2" fillId="36" borderId="6" xfId="0" applyFont="1" applyFill="1" applyBorder="1"/>
    <xf numFmtId="0" fontId="3" fillId="36" borderId="6" xfId="0" applyFont="1" applyFill="1" applyBorder="1"/>
    <xf numFmtId="0" fontId="7" fillId="36" borderId="0" xfId="40" applyFont="1" applyFill="1" applyAlignment="1" applyProtection="1">
      <alignment horizontal="left"/>
      <protection locked="0"/>
    </xf>
    <xf numFmtId="0" fontId="1" fillId="36" borderId="7" xfId="0" applyFont="1" applyFill="1" applyBorder="1" applyAlignment="1">
      <alignment vertical="center" wrapText="1"/>
    </xf>
    <xf numFmtId="0" fontId="1" fillId="36" borderId="6" xfId="0" applyFont="1" applyFill="1" applyBorder="1" applyAlignment="1">
      <alignment vertical="center" wrapText="1"/>
    </xf>
    <xf numFmtId="0" fontId="3" fillId="36" borderId="2" xfId="0" applyFont="1" applyFill="1" applyBorder="1" applyAlignment="1">
      <alignment horizontal="center" vertical="top" wrapText="1"/>
    </xf>
    <xf numFmtId="0" fontId="3" fillId="36" borderId="6" xfId="0" applyFont="1" applyFill="1" applyBorder="1" applyAlignment="1">
      <alignment horizontal="center" vertical="top" wrapText="1"/>
    </xf>
    <xf numFmtId="0" fontId="0" fillId="36" borderId="6" xfId="0" applyFill="1" applyBorder="1" applyAlignment="1">
      <alignment vertical="center" wrapText="1"/>
    </xf>
    <xf numFmtId="0" fontId="1" fillId="36" borderId="2" xfId="0" applyFont="1" applyFill="1" applyBorder="1" applyAlignment="1">
      <alignment horizontal="center" vertical="center" wrapText="1"/>
    </xf>
    <xf numFmtId="0" fontId="3" fillId="36" borderId="0" xfId="0" applyFont="1" applyFill="1" applyAlignment="1" applyProtection="1">
      <alignment horizontal="center" vertical="center" wrapText="1"/>
      <protection locked="0"/>
    </xf>
    <xf numFmtId="0" fontId="3" fillId="36" borderId="6" xfId="0" applyFont="1" applyFill="1" applyBorder="1" applyAlignment="1" applyProtection="1">
      <alignment horizontal="center" vertical="center" wrapText="1"/>
      <protection locked="0"/>
    </xf>
    <xf numFmtId="0" fontId="3" fillId="36" borderId="4" xfId="0" applyFont="1" applyFill="1" applyBorder="1" applyAlignment="1">
      <alignment horizontal="center"/>
    </xf>
    <xf numFmtId="0" fontId="3" fillId="36" borderId="3" xfId="0" applyFont="1" applyFill="1" applyBorder="1" applyAlignment="1">
      <alignment horizontal="center"/>
    </xf>
    <xf numFmtId="164" fontId="1" fillId="36" borderId="0" xfId="0" applyNumberFormat="1" applyFont="1" applyFill="1" applyAlignment="1">
      <alignment horizontal="right"/>
    </xf>
    <xf numFmtId="0" fontId="3" fillId="36" borderId="2" xfId="0" applyFont="1" applyFill="1" applyBorder="1"/>
    <xf numFmtId="0" fontId="3" fillId="36" borderId="8" xfId="0" applyFont="1" applyFill="1" applyBorder="1" applyAlignment="1" applyProtection="1">
      <alignment horizontal="center" vertical="top" wrapText="1"/>
      <protection locked="0"/>
    </xf>
    <xf numFmtId="0" fontId="48" fillId="36" borderId="0" xfId="0" applyFont="1" applyFill="1"/>
    <xf numFmtId="0" fontId="11" fillId="36" borderId="0" xfId="38" applyFont="1" applyFill="1" applyAlignment="1">
      <alignment horizontal="center" vertical="center"/>
    </xf>
    <xf numFmtId="0" fontId="14" fillId="36" borderId="0" xfId="38" applyFont="1" applyFill="1" applyAlignment="1">
      <alignment horizontal="center" vertical="center"/>
    </xf>
    <xf numFmtId="0" fontId="49" fillId="36" borderId="0" xfId="0" applyFont="1" applyFill="1" applyAlignment="1">
      <alignment horizontal="left" vertical="top" wrapText="1"/>
    </xf>
    <xf numFmtId="0" fontId="49" fillId="36" borderId="0" xfId="0" applyFont="1" applyFill="1" applyAlignment="1">
      <alignment horizontal="left" vertical="top"/>
    </xf>
    <xf numFmtId="0" fontId="50" fillId="36" borderId="0" xfId="38" applyFont="1" applyFill="1" applyAlignment="1">
      <alignment horizontal="center" vertical="center"/>
    </xf>
    <xf numFmtId="0" fontId="13" fillId="36" borderId="0" xfId="0" applyFont="1" applyFill="1" applyAlignment="1">
      <alignment horizontal="center" vertical="center"/>
    </xf>
    <xf numFmtId="0" fontId="16" fillId="36" borderId="0" xfId="0" applyFont="1" applyFill="1" applyAlignment="1">
      <alignment horizontal="justify" vertical="top"/>
    </xf>
    <xf numFmtId="0" fontId="51" fillId="36" borderId="0" xfId="0" applyFont="1" applyFill="1"/>
    <xf numFmtId="0" fontId="17" fillId="36" borderId="0" xfId="0" applyFont="1" applyFill="1" applyAlignment="1">
      <alignment vertical="center"/>
    </xf>
    <xf numFmtId="0" fontId="0" fillId="36" borderId="0" xfId="0" applyFill="1" applyAlignment="1">
      <alignment vertical="center"/>
    </xf>
    <xf numFmtId="0" fontId="15" fillId="36" borderId="0" xfId="0" applyFont="1" applyFill="1" applyAlignment="1">
      <alignment vertical="center"/>
    </xf>
    <xf numFmtId="0" fontId="16" fillId="36" borderId="0" xfId="0" applyFont="1" applyFill="1" applyAlignment="1">
      <alignment horizontal="justify" vertical="center"/>
    </xf>
    <xf numFmtId="0" fontId="16" fillId="36" borderId="0" xfId="0" applyFont="1" applyFill="1" applyAlignment="1">
      <alignment vertical="center"/>
    </xf>
    <xf numFmtId="0" fontId="52" fillId="36" borderId="0" xfId="0" applyFont="1" applyFill="1" applyAlignment="1">
      <alignment horizontal="left" vertical="center" wrapText="1"/>
    </xf>
    <xf numFmtId="0" fontId="51" fillId="36" borderId="0" xfId="0" applyFont="1" applyFill="1" applyAlignment="1">
      <alignment horizontal="left" vertical="center"/>
    </xf>
    <xf numFmtId="0" fontId="49" fillId="36" borderId="0" xfId="0" applyFont="1" applyFill="1" applyAlignment="1">
      <alignment horizontal="left" vertical="center"/>
    </xf>
    <xf numFmtId="0" fontId="0" fillId="36" borderId="0" xfId="0" applyFill="1" applyAlignment="1">
      <alignment vertical="top"/>
    </xf>
    <xf numFmtId="0" fontId="16" fillId="36" borderId="0" xfId="0" applyFont="1" applyFill="1" applyAlignment="1">
      <alignment vertical="top"/>
    </xf>
    <xf numFmtId="0" fontId="11" fillId="36" borderId="9" xfId="0" applyFont="1" applyFill="1" applyBorder="1" applyAlignment="1">
      <alignment vertical="center" wrapText="1"/>
    </xf>
    <xf numFmtId="0" fontId="10" fillId="36" borderId="9" xfId="0" applyFont="1" applyFill="1" applyBorder="1" applyAlignment="1">
      <alignment vertical="center" wrapText="1"/>
    </xf>
    <xf numFmtId="0" fontId="47" fillId="36" borderId="8" xfId="0" applyFont="1" applyFill="1" applyBorder="1" applyAlignment="1">
      <alignment horizontal="center" vertical="top" wrapText="1"/>
    </xf>
    <xf numFmtId="0" fontId="47" fillId="36" borderId="5" xfId="0" applyFont="1" applyFill="1" applyBorder="1" applyAlignment="1">
      <alignment horizontal="center" wrapText="1"/>
    </xf>
    <xf numFmtId="0" fontId="11" fillId="36" borderId="10" xfId="0" applyFont="1" applyFill="1" applyBorder="1" applyAlignment="1">
      <alignment vertical="center" wrapText="1"/>
    </xf>
    <xf numFmtId="0" fontId="10" fillId="36" borderId="10" xfId="0" applyFont="1" applyFill="1" applyBorder="1" applyAlignment="1">
      <alignment vertical="center" wrapText="1"/>
    </xf>
    <xf numFmtId="0" fontId="47" fillId="36" borderId="8" xfId="0" applyFont="1" applyFill="1" applyBorder="1" applyAlignment="1">
      <alignment horizontal="center" vertical="center"/>
    </xf>
    <xf numFmtId="0" fontId="47" fillId="36" borderId="5" xfId="0" applyFont="1" applyFill="1" applyBorder="1" applyAlignment="1">
      <alignment horizontal="center" vertical="center"/>
    </xf>
    <xf numFmtId="49" fontId="11" fillId="36" borderId="10" xfId="0" applyNumberFormat="1" applyFont="1" applyFill="1" applyBorder="1" applyAlignment="1">
      <alignment vertical="center" wrapText="1"/>
    </xf>
    <xf numFmtId="49" fontId="10" fillId="36" borderId="10" xfId="0" applyNumberFormat="1" applyFont="1" applyFill="1" applyBorder="1" applyAlignment="1">
      <alignment vertical="center" wrapText="1"/>
    </xf>
    <xf numFmtId="0" fontId="45" fillId="36" borderId="7" xfId="0" applyFont="1" applyFill="1" applyBorder="1"/>
    <xf numFmtId="0" fontId="45" fillId="36" borderId="6" xfId="0" applyFont="1" applyFill="1" applyBorder="1"/>
    <xf numFmtId="0" fontId="47" fillId="36" borderId="2" xfId="0" applyFont="1" applyFill="1" applyBorder="1" applyAlignment="1">
      <alignment horizontal="center" wrapText="1"/>
    </xf>
    <xf numFmtId="0" fontId="45" fillId="36" borderId="11" xfId="0" applyFont="1" applyFill="1" applyBorder="1"/>
    <xf numFmtId="0" fontId="3" fillId="36" borderId="1" xfId="0" applyFont="1" applyFill="1" applyBorder="1" applyAlignment="1">
      <alignment horizontal="center" vertical="top" wrapText="1"/>
    </xf>
    <xf numFmtId="0" fontId="53" fillId="37" borderId="12" xfId="0" applyFont="1" applyFill="1" applyBorder="1" applyAlignment="1">
      <alignment horizontal="left" vertical="center"/>
    </xf>
    <xf numFmtId="0" fontId="24" fillId="2" borderId="0" xfId="0" applyFont="1" applyFill="1" applyAlignment="1">
      <alignment horizontal="center" vertical="center"/>
    </xf>
    <xf numFmtId="3" fontId="2" fillId="36" borderId="0" xfId="0" applyNumberFormat="1" applyFont="1" applyFill="1"/>
    <xf numFmtId="49" fontId="3" fillId="36" borderId="1" xfId="0" applyNumberFormat="1" applyFont="1" applyFill="1" applyBorder="1" applyAlignment="1">
      <alignment wrapText="1"/>
    </xf>
    <xf numFmtId="49" fontId="3" fillId="36" borderId="2" xfId="0" applyNumberFormat="1" applyFont="1" applyFill="1" applyBorder="1" applyAlignment="1">
      <alignment wrapText="1"/>
    </xf>
    <xf numFmtId="49" fontId="4" fillId="36" borderId="2" xfId="0" applyNumberFormat="1" applyFont="1" applyFill="1" applyBorder="1" applyAlignment="1">
      <alignment wrapText="1"/>
    </xf>
    <xf numFmtId="49" fontId="4" fillId="36" borderId="4" xfId="0" applyNumberFormat="1" applyFont="1" applyFill="1" applyBorder="1" applyAlignment="1">
      <alignment wrapText="1"/>
    </xf>
    <xf numFmtId="3" fontId="2" fillId="36" borderId="5" xfId="0" applyNumberFormat="1" applyFont="1" applyFill="1" applyBorder="1" applyAlignment="1">
      <alignment horizontal="right"/>
    </xf>
    <xf numFmtId="0" fontId="53" fillId="37" borderId="13" xfId="0" applyFont="1" applyFill="1" applyBorder="1" applyAlignment="1">
      <alignment horizontal="left" vertical="center"/>
    </xf>
    <xf numFmtId="3" fontId="3" fillId="36" borderId="0" xfId="0" applyNumberFormat="1" applyFont="1" applyFill="1" applyAlignment="1">
      <alignment horizontal="right" indent="3"/>
    </xf>
    <xf numFmtId="0" fontId="53" fillId="37" borderId="13" xfId="0" applyFont="1" applyFill="1" applyBorder="1" applyAlignment="1">
      <alignment horizontal="left" vertical="center" wrapText="1"/>
    </xf>
    <xf numFmtId="0" fontId="16" fillId="38" borderId="0" xfId="0" applyFont="1" applyFill="1" applyAlignment="1">
      <alignment horizontal="justify" vertical="top"/>
    </xf>
    <xf numFmtId="3" fontId="4" fillId="36" borderId="0" xfId="0" applyNumberFormat="1" applyFont="1" applyFill="1" applyAlignment="1">
      <alignment horizontal="right" indent="3"/>
    </xf>
    <xf numFmtId="0" fontId="4" fillId="36" borderId="0" xfId="0" applyFont="1" applyFill="1"/>
    <xf numFmtId="0" fontId="4" fillId="36" borderId="5" xfId="0" applyFont="1" applyFill="1" applyBorder="1"/>
    <xf numFmtId="3" fontId="4" fillId="36" borderId="5" xfId="0" applyNumberFormat="1" applyFont="1" applyFill="1" applyBorder="1" applyAlignment="1">
      <alignment horizontal="right" indent="3"/>
    </xf>
    <xf numFmtId="0" fontId="3" fillId="36" borderId="7" xfId="0" applyFont="1" applyFill="1" applyBorder="1"/>
    <xf numFmtId="0" fontId="3" fillId="36" borderId="8" xfId="0" applyFont="1" applyFill="1" applyBorder="1" applyAlignment="1">
      <alignment horizontal="center" vertical="top" wrapText="1"/>
    </xf>
    <xf numFmtId="0" fontId="3" fillId="36" borderId="5" xfId="0" applyFont="1" applyFill="1" applyBorder="1" applyAlignment="1">
      <alignment horizontal="center" vertical="top" wrapText="1"/>
    </xf>
    <xf numFmtId="3" fontId="3" fillId="36" borderId="8" xfId="0" applyNumberFormat="1" applyFont="1" applyFill="1" applyBorder="1" applyAlignment="1">
      <alignment horizontal="right" indent="3"/>
    </xf>
    <xf numFmtId="0" fontId="2" fillId="36" borderId="8" xfId="0" applyFont="1" applyFill="1" applyBorder="1"/>
    <xf numFmtId="0" fontId="3" fillId="36" borderId="5" xfId="0" applyFont="1" applyFill="1" applyBorder="1" applyAlignment="1" applyProtection="1">
      <alignment horizontal="center" vertical="top" wrapText="1"/>
      <protection locked="0"/>
    </xf>
    <xf numFmtId="0" fontId="45" fillId="36" borderId="8" xfId="0" applyFont="1" applyFill="1" applyBorder="1"/>
    <xf numFmtId="0" fontId="5" fillId="38" borderId="0" xfId="0" applyFont="1" applyFill="1"/>
    <xf numFmtId="0" fontId="54" fillId="3" borderId="13" xfId="34" applyFont="1" applyFill="1" applyBorder="1" applyAlignment="1" applyProtection="1">
      <alignment horizontal="center" vertical="center"/>
    </xf>
    <xf numFmtId="0" fontId="54" fillId="3" borderId="12" xfId="34" applyFont="1" applyFill="1" applyBorder="1" applyAlignment="1" applyProtection="1">
      <alignment horizontal="center" vertical="center"/>
    </xf>
    <xf numFmtId="0" fontId="54" fillId="37" borderId="12" xfId="34" applyFont="1" applyFill="1" applyBorder="1" applyAlignment="1" applyProtection="1">
      <alignment horizontal="center" vertical="center"/>
    </xf>
    <xf numFmtId="0" fontId="3" fillId="36" borderId="6" xfId="0" applyFont="1" applyFill="1" applyBorder="1" applyAlignment="1">
      <alignment horizontal="center" vertical="center" wrapText="1"/>
    </xf>
    <xf numFmtId="3" fontId="2" fillId="36" borderId="2" xfId="0" applyNumberFormat="1" applyFont="1" applyFill="1" applyBorder="1"/>
    <xf numFmtId="3" fontId="3" fillId="36" borderId="2" xfId="0" applyNumberFormat="1" applyFont="1" applyFill="1" applyBorder="1"/>
    <xf numFmtId="3" fontId="2" fillId="36" borderId="4" xfId="0" applyNumberFormat="1" applyFont="1" applyFill="1" applyBorder="1"/>
    <xf numFmtId="3" fontId="3" fillId="36" borderId="0" xfId="0" applyNumberFormat="1" applyFont="1" applyFill="1"/>
    <xf numFmtId="0" fontId="3" fillId="36" borderId="7" xfId="0" applyFont="1" applyFill="1" applyBorder="1" applyAlignment="1">
      <alignment horizontal="center" vertical="top" wrapText="1"/>
    </xf>
    <xf numFmtId="0" fontId="3" fillId="36" borderId="3" xfId="0" applyFont="1" applyFill="1" applyBorder="1" applyAlignment="1">
      <alignment horizontal="center" vertical="top" wrapText="1"/>
    </xf>
    <xf numFmtId="0" fontId="11" fillId="36" borderId="9" xfId="0" applyFont="1" applyFill="1" applyBorder="1" applyAlignment="1">
      <alignment horizontal="left" vertical="center" wrapText="1"/>
    </xf>
    <xf numFmtId="0" fontId="10" fillId="36" borderId="9" xfId="0" applyFont="1" applyFill="1" applyBorder="1" applyAlignment="1">
      <alignment horizontal="left" vertical="center" wrapText="1"/>
    </xf>
    <xf numFmtId="49" fontId="3" fillId="36" borderId="8" xfId="0" applyNumberFormat="1" applyFont="1" applyFill="1" applyBorder="1" applyAlignment="1">
      <alignment wrapText="1"/>
    </xf>
    <xf numFmtId="49" fontId="3" fillId="36" borderId="0" xfId="0" applyNumberFormat="1" applyFont="1" applyFill="1" applyAlignment="1">
      <alignment wrapText="1"/>
    </xf>
    <xf numFmtId="49" fontId="4" fillId="36" borderId="0" xfId="0" applyNumberFormat="1" applyFont="1" applyFill="1" applyAlignment="1">
      <alignment wrapText="1"/>
    </xf>
    <xf numFmtId="0" fontId="2" fillId="0" borderId="0" xfId="0" applyFont="1"/>
    <xf numFmtId="0" fontId="3" fillId="36" borderId="4" xfId="0" applyFont="1" applyFill="1" applyBorder="1" applyAlignment="1">
      <alignment horizontal="center" vertical="top" wrapText="1"/>
    </xf>
    <xf numFmtId="0" fontId="54" fillId="38" borderId="0" xfId="34" applyNumberFormat="1" applyFont="1" applyFill="1" applyBorder="1" applyAlignment="1" applyProtection="1">
      <alignment horizontal="left"/>
      <protection locked="0"/>
    </xf>
    <xf numFmtId="0" fontId="37" fillId="38" borderId="0" xfId="34" applyNumberFormat="1" applyFill="1" applyBorder="1" applyAlignment="1" applyProtection="1">
      <alignment horizontal="left"/>
      <protection locked="0"/>
    </xf>
    <xf numFmtId="164" fontId="2" fillId="38" borderId="0" xfId="0" applyNumberFormat="1" applyFont="1" applyFill="1"/>
    <xf numFmtId="0" fontId="2" fillId="38" borderId="0" xfId="0" applyFont="1" applyFill="1" applyAlignment="1">
      <alignment horizontal="right"/>
    </xf>
    <xf numFmtId="0" fontId="2" fillId="38" borderId="0" xfId="0" applyFont="1" applyFill="1" applyAlignment="1">
      <alignment horizontal="left"/>
    </xf>
    <xf numFmtId="0" fontId="2" fillId="38" borderId="0" xfId="0" applyFont="1" applyFill="1"/>
    <xf numFmtId="0" fontId="55" fillId="38" borderId="0" xfId="34" applyNumberFormat="1" applyFont="1" applyFill="1" applyBorder="1" applyAlignment="1" applyProtection="1">
      <alignment horizontal="left"/>
      <protection locked="0"/>
    </xf>
    <xf numFmtId="164" fontId="4" fillId="38" borderId="0" xfId="0" applyNumberFormat="1" applyFont="1" applyFill="1"/>
    <xf numFmtId="0" fontId="4" fillId="38" borderId="0" xfId="0" applyFont="1" applyFill="1"/>
    <xf numFmtId="0" fontId="4" fillId="38" borderId="0" xfId="0" applyFont="1" applyFill="1" applyAlignment="1">
      <alignment horizontal="right"/>
    </xf>
    <xf numFmtId="0" fontId="4" fillId="38" borderId="0" xfId="0" applyFont="1" applyFill="1" applyAlignment="1">
      <alignment horizontal="left"/>
    </xf>
    <xf numFmtId="165" fontId="3" fillId="38" borderId="7" xfId="0" applyNumberFormat="1" applyFont="1" applyFill="1" applyBorder="1" applyAlignment="1" applyProtection="1">
      <alignment horizontal="right"/>
      <protection locked="0"/>
    </xf>
    <xf numFmtId="165" fontId="3" fillId="38" borderId="8" xfId="0" applyNumberFormat="1" applyFont="1" applyFill="1" applyBorder="1" applyAlignment="1" applyProtection="1">
      <alignment horizontal="right"/>
      <protection locked="0"/>
    </xf>
    <xf numFmtId="165" fontId="3" fillId="38" borderId="6" xfId="0" applyNumberFormat="1" applyFont="1" applyFill="1" applyBorder="1" applyAlignment="1" applyProtection="1">
      <alignment horizontal="right"/>
      <protection locked="0"/>
    </xf>
    <xf numFmtId="165" fontId="3" fillId="38" borderId="0" xfId="0" applyNumberFormat="1" applyFont="1" applyFill="1" applyAlignment="1" applyProtection="1">
      <alignment horizontal="right"/>
      <protection locked="0"/>
    </xf>
    <xf numFmtId="165" fontId="4" fillId="38" borderId="6" xfId="0" applyNumberFormat="1" applyFont="1" applyFill="1" applyBorder="1" applyAlignment="1" applyProtection="1">
      <alignment horizontal="right"/>
      <protection locked="0"/>
    </xf>
    <xf numFmtId="165" fontId="4" fillId="38" borderId="0" xfId="0" applyNumberFormat="1" applyFont="1" applyFill="1" applyAlignment="1" applyProtection="1">
      <alignment horizontal="right"/>
      <protection locked="0"/>
    </xf>
    <xf numFmtId="0" fontId="4" fillId="38" borderId="5" xfId="0" applyFont="1" applyFill="1" applyBorder="1"/>
    <xf numFmtId="0" fontId="4" fillId="38" borderId="4" xfId="0" applyFont="1" applyFill="1" applyBorder="1"/>
    <xf numFmtId="0" fontId="4" fillId="38" borderId="3" xfId="0" applyFont="1" applyFill="1" applyBorder="1"/>
    <xf numFmtId="0" fontId="7" fillId="38" borderId="0" xfId="40" applyFont="1" applyFill="1" applyAlignment="1" applyProtection="1">
      <alignment horizontal="left"/>
      <protection locked="0"/>
    </xf>
    <xf numFmtId="0" fontId="3" fillId="38" borderId="0" xfId="0" applyFont="1" applyFill="1" applyAlignment="1">
      <alignment horizontal="right"/>
    </xf>
    <xf numFmtId="164" fontId="1" fillId="38" borderId="0" xfId="0" applyNumberFormat="1" applyFont="1" applyFill="1" applyAlignment="1">
      <alignment horizontal="right"/>
    </xf>
    <xf numFmtId="0" fontId="3" fillId="38" borderId="7" xfId="0" applyFont="1" applyFill="1" applyBorder="1" applyAlignment="1">
      <alignment horizontal="center" vertical="top" wrapText="1"/>
    </xf>
    <xf numFmtId="0" fontId="3" fillId="38" borderId="1" xfId="0" applyFont="1" applyFill="1" applyBorder="1" applyAlignment="1">
      <alignment horizontal="center" vertical="top" wrapText="1"/>
    </xf>
    <xf numFmtId="0" fontId="3" fillId="38" borderId="4" xfId="0" applyFont="1" applyFill="1" applyBorder="1" applyAlignment="1">
      <alignment horizontal="center" vertical="top" wrapText="1"/>
    </xf>
    <xf numFmtId="0" fontId="3" fillId="38" borderId="6" xfId="0" applyFont="1" applyFill="1" applyBorder="1" applyAlignment="1">
      <alignment horizontal="center" vertical="top" wrapText="1"/>
    </xf>
    <xf numFmtId="0" fontId="3" fillId="38" borderId="2" xfId="0" applyFont="1" applyFill="1" applyBorder="1" applyAlignment="1">
      <alignment horizontal="center" vertical="top" wrapText="1"/>
    </xf>
    <xf numFmtId="0" fontId="4" fillId="38" borderId="7" xfId="0" applyFont="1" applyFill="1" applyBorder="1"/>
    <xf numFmtId="0" fontId="4" fillId="38" borderId="6" xfId="0" applyFont="1" applyFill="1" applyBorder="1"/>
    <xf numFmtId="3" fontId="2" fillId="0" borderId="0" xfId="0" applyNumberFormat="1" applyFont="1"/>
    <xf numFmtId="0" fontId="8" fillId="38" borderId="0" xfId="40" applyFont="1" applyFill="1"/>
    <xf numFmtId="0" fontId="26" fillId="38" borderId="1" xfId="0" applyFont="1" applyFill="1" applyBorder="1" applyAlignment="1">
      <alignment horizontal="left" wrapText="1"/>
    </xf>
    <xf numFmtId="0" fontId="26" fillId="38" borderId="2" xfId="0" applyFont="1" applyFill="1" applyBorder="1" applyAlignment="1">
      <alignment horizontal="left" wrapText="1"/>
    </xf>
    <xf numFmtId="0" fontId="25" fillId="38" borderId="2" xfId="0" applyFont="1" applyFill="1" applyBorder="1" applyAlignment="1">
      <alignment horizontal="left" wrapText="1"/>
    </xf>
    <xf numFmtId="0" fontId="25" fillId="38" borderId="2" xfId="0" applyFont="1" applyFill="1" applyBorder="1"/>
    <xf numFmtId="0" fontId="53" fillId="37" borderId="12" xfId="0" applyFont="1" applyFill="1" applyBorder="1" applyAlignment="1">
      <alignment horizontal="left" vertical="center" wrapText="1"/>
    </xf>
    <xf numFmtId="0" fontId="2" fillId="38" borderId="1" xfId="0" applyFont="1" applyFill="1" applyBorder="1"/>
    <xf numFmtId="0" fontId="2" fillId="38" borderId="4" xfId="0" applyFont="1" applyFill="1" applyBorder="1"/>
    <xf numFmtId="0" fontId="2" fillId="38" borderId="2" xfId="0" applyFont="1" applyFill="1" applyBorder="1"/>
    <xf numFmtId="3" fontId="3" fillId="36" borderId="1" xfId="0" applyNumberFormat="1" applyFont="1" applyFill="1" applyBorder="1"/>
    <xf numFmtId="0" fontId="48" fillId="0" borderId="0" xfId="0" applyFont="1"/>
    <xf numFmtId="0" fontId="48" fillId="38" borderId="0" xfId="0" applyFont="1" applyFill="1"/>
    <xf numFmtId="0" fontId="3" fillId="38" borderId="0" xfId="0" applyFont="1" applyFill="1"/>
    <xf numFmtId="0" fontId="3" fillId="38" borderId="8" xfId="0" applyFont="1" applyFill="1" applyBorder="1" applyAlignment="1">
      <alignment horizontal="center" vertical="top" wrapText="1"/>
    </xf>
    <xf numFmtId="0" fontId="3" fillId="38" borderId="5" xfId="0" applyFont="1" applyFill="1" applyBorder="1" applyAlignment="1">
      <alignment horizontal="center" vertical="top" wrapText="1"/>
    </xf>
    <xf numFmtId="0" fontId="2" fillId="38" borderId="7" xfId="0" applyFont="1" applyFill="1" applyBorder="1"/>
    <xf numFmtId="49" fontId="3" fillId="38" borderId="1" xfId="0" applyNumberFormat="1" applyFont="1" applyFill="1" applyBorder="1" applyAlignment="1">
      <alignment wrapText="1"/>
    </xf>
    <xf numFmtId="3" fontId="3" fillId="38" borderId="0" xfId="0" applyNumberFormat="1" applyFont="1" applyFill="1" applyAlignment="1">
      <alignment horizontal="right" indent="2"/>
    </xf>
    <xf numFmtId="0" fontId="2" fillId="38" borderId="6" xfId="0" applyFont="1" applyFill="1" applyBorder="1"/>
    <xf numFmtId="49" fontId="3" fillId="38" borderId="2" xfId="0" applyNumberFormat="1" applyFont="1" applyFill="1" applyBorder="1" applyAlignment="1">
      <alignment wrapText="1"/>
    </xf>
    <xf numFmtId="0" fontId="4" fillId="38" borderId="2" xfId="0" applyFont="1" applyFill="1" applyBorder="1"/>
    <xf numFmtId="49" fontId="4" fillId="38" borderId="2" xfId="0" applyNumberFormat="1" applyFont="1" applyFill="1" applyBorder="1" applyAlignment="1">
      <alignment wrapText="1"/>
    </xf>
    <xf numFmtId="3" fontId="4" fillId="38" borderId="0" xfId="0" applyNumberFormat="1" applyFont="1" applyFill="1" applyAlignment="1">
      <alignment horizontal="right" indent="2"/>
    </xf>
    <xf numFmtId="0" fontId="3" fillId="38" borderId="6" xfId="0" applyFont="1" applyFill="1" applyBorder="1"/>
    <xf numFmtId="0" fontId="2" fillId="38" borderId="3" xfId="0" applyFont="1" applyFill="1" applyBorder="1"/>
    <xf numFmtId="0" fontId="2" fillId="38" borderId="5" xfId="0" applyFont="1" applyFill="1" applyBorder="1"/>
    <xf numFmtId="3" fontId="3" fillId="38" borderId="8" xfId="0" applyNumberFormat="1" applyFont="1" applyFill="1" applyBorder="1" applyAlignment="1">
      <alignment horizontal="center" vertical="top" wrapText="1"/>
    </xf>
    <xf numFmtId="0" fontId="3" fillId="38" borderId="0" xfId="0" applyFont="1" applyFill="1" applyAlignment="1">
      <alignment horizontal="center" vertical="top" wrapText="1"/>
    </xf>
    <xf numFmtId="3" fontId="3" fillId="38" borderId="0" xfId="0" applyNumberFormat="1" applyFont="1" applyFill="1" applyAlignment="1">
      <alignment horizontal="center" vertical="top" wrapText="1"/>
    </xf>
    <xf numFmtId="0" fontId="3" fillId="38" borderId="0" xfId="0" applyFont="1" applyFill="1" applyAlignment="1">
      <alignment horizontal="center" vertical="top"/>
    </xf>
    <xf numFmtId="0" fontId="0" fillId="38" borderId="3" xfId="0" applyFill="1" applyBorder="1" applyAlignment="1">
      <alignment horizontal="center" vertical="center" wrapText="1"/>
    </xf>
    <xf numFmtId="0" fontId="0" fillId="38" borderId="4" xfId="0" applyFill="1" applyBorder="1" applyAlignment="1">
      <alignment horizontal="center" vertical="center" wrapText="1"/>
    </xf>
    <xf numFmtId="0" fontId="21" fillId="38" borderId="5" xfId="0" applyFont="1" applyFill="1" applyBorder="1" applyAlignment="1">
      <alignment horizontal="center" vertical="center"/>
    </xf>
    <xf numFmtId="49" fontId="3" fillId="38" borderId="5" xfId="0" applyNumberFormat="1" applyFont="1" applyFill="1" applyBorder="1" applyAlignment="1">
      <alignment horizontal="center" vertical="top" wrapText="1"/>
    </xf>
    <xf numFmtId="49" fontId="3" fillId="38" borderId="5" xfId="0" applyNumberFormat="1" applyFont="1" applyFill="1" applyBorder="1" applyAlignment="1">
      <alignment horizontal="center" vertical="top"/>
    </xf>
    <xf numFmtId="49" fontId="3" fillId="38" borderId="4" xfId="0" applyNumberFormat="1" applyFont="1" applyFill="1" applyBorder="1" applyAlignment="1">
      <alignment horizontal="center" vertical="top" wrapText="1"/>
    </xf>
    <xf numFmtId="49" fontId="3" fillId="38" borderId="3" xfId="0" applyNumberFormat="1" applyFont="1" applyFill="1" applyBorder="1" applyAlignment="1">
      <alignment horizontal="center" vertical="top" wrapText="1"/>
    </xf>
    <xf numFmtId="3" fontId="3" fillId="38" borderId="1" xfId="0" applyNumberFormat="1" applyFont="1" applyFill="1" applyBorder="1" applyAlignment="1">
      <alignment horizontal="right" indent="2"/>
    </xf>
    <xf numFmtId="3" fontId="3" fillId="38" borderId="7" xfId="0" applyNumberFormat="1" applyFont="1" applyFill="1" applyBorder="1" applyAlignment="1">
      <alignment horizontal="right" indent="2"/>
    </xf>
    <xf numFmtId="3" fontId="3" fillId="38" borderId="2" xfId="0" applyNumberFormat="1" applyFont="1" applyFill="1" applyBorder="1" applyAlignment="1">
      <alignment horizontal="right" indent="2"/>
    </xf>
    <xf numFmtId="3" fontId="3" fillId="38" borderId="6" xfId="0" applyNumberFormat="1" applyFont="1" applyFill="1" applyBorder="1" applyAlignment="1">
      <alignment horizontal="right" indent="2"/>
    </xf>
    <xf numFmtId="3" fontId="4" fillId="38" borderId="2" xfId="0" applyNumberFormat="1" applyFont="1" applyFill="1" applyBorder="1" applyAlignment="1">
      <alignment horizontal="right" indent="2"/>
    </xf>
    <xf numFmtId="3" fontId="4" fillId="38" borderId="6" xfId="0" applyNumberFormat="1" applyFont="1" applyFill="1" applyBorder="1" applyAlignment="1">
      <alignment horizontal="right" indent="2"/>
    </xf>
    <xf numFmtId="0" fontId="3" fillId="38" borderId="2" xfId="0" applyFont="1" applyFill="1" applyBorder="1"/>
    <xf numFmtId="3" fontId="2" fillId="38" borderId="2" xfId="0" applyNumberFormat="1" applyFont="1" applyFill="1" applyBorder="1"/>
    <xf numFmtId="49" fontId="4" fillId="38" borderId="4" xfId="0" applyNumberFormat="1" applyFont="1" applyFill="1" applyBorder="1" applyAlignment="1">
      <alignment wrapText="1"/>
    </xf>
    <xf numFmtId="3" fontId="2" fillId="38" borderId="5" xfId="0" applyNumberFormat="1" applyFont="1" applyFill="1" applyBorder="1" applyAlignment="1">
      <alignment horizontal="right"/>
    </xf>
    <xf numFmtId="3" fontId="2" fillId="38" borderId="4" xfId="0" applyNumberFormat="1" applyFont="1" applyFill="1" applyBorder="1" applyAlignment="1">
      <alignment horizontal="right"/>
    </xf>
    <xf numFmtId="3" fontId="2" fillId="38" borderId="3" xfId="0" applyNumberFormat="1" applyFont="1" applyFill="1" applyBorder="1" applyAlignment="1">
      <alignment horizontal="right"/>
    </xf>
    <xf numFmtId="0" fontId="2" fillId="38" borderId="8" xfId="0" applyFont="1" applyFill="1" applyBorder="1"/>
    <xf numFmtId="164" fontId="1" fillId="38" borderId="1" xfId="0" applyNumberFormat="1" applyFont="1" applyFill="1" applyBorder="1" applyAlignment="1">
      <alignment horizontal="right"/>
    </xf>
    <xf numFmtId="0" fontId="4" fillId="38" borderId="1" xfId="0" applyFont="1" applyFill="1" applyBorder="1"/>
    <xf numFmtId="0" fontId="4" fillId="38" borderId="1" xfId="0" applyFont="1" applyFill="1" applyBorder="1" applyAlignment="1">
      <alignment vertical="top"/>
    </xf>
    <xf numFmtId="0" fontId="4" fillId="38" borderId="4" xfId="0" applyFont="1" applyFill="1" applyBorder="1" applyAlignment="1">
      <alignment vertical="top"/>
    </xf>
    <xf numFmtId="0" fontId="3" fillId="38" borderId="3" xfId="0" applyFont="1" applyFill="1" applyBorder="1" applyAlignment="1">
      <alignment horizontal="center" vertical="top" wrapText="1"/>
    </xf>
    <xf numFmtId="3" fontId="4" fillId="36" borderId="0" xfId="0" applyNumberFormat="1" applyFont="1" applyFill="1" applyAlignment="1">
      <alignment horizontal="right" vertical="center" indent="3"/>
    </xf>
    <xf numFmtId="0" fontId="3" fillId="36" borderId="0" xfId="0" applyFont="1" applyFill="1" applyAlignment="1">
      <alignment horizontal="center" vertical="center" wrapText="1"/>
    </xf>
    <xf numFmtId="0" fontId="3" fillId="36" borderId="2" xfId="0" applyFont="1" applyFill="1" applyBorder="1" applyAlignment="1">
      <alignment horizontal="center" vertical="center" wrapText="1"/>
    </xf>
    <xf numFmtId="3" fontId="3" fillId="36" borderId="2" xfId="0" applyNumberFormat="1" applyFont="1" applyFill="1" applyBorder="1" applyAlignment="1">
      <alignment horizontal="right" indent="3"/>
    </xf>
    <xf numFmtId="0" fontId="56" fillId="38" borderId="23" xfId="40" applyFont="1" applyFill="1" applyBorder="1"/>
    <xf numFmtId="0" fontId="56" fillId="38" borderId="0" xfId="40" applyFont="1" applyFill="1"/>
    <xf numFmtId="3" fontId="2" fillId="38" borderId="0" xfId="0" applyNumberFormat="1" applyFont="1" applyFill="1"/>
    <xf numFmtId="0" fontId="11" fillId="38" borderId="0" xfId="39" applyFont="1" applyFill="1" applyAlignment="1">
      <alignment horizontal="left"/>
    </xf>
    <xf numFmtId="0" fontId="11" fillId="38" borderId="0" xfId="38" applyFont="1" applyFill="1" applyAlignment="1">
      <alignment horizontal="center" vertical="center"/>
    </xf>
    <xf numFmtId="0" fontId="49" fillId="38" borderId="0" xfId="0" applyFont="1" applyFill="1" applyAlignment="1">
      <alignment horizontal="left" vertical="top"/>
    </xf>
    <xf numFmtId="0" fontId="50" fillId="38" borderId="0" xfId="38" applyFont="1" applyFill="1" applyAlignment="1">
      <alignment horizontal="center" vertical="center"/>
    </xf>
    <xf numFmtId="0" fontId="45" fillId="39" borderId="0" xfId="0" applyFont="1" applyFill="1"/>
    <xf numFmtId="3" fontId="4" fillId="38" borderId="0" xfId="0" applyNumberFormat="1" applyFont="1" applyFill="1" applyAlignment="1">
      <alignment horizontal="right" vertical="center" indent="2"/>
    </xf>
    <xf numFmtId="3" fontId="4" fillId="38" borderId="6" xfId="0" applyNumberFormat="1" applyFont="1" applyFill="1" applyBorder="1" applyAlignment="1">
      <alignment horizontal="right" vertical="center" indent="2"/>
    </xf>
    <xf numFmtId="0" fontId="4" fillId="38" borderId="0" xfId="0" applyFont="1" applyFill="1" applyAlignment="1">
      <alignment vertical="top"/>
    </xf>
    <xf numFmtId="0" fontId="0" fillId="39" borderId="0" xfId="0" applyFill="1"/>
    <xf numFmtId="0" fontId="12" fillId="39" borderId="0" xfId="0" applyFont="1" applyFill="1" applyAlignment="1">
      <alignment horizontal="center" vertical="center"/>
    </xf>
    <xf numFmtId="0" fontId="14" fillId="39" borderId="0" xfId="38" applyFont="1" applyFill="1" applyAlignment="1">
      <alignment horizontal="center" vertical="center"/>
    </xf>
    <xf numFmtId="0" fontId="57" fillId="35" borderId="0" xfId="38" applyFont="1" applyFill="1" applyAlignment="1">
      <alignment horizontal="center" vertical="center"/>
    </xf>
    <xf numFmtId="0" fontId="10" fillId="36" borderId="0" xfId="38" applyFont="1" applyFill="1" applyAlignment="1">
      <alignment horizontal="center" vertical="center"/>
    </xf>
    <xf numFmtId="0" fontId="58" fillId="38" borderId="23" xfId="40" applyFont="1" applyFill="1" applyBorder="1"/>
    <xf numFmtId="0" fontId="14" fillId="35" borderId="0" xfId="38" applyFont="1" applyFill="1" applyAlignment="1">
      <alignment horizontal="center" vertical="center" wrapText="1"/>
    </xf>
    <xf numFmtId="0" fontId="47" fillId="36" borderId="1" xfId="0" applyFont="1" applyFill="1" applyBorder="1" applyAlignment="1">
      <alignment horizontal="center" vertical="center"/>
    </xf>
    <xf numFmtId="0" fontId="47" fillId="36" borderId="4" xfId="0" applyFont="1" applyFill="1" applyBorder="1" applyAlignment="1">
      <alignment horizontal="center" vertical="center"/>
    </xf>
    <xf numFmtId="0" fontId="23" fillId="2" borderId="0" xfId="0" applyFont="1" applyFill="1" applyAlignment="1">
      <alignment horizontal="center" vertical="center"/>
    </xf>
    <xf numFmtId="0" fontId="54" fillId="36" borderId="0" xfId="34" applyNumberFormat="1" applyFont="1" applyFill="1" applyBorder="1" applyAlignment="1" applyProtection="1">
      <alignment horizontal="left"/>
      <protection locked="0"/>
    </xf>
    <xf numFmtId="0" fontId="1" fillId="36" borderId="7" xfId="0" applyFont="1" applyFill="1" applyBorder="1" applyAlignment="1">
      <alignment horizontal="center" vertical="center" wrapText="1"/>
    </xf>
    <xf numFmtId="0" fontId="1" fillId="36" borderId="1" xfId="0" applyFont="1" applyFill="1" applyBorder="1" applyAlignment="1">
      <alignment horizontal="center" vertical="center" wrapText="1"/>
    </xf>
    <xf numFmtId="0" fontId="0" fillId="36" borderId="6" xfId="0" applyFill="1" applyBorder="1" applyAlignment="1">
      <alignment horizontal="center" vertical="center" wrapText="1"/>
    </xf>
    <xf numFmtId="0" fontId="0" fillId="36" borderId="2" xfId="0" applyFill="1" applyBorder="1" applyAlignment="1">
      <alignment horizontal="center" vertical="center" wrapText="1"/>
    </xf>
    <xf numFmtId="0" fontId="21" fillId="36" borderId="6" xfId="0" applyFont="1" applyFill="1" applyBorder="1" applyAlignment="1">
      <alignment horizontal="center" vertical="center"/>
    </xf>
    <xf numFmtId="0" fontId="5" fillId="38" borderId="0" xfId="0" applyFont="1" applyFill="1" applyAlignment="1">
      <alignment horizontal="center"/>
    </xf>
    <xf numFmtId="0" fontId="1" fillId="36" borderId="6" xfId="0" applyFont="1" applyFill="1" applyBorder="1" applyAlignment="1">
      <alignment horizontal="center" vertical="center" wrapText="1"/>
    </xf>
    <xf numFmtId="0" fontId="3" fillId="36" borderId="8" xfId="0" applyFont="1" applyFill="1" applyBorder="1" applyAlignment="1">
      <alignment horizontal="center" vertical="top" wrapText="1"/>
    </xf>
    <xf numFmtId="0" fontId="1" fillId="36" borderId="2" xfId="0" applyFont="1" applyFill="1" applyBorder="1" applyAlignment="1">
      <alignment horizontal="center" vertical="center" wrapText="1"/>
    </xf>
    <xf numFmtId="0" fontId="3" fillId="36" borderId="7" xfId="0" applyFont="1" applyFill="1" applyBorder="1" applyAlignment="1">
      <alignment horizontal="center" vertical="top" wrapText="1"/>
    </xf>
    <xf numFmtId="0" fontId="3" fillId="36" borderId="1" xfId="0" applyFont="1" applyFill="1" applyBorder="1" applyAlignment="1">
      <alignment horizontal="center" vertical="top" wrapText="1"/>
    </xf>
    <xf numFmtId="0" fontId="3" fillId="36" borderId="7" xfId="0" applyFont="1" applyFill="1" applyBorder="1" applyAlignment="1">
      <alignment horizontal="center" vertical="center" wrapText="1"/>
    </xf>
    <xf numFmtId="0" fontId="3" fillId="36" borderId="6" xfId="0" applyFont="1" applyFill="1" applyBorder="1" applyAlignment="1">
      <alignment horizontal="center" vertical="center" wrapText="1"/>
    </xf>
    <xf numFmtId="0" fontId="3" fillId="36" borderId="5" xfId="0" applyFont="1" applyFill="1" applyBorder="1" applyAlignment="1">
      <alignment horizontal="center" vertical="top" wrapText="1"/>
    </xf>
    <xf numFmtId="0" fontId="0" fillId="0" borderId="5" xfId="0" applyBorder="1" applyAlignment="1">
      <alignment horizontal="center" vertical="top" wrapText="1"/>
    </xf>
    <xf numFmtId="0" fontId="0" fillId="0" borderId="4" xfId="0" applyBorder="1" applyAlignment="1">
      <alignment horizontal="center" vertical="top" wrapText="1"/>
    </xf>
    <xf numFmtId="0" fontId="3" fillId="36" borderId="3" xfId="0" applyFont="1" applyFill="1" applyBorder="1" applyAlignment="1">
      <alignment horizontal="center" vertical="top" wrapText="1"/>
    </xf>
    <xf numFmtId="0" fontId="1" fillId="38" borderId="7" xfId="0" applyFont="1" applyFill="1" applyBorder="1" applyAlignment="1">
      <alignment horizontal="center" vertical="center" wrapText="1"/>
    </xf>
    <xf numFmtId="0" fontId="1" fillId="38" borderId="1" xfId="0" applyFont="1" applyFill="1" applyBorder="1" applyAlignment="1">
      <alignment horizontal="center" vertical="center" wrapText="1"/>
    </xf>
    <xf numFmtId="0" fontId="0" fillId="38" borderId="3" xfId="0" applyFill="1" applyBorder="1" applyAlignment="1">
      <alignment horizontal="center" vertical="center" wrapText="1"/>
    </xf>
    <xf numFmtId="0" fontId="0" fillId="38" borderId="4" xfId="0" applyFill="1" applyBorder="1" applyAlignment="1">
      <alignment horizontal="center" vertical="center" wrapText="1"/>
    </xf>
    <xf numFmtId="0" fontId="21" fillId="38" borderId="3" xfId="0" applyFont="1" applyFill="1" applyBorder="1" applyAlignment="1">
      <alignment horizontal="center" vertical="center"/>
    </xf>
    <xf numFmtId="0" fontId="54" fillId="38" borderId="0" xfId="34" applyNumberFormat="1" applyFont="1" applyFill="1" applyBorder="1" applyAlignment="1" applyProtection="1">
      <alignment horizontal="left"/>
      <protection locked="0"/>
    </xf>
    <xf numFmtId="0" fontId="5" fillId="38" borderId="0" xfId="0" applyFont="1" applyFill="1" applyAlignment="1">
      <alignment horizontal="left"/>
    </xf>
    <xf numFmtId="0" fontId="0" fillId="38" borderId="6" xfId="0" applyFill="1" applyBorder="1" applyAlignment="1">
      <alignment horizontal="center" vertical="center" wrapText="1"/>
    </xf>
    <xf numFmtId="0" fontId="0" fillId="38" borderId="2" xfId="0" applyFill="1" applyBorder="1" applyAlignment="1">
      <alignment horizontal="center" vertical="center" wrapText="1"/>
    </xf>
    <xf numFmtId="0" fontId="21" fillId="38" borderId="6" xfId="0" applyFont="1" applyFill="1" applyBorder="1" applyAlignment="1">
      <alignment horizontal="center" vertical="center"/>
    </xf>
    <xf numFmtId="0" fontId="10" fillId="38" borderId="0" xfId="0" applyFont="1" applyFill="1" applyAlignment="1">
      <alignment horizontal="left"/>
    </xf>
    <xf numFmtId="0" fontId="0" fillId="36" borderId="3" xfId="0" applyFill="1" applyBorder="1" applyAlignment="1">
      <alignment horizontal="center" vertical="center" wrapText="1"/>
    </xf>
    <xf numFmtId="0" fontId="0" fillId="36" borderId="4" xfId="0" applyFill="1" applyBorder="1" applyAlignment="1">
      <alignment horizontal="center" vertical="center" wrapText="1"/>
    </xf>
    <xf numFmtId="0" fontId="21" fillId="36" borderId="3" xfId="0" applyFont="1" applyFill="1" applyBorder="1" applyAlignment="1">
      <alignment horizontal="center" vertical="center"/>
    </xf>
    <xf numFmtId="0" fontId="5" fillId="38" borderId="0" xfId="0" applyFont="1" applyFill="1"/>
    <xf numFmtId="0" fontId="10" fillId="38" borderId="0" xfId="0" applyFont="1" applyFill="1" applyAlignment="1">
      <alignment horizontal="right"/>
    </xf>
    <xf numFmtId="0" fontId="3" fillId="36" borderId="7" xfId="0" applyFont="1" applyFill="1" applyBorder="1" applyAlignment="1">
      <alignment horizontal="center"/>
    </xf>
    <xf numFmtId="0" fontId="3" fillId="36" borderId="1" xfId="0" applyFont="1" applyFill="1" applyBorder="1" applyAlignment="1">
      <alignment horizontal="center"/>
    </xf>
    <xf numFmtId="0" fontId="3" fillId="36" borderId="7" xfId="0" applyFont="1" applyFill="1" applyBorder="1" applyAlignment="1">
      <alignment horizontal="center" vertical="center"/>
    </xf>
    <xf numFmtId="0" fontId="3" fillId="36" borderId="1" xfId="0" applyFont="1" applyFill="1" applyBorder="1" applyAlignment="1">
      <alignment horizontal="center" vertical="center"/>
    </xf>
    <xf numFmtId="0" fontId="3" fillId="36" borderId="8" xfId="0" applyFont="1" applyFill="1" applyBorder="1" applyAlignment="1">
      <alignment horizontal="center" vertical="center"/>
    </xf>
    <xf numFmtId="0" fontId="3" fillId="36" borderId="3" xfId="0" applyFont="1" applyFill="1" applyBorder="1" applyAlignment="1">
      <alignment horizontal="center"/>
    </xf>
    <xf numFmtId="0" fontId="3" fillId="36" borderId="4" xfId="0" applyFont="1" applyFill="1" applyBorder="1" applyAlignment="1">
      <alignment horizontal="center"/>
    </xf>
    <xf numFmtId="0" fontId="3" fillId="36" borderId="5" xfId="0" applyFont="1" applyFill="1" applyBorder="1" applyAlignment="1">
      <alignment horizontal="center"/>
    </xf>
    <xf numFmtId="0" fontId="3" fillId="38" borderId="7" xfId="0" applyFont="1" applyFill="1" applyBorder="1" applyAlignment="1">
      <alignment horizontal="center" vertical="center" wrapText="1"/>
    </xf>
    <xf numFmtId="0" fontId="3" fillId="38" borderId="1" xfId="0" applyFont="1" applyFill="1" applyBorder="1" applyAlignment="1">
      <alignment horizontal="center" vertical="center" wrapText="1"/>
    </xf>
    <xf numFmtId="0" fontId="3" fillId="38" borderId="6" xfId="0" applyFont="1" applyFill="1" applyBorder="1" applyAlignment="1">
      <alignment horizontal="center" vertical="center" wrapText="1"/>
    </xf>
    <xf numFmtId="0" fontId="3" fillId="38" borderId="2" xfId="0" applyFont="1" applyFill="1" applyBorder="1" applyAlignment="1">
      <alignment horizontal="center" vertical="center" wrapText="1"/>
    </xf>
    <xf numFmtId="0" fontId="3" fillId="38" borderId="3" xfId="0" applyFont="1" applyFill="1" applyBorder="1" applyAlignment="1">
      <alignment horizontal="center" vertical="center" wrapText="1"/>
    </xf>
    <xf numFmtId="0" fontId="3" fillId="38" borderId="4" xfId="0" applyFont="1" applyFill="1" applyBorder="1" applyAlignment="1">
      <alignment horizontal="center" vertical="center" wrapText="1"/>
    </xf>
    <xf numFmtId="0" fontId="3" fillId="38" borderId="3" xfId="0" applyFont="1" applyFill="1" applyBorder="1" applyAlignment="1">
      <alignment horizontal="center"/>
    </xf>
    <xf numFmtId="0" fontId="3" fillId="38" borderId="5" xfId="0" applyFont="1" applyFill="1" applyBorder="1" applyAlignment="1">
      <alignment horizontal="center"/>
    </xf>
    <xf numFmtId="0" fontId="3" fillId="38" borderId="7" xfId="0" applyFont="1" applyFill="1" applyBorder="1" applyAlignment="1">
      <alignment horizontal="center"/>
    </xf>
    <xf numFmtId="0" fontId="3" fillId="38" borderId="1" xfId="0" applyFont="1" applyFill="1" applyBorder="1" applyAlignment="1">
      <alignment horizontal="center"/>
    </xf>
    <xf numFmtId="0" fontId="3" fillId="38" borderId="7" xfId="0" applyFont="1" applyFill="1" applyBorder="1" applyAlignment="1">
      <alignment horizontal="center" vertical="center"/>
    </xf>
    <xf numFmtId="0" fontId="3" fillId="38" borderId="1" xfId="0" applyFont="1" applyFill="1" applyBorder="1" applyAlignment="1">
      <alignment horizontal="center" vertical="center"/>
    </xf>
    <xf numFmtId="0" fontId="3" fillId="38" borderId="8" xfId="0" applyFont="1" applyFill="1" applyBorder="1" applyAlignment="1">
      <alignment horizontal="center" vertical="center"/>
    </xf>
    <xf numFmtId="0" fontId="3" fillId="38" borderId="4" xfId="0" applyFont="1" applyFill="1" applyBorder="1" applyAlignment="1">
      <alignment horizontal="center"/>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xr:uid="{00000000-0005-0000-0000-000026000000}"/>
    <cellStyle name="Normal 4 2" xfId="39" xr:uid="{00000000-0005-0000-0000-000027000000}"/>
    <cellStyle name="Normal 6" xfId="40" xr:uid="{00000000-0005-0000-0000-000028000000}"/>
    <cellStyle name="Note" xfId="41" builtinId="10" customBuiltin="1"/>
    <cellStyle name="Output" xfId="42" builtinId="21" customBuiltin="1"/>
    <cellStyle name="Title" xfId="43" builtinId="15" customBuiltin="1"/>
    <cellStyle name="Total" xfId="44" builtinId="25" customBuiltin="1"/>
    <cellStyle name="Warning Text" xfId="4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771525</xdr:colOff>
      <xdr:row>4</xdr:row>
      <xdr:rowOff>57150</xdr:rowOff>
    </xdr:from>
    <xdr:to>
      <xdr:col>8</xdr:col>
      <xdr:colOff>133350</xdr:colOff>
      <xdr:row>7</xdr:row>
      <xdr:rowOff>104775</xdr:rowOff>
    </xdr:to>
    <xdr:pic>
      <xdr:nvPicPr>
        <xdr:cNvPr id="2" name="Picture 2" descr="StatlogoSm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67450" y="704850"/>
          <a:ext cx="609600" cy="5238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476250</xdr:colOff>
      <xdr:row>3</xdr:row>
      <xdr:rowOff>76200</xdr:rowOff>
    </xdr:from>
    <xdr:to>
      <xdr:col>11</xdr:col>
      <xdr:colOff>85725</xdr:colOff>
      <xdr:row>7</xdr:row>
      <xdr:rowOff>47625</xdr:rowOff>
    </xdr:to>
    <xdr:pic>
      <xdr:nvPicPr>
        <xdr:cNvPr id="2" name="Picture 2" descr="StatlogoSm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524625" y="561975"/>
          <a:ext cx="600075" cy="6096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314325</xdr:colOff>
      <xdr:row>1</xdr:row>
      <xdr:rowOff>104775</xdr:rowOff>
    </xdr:from>
    <xdr:to>
      <xdr:col>11</xdr:col>
      <xdr:colOff>971550</xdr:colOff>
      <xdr:row>5</xdr:row>
      <xdr:rowOff>47625</xdr:rowOff>
    </xdr:to>
    <xdr:pic>
      <xdr:nvPicPr>
        <xdr:cNvPr id="2" name="Picture 2" descr="StatlogoSm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124950" y="266700"/>
          <a:ext cx="657225" cy="5810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14</xdr:col>
      <xdr:colOff>381000</xdr:colOff>
      <xdr:row>1</xdr:row>
      <xdr:rowOff>123825</xdr:rowOff>
    </xdr:from>
    <xdr:to>
      <xdr:col>14</xdr:col>
      <xdr:colOff>990600</xdr:colOff>
      <xdr:row>5</xdr:row>
      <xdr:rowOff>66675</xdr:rowOff>
    </xdr:to>
    <xdr:pic>
      <xdr:nvPicPr>
        <xdr:cNvPr id="2" name="Picture 2" descr="StatlogoSm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25225" y="285750"/>
          <a:ext cx="609600" cy="5810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571500</xdr:colOff>
      <xdr:row>2</xdr:row>
      <xdr:rowOff>9525</xdr:rowOff>
    </xdr:from>
    <xdr:to>
      <xdr:col>8</xdr:col>
      <xdr:colOff>1181100</xdr:colOff>
      <xdr:row>6</xdr:row>
      <xdr:rowOff>9525</xdr:rowOff>
    </xdr:to>
    <xdr:pic>
      <xdr:nvPicPr>
        <xdr:cNvPr id="2" name="Picture 2" descr="StatlogoSm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315200" y="333375"/>
          <a:ext cx="609600" cy="5810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485775</xdr:colOff>
      <xdr:row>2</xdr:row>
      <xdr:rowOff>28575</xdr:rowOff>
    </xdr:from>
    <xdr:to>
      <xdr:col>10</xdr:col>
      <xdr:colOff>57150</xdr:colOff>
      <xdr:row>6</xdr:row>
      <xdr:rowOff>28575</xdr:rowOff>
    </xdr:to>
    <xdr:pic>
      <xdr:nvPicPr>
        <xdr:cNvPr id="2" name="Picture 2" descr="StatlogoSm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239125" y="352425"/>
          <a:ext cx="609600" cy="5810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9</xdr:col>
      <xdr:colOff>457200</xdr:colOff>
      <xdr:row>2</xdr:row>
      <xdr:rowOff>28575</xdr:rowOff>
    </xdr:from>
    <xdr:to>
      <xdr:col>10</xdr:col>
      <xdr:colOff>28575</xdr:colOff>
      <xdr:row>5</xdr:row>
      <xdr:rowOff>142875</xdr:rowOff>
    </xdr:to>
    <xdr:pic>
      <xdr:nvPicPr>
        <xdr:cNvPr id="2" name="Picture 2" descr="StatlogoSm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210550" y="352425"/>
          <a:ext cx="609600" cy="5810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K13"/>
  <sheetViews>
    <sheetView tabSelected="1" zoomScaleNormal="100" workbookViewId="0">
      <pane ySplit="2" topLeftCell="A3" activePane="bottomLeft" state="frozen"/>
      <selection pane="bottomLeft"/>
    </sheetView>
  </sheetViews>
  <sheetFormatPr defaultRowHeight="12.75"/>
  <cols>
    <col min="1" max="1" width="0.7109375" style="42" customWidth="1"/>
    <col min="2" max="2" width="111.85546875" style="42" customWidth="1"/>
    <col min="3" max="3" width="9" style="221" customWidth="1"/>
    <col min="4" max="4" width="111.85546875" style="42" customWidth="1"/>
    <col min="5" max="16384" width="9.140625" style="210"/>
  </cols>
  <sheetData>
    <row r="1" spans="1:11" ht="30" customHeight="1">
      <c r="B1" s="76" t="s">
        <v>534</v>
      </c>
      <c r="C1" s="220"/>
      <c r="D1" s="76" t="s">
        <v>535</v>
      </c>
    </row>
    <row r="2" spans="1:11" s="211" customFormat="1" ht="30" customHeight="1">
      <c r="A2" s="44"/>
      <c r="B2" s="2" t="s">
        <v>87</v>
      </c>
      <c r="C2" s="223" t="s">
        <v>89</v>
      </c>
      <c r="D2" s="2" t="s">
        <v>88</v>
      </c>
    </row>
    <row r="3" spans="1:11" s="212" customFormat="1" ht="33.75" customHeight="1">
      <c r="A3" s="46"/>
      <c r="B3" s="85" t="s">
        <v>531</v>
      </c>
      <c r="C3" s="99">
        <v>1</v>
      </c>
      <c r="D3" s="85" t="s">
        <v>532</v>
      </c>
      <c r="E3" s="136"/>
    </row>
    <row r="4" spans="1:11" s="212" customFormat="1" ht="24.75" customHeight="1">
      <c r="A4" s="46"/>
      <c r="B4" s="75" t="s">
        <v>97</v>
      </c>
      <c r="C4" s="100">
        <v>2</v>
      </c>
      <c r="D4" s="75" t="s">
        <v>102</v>
      </c>
    </row>
    <row r="5" spans="1:11" s="212" customFormat="1" ht="24.75" customHeight="1">
      <c r="A5" s="46"/>
      <c r="B5" s="75" t="s">
        <v>98</v>
      </c>
      <c r="C5" s="101">
        <v>3</v>
      </c>
      <c r="D5" s="75" t="s">
        <v>101</v>
      </c>
    </row>
    <row r="6" spans="1:11" ht="33.75" customHeight="1">
      <c r="B6" s="85" t="s">
        <v>108</v>
      </c>
      <c r="C6" s="99">
        <v>4</v>
      </c>
      <c r="D6" s="83" t="s">
        <v>107</v>
      </c>
    </row>
    <row r="7" spans="1:11" ht="33.75" customHeight="1">
      <c r="B7" s="75" t="s">
        <v>99</v>
      </c>
      <c r="C7" s="100">
        <v>5</v>
      </c>
      <c r="D7" s="75" t="s">
        <v>100</v>
      </c>
    </row>
    <row r="8" spans="1:11" ht="33.75" customHeight="1">
      <c r="B8" s="85" t="s">
        <v>524</v>
      </c>
      <c r="C8" s="100">
        <v>6</v>
      </c>
      <c r="D8" s="83" t="s">
        <v>533</v>
      </c>
    </row>
    <row r="9" spans="1:11" ht="33.75" customHeight="1">
      <c r="B9" s="152" t="s">
        <v>525</v>
      </c>
      <c r="C9" s="100">
        <v>7</v>
      </c>
      <c r="D9" s="75" t="s">
        <v>526</v>
      </c>
    </row>
    <row r="10" spans="1:11" ht="13.5" thickBot="1"/>
    <row r="11" spans="1:11" s="121" customFormat="1" ht="14.25" customHeight="1" thickTop="1">
      <c r="A11" s="206"/>
      <c r="B11" s="206" t="s">
        <v>543</v>
      </c>
      <c r="C11" s="222"/>
      <c r="D11" s="206"/>
      <c r="E11" s="207"/>
      <c r="F11" s="207"/>
      <c r="G11" s="207"/>
      <c r="H11" s="207"/>
      <c r="I11" s="207"/>
      <c r="K11" s="208"/>
    </row>
    <row r="12" spans="1:11" s="121" customFormat="1" ht="5.25" customHeight="1">
      <c r="B12" s="147"/>
      <c r="K12" s="208"/>
    </row>
    <row r="13" spans="1:11" s="121" customFormat="1" ht="12" customHeight="1">
      <c r="B13" s="209" t="s">
        <v>544</v>
      </c>
      <c r="K13" s="208"/>
    </row>
  </sheetData>
  <hyperlinks>
    <hyperlink ref="C3" location="'1'!A1" display="'1'!A1" xr:uid="{00000000-0004-0000-0000-000000000000}"/>
    <hyperlink ref="C4" location="'2'!A1" display="'2'!A1" xr:uid="{00000000-0004-0000-0000-000001000000}"/>
    <hyperlink ref="C5" location="'3'!A1" display="'3'!A1" xr:uid="{00000000-0004-0000-0000-000002000000}"/>
    <hyperlink ref="C6" location="'4'!A1" display="'4'!A1" xr:uid="{00000000-0004-0000-0000-000003000000}"/>
    <hyperlink ref="C7" location="'5'!A1" display="'5'!A1" xr:uid="{00000000-0004-0000-0000-000004000000}"/>
    <hyperlink ref="C9" location="'7'!A1" display="'7'!A1" xr:uid="{00000000-0004-0000-0000-000005000000}"/>
    <hyperlink ref="C8" location="'6'!A1" display="'6'!A1" xr:uid="{00000000-0004-0000-0000-000006000000}"/>
  </hyperlinks>
  <pageMargins left="0.70866141732283472" right="0.70866141732283472" top="0.74803149606299213" bottom="0.74803149606299213" header="0.31496062992125984" footer="0.31496062992125984"/>
  <pageSetup paperSize="9" scale="5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P40"/>
  <sheetViews>
    <sheetView zoomScaleNormal="100" workbookViewId="0"/>
  </sheetViews>
  <sheetFormatPr defaultRowHeight="12"/>
  <cols>
    <col min="1" max="1" width="0.5703125" style="124" customWidth="1"/>
    <col min="2" max="2" width="6.7109375" style="124" customWidth="1"/>
    <col min="3" max="10" width="15.5703125" style="124" customWidth="1"/>
    <col min="11" max="11" width="1.140625" style="121" customWidth="1"/>
    <col min="12" max="16384" width="9.140625" style="124"/>
  </cols>
  <sheetData>
    <row r="1" spans="1:12" ht="12.95" customHeight="1">
      <c r="B1" s="116" t="s">
        <v>90</v>
      </c>
      <c r="C1" s="122"/>
      <c r="D1" s="122"/>
      <c r="E1" s="122"/>
      <c r="F1" s="123"/>
      <c r="G1" s="123"/>
      <c r="H1" s="260" t="s">
        <v>534</v>
      </c>
      <c r="I1" s="260"/>
      <c r="J1" s="260"/>
      <c r="K1" s="124"/>
      <c r="L1" s="123"/>
    </row>
    <row r="2" spans="1:12" ht="12.95" customHeight="1">
      <c r="B2" s="125"/>
      <c r="C2" s="126"/>
      <c r="D2" s="123"/>
      <c r="E2" s="123"/>
      <c r="F2" s="123"/>
      <c r="G2" s="123"/>
      <c r="H2" s="260" t="s">
        <v>540</v>
      </c>
      <c r="I2" s="260"/>
      <c r="J2" s="260"/>
      <c r="K2" s="124"/>
      <c r="L2" s="123"/>
    </row>
    <row r="3" spans="1:12" ht="12.75" customHeight="1">
      <c r="B3" s="125"/>
      <c r="C3" s="126"/>
      <c r="D3" s="123"/>
      <c r="E3" s="123"/>
      <c r="F3" s="123"/>
      <c r="G3" s="123"/>
      <c r="H3" s="123"/>
      <c r="I3" s="123"/>
      <c r="J3" s="123"/>
      <c r="K3" s="118"/>
      <c r="L3" s="123"/>
    </row>
    <row r="4" spans="1:12" ht="12" customHeight="1">
      <c r="A4" s="136" t="s">
        <v>527</v>
      </c>
    </row>
    <row r="5" spans="1:12" ht="12.75" customHeight="1">
      <c r="A5" s="136" t="s">
        <v>528</v>
      </c>
    </row>
    <row r="6" spans="1:12" ht="8.25" customHeight="1">
      <c r="A6" s="136"/>
    </row>
    <row r="7" spans="1:12" ht="12.75" customHeight="1">
      <c r="A7" s="269" t="s">
        <v>521</v>
      </c>
      <c r="B7" s="270"/>
      <c r="C7" s="261" t="s">
        <v>517</v>
      </c>
      <c r="D7" s="262"/>
      <c r="E7" s="263" t="s">
        <v>518</v>
      </c>
      <c r="F7" s="264"/>
      <c r="G7" s="263" t="s">
        <v>519</v>
      </c>
      <c r="H7" s="264"/>
      <c r="I7" s="263" t="s">
        <v>520</v>
      </c>
      <c r="J7" s="265"/>
      <c r="K7" s="197"/>
    </row>
    <row r="8" spans="1:12" ht="12.75" customHeight="1">
      <c r="A8" s="271"/>
      <c r="B8" s="272"/>
      <c r="C8" s="266" t="s">
        <v>47</v>
      </c>
      <c r="D8" s="267"/>
      <c r="E8" s="266" t="s">
        <v>510</v>
      </c>
      <c r="F8" s="267"/>
      <c r="G8" s="266" t="s">
        <v>511</v>
      </c>
      <c r="H8" s="267"/>
      <c r="I8" s="266" t="s">
        <v>512</v>
      </c>
      <c r="J8" s="268"/>
      <c r="K8" s="154"/>
    </row>
    <row r="9" spans="1:12" s="216" customFormat="1" ht="29.25" customHeight="1">
      <c r="A9" s="271"/>
      <c r="B9" s="272"/>
      <c r="C9" s="107" t="s">
        <v>513</v>
      </c>
      <c r="D9" s="74" t="s">
        <v>514</v>
      </c>
      <c r="E9" s="107" t="s">
        <v>513</v>
      </c>
      <c r="F9" s="74" t="s">
        <v>514</v>
      </c>
      <c r="G9" s="107" t="s">
        <v>513</v>
      </c>
      <c r="H9" s="74" t="s">
        <v>514</v>
      </c>
      <c r="I9" s="31" t="s">
        <v>513</v>
      </c>
      <c r="J9" s="19" t="s">
        <v>514</v>
      </c>
      <c r="K9" s="155"/>
    </row>
    <row r="10" spans="1:12" s="216" customFormat="1" ht="31.5" customHeight="1">
      <c r="A10" s="273"/>
      <c r="B10" s="274"/>
      <c r="C10" s="108" t="s">
        <v>515</v>
      </c>
      <c r="D10" s="115" t="s">
        <v>516</v>
      </c>
      <c r="E10" s="108" t="s">
        <v>515</v>
      </c>
      <c r="F10" s="115" t="s">
        <v>516</v>
      </c>
      <c r="G10" s="108" t="s">
        <v>515</v>
      </c>
      <c r="H10" s="115" t="s">
        <v>516</v>
      </c>
      <c r="I10" s="108" t="s">
        <v>515</v>
      </c>
      <c r="J10" s="93" t="s">
        <v>516</v>
      </c>
      <c r="K10" s="154"/>
    </row>
    <row r="11" spans="1:12" ht="21" customHeight="1">
      <c r="A11" s="144"/>
      <c r="B11" s="148" t="s">
        <v>368</v>
      </c>
      <c r="C11" s="127">
        <f>E11+G11+I11</f>
        <v>16964</v>
      </c>
      <c r="D11" s="128">
        <f>F11+H11+J11</f>
        <v>71706</v>
      </c>
      <c r="E11" s="128">
        <f>E12+E17+E26</f>
        <v>8661</v>
      </c>
      <c r="F11" s="128">
        <f t="shared" ref="F11:J11" si="0">F12+F17+F26</f>
        <v>8661</v>
      </c>
      <c r="G11" s="128">
        <f t="shared" si="0"/>
        <v>7160</v>
      </c>
      <c r="H11" s="128">
        <f t="shared" si="0"/>
        <v>21944</v>
      </c>
      <c r="I11" s="128">
        <f t="shared" si="0"/>
        <v>1143</v>
      </c>
      <c r="J11" s="128">
        <f t="shared" si="0"/>
        <v>41101</v>
      </c>
      <c r="K11" s="153"/>
    </row>
    <row r="12" spans="1:12" ht="21" customHeight="1">
      <c r="A12" s="145"/>
      <c r="B12" s="149">
        <v>45</v>
      </c>
      <c r="C12" s="129">
        <f t="shared" ref="C12:D26" si="1">E12+G12+I12</f>
        <v>3138</v>
      </c>
      <c r="D12" s="130">
        <f>F12+H12+J12</f>
        <v>8521</v>
      </c>
      <c r="E12" s="130">
        <f>E13+E14+E15+E16</f>
        <v>1718</v>
      </c>
      <c r="F12" s="130">
        <f t="shared" ref="F12:J12" si="2">F13+F14+F15+F16</f>
        <v>1718</v>
      </c>
      <c r="G12" s="130">
        <f t="shared" si="2"/>
        <v>1333</v>
      </c>
      <c r="H12" s="130">
        <f t="shared" si="2"/>
        <v>3609</v>
      </c>
      <c r="I12" s="130">
        <f t="shared" si="2"/>
        <v>87</v>
      </c>
      <c r="J12" s="130">
        <f t="shared" si="2"/>
        <v>3194</v>
      </c>
      <c r="K12" s="155"/>
    </row>
    <row r="13" spans="1:12" ht="20.25" customHeight="1">
      <c r="A13" s="145"/>
      <c r="B13" s="150" t="s">
        <v>399</v>
      </c>
      <c r="C13" s="131">
        <f>E13+G13+I13</f>
        <v>396</v>
      </c>
      <c r="D13" s="132"/>
      <c r="E13" s="132">
        <v>226</v>
      </c>
      <c r="F13" s="132">
        <v>226</v>
      </c>
      <c r="G13" s="132">
        <v>151</v>
      </c>
      <c r="H13" s="132">
        <v>358</v>
      </c>
      <c r="I13" s="132">
        <v>19</v>
      </c>
      <c r="J13" s="132">
        <v>1313</v>
      </c>
      <c r="K13" s="167"/>
    </row>
    <row r="14" spans="1:12" ht="20.25" customHeight="1">
      <c r="A14" s="145"/>
      <c r="B14" s="150" t="s">
        <v>402</v>
      </c>
      <c r="C14" s="131">
        <f t="shared" si="1"/>
        <v>2186</v>
      </c>
      <c r="D14" s="132">
        <f t="shared" si="1"/>
        <v>4680</v>
      </c>
      <c r="E14" s="132">
        <v>1222</v>
      </c>
      <c r="F14" s="132">
        <v>1222</v>
      </c>
      <c r="G14" s="132">
        <v>924</v>
      </c>
      <c r="H14" s="132">
        <v>2679</v>
      </c>
      <c r="I14" s="132">
        <v>40</v>
      </c>
      <c r="J14" s="132">
        <v>779</v>
      </c>
      <c r="K14" s="167"/>
    </row>
    <row r="15" spans="1:12" ht="20.25" customHeight="1">
      <c r="A15" s="145"/>
      <c r="B15" s="150" t="s">
        <v>404</v>
      </c>
      <c r="C15" s="131">
        <f t="shared" si="1"/>
        <v>438</v>
      </c>
      <c r="D15" s="132"/>
      <c r="E15" s="132">
        <v>186</v>
      </c>
      <c r="F15" s="132">
        <v>186</v>
      </c>
      <c r="G15" s="132">
        <v>227</v>
      </c>
      <c r="H15" s="132">
        <v>493</v>
      </c>
      <c r="I15" s="132">
        <v>25</v>
      </c>
      <c r="J15" s="132">
        <v>1071</v>
      </c>
      <c r="K15" s="167"/>
    </row>
    <row r="16" spans="1:12" ht="20.25" customHeight="1">
      <c r="A16" s="145"/>
      <c r="B16" s="150" t="s">
        <v>407</v>
      </c>
      <c r="C16" s="131">
        <f t="shared" si="1"/>
        <v>118</v>
      </c>
      <c r="D16" s="132">
        <f>F16+H16+J16</f>
        <v>194</v>
      </c>
      <c r="E16" s="132">
        <v>84</v>
      </c>
      <c r="F16" s="132">
        <v>84</v>
      </c>
      <c r="G16" s="132">
        <v>31</v>
      </c>
      <c r="H16" s="132">
        <v>79</v>
      </c>
      <c r="I16" s="132">
        <v>3</v>
      </c>
      <c r="J16" s="132">
        <v>31</v>
      </c>
      <c r="K16" s="155"/>
    </row>
    <row r="17" spans="1:11" ht="21" customHeight="1">
      <c r="A17" s="145"/>
      <c r="B17" s="149">
        <v>46</v>
      </c>
      <c r="C17" s="129">
        <f t="shared" si="1"/>
        <v>4428</v>
      </c>
      <c r="D17" s="130">
        <f t="shared" si="1"/>
        <v>23944</v>
      </c>
      <c r="E17" s="130">
        <f t="shared" ref="E17:J17" si="3">E18+E19+E20+E21+E22+E23+E24+E25</f>
        <v>2014</v>
      </c>
      <c r="F17" s="130">
        <f t="shared" si="3"/>
        <v>2014</v>
      </c>
      <c r="G17" s="130">
        <f t="shared" si="3"/>
        <v>1854</v>
      </c>
      <c r="H17" s="130">
        <f t="shared" si="3"/>
        <v>6494</v>
      </c>
      <c r="I17" s="130">
        <f t="shared" si="3"/>
        <v>560</v>
      </c>
      <c r="J17" s="130">
        <f t="shared" si="3"/>
        <v>15436</v>
      </c>
      <c r="K17" s="155"/>
    </row>
    <row r="18" spans="1:11" ht="21" customHeight="1">
      <c r="A18" s="145"/>
      <c r="B18" s="151" t="s">
        <v>409</v>
      </c>
      <c r="C18" s="131">
        <f t="shared" si="1"/>
        <v>352</v>
      </c>
      <c r="D18" s="132">
        <f t="shared" si="1"/>
        <v>1351</v>
      </c>
      <c r="E18" s="132">
        <v>173</v>
      </c>
      <c r="F18" s="132">
        <v>173</v>
      </c>
      <c r="G18" s="132">
        <v>145</v>
      </c>
      <c r="H18" s="132">
        <v>428</v>
      </c>
      <c r="I18" s="132">
        <v>34</v>
      </c>
      <c r="J18" s="132">
        <v>750</v>
      </c>
      <c r="K18" s="155"/>
    </row>
    <row r="19" spans="1:11" ht="21" customHeight="1">
      <c r="A19" s="145"/>
      <c r="B19" s="151" t="s">
        <v>419</v>
      </c>
      <c r="C19" s="131">
        <f t="shared" si="1"/>
        <v>77</v>
      </c>
      <c r="D19" s="132">
        <f t="shared" si="1"/>
        <v>425</v>
      </c>
      <c r="E19" s="132">
        <v>34</v>
      </c>
      <c r="F19" s="132">
        <v>34</v>
      </c>
      <c r="G19" s="132">
        <v>32</v>
      </c>
      <c r="H19" s="132">
        <v>126</v>
      </c>
      <c r="I19" s="132">
        <v>11</v>
      </c>
      <c r="J19" s="132">
        <v>265</v>
      </c>
      <c r="K19" s="155"/>
    </row>
    <row r="20" spans="1:11" ht="21" customHeight="1">
      <c r="A20" s="145"/>
      <c r="B20" s="151" t="s">
        <v>424</v>
      </c>
      <c r="C20" s="131">
        <f t="shared" si="1"/>
        <v>980</v>
      </c>
      <c r="D20" s="132">
        <f t="shared" si="1"/>
        <v>7261</v>
      </c>
      <c r="E20" s="132">
        <v>434</v>
      </c>
      <c r="F20" s="132">
        <v>434</v>
      </c>
      <c r="G20" s="132">
        <v>383</v>
      </c>
      <c r="H20" s="132">
        <v>1350</v>
      </c>
      <c r="I20" s="132">
        <v>163</v>
      </c>
      <c r="J20" s="132">
        <v>5477</v>
      </c>
      <c r="K20" s="155"/>
    </row>
    <row r="21" spans="1:11" ht="21" customHeight="1">
      <c r="A21" s="145"/>
      <c r="B21" s="151" t="s">
        <v>434</v>
      </c>
      <c r="C21" s="131">
        <f t="shared" si="1"/>
        <v>1200</v>
      </c>
      <c r="D21" s="132">
        <f t="shared" si="1"/>
        <v>6134</v>
      </c>
      <c r="E21" s="132">
        <v>540</v>
      </c>
      <c r="F21" s="132">
        <v>540</v>
      </c>
      <c r="G21" s="132">
        <v>531</v>
      </c>
      <c r="H21" s="132">
        <v>1910</v>
      </c>
      <c r="I21" s="132">
        <v>129</v>
      </c>
      <c r="J21" s="132">
        <v>3684</v>
      </c>
      <c r="K21" s="155"/>
    </row>
    <row r="22" spans="1:11" ht="21" customHeight="1">
      <c r="A22" s="145"/>
      <c r="B22" s="151" t="s">
        <v>444</v>
      </c>
      <c r="C22" s="131">
        <f t="shared" si="1"/>
        <v>172</v>
      </c>
      <c r="D22" s="132">
        <f t="shared" si="1"/>
        <v>1009</v>
      </c>
      <c r="E22" s="132">
        <v>89</v>
      </c>
      <c r="F22" s="132">
        <v>89</v>
      </c>
      <c r="G22" s="132">
        <v>60</v>
      </c>
      <c r="H22" s="132">
        <v>216</v>
      </c>
      <c r="I22" s="132">
        <v>23</v>
      </c>
      <c r="J22" s="132">
        <v>704</v>
      </c>
      <c r="K22" s="155"/>
    </row>
    <row r="23" spans="1:11" ht="21" customHeight="1">
      <c r="A23" s="145"/>
      <c r="B23" s="151" t="s">
        <v>447</v>
      </c>
      <c r="C23" s="131">
        <f t="shared" si="1"/>
        <v>429</v>
      </c>
      <c r="D23" s="132">
        <f t="shared" si="1"/>
        <v>2011</v>
      </c>
      <c r="E23" s="132">
        <v>172</v>
      </c>
      <c r="F23" s="132">
        <v>172</v>
      </c>
      <c r="G23" s="132">
        <v>197</v>
      </c>
      <c r="H23" s="132">
        <v>862</v>
      </c>
      <c r="I23" s="132">
        <v>60</v>
      </c>
      <c r="J23" s="132">
        <v>977</v>
      </c>
      <c r="K23" s="155"/>
    </row>
    <row r="24" spans="1:11" ht="21" customHeight="1">
      <c r="A24" s="145"/>
      <c r="B24" s="151" t="s">
        <v>454</v>
      </c>
      <c r="C24" s="131">
        <f t="shared" si="1"/>
        <v>751</v>
      </c>
      <c r="D24" s="132">
        <f t="shared" si="1"/>
        <v>4390</v>
      </c>
      <c r="E24" s="132">
        <v>314</v>
      </c>
      <c r="F24" s="132">
        <v>314</v>
      </c>
      <c r="G24" s="132">
        <v>326</v>
      </c>
      <c r="H24" s="132">
        <v>1018</v>
      </c>
      <c r="I24" s="132">
        <v>111</v>
      </c>
      <c r="J24" s="132">
        <v>3058</v>
      </c>
      <c r="K24" s="155"/>
    </row>
    <row r="25" spans="1:11" ht="21" customHeight="1">
      <c r="A25" s="145"/>
      <c r="B25" s="151" t="s">
        <v>462</v>
      </c>
      <c r="C25" s="131">
        <f t="shared" si="1"/>
        <v>467</v>
      </c>
      <c r="D25" s="132">
        <f t="shared" si="1"/>
        <v>1363</v>
      </c>
      <c r="E25" s="132">
        <v>258</v>
      </c>
      <c r="F25" s="132">
        <v>258</v>
      </c>
      <c r="G25" s="132">
        <v>180</v>
      </c>
      <c r="H25" s="132">
        <v>584</v>
      </c>
      <c r="I25" s="132">
        <v>29</v>
      </c>
      <c r="J25" s="132">
        <v>521</v>
      </c>
      <c r="K25" s="155"/>
    </row>
    <row r="26" spans="1:11" ht="21" customHeight="1">
      <c r="A26" s="145"/>
      <c r="B26" s="149">
        <v>47</v>
      </c>
      <c r="C26" s="129">
        <f t="shared" si="1"/>
        <v>9398</v>
      </c>
      <c r="D26" s="130">
        <f t="shared" si="1"/>
        <v>39241</v>
      </c>
      <c r="E26" s="130">
        <f t="shared" ref="E26:J26" si="4">SUM(E27:E35)</f>
        <v>4929</v>
      </c>
      <c r="F26" s="130">
        <f t="shared" si="4"/>
        <v>4929</v>
      </c>
      <c r="G26" s="130">
        <f t="shared" si="4"/>
        <v>3973</v>
      </c>
      <c r="H26" s="130">
        <f t="shared" si="4"/>
        <v>11841</v>
      </c>
      <c r="I26" s="130">
        <f t="shared" si="4"/>
        <v>496</v>
      </c>
      <c r="J26" s="130">
        <f t="shared" si="4"/>
        <v>22471</v>
      </c>
      <c r="K26" s="155"/>
    </row>
    <row r="27" spans="1:11" ht="21" customHeight="1">
      <c r="A27" s="145"/>
      <c r="B27" s="151" t="s">
        <v>464</v>
      </c>
      <c r="C27" s="131">
        <f>E27+G27+I27</f>
        <v>1608</v>
      </c>
      <c r="D27" s="132">
        <f t="shared" ref="C27:D35" si="5">F27+H27+J27</f>
        <v>13146</v>
      </c>
      <c r="E27" s="132">
        <v>702</v>
      </c>
      <c r="F27" s="132">
        <v>702</v>
      </c>
      <c r="G27" s="132">
        <v>784</v>
      </c>
      <c r="H27" s="132">
        <v>1885</v>
      </c>
      <c r="I27" s="132">
        <v>122</v>
      </c>
      <c r="J27" s="132">
        <v>10559</v>
      </c>
      <c r="K27" s="155"/>
    </row>
    <row r="28" spans="1:11" ht="21" customHeight="1">
      <c r="A28" s="145"/>
      <c r="B28" s="151" t="s">
        <v>467</v>
      </c>
      <c r="C28" s="131">
        <f t="shared" si="5"/>
        <v>763</v>
      </c>
      <c r="D28" s="132">
        <f t="shared" si="5"/>
        <v>2383</v>
      </c>
      <c r="E28" s="132">
        <v>387</v>
      </c>
      <c r="F28" s="132">
        <v>387</v>
      </c>
      <c r="G28" s="132">
        <v>323</v>
      </c>
      <c r="H28" s="132">
        <v>867</v>
      </c>
      <c r="I28" s="132">
        <v>53</v>
      </c>
      <c r="J28" s="132">
        <v>1129</v>
      </c>
      <c r="K28" s="155"/>
    </row>
    <row r="29" spans="1:11" ht="21" customHeight="1">
      <c r="A29" s="145"/>
      <c r="B29" s="151" t="s">
        <v>475</v>
      </c>
      <c r="C29" s="131">
        <f t="shared" si="5"/>
        <v>293</v>
      </c>
      <c r="D29" s="132">
        <f t="shared" si="5"/>
        <v>1589</v>
      </c>
      <c r="E29" s="132">
        <v>27</v>
      </c>
      <c r="F29" s="132">
        <v>27</v>
      </c>
      <c r="G29" s="132">
        <v>230</v>
      </c>
      <c r="H29" s="132">
        <v>990</v>
      </c>
      <c r="I29" s="132">
        <v>36</v>
      </c>
      <c r="J29" s="132">
        <v>572</v>
      </c>
      <c r="K29" s="155"/>
    </row>
    <row r="30" spans="1:11" ht="21" customHeight="1">
      <c r="A30" s="145"/>
      <c r="B30" s="151" t="s">
        <v>477</v>
      </c>
      <c r="C30" s="131">
        <f t="shared" si="5"/>
        <v>454</v>
      </c>
      <c r="D30" s="132">
        <f t="shared" si="5"/>
        <v>1593</v>
      </c>
      <c r="E30" s="132">
        <v>235</v>
      </c>
      <c r="F30" s="132">
        <v>235</v>
      </c>
      <c r="G30" s="132">
        <v>205</v>
      </c>
      <c r="H30" s="132">
        <v>725</v>
      </c>
      <c r="I30" s="132">
        <v>14</v>
      </c>
      <c r="J30" s="132">
        <v>633</v>
      </c>
      <c r="K30" s="155"/>
    </row>
    <row r="31" spans="1:11" ht="21" customHeight="1">
      <c r="A31" s="145"/>
      <c r="B31" s="151" t="s">
        <v>481</v>
      </c>
      <c r="C31" s="131">
        <f t="shared" si="5"/>
        <v>1166</v>
      </c>
      <c r="D31" s="132">
        <f t="shared" si="5"/>
        <v>5188</v>
      </c>
      <c r="E31" s="132">
        <v>509</v>
      </c>
      <c r="F31" s="132">
        <v>509</v>
      </c>
      <c r="G31" s="132">
        <v>585</v>
      </c>
      <c r="H31" s="132">
        <v>2060</v>
      </c>
      <c r="I31" s="132">
        <v>72</v>
      </c>
      <c r="J31" s="132">
        <v>2619</v>
      </c>
      <c r="K31" s="155"/>
    </row>
    <row r="32" spans="1:11" ht="21" customHeight="1">
      <c r="A32" s="145"/>
      <c r="B32" s="151" t="s">
        <v>487</v>
      </c>
      <c r="C32" s="131">
        <f t="shared" si="5"/>
        <v>379</v>
      </c>
      <c r="D32" s="132">
        <f t="shared" si="5"/>
        <v>1566</v>
      </c>
      <c r="E32" s="132">
        <v>223</v>
      </c>
      <c r="F32" s="132">
        <v>223</v>
      </c>
      <c r="G32" s="132">
        <v>143</v>
      </c>
      <c r="H32" s="132">
        <v>464</v>
      </c>
      <c r="I32" s="132">
        <v>13</v>
      </c>
      <c r="J32" s="132">
        <v>879</v>
      </c>
      <c r="K32" s="155"/>
    </row>
    <row r="33" spans="1:16" ht="21" customHeight="1">
      <c r="A33" s="145"/>
      <c r="B33" s="151" t="s">
        <v>493</v>
      </c>
      <c r="C33" s="131">
        <f t="shared" si="5"/>
        <v>3803</v>
      </c>
      <c r="D33" s="132">
        <f t="shared" si="5"/>
        <v>12664</v>
      </c>
      <c r="E33" s="132">
        <v>2028</v>
      </c>
      <c r="F33" s="132">
        <v>2028</v>
      </c>
      <c r="G33" s="132">
        <v>1593</v>
      </c>
      <c r="H33" s="132">
        <v>4630</v>
      </c>
      <c r="I33" s="132">
        <v>182</v>
      </c>
      <c r="J33" s="132">
        <v>6006</v>
      </c>
      <c r="K33" s="155"/>
    </row>
    <row r="34" spans="1:16" ht="21" customHeight="1">
      <c r="A34" s="145"/>
      <c r="B34" s="151" t="s">
        <v>503</v>
      </c>
      <c r="C34" s="131">
        <f t="shared" si="5"/>
        <v>78</v>
      </c>
      <c r="D34" s="132">
        <f t="shared" si="5"/>
        <v>89</v>
      </c>
      <c r="E34" s="132">
        <v>67</v>
      </c>
      <c r="F34" s="132">
        <v>67</v>
      </c>
      <c r="G34" s="132">
        <v>11</v>
      </c>
      <c r="H34" s="132">
        <v>22</v>
      </c>
      <c r="I34" s="132">
        <v>0</v>
      </c>
      <c r="J34" s="132">
        <v>0</v>
      </c>
      <c r="K34" s="155"/>
    </row>
    <row r="35" spans="1:16" ht="21" customHeight="1">
      <c r="A35" s="145"/>
      <c r="B35" s="151" t="s">
        <v>507</v>
      </c>
      <c r="C35" s="131">
        <f t="shared" si="5"/>
        <v>854</v>
      </c>
      <c r="D35" s="132">
        <f t="shared" si="5"/>
        <v>1023</v>
      </c>
      <c r="E35" s="132">
        <v>751</v>
      </c>
      <c r="F35" s="132">
        <v>751</v>
      </c>
      <c r="G35" s="132">
        <v>99</v>
      </c>
      <c r="H35" s="132">
        <v>198</v>
      </c>
      <c r="I35" s="132">
        <v>4</v>
      </c>
      <c r="J35" s="132">
        <v>74</v>
      </c>
      <c r="K35" s="155"/>
    </row>
    <row r="36" spans="1:16" ht="3.75" customHeight="1">
      <c r="A36" s="135"/>
      <c r="B36" s="134"/>
      <c r="C36" s="135"/>
      <c r="D36" s="133"/>
      <c r="E36" s="133"/>
      <c r="F36" s="133"/>
      <c r="G36" s="133"/>
      <c r="H36" s="133"/>
      <c r="I36" s="133"/>
      <c r="J36" s="133"/>
      <c r="K36" s="154"/>
    </row>
    <row r="37" spans="1:16" s="121" customFormat="1" ht="13.5" customHeight="1" thickBot="1">
      <c r="A37" s="114"/>
      <c r="L37" s="208"/>
      <c r="M37" s="208"/>
    </row>
    <row r="38" spans="1:16" s="121" customFormat="1" ht="14.25" customHeight="1" thickTop="1">
      <c r="A38" s="206"/>
      <c r="B38" s="206" t="s">
        <v>543</v>
      </c>
      <c r="C38" s="206"/>
      <c r="D38" s="206"/>
      <c r="E38" s="206"/>
      <c r="F38" s="206"/>
      <c r="G38" s="206"/>
      <c r="H38" s="206"/>
      <c r="I38" s="206"/>
      <c r="J38" s="206"/>
      <c r="K38" s="206"/>
      <c r="L38" s="207"/>
      <c r="M38" s="207"/>
      <c r="N38" s="207"/>
      <c r="O38" s="207"/>
      <c r="P38" s="207"/>
    </row>
    <row r="39" spans="1:16" s="121" customFormat="1" ht="5.25" customHeight="1">
      <c r="B39" s="147"/>
      <c r="K39" s="208"/>
    </row>
    <row r="40" spans="1:16" s="121" customFormat="1" ht="12" customHeight="1">
      <c r="B40" s="209" t="s">
        <v>544</v>
      </c>
      <c r="K40" s="208"/>
    </row>
  </sheetData>
  <mergeCells count="11">
    <mergeCell ref="C8:D8"/>
    <mergeCell ref="E8:F8"/>
    <mergeCell ref="G8:H8"/>
    <mergeCell ref="I8:J8"/>
    <mergeCell ref="A7:B10"/>
    <mergeCell ref="H1:J1"/>
    <mergeCell ref="H2:J2"/>
    <mergeCell ref="C7:D7"/>
    <mergeCell ref="E7:F7"/>
    <mergeCell ref="G7:H7"/>
    <mergeCell ref="I7:J7"/>
  </mergeCells>
  <hyperlinks>
    <hyperlink ref="B1" location="'Περιεχόμενα-Contents'!A1" display="Περιεχόμενα - Contents" xr:uid="{00000000-0004-0000-0900-000000000000}"/>
  </hyperlinks>
  <pageMargins left="0.70866141732283472" right="0.70866141732283472" top="0.74803149606299213" bottom="0.74803149606299213" header="0.31496062992125984" footer="0.31496062992125984"/>
  <pageSetup paperSize="9" scale="95" orientation="landscape" r:id="rId1"/>
  <ignoredErrors>
    <ignoredError sqref="C27:D36 F11:J11 C12 E26:H26 E17:J17 C17:D26 C11:E11 E18:L25 K17:L17 I26:L26 C13:L16 D12:L12 K11:L11"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P41"/>
  <sheetViews>
    <sheetView zoomScaleNormal="100" workbookViewId="0"/>
  </sheetViews>
  <sheetFormatPr defaultRowHeight="12"/>
  <cols>
    <col min="1" max="1" width="0.5703125" style="124" customWidth="1"/>
    <col min="2" max="2" width="6.7109375" style="124" customWidth="1"/>
    <col min="3" max="10" width="15.5703125" style="124" customWidth="1"/>
    <col min="11" max="11" width="1.28515625" style="124" customWidth="1"/>
    <col min="12" max="16384" width="9.140625" style="124"/>
  </cols>
  <sheetData>
    <row r="1" spans="1:16" ht="12.95" customHeight="1">
      <c r="B1" s="116" t="s">
        <v>90</v>
      </c>
      <c r="C1" s="122"/>
      <c r="D1" s="122"/>
      <c r="E1" s="122"/>
      <c r="F1" s="123"/>
      <c r="G1" s="123"/>
      <c r="H1" s="260" t="s">
        <v>534</v>
      </c>
      <c r="I1" s="260"/>
      <c r="J1" s="260"/>
      <c r="L1" s="123"/>
    </row>
    <row r="2" spans="1:16" ht="12.95" customHeight="1">
      <c r="B2" s="125"/>
      <c r="C2" s="126"/>
      <c r="D2" s="123"/>
      <c r="E2" s="123"/>
      <c r="F2" s="123"/>
      <c r="G2" s="123"/>
      <c r="H2" s="260" t="s">
        <v>540</v>
      </c>
      <c r="I2" s="260"/>
      <c r="J2" s="260"/>
      <c r="L2" s="123"/>
    </row>
    <row r="3" spans="1:16" ht="12.75" customHeight="1">
      <c r="B3" s="125"/>
      <c r="C3" s="126"/>
      <c r="D3" s="123"/>
      <c r="E3" s="123"/>
      <c r="F3" s="123"/>
      <c r="G3" s="123"/>
      <c r="H3" s="123"/>
      <c r="I3" s="123"/>
      <c r="J3" s="123"/>
      <c r="K3" s="123"/>
      <c r="L3" s="123"/>
    </row>
    <row r="4" spans="1:16" ht="12" customHeight="1">
      <c r="A4" s="136" t="s">
        <v>550</v>
      </c>
    </row>
    <row r="5" spans="1:16" ht="12" customHeight="1">
      <c r="A5" s="136"/>
      <c r="C5" s="136" t="s">
        <v>551</v>
      </c>
    </row>
    <row r="6" spans="1:16" ht="12.75" customHeight="1">
      <c r="A6" s="136" t="s">
        <v>529</v>
      </c>
    </row>
    <row r="7" spans="1:16" s="121" customFormat="1" ht="12" customHeight="1">
      <c r="J7" s="137"/>
      <c r="K7" s="138" t="s">
        <v>0</v>
      </c>
      <c r="P7" s="138"/>
    </row>
    <row r="8" spans="1:16" ht="12.75" customHeight="1">
      <c r="A8" s="269" t="s">
        <v>521</v>
      </c>
      <c r="B8" s="270"/>
      <c r="C8" s="277" t="s">
        <v>517</v>
      </c>
      <c r="D8" s="278"/>
      <c r="E8" s="279" t="s">
        <v>518</v>
      </c>
      <c r="F8" s="280"/>
      <c r="G8" s="279" t="s">
        <v>519</v>
      </c>
      <c r="H8" s="280"/>
      <c r="I8" s="279" t="s">
        <v>520</v>
      </c>
      <c r="J8" s="281"/>
      <c r="K8" s="198"/>
    </row>
    <row r="9" spans="1:16" ht="12.75" customHeight="1">
      <c r="A9" s="271"/>
      <c r="B9" s="272"/>
      <c r="C9" s="275" t="s">
        <v>47</v>
      </c>
      <c r="D9" s="282"/>
      <c r="E9" s="275" t="s">
        <v>510</v>
      </c>
      <c r="F9" s="282"/>
      <c r="G9" s="275" t="s">
        <v>511</v>
      </c>
      <c r="H9" s="282"/>
      <c r="I9" s="275" t="s">
        <v>512</v>
      </c>
      <c r="J9" s="276"/>
      <c r="K9" s="134"/>
    </row>
    <row r="10" spans="1:16" s="216" customFormat="1" ht="57" customHeight="1">
      <c r="A10" s="271"/>
      <c r="B10" s="272"/>
      <c r="C10" s="139" t="s">
        <v>373</v>
      </c>
      <c r="D10" s="140" t="s">
        <v>522</v>
      </c>
      <c r="E10" s="139" t="s">
        <v>373</v>
      </c>
      <c r="F10" s="140" t="s">
        <v>522</v>
      </c>
      <c r="G10" s="139" t="s">
        <v>373</v>
      </c>
      <c r="H10" s="140" t="s">
        <v>522</v>
      </c>
      <c r="I10" s="139" t="s">
        <v>373</v>
      </c>
      <c r="J10" s="160" t="s">
        <v>522</v>
      </c>
      <c r="K10" s="199"/>
    </row>
    <row r="11" spans="1:16" s="216" customFormat="1" ht="31.5" customHeight="1">
      <c r="A11" s="273"/>
      <c r="B11" s="274"/>
      <c r="C11" s="201" t="s">
        <v>374</v>
      </c>
      <c r="D11" s="141" t="s">
        <v>523</v>
      </c>
      <c r="E11" s="201" t="s">
        <v>374</v>
      </c>
      <c r="F11" s="141" t="s">
        <v>523</v>
      </c>
      <c r="G11" s="201" t="s">
        <v>374</v>
      </c>
      <c r="H11" s="141" t="s">
        <v>523</v>
      </c>
      <c r="I11" s="201" t="s">
        <v>374</v>
      </c>
      <c r="J11" s="161" t="s">
        <v>523</v>
      </c>
      <c r="K11" s="200"/>
    </row>
    <row r="12" spans="1:16" ht="21" customHeight="1">
      <c r="A12" s="144"/>
      <c r="B12" s="148" t="s">
        <v>368</v>
      </c>
      <c r="C12" s="127">
        <f t="shared" ref="C12:D27" si="0">E12+G12+I12</f>
        <v>13021181</v>
      </c>
      <c r="D12" s="128">
        <f t="shared" si="0"/>
        <v>1990028</v>
      </c>
      <c r="E12" s="128">
        <f t="shared" ref="E12:J12" si="1">E13+E18+E27</f>
        <v>609763</v>
      </c>
      <c r="F12" s="128">
        <f t="shared" si="1"/>
        <v>70645</v>
      </c>
      <c r="G12" s="128">
        <f>G13+G18+G27</f>
        <v>3190440</v>
      </c>
      <c r="H12" s="128">
        <f t="shared" si="1"/>
        <v>500554</v>
      </c>
      <c r="I12" s="130">
        <f t="shared" si="1"/>
        <v>9220978</v>
      </c>
      <c r="J12" s="128">
        <f t="shared" si="1"/>
        <v>1418829</v>
      </c>
      <c r="K12" s="198"/>
    </row>
    <row r="13" spans="1:16" ht="21" customHeight="1">
      <c r="A13" s="145"/>
      <c r="B13" s="149">
        <v>45</v>
      </c>
      <c r="C13" s="129">
        <f t="shared" si="0"/>
        <v>960097</v>
      </c>
      <c r="D13" s="130">
        <f t="shared" si="0"/>
        <v>185035</v>
      </c>
      <c r="E13" s="130">
        <f>E14+E15+E16+E17</f>
        <v>45915</v>
      </c>
      <c r="F13" s="130">
        <f t="shared" ref="F13:J13" si="2">F14+F15+F16+F17</f>
        <v>9225</v>
      </c>
      <c r="G13" s="130">
        <f t="shared" si="2"/>
        <v>326424</v>
      </c>
      <c r="H13" s="130">
        <f t="shared" si="2"/>
        <v>75328</v>
      </c>
      <c r="I13" s="130">
        <f t="shared" si="2"/>
        <v>587758</v>
      </c>
      <c r="J13" s="130">
        <f t="shared" si="2"/>
        <v>100482</v>
      </c>
      <c r="K13" s="167"/>
    </row>
    <row r="14" spans="1:16" ht="21" customHeight="1">
      <c r="A14" s="145"/>
      <c r="B14" s="150" t="s">
        <v>399</v>
      </c>
      <c r="C14" s="131">
        <f>E14+G14+I14</f>
        <v>556259</v>
      </c>
      <c r="D14" s="132">
        <f>F14+H14+J14</f>
        <v>62616</v>
      </c>
      <c r="E14" s="132">
        <v>17924</v>
      </c>
      <c r="F14" s="132">
        <v>1056</v>
      </c>
      <c r="G14" s="132">
        <v>113744</v>
      </c>
      <c r="H14" s="132">
        <v>8942</v>
      </c>
      <c r="I14" s="132">
        <v>424591</v>
      </c>
      <c r="J14" s="132">
        <v>52618</v>
      </c>
      <c r="K14" s="167"/>
    </row>
    <row r="15" spans="1:16" ht="21" customHeight="1">
      <c r="A15" s="145"/>
      <c r="B15" s="150" t="s">
        <v>402</v>
      </c>
      <c r="C15" s="131">
        <f t="shared" ref="C15:C16" si="3">E15+G15+I15</f>
        <v>208536</v>
      </c>
      <c r="D15" s="132">
        <f t="shared" ref="D15:D16" si="4">F15+H15+J15</f>
        <v>74628</v>
      </c>
      <c r="E15" s="132">
        <v>23812</v>
      </c>
      <c r="F15" s="132">
        <v>7382</v>
      </c>
      <c r="G15" s="132">
        <v>148558</v>
      </c>
      <c r="H15" s="132">
        <v>51480</v>
      </c>
      <c r="I15" s="132">
        <v>36166</v>
      </c>
      <c r="J15" s="132">
        <v>15766</v>
      </c>
      <c r="K15" s="167"/>
    </row>
    <row r="16" spans="1:16" ht="21" customHeight="1">
      <c r="A16" s="145"/>
      <c r="B16" s="150" t="s">
        <v>404</v>
      </c>
      <c r="C16" s="131">
        <f t="shared" si="3"/>
        <v>178295</v>
      </c>
      <c r="D16" s="132">
        <f t="shared" si="4"/>
        <v>44203</v>
      </c>
      <c r="E16" s="132">
        <v>1589</v>
      </c>
      <c r="F16" s="132">
        <v>263</v>
      </c>
      <c r="G16" s="132">
        <v>53970</v>
      </c>
      <c r="H16" s="132">
        <v>12606</v>
      </c>
      <c r="I16" s="132">
        <v>122736</v>
      </c>
      <c r="J16" s="132">
        <v>31334</v>
      </c>
      <c r="K16" s="167"/>
    </row>
    <row r="17" spans="1:11" ht="21" customHeight="1">
      <c r="A17" s="145"/>
      <c r="B17" s="150" t="s">
        <v>407</v>
      </c>
      <c r="C17" s="131">
        <f>E17+G17+I17</f>
        <v>17007</v>
      </c>
      <c r="D17" s="132">
        <f>F17+H17+J17</f>
        <v>3588</v>
      </c>
      <c r="E17" s="132">
        <v>2590</v>
      </c>
      <c r="F17" s="132">
        <v>524</v>
      </c>
      <c r="G17" s="132">
        <v>10152</v>
      </c>
      <c r="H17" s="132">
        <v>2300</v>
      </c>
      <c r="I17" s="132">
        <v>4265</v>
      </c>
      <c r="J17" s="132">
        <v>764</v>
      </c>
      <c r="K17" s="167"/>
    </row>
    <row r="18" spans="1:11" ht="21" customHeight="1">
      <c r="A18" s="145"/>
      <c r="B18" s="149">
        <v>46</v>
      </c>
      <c r="C18" s="129">
        <f t="shared" si="0"/>
        <v>6092319</v>
      </c>
      <c r="D18" s="130">
        <f t="shared" si="0"/>
        <v>857413</v>
      </c>
      <c r="E18" s="130">
        <f t="shared" ref="E18:J18" si="5">E19+E20+E21+E22+E23+E24+E25+E26</f>
        <v>157576</v>
      </c>
      <c r="F18" s="130">
        <f t="shared" si="5"/>
        <v>18395</v>
      </c>
      <c r="G18" s="130">
        <f t="shared" si="5"/>
        <v>971569</v>
      </c>
      <c r="H18" s="130">
        <f t="shared" si="5"/>
        <v>165673</v>
      </c>
      <c r="I18" s="130">
        <f t="shared" si="5"/>
        <v>4963174</v>
      </c>
      <c r="J18" s="130">
        <f t="shared" si="5"/>
        <v>673345</v>
      </c>
      <c r="K18" s="167"/>
    </row>
    <row r="19" spans="1:11" ht="21" customHeight="1">
      <c r="A19" s="145"/>
      <c r="B19" s="151" t="s">
        <v>409</v>
      </c>
      <c r="C19" s="131">
        <f t="shared" si="0"/>
        <v>174851</v>
      </c>
      <c r="D19" s="132">
        <f t="shared" si="0"/>
        <v>85287</v>
      </c>
      <c r="E19" s="132">
        <v>22436</v>
      </c>
      <c r="F19" s="132">
        <v>5821</v>
      </c>
      <c r="G19" s="132">
        <v>45041</v>
      </c>
      <c r="H19" s="132">
        <v>24359</v>
      </c>
      <c r="I19" s="132">
        <v>107374</v>
      </c>
      <c r="J19" s="132">
        <v>55107</v>
      </c>
      <c r="K19" s="167"/>
    </row>
    <row r="20" spans="1:11" ht="21" customHeight="1">
      <c r="A20" s="145"/>
      <c r="B20" s="151" t="s">
        <v>419</v>
      </c>
      <c r="C20" s="131">
        <f t="shared" si="0"/>
        <v>173399</v>
      </c>
      <c r="D20" s="132">
        <f t="shared" si="0"/>
        <v>9306</v>
      </c>
      <c r="E20" s="132">
        <v>4336</v>
      </c>
      <c r="F20" s="132">
        <v>360</v>
      </c>
      <c r="G20" s="132">
        <v>90687</v>
      </c>
      <c r="H20" s="132">
        <v>2522</v>
      </c>
      <c r="I20" s="132">
        <v>78376</v>
      </c>
      <c r="J20" s="132">
        <v>6424</v>
      </c>
      <c r="K20" s="167"/>
    </row>
    <row r="21" spans="1:11" ht="21" customHeight="1">
      <c r="A21" s="145"/>
      <c r="B21" s="151" t="s">
        <v>424</v>
      </c>
      <c r="C21" s="131">
        <f t="shared" si="0"/>
        <v>1724693</v>
      </c>
      <c r="D21" s="132">
        <f t="shared" si="0"/>
        <v>220150</v>
      </c>
      <c r="E21" s="132">
        <v>33973</v>
      </c>
      <c r="F21" s="132">
        <v>2735</v>
      </c>
      <c r="G21" s="132">
        <v>205903</v>
      </c>
      <c r="H21" s="132">
        <v>24394</v>
      </c>
      <c r="I21" s="132">
        <v>1484817</v>
      </c>
      <c r="J21" s="132">
        <v>193021</v>
      </c>
      <c r="K21" s="167"/>
    </row>
    <row r="22" spans="1:11" ht="21" customHeight="1">
      <c r="A22" s="145"/>
      <c r="B22" s="151" t="s">
        <v>434</v>
      </c>
      <c r="C22" s="131">
        <f t="shared" si="0"/>
        <v>1147645</v>
      </c>
      <c r="D22" s="132">
        <f t="shared" si="0"/>
        <v>200343</v>
      </c>
      <c r="E22" s="132">
        <v>31310</v>
      </c>
      <c r="F22" s="132">
        <v>4620</v>
      </c>
      <c r="G22" s="132">
        <v>242345</v>
      </c>
      <c r="H22" s="132">
        <v>49506</v>
      </c>
      <c r="I22" s="132">
        <v>873990</v>
      </c>
      <c r="J22" s="132">
        <v>146217</v>
      </c>
      <c r="K22" s="167"/>
    </row>
    <row r="23" spans="1:11" ht="21" customHeight="1">
      <c r="A23" s="145"/>
      <c r="B23" s="151" t="s">
        <v>444</v>
      </c>
      <c r="C23" s="131">
        <f t="shared" si="0"/>
        <v>317949</v>
      </c>
      <c r="D23" s="132">
        <f t="shared" si="0"/>
        <v>35088</v>
      </c>
      <c r="E23" s="132">
        <v>5331</v>
      </c>
      <c r="F23" s="132">
        <v>464</v>
      </c>
      <c r="G23" s="132">
        <v>43458</v>
      </c>
      <c r="H23" s="132">
        <v>5457</v>
      </c>
      <c r="I23" s="132">
        <v>269160</v>
      </c>
      <c r="J23" s="132">
        <v>29167</v>
      </c>
      <c r="K23" s="167"/>
    </row>
    <row r="24" spans="1:11" ht="21" customHeight="1">
      <c r="A24" s="145"/>
      <c r="B24" s="151" t="s">
        <v>447</v>
      </c>
      <c r="C24" s="131">
        <f t="shared" si="0"/>
        <v>222472</v>
      </c>
      <c r="D24" s="132">
        <f t="shared" si="0"/>
        <v>59926</v>
      </c>
      <c r="E24" s="132">
        <v>5024</v>
      </c>
      <c r="F24" s="132">
        <v>967</v>
      </c>
      <c r="G24" s="132">
        <v>61172</v>
      </c>
      <c r="H24" s="132">
        <v>14963</v>
      </c>
      <c r="I24" s="132">
        <v>156276</v>
      </c>
      <c r="J24" s="132">
        <v>43996</v>
      </c>
      <c r="K24" s="167"/>
    </row>
    <row r="25" spans="1:11" ht="21" customHeight="1">
      <c r="A25" s="145"/>
      <c r="B25" s="151" t="s">
        <v>454</v>
      </c>
      <c r="C25" s="131">
        <f t="shared" si="0"/>
        <v>2180934</v>
      </c>
      <c r="D25" s="132">
        <f t="shared" si="0"/>
        <v>221050</v>
      </c>
      <c r="E25" s="132">
        <v>42718</v>
      </c>
      <c r="F25" s="132">
        <v>3219</v>
      </c>
      <c r="G25" s="132">
        <v>233237</v>
      </c>
      <c r="H25" s="132">
        <v>34271</v>
      </c>
      <c r="I25" s="132">
        <v>1904979</v>
      </c>
      <c r="J25" s="132">
        <v>183560</v>
      </c>
      <c r="K25" s="167"/>
    </row>
    <row r="26" spans="1:11" ht="21" customHeight="1">
      <c r="A26" s="145"/>
      <c r="B26" s="151" t="s">
        <v>462</v>
      </c>
      <c r="C26" s="131">
        <f t="shared" si="0"/>
        <v>150376</v>
      </c>
      <c r="D26" s="132">
        <f t="shared" si="0"/>
        <v>26263</v>
      </c>
      <c r="E26" s="132">
        <v>12448</v>
      </c>
      <c r="F26" s="132">
        <v>209</v>
      </c>
      <c r="G26" s="132">
        <v>49726</v>
      </c>
      <c r="H26" s="132">
        <v>10201</v>
      </c>
      <c r="I26" s="132">
        <v>88202</v>
      </c>
      <c r="J26" s="132">
        <v>15853</v>
      </c>
      <c r="K26" s="167"/>
    </row>
    <row r="27" spans="1:11" ht="21" customHeight="1">
      <c r="A27" s="145"/>
      <c r="B27" s="149">
        <v>47</v>
      </c>
      <c r="C27" s="129">
        <f t="shared" si="0"/>
        <v>5968765</v>
      </c>
      <c r="D27" s="130">
        <f t="shared" si="0"/>
        <v>947580</v>
      </c>
      <c r="E27" s="130">
        <f t="shared" ref="E27:J27" si="6">SUM(E28:E36)</f>
        <v>406272</v>
      </c>
      <c r="F27" s="130">
        <f t="shared" si="6"/>
        <v>43025</v>
      </c>
      <c r="G27" s="130">
        <f t="shared" si="6"/>
        <v>1892447</v>
      </c>
      <c r="H27" s="130">
        <f t="shared" si="6"/>
        <v>259553</v>
      </c>
      <c r="I27" s="130">
        <f t="shared" si="6"/>
        <v>3670046</v>
      </c>
      <c r="J27" s="130">
        <f t="shared" si="6"/>
        <v>645002</v>
      </c>
      <c r="K27" s="167"/>
    </row>
    <row r="28" spans="1:11" ht="21" customHeight="1">
      <c r="A28" s="145"/>
      <c r="B28" s="151" t="s">
        <v>464</v>
      </c>
      <c r="C28" s="131">
        <f t="shared" ref="C28:D36" si="7">E28+G28+I28</f>
        <v>2541779</v>
      </c>
      <c r="D28" s="132">
        <f t="shared" si="7"/>
        <v>343804</v>
      </c>
      <c r="E28" s="132">
        <v>135196</v>
      </c>
      <c r="F28" s="132">
        <v>11835</v>
      </c>
      <c r="G28" s="132">
        <v>428429</v>
      </c>
      <c r="H28" s="132">
        <v>40190</v>
      </c>
      <c r="I28" s="132">
        <v>1978154</v>
      </c>
      <c r="J28" s="132">
        <v>291779</v>
      </c>
      <c r="K28" s="167"/>
    </row>
    <row r="29" spans="1:11" ht="21" customHeight="1">
      <c r="A29" s="145"/>
      <c r="B29" s="151" t="s">
        <v>467</v>
      </c>
      <c r="C29" s="131">
        <f t="shared" si="7"/>
        <v>406592</v>
      </c>
      <c r="D29" s="132">
        <f t="shared" si="7"/>
        <v>57476</v>
      </c>
      <c r="E29" s="132">
        <v>63278</v>
      </c>
      <c r="F29" s="132">
        <v>5887</v>
      </c>
      <c r="G29" s="132">
        <v>173305</v>
      </c>
      <c r="H29" s="132">
        <v>22787</v>
      </c>
      <c r="I29" s="132">
        <v>170009</v>
      </c>
      <c r="J29" s="132">
        <v>28802</v>
      </c>
      <c r="K29" s="167"/>
    </row>
    <row r="30" spans="1:11" ht="21" customHeight="1">
      <c r="A30" s="145"/>
      <c r="B30" s="151" t="s">
        <v>475</v>
      </c>
      <c r="C30" s="131">
        <f t="shared" si="7"/>
        <v>709530</v>
      </c>
      <c r="D30" s="132">
        <f t="shared" si="7"/>
        <v>28731</v>
      </c>
      <c r="E30" s="132">
        <v>12271</v>
      </c>
      <c r="F30" s="132">
        <v>640</v>
      </c>
      <c r="G30" s="132">
        <v>475616</v>
      </c>
      <c r="H30" s="132">
        <v>17038</v>
      </c>
      <c r="I30" s="132">
        <v>221643</v>
      </c>
      <c r="J30" s="132">
        <v>11053</v>
      </c>
      <c r="K30" s="167"/>
    </row>
    <row r="31" spans="1:11" ht="21" customHeight="1">
      <c r="A31" s="145"/>
      <c r="B31" s="151" t="s">
        <v>477</v>
      </c>
      <c r="C31" s="131">
        <f t="shared" si="7"/>
        <v>204848</v>
      </c>
      <c r="D31" s="132">
        <f t="shared" si="7"/>
        <v>39149</v>
      </c>
      <c r="E31" s="132">
        <v>18236</v>
      </c>
      <c r="F31" s="132">
        <v>2382</v>
      </c>
      <c r="G31" s="132">
        <v>77364</v>
      </c>
      <c r="H31" s="132">
        <v>18616</v>
      </c>
      <c r="I31" s="132">
        <v>109248</v>
      </c>
      <c r="J31" s="132">
        <v>18151</v>
      </c>
      <c r="K31" s="167"/>
    </row>
    <row r="32" spans="1:11" ht="21" customHeight="1">
      <c r="A32" s="145"/>
      <c r="B32" s="151" t="s">
        <v>481</v>
      </c>
      <c r="C32" s="131">
        <f t="shared" si="7"/>
        <v>694503</v>
      </c>
      <c r="D32" s="132">
        <f t="shared" si="7"/>
        <v>138213</v>
      </c>
      <c r="E32" s="132">
        <v>33385</v>
      </c>
      <c r="F32" s="132">
        <v>5063</v>
      </c>
      <c r="G32" s="132">
        <v>243095</v>
      </c>
      <c r="H32" s="132">
        <v>48000</v>
      </c>
      <c r="I32" s="132">
        <v>418023</v>
      </c>
      <c r="J32" s="132">
        <v>85150</v>
      </c>
      <c r="K32" s="167"/>
    </row>
    <row r="33" spans="1:16" ht="21" customHeight="1">
      <c r="A33" s="145"/>
      <c r="B33" s="151" t="s">
        <v>487</v>
      </c>
      <c r="C33" s="131">
        <f t="shared" si="7"/>
        <v>187931</v>
      </c>
      <c r="D33" s="132">
        <f t="shared" si="7"/>
        <v>57555</v>
      </c>
      <c r="E33" s="132">
        <v>5063</v>
      </c>
      <c r="F33" s="132">
        <v>416</v>
      </c>
      <c r="G33" s="132">
        <v>50823</v>
      </c>
      <c r="H33" s="132">
        <v>11772</v>
      </c>
      <c r="I33" s="132">
        <v>132045</v>
      </c>
      <c r="J33" s="132">
        <v>45367</v>
      </c>
      <c r="K33" s="167"/>
    </row>
    <row r="34" spans="1:16" ht="21" customHeight="1">
      <c r="A34" s="145"/>
      <c r="B34" s="151" t="s">
        <v>493</v>
      </c>
      <c r="C34" s="131">
        <f t="shared" si="7"/>
        <v>1152091</v>
      </c>
      <c r="D34" s="132">
        <f t="shared" si="7"/>
        <v>269527</v>
      </c>
      <c r="E34" s="132">
        <v>96433</v>
      </c>
      <c r="F34" s="132">
        <v>12325</v>
      </c>
      <c r="G34" s="132">
        <v>426308</v>
      </c>
      <c r="H34" s="132">
        <v>96539</v>
      </c>
      <c r="I34" s="132">
        <v>629350</v>
      </c>
      <c r="J34" s="132">
        <v>160663</v>
      </c>
      <c r="K34" s="167"/>
    </row>
    <row r="35" spans="1:16" ht="21" customHeight="1">
      <c r="A35" s="145"/>
      <c r="B35" s="151" t="s">
        <v>503</v>
      </c>
      <c r="C35" s="131">
        <f t="shared" si="7"/>
        <v>2906</v>
      </c>
      <c r="D35" s="132">
        <f t="shared" si="7"/>
        <v>896</v>
      </c>
      <c r="E35" s="132">
        <v>2729</v>
      </c>
      <c r="F35" s="132">
        <v>851</v>
      </c>
      <c r="G35" s="132">
        <v>177</v>
      </c>
      <c r="H35" s="132">
        <v>45</v>
      </c>
      <c r="I35" s="132">
        <v>0</v>
      </c>
      <c r="J35" s="132">
        <v>0</v>
      </c>
      <c r="K35" s="167"/>
    </row>
    <row r="36" spans="1:16" ht="21" customHeight="1">
      <c r="A36" s="145"/>
      <c r="B36" s="151" t="s">
        <v>507</v>
      </c>
      <c r="C36" s="131">
        <f t="shared" si="7"/>
        <v>68585</v>
      </c>
      <c r="D36" s="132">
        <f t="shared" si="7"/>
        <v>12229</v>
      </c>
      <c r="E36" s="132">
        <v>39681</v>
      </c>
      <c r="F36" s="132">
        <v>3626</v>
      </c>
      <c r="G36" s="132">
        <v>17330</v>
      </c>
      <c r="H36" s="132">
        <v>4566</v>
      </c>
      <c r="I36" s="132">
        <v>11574</v>
      </c>
      <c r="J36" s="132">
        <v>4037</v>
      </c>
      <c r="K36" s="167"/>
    </row>
    <row r="37" spans="1:16" ht="3.75" customHeight="1">
      <c r="A37" s="135"/>
      <c r="B37" s="134"/>
      <c r="C37" s="135"/>
      <c r="D37" s="133"/>
      <c r="E37" s="133"/>
      <c r="F37" s="133"/>
      <c r="G37" s="133"/>
      <c r="H37" s="133"/>
      <c r="I37" s="133"/>
      <c r="J37" s="133"/>
      <c r="K37" s="134"/>
    </row>
    <row r="38" spans="1:16" s="121" customFormat="1" ht="13.5" customHeight="1" thickBot="1">
      <c r="A38" s="114"/>
      <c r="L38" s="208"/>
      <c r="M38" s="208"/>
    </row>
    <row r="39" spans="1:16" s="121" customFormat="1" ht="14.25" customHeight="1" thickTop="1">
      <c r="A39" s="206"/>
      <c r="B39" s="206" t="s">
        <v>543</v>
      </c>
      <c r="C39" s="206"/>
      <c r="D39" s="206"/>
      <c r="E39" s="206"/>
      <c r="F39" s="206"/>
      <c r="G39" s="206"/>
      <c r="H39" s="206"/>
      <c r="I39" s="206"/>
      <c r="J39" s="206"/>
      <c r="K39" s="206"/>
      <c r="L39" s="207"/>
      <c r="M39" s="207"/>
      <c r="N39" s="207"/>
      <c r="O39" s="207"/>
      <c r="P39" s="207"/>
    </row>
    <row r="40" spans="1:16" s="121" customFormat="1" ht="5.25" customHeight="1">
      <c r="B40" s="147"/>
      <c r="K40" s="208"/>
    </row>
    <row r="41" spans="1:16" s="121" customFormat="1" ht="12" customHeight="1">
      <c r="B41" s="209" t="s">
        <v>544</v>
      </c>
      <c r="K41" s="208"/>
    </row>
  </sheetData>
  <mergeCells count="11">
    <mergeCell ref="I9:J9"/>
    <mergeCell ref="H1:J1"/>
    <mergeCell ref="H2:J2"/>
    <mergeCell ref="A8:B11"/>
    <mergeCell ref="C8:D8"/>
    <mergeCell ref="E8:F8"/>
    <mergeCell ref="G8:H8"/>
    <mergeCell ref="I8:J8"/>
    <mergeCell ref="C9:D9"/>
    <mergeCell ref="E9:F9"/>
    <mergeCell ref="G9:H9"/>
  </mergeCells>
  <hyperlinks>
    <hyperlink ref="B1" location="'Περιεχόμενα-Contents'!A1" display="Περιεχόμενα - Contents" xr:uid="{00000000-0004-0000-0A00-000000000000}"/>
  </hyperlinks>
  <pageMargins left="0.70866141732283472" right="0.70866141732283472" top="0.74803149606299213" bottom="0.6692913385826772" header="0.31496062992125984" footer="0.31496062992125984"/>
  <pageSetup paperSize="9" scale="95" orientation="landscape" r:id="rId1"/>
  <ignoredErrors>
    <ignoredError sqref="C12:F12 C18:J18 C27:J27 C19:D26 C37:J37 C28:C36 C13:D13 C14:J17 E13:J13 D28:D36 H12:J12"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K64"/>
  <sheetViews>
    <sheetView workbookViewId="0">
      <pane ySplit="2" topLeftCell="A3" activePane="bottomLeft" state="frozen"/>
      <selection pane="bottomLeft"/>
    </sheetView>
  </sheetViews>
  <sheetFormatPr defaultRowHeight="12.75"/>
  <cols>
    <col min="1" max="1" width="0.7109375" style="7" customWidth="1"/>
    <col min="2" max="2" width="103.7109375" style="7" customWidth="1"/>
    <col min="3" max="3" width="3.85546875" style="7" customWidth="1"/>
    <col min="4" max="4" width="103.7109375" style="7" customWidth="1"/>
    <col min="5" max="16384" width="9.140625" style="7"/>
  </cols>
  <sheetData>
    <row r="1" spans="1:4" ht="30" customHeight="1">
      <c r="A1" s="217"/>
      <c r="B1" s="218" t="s">
        <v>371</v>
      </c>
      <c r="D1" s="1" t="s">
        <v>372</v>
      </c>
    </row>
    <row r="2" spans="1:4" s="45" customFormat="1" ht="30" customHeight="1">
      <c r="A2" s="217"/>
      <c r="B2" s="219" t="s">
        <v>1</v>
      </c>
      <c r="C2" s="47"/>
      <c r="D2" s="2" t="s">
        <v>2</v>
      </c>
    </row>
    <row r="3" spans="1:4" s="45" customFormat="1" ht="15.75">
      <c r="A3" s="44"/>
      <c r="B3" s="43"/>
      <c r="C3" s="43"/>
      <c r="D3" s="43"/>
    </row>
    <row r="4" spans="1:4" ht="14.25">
      <c r="B4" s="50" t="s">
        <v>3</v>
      </c>
      <c r="C4" s="51"/>
      <c r="D4" s="50" t="s">
        <v>11</v>
      </c>
    </row>
    <row r="5" spans="1:4" ht="9.75" customHeight="1">
      <c r="B5" s="52"/>
      <c r="C5" s="51"/>
      <c r="D5" s="52"/>
    </row>
    <row r="6" spans="1:4" ht="90">
      <c r="B6" s="48" t="s">
        <v>388</v>
      </c>
      <c r="C6" s="58"/>
      <c r="D6" s="48" t="s">
        <v>381</v>
      </c>
    </row>
    <row r="7" spans="1:4" ht="15">
      <c r="B7" s="54"/>
      <c r="C7" s="51"/>
      <c r="D7" s="54"/>
    </row>
    <row r="8" spans="1:4" ht="14.25">
      <c r="B8" s="50" t="s">
        <v>14</v>
      </c>
      <c r="C8" s="51"/>
      <c r="D8" s="50" t="s">
        <v>21</v>
      </c>
    </row>
    <row r="9" spans="1:4" ht="9.75" customHeight="1">
      <c r="B9" s="50"/>
      <c r="C9" s="51"/>
      <c r="D9" s="50"/>
    </row>
    <row r="10" spans="1:4" ht="32.25" customHeight="1">
      <c r="B10" s="86" t="s">
        <v>375</v>
      </c>
      <c r="C10" s="58"/>
      <c r="D10" s="86" t="s">
        <v>376</v>
      </c>
    </row>
    <row r="11" spans="1:4" ht="14.25" customHeight="1">
      <c r="B11" s="53"/>
      <c r="C11" s="51"/>
      <c r="D11" s="53"/>
    </row>
    <row r="12" spans="1:4" ht="14.25">
      <c r="B12" s="55" t="s">
        <v>15</v>
      </c>
      <c r="C12" s="51"/>
      <c r="D12" s="55" t="s">
        <v>20</v>
      </c>
    </row>
    <row r="13" spans="1:4" ht="9.75" customHeight="1">
      <c r="B13" s="52"/>
      <c r="C13" s="51"/>
      <c r="D13" s="52"/>
    </row>
    <row r="14" spans="1:4" ht="45">
      <c r="B14" s="86" t="s">
        <v>553</v>
      </c>
      <c r="C14" s="58"/>
      <c r="D14" s="86" t="s">
        <v>554</v>
      </c>
    </row>
    <row r="15" spans="1:4" ht="15">
      <c r="B15" s="53"/>
      <c r="C15" s="51"/>
      <c r="D15" s="53"/>
    </row>
    <row r="16" spans="1:4" ht="14.25">
      <c r="B16" s="50" t="s">
        <v>17</v>
      </c>
      <c r="C16" s="51"/>
      <c r="D16" s="50" t="s">
        <v>22</v>
      </c>
    </row>
    <row r="17" spans="2:4" ht="9.75" customHeight="1">
      <c r="B17" s="50"/>
      <c r="C17" s="51"/>
      <c r="D17" s="50"/>
    </row>
    <row r="18" spans="2:4" ht="15">
      <c r="B18" s="48" t="s">
        <v>4</v>
      </c>
      <c r="C18" s="58"/>
      <c r="D18" s="48" t="s">
        <v>12</v>
      </c>
    </row>
    <row r="19" spans="2:4" ht="9.75" customHeight="1">
      <c r="B19" s="54"/>
      <c r="C19" s="51"/>
      <c r="D19" s="54"/>
    </row>
    <row r="20" spans="2:4" ht="14.25">
      <c r="B20" s="50" t="s">
        <v>16</v>
      </c>
      <c r="C20" s="51"/>
      <c r="D20" s="50" t="s">
        <v>19</v>
      </c>
    </row>
    <row r="21" spans="2:4" ht="9.75" customHeight="1">
      <c r="B21" s="54"/>
      <c r="C21" s="51"/>
      <c r="D21" s="54"/>
    </row>
    <row r="22" spans="2:4" ht="15">
      <c r="B22" s="48" t="s">
        <v>536</v>
      </c>
      <c r="C22" s="58"/>
      <c r="D22" s="48" t="s">
        <v>537</v>
      </c>
    </row>
    <row r="23" spans="2:4" ht="9.75" customHeight="1">
      <c r="B23" s="54"/>
      <c r="C23" s="51"/>
      <c r="D23" s="54"/>
    </row>
    <row r="24" spans="2:4" ht="14.25">
      <c r="B24" s="50" t="s">
        <v>18</v>
      </c>
      <c r="C24" s="51"/>
      <c r="D24" s="50" t="s">
        <v>23</v>
      </c>
    </row>
    <row r="25" spans="2:4" ht="9.75" customHeight="1">
      <c r="B25" s="51"/>
      <c r="C25" s="51"/>
      <c r="D25" s="51"/>
    </row>
    <row r="26" spans="2:4" ht="45">
      <c r="B26" s="48" t="s">
        <v>92</v>
      </c>
      <c r="C26" s="58"/>
      <c r="D26" s="48" t="s">
        <v>91</v>
      </c>
    </row>
    <row r="27" spans="2:4" ht="15">
      <c r="B27" s="54"/>
      <c r="C27" s="51"/>
      <c r="D27" s="54"/>
    </row>
    <row r="28" spans="2:4" ht="14.25">
      <c r="B28" s="55" t="s">
        <v>6</v>
      </c>
      <c r="C28" s="51"/>
      <c r="D28" s="55" t="s">
        <v>13</v>
      </c>
    </row>
    <row r="29" spans="2:4" ht="9.75" customHeight="1">
      <c r="B29" s="51"/>
      <c r="C29" s="51"/>
      <c r="D29" s="51"/>
    </row>
    <row r="30" spans="2:4" ht="45">
      <c r="B30" s="48" t="s">
        <v>133</v>
      </c>
      <c r="C30" s="58"/>
      <c r="D30" s="48" t="s">
        <v>138</v>
      </c>
    </row>
    <row r="31" spans="2:4">
      <c r="B31" s="51"/>
      <c r="C31" s="51"/>
      <c r="D31" s="51"/>
    </row>
    <row r="32" spans="2:4" ht="90">
      <c r="B32" s="48" t="s">
        <v>377</v>
      </c>
      <c r="C32" s="58"/>
      <c r="D32" s="48" t="s">
        <v>379</v>
      </c>
    </row>
    <row r="33" spans="2:4">
      <c r="B33" s="58"/>
      <c r="C33" s="58"/>
      <c r="D33" s="58"/>
    </row>
    <row r="34" spans="2:4" ht="45">
      <c r="B34" s="48" t="s">
        <v>382</v>
      </c>
      <c r="C34" s="58"/>
      <c r="D34" s="48" t="s">
        <v>383</v>
      </c>
    </row>
    <row r="35" spans="2:4">
      <c r="B35" s="58"/>
      <c r="C35" s="58"/>
      <c r="D35" s="58"/>
    </row>
    <row r="36" spans="2:4" ht="30">
      <c r="B36" s="48" t="s">
        <v>125</v>
      </c>
      <c r="C36" s="58"/>
      <c r="D36" s="48" t="s">
        <v>134</v>
      </c>
    </row>
    <row r="37" spans="2:4">
      <c r="B37" s="58"/>
      <c r="C37" s="58"/>
      <c r="D37" s="58"/>
    </row>
    <row r="38" spans="2:4" ht="30" customHeight="1">
      <c r="B38" s="48" t="s">
        <v>126</v>
      </c>
      <c r="C38" s="58"/>
      <c r="D38" s="48" t="s">
        <v>135</v>
      </c>
    </row>
    <row r="39" spans="2:4">
      <c r="B39" s="58"/>
      <c r="C39" s="58"/>
      <c r="D39" s="58"/>
    </row>
    <row r="40" spans="2:4" ht="75">
      <c r="B40" s="48" t="s">
        <v>127</v>
      </c>
      <c r="C40" s="58"/>
      <c r="D40" s="48" t="s">
        <v>136</v>
      </c>
    </row>
    <row r="41" spans="2:4">
      <c r="B41" s="58"/>
      <c r="C41" s="58"/>
      <c r="D41" s="58"/>
    </row>
    <row r="42" spans="2:4" ht="30">
      <c r="B42" s="48" t="s">
        <v>128</v>
      </c>
      <c r="C42" s="58"/>
      <c r="D42" s="48" t="s">
        <v>137</v>
      </c>
    </row>
    <row r="43" spans="2:4">
      <c r="B43" s="58"/>
      <c r="C43" s="58"/>
      <c r="D43" s="58"/>
    </row>
    <row r="44" spans="2:4" ht="61.5" customHeight="1">
      <c r="B44" s="48" t="s">
        <v>557</v>
      </c>
      <c r="C44" s="58"/>
      <c r="D44" s="48" t="s">
        <v>558</v>
      </c>
    </row>
    <row r="45" spans="2:4">
      <c r="B45" s="58"/>
      <c r="C45" s="58"/>
      <c r="D45" s="58"/>
    </row>
    <row r="46" spans="2:4" ht="45">
      <c r="B46" s="48" t="s">
        <v>132</v>
      </c>
      <c r="C46" s="58"/>
      <c r="D46" s="48" t="s">
        <v>398</v>
      </c>
    </row>
    <row r="47" spans="2:4">
      <c r="B47" s="58"/>
      <c r="C47" s="58"/>
      <c r="D47" s="58"/>
    </row>
    <row r="48" spans="2:4" ht="30">
      <c r="B48" s="48" t="s">
        <v>129</v>
      </c>
      <c r="C48" s="58"/>
      <c r="D48" s="48" t="s">
        <v>139</v>
      </c>
    </row>
    <row r="49" spans="1:11">
      <c r="B49" s="58"/>
      <c r="C49" s="58"/>
      <c r="D49" s="58"/>
    </row>
    <row r="50" spans="1:11" ht="30">
      <c r="B50" s="48" t="s">
        <v>130</v>
      </c>
      <c r="C50" s="58"/>
      <c r="D50" s="48" t="s">
        <v>140</v>
      </c>
    </row>
    <row r="51" spans="1:11">
      <c r="B51" s="58"/>
      <c r="C51" s="58"/>
      <c r="D51" s="58"/>
    </row>
    <row r="52" spans="1:11" ht="15">
      <c r="B52" s="59" t="s">
        <v>131</v>
      </c>
      <c r="C52" s="58"/>
      <c r="D52" s="59" t="s">
        <v>141</v>
      </c>
    </row>
    <row r="53" spans="1:11">
      <c r="B53" s="51"/>
      <c r="C53" s="51"/>
      <c r="D53" s="51"/>
    </row>
    <row r="54" spans="1:11" ht="14.25">
      <c r="B54" s="55" t="s">
        <v>5</v>
      </c>
      <c r="C54" s="51"/>
      <c r="D54" s="55" t="s">
        <v>13</v>
      </c>
    </row>
    <row r="55" spans="1:11" ht="9.75" customHeight="1">
      <c r="B55" s="51"/>
      <c r="C55" s="51"/>
      <c r="D55" s="51"/>
    </row>
    <row r="56" spans="1:11" ht="15">
      <c r="B56" s="56" t="s">
        <v>7</v>
      </c>
      <c r="C56" s="51"/>
      <c r="D56" s="56" t="s">
        <v>93</v>
      </c>
    </row>
    <row r="57" spans="1:11" ht="15">
      <c r="B57" s="56" t="s">
        <v>8</v>
      </c>
      <c r="C57" s="51"/>
      <c r="D57" s="56" t="s">
        <v>24</v>
      </c>
    </row>
    <row r="58" spans="1:11" ht="15">
      <c r="B58" s="57" t="s">
        <v>9</v>
      </c>
      <c r="C58" s="51"/>
      <c r="D58" s="57" t="s">
        <v>25</v>
      </c>
    </row>
    <row r="59" spans="1:11" ht="15">
      <c r="B59" s="56" t="s">
        <v>10</v>
      </c>
      <c r="C59" s="51"/>
      <c r="D59" s="56" t="s">
        <v>27</v>
      </c>
    </row>
    <row r="60" spans="1:11" ht="15">
      <c r="B60" s="56" t="s">
        <v>28</v>
      </c>
      <c r="C60" s="51"/>
      <c r="D60" s="56" t="s">
        <v>26</v>
      </c>
    </row>
    <row r="61" spans="1:11" ht="13.5" customHeight="1" thickBot="1">
      <c r="B61" s="49"/>
    </row>
    <row r="62" spans="1:11" s="121" customFormat="1" ht="14.25" customHeight="1" thickTop="1">
      <c r="A62" s="206"/>
      <c r="B62" s="206" t="s">
        <v>559</v>
      </c>
      <c r="C62" s="206"/>
      <c r="D62" s="206"/>
      <c r="E62" s="207"/>
      <c r="F62" s="207"/>
      <c r="G62" s="207"/>
      <c r="H62" s="207"/>
      <c r="I62" s="207"/>
      <c r="K62" s="208"/>
    </row>
    <row r="63" spans="1:11" s="121" customFormat="1" ht="5.25" customHeight="1">
      <c r="B63" s="147"/>
      <c r="K63" s="208"/>
    </row>
    <row r="64" spans="1:11" s="121" customFormat="1" ht="12" customHeight="1">
      <c r="B64" s="209" t="s">
        <v>560</v>
      </c>
      <c r="K64" s="208"/>
    </row>
  </sheetData>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K125"/>
  <sheetViews>
    <sheetView zoomScaleNormal="100" workbookViewId="0">
      <pane ySplit="2" topLeftCell="A3" activePane="bottomLeft" state="frozen"/>
      <selection pane="bottomLeft" sqref="A1:A2"/>
    </sheetView>
  </sheetViews>
  <sheetFormatPr defaultRowHeight="12"/>
  <cols>
    <col min="1" max="1" width="0.7109375" style="3" customWidth="1"/>
    <col min="2" max="2" width="9.140625" style="3"/>
    <col min="3" max="3" width="0.7109375" style="3" customWidth="1"/>
    <col min="4" max="4" width="60.7109375" style="3" customWidth="1"/>
    <col min="5" max="5" width="0.7109375" style="3" customWidth="1"/>
    <col min="6" max="6" width="60.7109375" style="3" customWidth="1"/>
    <col min="7" max="16384" width="9.140625" style="3"/>
  </cols>
  <sheetData>
    <row r="1" spans="1:10" ht="29.25" customHeight="1">
      <c r="A1" s="213"/>
      <c r="B1" s="226" t="s">
        <v>29</v>
      </c>
      <c r="C1" s="226"/>
      <c r="D1" s="226"/>
      <c r="E1" s="226"/>
      <c r="F1" s="226"/>
    </row>
    <row r="2" spans="1:10" ht="29.25" customHeight="1">
      <c r="A2" s="213"/>
      <c r="B2" s="226" t="s">
        <v>30</v>
      </c>
      <c r="C2" s="226"/>
      <c r="D2" s="226"/>
      <c r="E2" s="226"/>
      <c r="F2" s="226"/>
    </row>
    <row r="3" spans="1:10" ht="12.75" customHeight="1"/>
    <row r="4" spans="1:10" ht="8.25" customHeight="1">
      <c r="B4" s="4"/>
      <c r="C4" s="4"/>
    </row>
    <row r="5" spans="1:10" ht="42" customHeight="1">
      <c r="A5" s="70"/>
      <c r="B5" s="5" t="s">
        <v>35</v>
      </c>
      <c r="C5" s="62"/>
      <c r="D5" s="224" t="s">
        <v>31</v>
      </c>
      <c r="E5" s="66"/>
      <c r="F5" s="224" t="s">
        <v>32</v>
      </c>
    </row>
    <row r="6" spans="1:10" ht="42" customHeight="1">
      <c r="A6" s="71"/>
      <c r="B6" s="72" t="s">
        <v>34</v>
      </c>
      <c r="C6" s="63"/>
      <c r="D6" s="225"/>
      <c r="E6" s="67"/>
      <c r="F6" s="225"/>
      <c r="J6" s="6"/>
    </row>
    <row r="7" spans="1:10" ht="30" customHeight="1">
      <c r="A7" s="73"/>
      <c r="B7" s="109" t="s">
        <v>368</v>
      </c>
      <c r="C7" s="68"/>
      <c r="D7" s="60" t="s">
        <v>150</v>
      </c>
      <c r="E7" s="64"/>
      <c r="F7" s="60" t="s">
        <v>151</v>
      </c>
      <c r="J7" s="6"/>
    </row>
    <row r="8" spans="1:10" ht="30" customHeight="1">
      <c r="A8" s="73"/>
      <c r="B8" s="109">
        <v>45</v>
      </c>
      <c r="C8" s="68"/>
      <c r="D8" s="60" t="s">
        <v>152</v>
      </c>
      <c r="E8" s="64"/>
      <c r="F8" s="60" t="s">
        <v>153</v>
      </c>
      <c r="J8" s="6"/>
    </row>
    <row r="9" spans="1:10" ht="30" customHeight="1">
      <c r="A9" s="73"/>
      <c r="B9" s="109" t="s">
        <v>399</v>
      </c>
      <c r="C9" s="68"/>
      <c r="D9" s="60" t="s">
        <v>154</v>
      </c>
      <c r="E9" s="64"/>
      <c r="F9" s="60" t="s">
        <v>155</v>
      </c>
      <c r="J9" s="6"/>
    </row>
    <row r="10" spans="1:10" ht="30" customHeight="1">
      <c r="A10" s="73"/>
      <c r="B10" s="110" t="s">
        <v>400</v>
      </c>
      <c r="C10" s="69"/>
      <c r="D10" s="61" t="s">
        <v>156</v>
      </c>
      <c r="E10" s="65"/>
      <c r="F10" s="61" t="s">
        <v>157</v>
      </c>
      <c r="J10" s="6"/>
    </row>
    <row r="11" spans="1:10" ht="30" customHeight="1">
      <c r="A11" s="73"/>
      <c r="B11" s="110" t="s">
        <v>401</v>
      </c>
      <c r="C11" s="69"/>
      <c r="D11" s="61" t="s">
        <v>158</v>
      </c>
      <c r="E11" s="65"/>
      <c r="F11" s="61" t="s">
        <v>159</v>
      </c>
      <c r="J11" s="6"/>
    </row>
    <row r="12" spans="1:10" ht="30" customHeight="1">
      <c r="A12" s="73"/>
      <c r="B12" s="109" t="s">
        <v>402</v>
      </c>
      <c r="C12" s="68"/>
      <c r="D12" s="60" t="s">
        <v>160</v>
      </c>
      <c r="E12" s="64"/>
      <c r="F12" s="60" t="s">
        <v>161</v>
      </c>
      <c r="J12" s="6"/>
    </row>
    <row r="13" spans="1:10" ht="30" customHeight="1">
      <c r="A13" s="73"/>
      <c r="B13" s="110" t="s">
        <v>403</v>
      </c>
      <c r="C13" s="69"/>
      <c r="D13" s="61" t="s">
        <v>160</v>
      </c>
      <c r="E13" s="65"/>
      <c r="F13" s="61" t="s">
        <v>161</v>
      </c>
      <c r="J13" s="6"/>
    </row>
    <row r="14" spans="1:10" ht="30" customHeight="1">
      <c r="A14" s="73"/>
      <c r="B14" s="109" t="s">
        <v>404</v>
      </c>
      <c r="C14" s="68"/>
      <c r="D14" s="60" t="s">
        <v>385</v>
      </c>
      <c r="E14" s="64"/>
      <c r="F14" s="60" t="s">
        <v>162</v>
      </c>
      <c r="J14" s="6"/>
    </row>
    <row r="15" spans="1:10" ht="30" customHeight="1">
      <c r="A15" s="73"/>
      <c r="B15" s="110" t="s">
        <v>405</v>
      </c>
      <c r="C15" s="69"/>
      <c r="D15" s="61" t="s">
        <v>163</v>
      </c>
      <c r="E15" s="65"/>
      <c r="F15" s="61" t="s">
        <v>164</v>
      </c>
      <c r="J15" s="6"/>
    </row>
    <row r="16" spans="1:10" ht="30" customHeight="1">
      <c r="A16" s="73"/>
      <c r="B16" s="110" t="s">
        <v>406</v>
      </c>
      <c r="C16" s="69"/>
      <c r="D16" s="61" t="s">
        <v>386</v>
      </c>
      <c r="E16" s="65"/>
      <c r="F16" s="61" t="s">
        <v>165</v>
      </c>
      <c r="J16" s="6"/>
    </row>
    <row r="17" spans="1:10" ht="30" customHeight="1">
      <c r="A17" s="73"/>
      <c r="B17" s="109" t="s">
        <v>407</v>
      </c>
      <c r="C17" s="68"/>
      <c r="D17" s="60" t="s">
        <v>387</v>
      </c>
      <c r="E17" s="64"/>
      <c r="F17" s="60" t="s">
        <v>166</v>
      </c>
      <c r="J17" s="6"/>
    </row>
    <row r="18" spans="1:10" ht="30" customHeight="1">
      <c r="A18" s="73"/>
      <c r="B18" s="110" t="s">
        <v>408</v>
      </c>
      <c r="C18" s="69"/>
      <c r="D18" s="61" t="s">
        <v>387</v>
      </c>
      <c r="E18" s="65"/>
      <c r="F18" s="61" t="s">
        <v>166</v>
      </c>
      <c r="J18" s="6"/>
    </row>
    <row r="19" spans="1:10" ht="30" customHeight="1">
      <c r="A19" s="73"/>
      <c r="B19" s="109">
        <v>46</v>
      </c>
      <c r="C19" s="68"/>
      <c r="D19" s="60" t="s">
        <v>167</v>
      </c>
      <c r="E19" s="64"/>
      <c r="F19" s="60" t="s">
        <v>168</v>
      </c>
      <c r="J19" s="6"/>
    </row>
    <row r="20" spans="1:10" ht="30" customHeight="1">
      <c r="A20" s="73"/>
      <c r="B20" s="109" t="s">
        <v>409</v>
      </c>
      <c r="C20" s="68"/>
      <c r="D20" s="60" t="s">
        <v>169</v>
      </c>
      <c r="E20" s="64"/>
      <c r="F20" s="60" t="s">
        <v>170</v>
      </c>
      <c r="J20" s="6"/>
    </row>
    <row r="21" spans="1:10" ht="30" customHeight="1">
      <c r="A21" s="73"/>
      <c r="B21" s="110" t="s">
        <v>410</v>
      </c>
      <c r="C21" s="69"/>
      <c r="D21" s="61" t="s">
        <v>171</v>
      </c>
      <c r="E21" s="65"/>
      <c r="F21" s="61" t="s">
        <v>172</v>
      </c>
      <c r="J21" s="6"/>
    </row>
    <row r="22" spans="1:10" ht="30" customHeight="1">
      <c r="A22" s="73"/>
      <c r="B22" s="110" t="s">
        <v>411</v>
      </c>
      <c r="C22" s="69"/>
      <c r="D22" s="61" t="s">
        <v>173</v>
      </c>
      <c r="E22" s="65"/>
      <c r="F22" s="61" t="s">
        <v>174</v>
      </c>
      <c r="J22" s="6"/>
    </row>
    <row r="23" spans="1:10" ht="30" customHeight="1">
      <c r="A23" s="73"/>
      <c r="B23" s="110" t="s">
        <v>412</v>
      </c>
      <c r="C23" s="69"/>
      <c r="D23" s="61" t="s">
        <v>175</v>
      </c>
      <c r="E23" s="65"/>
      <c r="F23" s="61" t="s">
        <v>176</v>
      </c>
      <c r="J23" s="6"/>
    </row>
    <row r="24" spans="1:10" ht="30" customHeight="1">
      <c r="A24" s="73"/>
      <c r="B24" s="110" t="s">
        <v>413</v>
      </c>
      <c r="C24" s="69"/>
      <c r="D24" s="61" t="s">
        <v>177</v>
      </c>
      <c r="E24" s="65"/>
      <c r="F24" s="61" t="s">
        <v>178</v>
      </c>
      <c r="J24" s="6"/>
    </row>
    <row r="25" spans="1:10" ht="35.25" customHeight="1">
      <c r="A25" s="73"/>
      <c r="B25" s="110" t="s">
        <v>414</v>
      </c>
      <c r="C25" s="69"/>
      <c r="D25" s="61" t="s">
        <v>179</v>
      </c>
      <c r="E25" s="65"/>
      <c r="F25" s="61" t="s">
        <v>180</v>
      </c>
      <c r="J25" s="6"/>
    </row>
    <row r="26" spans="1:10" ht="42.75" customHeight="1">
      <c r="A26" s="73"/>
      <c r="B26" s="110" t="s">
        <v>415</v>
      </c>
      <c r="C26" s="69"/>
      <c r="D26" s="61" t="s">
        <v>181</v>
      </c>
      <c r="E26" s="65"/>
      <c r="F26" s="61" t="s">
        <v>182</v>
      </c>
      <c r="J26" s="6"/>
    </row>
    <row r="27" spans="1:10" ht="30" customHeight="1">
      <c r="A27" s="73"/>
      <c r="B27" s="110" t="s">
        <v>416</v>
      </c>
      <c r="C27" s="69"/>
      <c r="D27" s="61" t="s">
        <v>183</v>
      </c>
      <c r="E27" s="65"/>
      <c r="F27" s="61" t="s">
        <v>184</v>
      </c>
      <c r="J27" s="6"/>
    </row>
    <row r="28" spans="1:10" ht="30" customHeight="1">
      <c r="A28" s="73"/>
      <c r="B28" s="110" t="s">
        <v>417</v>
      </c>
      <c r="C28" s="69"/>
      <c r="D28" s="61" t="s">
        <v>185</v>
      </c>
      <c r="E28" s="65"/>
      <c r="F28" s="61" t="s">
        <v>186</v>
      </c>
      <c r="J28" s="6"/>
    </row>
    <row r="29" spans="1:10" ht="30" customHeight="1">
      <c r="A29" s="73"/>
      <c r="B29" s="110" t="s">
        <v>418</v>
      </c>
      <c r="C29" s="69"/>
      <c r="D29" s="61" t="s">
        <v>187</v>
      </c>
      <c r="E29" s="65"/>
      <c r="F29" s="61" t="s">
        <v>188</v>
      </c>
    </row>
    <row r="30" spans="1:10" ht="30" customHeight="1">
      <c r="A30" s="73"/>
      <c r="B30" s="109" t="s">
        <v>419</v>
      </c>
      <c r="C30" s="68"/>
      <c r="D30" s="60" t="s">
        <v>189</v>
      </c>
      <c r="E30" s="64"/>
      <c r="F30" s="60" t="s">
        <v>190</v>
      </c>
    </row>
    <row r="31" spans="1:10" ht="30" customHeight="1">
      <c r="A31" s="73"/>
      <c r="B31" s="110" t="s">
        <v>420</v>
      </c>
      <c r="C31" s="69"/>
      <c r="D31" s="61" t="s">
        <v>191</v>
      </c>
      <c r="E31" s="65"/>
      <c r="F31" s="61" t="s">
        <v>192</v>
      </c>
    </row>
    <row r="32" spans="1:10" ht="30" customHeight="1">
      <c r="A32" s="73"/>
      <c r="B32" s="110" t="s">
        <v>421</v>
      </c>
      <c r="C32" s="69"/>
      <c r="D32" s="61" t="s">
        <v>193</v>
      </c>
      <c r="E32" s="65"/>
      <c r="F32" s="61" t="s">
        <v>194</v>
      </c>
    </row>
    <row r="33" spans="1:6" ht="30" customHeight="1">
      <c r="A33" s="73"/>
      <c r="B33" s="110" t="s">
        <v>422</v>
      </c>
      <c r="C33" s="69"/>
      <c r="D33" s="61" t="s">
        <v>195</v>
      </c>
      <c r="E33" s="65"/>
      <c r="F33" s="61" t="s">
        <v>196</v>
      </c>
    </row>
    <row r="34" spans="1:6" ht="30" customHeight="1">
      <c r="A34" s="73"/>
      <c r="B34" s="110" t="s">
        <v>423</v>
      </c>
      <c r="C34" s="69"/>
      <c r="D34" s="61" t="s">
        <v>197</v>
      </c>
      <c r="E34" s="65"/>
      <c r="F34" s="61" t="s">
        <v>198</v>
      </c>
    </row>
    <row r="35" spans="1:6" ht="30" customHeight="1">
      <c r="A35" s="73"/>
      <c r="B35" s="109" t="s">
        <v>424</v>
      </c>
      <c r="C35" s="68"/>
      <c r="D35" s="60" t="s">
        <v>199</v>
      </c>
      <c r="E35" s="64"/>
      <c r="F35" s="60" t="s">
        <v>200</v>
      </c>
    </row>
    <row r="36" spans="1:6" ht="30" customHeight="1">
      <c r="A36" s="73"/>
      <c r="B36" s="110" t="s">
        <v>425</v>
      </c>
      <c r="C36" s="69"/>
      <c r="D36" s="61" t="s">
        <v>201</v>
      </c>
      <c r="E36" s="65"/>
      <c r="F36" s="61" t="s">
        <v>202</v>
      </c>
    </row>
    <row r="37" spans="1:6" ht="30" customHeight="1">
      <c r="A37" s="73"/>
      <c r="B37" s="110" t="s">
        <v>426</v>
      </c>
      <c r="C37" s="69"/>
      <c r="D37" s="61" t="s">
        <v>203</v>
      </c>
      <c r="E37" s="65"/>
      <c r="F37" s="61" t="s">
        <v>204</v>
      </c>
    </row>
    <row r="38" spans="1:6" ht="30" customHeight="1">
      <c r="A38" s="73"/>
      <c r="B38" s="110" t="s">
        <v>427</v>
      </c>
      <c r="C38" s="69"/>
      <c r="D38" s="61" t="s">
        <v>205</v>
      </c>
      <c r="E38" s="65"/>
      <c r="F38" s="61" t="s">
        <v>206</v>
      </c>
    </row>
    <row r="39" spans="1:6" ht="30" customHeight="1">
      <c r="A39" s="73"/>
      <c r="B39" s="110" t="s">
        <v>428</v>
      </c>
      <c r="C39" s="69"/>
      <c r="D39" s="61" t="s">
        <v>207</v>
      </c>
      <c r="E39" s="65"/>
      <c r="F39" s="61" t="s">
        <v>208</v>
      </c>
    </row>
    <row r="40" spans="1:6" ht="30" customHeight="1">
      <c r="A40" s="73"/>
      <c r="B40" s="110" t="s">
        <v>429</v>
      </c>
      <c r="C40" s="69"/>
      <c r="D40" s="61" t="s">
        <v>209</v>
      </c>
      <c r="E40" s="65"/>
      <c r="F40" s="61" t="s">
        <v>210</v>
      </c>
    </row>
    <row r="41" spans="1:6" ht="30" customHeight="1">
      <c r="A41" s="73"/>
      <c r="B41" s="110" t="s">
        <v>430</v>
      </c>
      <c r="C41" s="69"/>
      <c r="D41" s="61" t="s">
        <v>211</v>
      </c>
      <c r="E41" s="65"/>
      <c r="F41" s="61" t="s">
        <v>212</v>
      </c>
    </row>
    <row r="42" spans="1:6" ht="30" customHeight="1">
      <c r="A42" s="73"/>
      <c r="B42" s="110" t="s">
        <v>431</v>
      </c>
      <c r="C42" s="69"/>
      <c r="D42" s="61" t="s">
        <v>213</v>
      </c>
      <c r="E42" s="65"/>
      <c r="F42" s="61" t="s">
        <v>214</v>
      </c>
    </row>
    <row r="43" spans="1:6" ht="30" customHeight="1">
      <c r="A43" s="73"/>
      <c r="B43" s="110" t="s">
        <v>432</v>
      </c>
      <c r="C43" s="69"/>
      <c r="D43" s="61" t="s">
        <v>215</v>
      </c>
      <c r="E43" s="65"/>
      <c r="F43" s="61" t="s">
        <v>216</v>
      </c>
    </row>
    <row r="44" spans="1:6" ht="30" customHeight="1">
      <c r="A44" s="73"/>
      <c r="B44" s="110" t="s">
        <v>433</v>
      </c>
      <c r="C44" s="69"/>
      <c r="D44" s="61" t="s">
        <v>217</v>
      </c>
      <c r="E44" s="65"/>
      <c r="F44" s="61" t="s">
        <v>218</v>
      </c>
    </row>
    <row r="45" spans="1:6" ht="30" customHeight="1">
      <c r="A45" s="73"/>
      <c r="B45" s="109" t="s">
        <v>434</v>
      </c>
      <c r="C45" s="68"/>
      <c r="D45" s="60" t="s">
        <v>219</v>
      </c>
      <c r="E45" s="64"/>
      <c r="F45" s="60" t="s">
        <v>220</v>
      </c>
    </row>
    <row r="46" spans="1:6" ht="30" customHeight="1">
      <c r="A46" s="73"/>
      <c r="B46" s="110" t="s">
        <v>435</v>
      </c>
      <c r="C46" s="69"/>
      <c r="D46" s="61" t="s">
        <v>221</v>
      </c>
      <c r="E46" s="65"/>
      <c r="F46" s="61" t="s">
        <v>222</v>
      </c>
    </row>
    <row r="47" spans="1:6" ht="30" customHeight="1">
      <c r="A47" s="73"/>
      <c r="B47" s="110" t="s">
        <v>436</v>
      </c>
      <c r="C47" s="69"/>
      <c r="D47" s="61" t="s">
        <v>223</v>
      </c>
      <c r="E47" s="65"/>
      <c r="F47" s="61" t="s">
        <v>224</v>
      </c>
    </row>
    <row r="48" spans="1:6" ht="30" customHeight="1">
      <c r="A48" s="73"/>
      <c r="B48" s="110" t="s">
        <v>437</v>
      </c>
      <c r="C48" s="69"/>
      <c r="D48" s="61" t="s">
        <v>225</v>
      </c>
      <c r="E48" s="65"/>
      <c r="F48" s="61" t="s">
        <v>226</v>
      </c>
    </row>
    <row r="49" spans="1:6" ht="30" customHeight="1">
      <c r="A49" s="73"/>
      <c r="B49" s="110" t="s">
        <v>438</v>
      </c>
      <c r="C49" s="69"/>
      <c r="D49" s="61" t="s">
        <v>227</v>
      </c>
      <c r="E49" s="65"/>
      <c r="F49" s="61" t="s">
        <v>228</v>
      </c>
    </row>
    <row r="50" spans="1:6" ht="30" customHeight="1">
      <c r="A50" s="73"/>
      <c r="B50" s="110" t="s">
        <v>439</v>
      </c>
      <c r="C50" s="69"/>
      <c r="D50" s="61" t="s">
        <v>229</v>
      </c>
      <c r="E50" s="65"/>
      <c r="F50" s="61" t="s">
        <v>230</v>
      </c>
    </row>
    <row r="51" spans="1:6" ht="30" customHeight="1">
      <c r="A51" s="73"/>
      <c r="B51" s="110" t="s">
        <v>440</v>
      </c>
      <c r="C51" s="69"/>
      <c r="D51" s="61" t="s">
        <v>231</v>
      </c>
      <c r="E51" s="65"/>
      <c r="F51" s="61" t="s">
        <v>232</v>
      </c>
    </row>
    <row r="52" spans="1:6" ht="30" customHeight="1">
      <c r="A52" s="73"/>
      <c r="B52" s="110" t="s">
        <v>441</v>
      </c>
      <c r="C52" s="69"/>
      <c r="D52" s="61" t="s">
        <v>233</v>
      </c>
      <c r="E52" s="65"/>
      <c r="F52" s="61" t="s">
        <v>234</v>
      </c>
    </row>
    <row r="53" spans="1:6" ht="30" customHeight="1">
      <c r="A53" s="73"/>
      <c r="B53" s="110" t="s">
        <v>442</v>
      </c>
      <c r="C53" s="69"/>
      <c r="D53" s="61" t="s">
        <v>235</v>
      </c>
      <c r="E53" s="65"/>
      <c r="F53" s="61" t="s">
        <v>236</v>
      </c>
    </row>
    <row r="54" spans="1:6" ht="30" customHeight="1">
      <c r="A54" s="73"/>
      <c r="B54" s="110" t="s">
        <v>443</v>
      </c>
      <c r="C54" s="69"/>
      <c r="D54" s="61" t="s">
        <v>237</v>
      </c>
      <c r="E54" s="65"/>
      <c r="F54" s="61" t="s">
        <v>238</v>
      </c>
    </row>
    <row r="55" spans="1:6" ht="30" customHeight="1">
      <c r="A55" s="73"/>
      <c r="B55" s="109" t="s">
        <v>444</v>
      </c>
      <c r="C55" s="68"/>
      <c r="D55" s="60" t="s">
        <v>239</v>
      </c>
      <c r="E55" s="64"/>
      <c r="F55" s="60" t="s">
        <v>240</v>
      </c>
    </row>
    <row r="56" spans="1:6" ht="30" customHeight="1">
      <c r="A56" s="73"/>
      <c r="B56" s="110" t="s">
        <v>445</v>
      </c>
      <c r="C56" s="69"/>
      <c r="D56" s="61" t="s">
        <v>241</v>
      </c>
      <c r="E56" s="65"/>
      <c r="F56" s="61" t="s">
        <v>242</v>
      </c>
    </row>
    <row r="57" spans="1:6" ht="30" customHeight="1">
      <c r="A57" s="73"/>
      <c r="B57" s="110" t="s">
        <v>446</v>
      </c>
      <c r="C57" s="69"/>
      <c r="D57" s="61" t="s">
        <v>243</v>
      </c>
      <c r="E57" s="65"/>
      <c r="F57" s="61" t="s">
        <v>244</v>
      </c>
    </row>
    <row r="58" spans="1:6" ht="30" customHeight="1">
      <c r="A58" s="73"/>
      <c r="B58" s="109" t="s">
        <v>447</v>
      </c>
      <c r="C58" s="68"/>
      <c r="D58" s="60" t="s">
        <v>245</v>
      </c>
      <c r="E58" s="64"/>
      <c r="F58" s="60" t="s">
        <v>246</v>
      </c>
    </row>
    <row r="59" spans="1:6" ht="30" customHeight="1">
      <c r="A59" s="73"/>
      <c r="B59" s="110" t="s">
        <v>448</v>
      </c>
      <c r="C59" s="69"/>
      <c r="D59" s="61" t="s">
        <v>247</v>
      </c>
      <c r="E59" s="65"/>
      <c r="F59" s="61" t="s">
        <v>248</v>
      </c>
    </row>
    <row r="60" spans="1:6" ht="30" customHeight="1">
      <c r="A60" s="73"/>
      <c r="B60" s="110" t="s">
        <v>449</v>
      </c>
      <c r="C60" s="69"/>
      <c r="D60" s="61" t="s">
        <v>249</v>
      </c>
      <c r="E60" s="65"/>
      <c r="F60" s="61" t="s">
        <v>250</v>
      </c>
    </row>
    <row r="61" spans="1:6" ht="30" customHeight="1">
      <c r="A61" s="73"/>
      <c r="B61" s="110" t="s">
        <v>450</v>
      </c>
      <c r="C61" s="69"/>
      <c r="D61" s="61" t="s">
        <v>251</v>
      </c>
      <c r="E61" s="65"/>
      <c r="F61" s="61" t="s">
        <v>252</v>
      </c>
    </row>
    <row r="62" spans="1:6" ht="30" customHeight="1">
      <c r="A62" s="73"/>
      <c r="B62" s="110" t="s">
        <v>452</v>
      </c>
      <c r="C62" s="69"/>
      <c r="D62" s="61" t="s">
        <v>253</v>
      </c>
      <c r="E62" s="65"/>
      <c r="F62" s="61" t="s">
        <v>254</v>
      </c>
    </row>
    <row r="63" spans="1:6" ht="30" customHeight="1">
      <c r="A63" s="73"/>
      <c r="B63" s="110" t="s">
        <v>451</v>
      </c>
      <c r="C63" s="69"/>
      <c r="D63" s="61" t="s">
        <v>255</v>
      </c>
      <c r="E63" s="65"/>
      <c r="F63" s="61" t="s">
        <v>256</v>
      </c>
    </row>
    <row r="64" spans="1:6" ht="30" customHeight="1">
      <c r="A64" s="73"/>
      <c r="B64" s="110" t="s">
        <v>453</v>
      </c>
      <c r="C64" s="69"/>
      <c r="D64" s="61" t="s">
        <v>257</v>
      </c>
      <c r="E64" s="65"/>
      <c r="F64" s="61" t="s">
        <v>258</v>
      </c>
    </row>
    <row r="65" spans="1:6" ht="30" customHeight="1">
      <c r="A65" s="73"/>
      <c r="B65" s="109" t="s">
        <v>454</v>
      </c>
      <c r="C65" s="68"/>
      <c r="D65" s="60" t="s">
        <v>259</v>
      </c>
      <c r="E65" s="64"/>
      <c r="F65" s="60" t="s">
        <v>260</v>
      </c>
    </row>
    <row r="66" spans="1:6" ht="30" customHeight="1">
      <c r="A66" s="73"/>
      <c r="B66" s="110" t="s">
        <v>455</v>
      </c>
      <c r="C66" s="69"/>
      <c r="D66" s="61" t="s">
        <v>389</v>
      </c>
      <c r="E66" s="65"/>
      <c r="F66" s="61" t="s">
        <v>261</v>
      </c>
    </row>
    <row r="67" spans="1:6" ht="30" customHeight="1">
      <c r="A67" s="73"/>
      <c r="B67" s="110" t="s">
        <v>456</v>
      </c>
      <c r="C67" s="69"/>
      <c r="D67" s="61" t="s">
        <v>262</v>
      </c>
      <c r="E67" s="65"/>
      <c r="F67" s="61" t="s">
        <v>263</v>
      </c>
    </row>
    <row r="68" spans="1:6" ht="30" customHeight="1">
      <c r="A68" s="73"/>
      <c r="B68" s="110" t="s">
        <v>457</v>
      </c>
      <c r="C68" s="69"/>
      <c r="D68" s="61" t="s">
        <v>264</v>
      </c>
      <c r="E68" s="65"/>
      <c r="F68" s="61" t="s">
        <v>265</v>
      </c>
    </row>
    <row r="69" spans="1:6" ht="30" customHeight="1">
      <c r="A69" s="73"/>
      <c r="B69" s="110" t="s">
        <v>458</v>
      </c>
      <c r="C69" s="69"/>
      <c r="D69" s="61" t="s">
        <v>266</v>
      </c>
      <c r="E69" s="65"/>
      <c r="F69" s="61" t="s">
        <v>267</v>
      </c>
    </row>
    <row r="70" spans="1:6" ht="30" customHeight="1">
      <c r="A70" s="73"/>
      <c r="B70" s="110" t="s">
        <v>459</v>
      </c>
      <c r="C70" s="69"/>
      <c r="D70" s="61" t="s">
        <v>268</v>
      </c>
      <c r="E70" s="65"/>
      <c r="F70" s="61" t="s">
        <v>269</v>
      </c>
    </row>
    <row r="71" spans="1:6" ht="30" customHeight="1">
      <c r="A71" s="73"/>
      <c r="B71" s="110" t="s">
        <v>460</v>
      </c>
      <c r="C71" s="69"/>
      <c r="D71" s="61" t="s">
        <v>270</v>
      </c>
      <c r="E71" s="65"/>
      <c r="F71" s="61" t="s">
        <v>271</v>
      </c>
    </row>
    <row r="72" spans="1:6" ht="30" customHeight="1">
      <c r="A72" s="73"/>
      <c r="B72" s="110" t="s">
        <v>461</v>
      </c>
      <c r="C72" s="69"/>
      <c r="D72" s="61" t="s">
        <v>272</v>
      </c>
      <c r="E72" s="65"/>
      <c r="F72" s="61" t="s">
        <v>273</v>
      </c>
    </row>
    <row r="73" spans="1:6" ht="30" customHeight="1">
      <c r="A73" s="73"/>
      <c r="B73" s="109" t="s">
        <v>462</v>
      </c>
      <c r="C73" s="68"/>
      <c r="D73" s="60" t="s">
        <v>274</v>
      </c>
      <c r="E73" s="64"/>
      <c r="F73" s="60" t="s">
        <v>275</v>
      </c>
    </row>
    <row r="74" spans="1:6" ht="30" customHeight="1">
      <c r="A74" s="73"/>
      <c r="B74" s="110" t="s">
        <v>463</v>
      </c>
      <c r="C74" s="69"/>
      <c r="D74" s="61" t="s">
        <v>274</v>
      </c>
      <c r="E74" s="65"/>
      <c r="F74" s="61" t="s">
        <v>275</v>
      </c>
    </row>
    <row r="75" spans="1:6" ht="30" customHeight="1">
      <c r="A75" s="73"/>
      <c r="B75" s="109">
        <v>47</v>
      </c>
      <c r="C75" s="68"/>
      <c r="D75" s="60" t="s">
        <v>276</v>
      </c>
      <c r="E75" s="64"/>
      <c r="F75" s="60" t="s">
        <v>277</v>
      </c>
    </row>
    <row r="76" spans="1:6" ht="30" customHeight="1">
      <c r="A76" s="73"/>
      <c r="B76" s="109" t="s">
        <v>464</v>
      </c>
      <c r="C76" s="68"/>
      <c r="D76" s="60" t="s">
        <v>278</v>
      </c>
      <c r="E76" s="64"/>
      <c r="F76" s="60" t="s">
        <v>279</v>
      </c>
    </row>
    <row r="77" spans="1:6" ht="30" customHeight="1">
      <c r="A77" s="73"/>
      <c r="B77" s="110" t="s">
        <v>465</v>
      </c>
      <c r="C77" s="69"/>
      <c r="D77" s="61" t="s">
        <v>280</v>
      </c>
      <c r="E77" s="65"/>
      <c r="F77" s="61" t="s">
        <v>281</v>
      </c>
    </row>
    <row r="78" spans="1:6" ht="30" customHeight="1">
      <c r="A78" s="73"/>
      <c r="B78" s="110" t="s">
        <v>466</v>
      </c>
      <c r="C78" s="69"/>
      <c r="D78" s="61" t="s">
        <v>282</v>
      </c>
      <c r="E78" s="65"/>
      <c r="F78" s="61" t="s">
        <v>283</v>
      </c>
    </row>
    <row r="79" spans="1:6" ht="30" customHeight="1">
      <c r="A79" s="73"/>
      <c r="B79" s="109" t="s">
        <v>467</v>
      </c>
      <c r="C79" s="68"/>
      <c r="D79" s="60" t="s">
        <v>284</v>
      </c>
      <c r="E79" s="64"/>
      <c r="F79" s="60" t="s">
        <v>285</v>
      </c>
    </row>
    <row r="80" spans="1:6" ht="30" customHeight="1">
      <c r="A80" s="73"/>
      <c r="B80" s="110" t="s">
        <v>468</v>
      </c>
      <c r="C80" s="69"/>
      <c r="D80" s="61" t="s">
        <v>286</v>
      </c>
      <c r="E80" s="65"/>
      <c r="F80" s="61" t="s">
        <v>287</v>
      </c>
    </row>
    <row r="81" spans="1:6" ht="30" customHeight="1">
      <c r="A81" s="73"/>
      <c r="B81" s="110" t="s">
        <v>469</v>
      </c>
      <c r="C81" s="69"/>
      <c r="D81" s="61" t="s">
        <v>288</v>
      </c>
      <c r="E81" s="65"/>
      <c r="F81" s="61" t="s">
        <v>289</v>
      </c>
    </row>
    <row r="82" spans="1:6" ht="30" customHeight="1">
      <c r="A82" s="73"/>
      <c r="B82" s="110" t="s">
        <v>470</v>
      </c>
      <c r="C82" s="69"/>
      <c r="D82" s="61" t="s">
        <v>290</v>
      </c>
      <c r="E82" s="65"/>
      <c r="F82" s="61" t="s">
        <v>291</v>
      </c>
    </row>
    <row r="83" spans="1:6" ht="30" customHeight="1">
      <c r="A83" s="73"/>
      <c r="B83" s="110" t="s">
        <v>471</v>
      </c>
      <c r="C83" s="69"/>
      <c r="D83" s="61" t="s">
        <v>292</v>
      </c>
      <c r="E83" s="65"/>
      <c r="F83" s="61" t="s">
        <v>293</v>
      </c>
    </row>
    <row r="84" spans="1:6" ht="30" customHeight="1">
      <c r="A84" s="73"/>
      <c r="B84" s="110" t="s">
        <v>472</v>
      </c>
      <c r="C84" s="69"/>
      <c r="D84" s="61" t="s">
        <v>294</v>
      </c>
      <c r="E84" s="65"/>
      <c r="F84" s="61" t="s">
        <v>295</v>
      </c>
    </row>
    <row r="85" spans="1:6" ht="30" customHeight="1">
      <c r="A85" s="73"/>
      <c r="B85" s="110" t="s">
        <v>473</v>
      </c>
      <c r="C85" s="69"/>
      <c r="D85" s="61" t="s">
        <v>296</v>
      </c>
      <c r="E85" s="65"/>
      <c r="F85" s="61" t="s">
        <v>297</v>
      </c>
    </row>
    <row r="86" spans="1:6" ht="30" customHeight="1">
      <c r="A86" s="73"/>
      <c r="B86" s="110" t="s">
        <v>474</v>
      </c>
      <c r="C86" s="69"/>
      <c r="D86" s="61" t="s">
        <v>298</v>
      </c>
      <c r="E86" s="65"/>
      <c r="F86" s="61" t="s">
        <v>299</v>
      </c>
    </row>
    <row r="87" spans="1:6" ht="30" customHeight="1">
      <c r="A87" s="73"/>
      <c r="B87" s="109" t="s">
        <v>475</v>
      </c>
      <c r="C87" s="68"/>
      <c r="D87" s="60" t="s">
        <v>300</v>
      </c>
      <c r="E87" s="64"/>
      <c r="F87" s="60" t="s">
        <v>301</v>
      </c>
    </row>
    <row r="88" spans="1:6" ht="30" customHeight="1">
      <c r="A88" s="73"/>
      <c r="B88" s="110" t="s">
        <v>476</v>
      </c>
      <c r="C88" s="69"/>
      <c r="D88" s="61" t="s">
        <v>302</v>
      </c>
      <c r="E88" s="65"/>
      <c r="F88" s="61" t="s">
        <v>303</v>
      </c>
    </row>
    <row r="89" spans="1:6" ht="30" customHeight="1">
      <c r="A89" s="73"/>
      <c r="B89" s="109" t="s">
        <v>477</v>
      </c>
      <c r="C89" s="68"/>
      <c r="D89" s="60" t="s">
        <v>304</v>
      </c>
      <c r="E89" s="64"/>
      <c r="F89" s="60" t="s">
        <v>305</v>
      </c>
    </row>
    <row r="90" spans="1:6" ht="44.25" customHeight="1">
      <c r="A90" s="73"/>
      <c r="B90" s="110" t="s">
        <v>478</v>
      </c>
      <c r="C90" s="69"/>
      <c r="D90" s="61" t="s">
        <v>306</v>
      </c>
      <c r="E90" s="65"/>
      <c r="F90" s="61" t="s">
        <v>307</v>
      </c>
    </row>
    <row r="91" spans="1:6" ht="30" customHeight="1">
      <c r="A91" s="73"/>
      <c r="B91" s="110" t="s">
        <v>479</v>
      </c>
      <c r="C91" s="69"/>
      <c r="D91" s="61" t="s">
        <v>308</v>
      </c>
      <c r="E91" s="65"/>
      <c r="F91" s="61" t="s">
        <v>309</v>
      </c>
    </row>
    <row r="92" spans="1:6" ht="30" customHeight="1">
      <c r="A92" s="73"/>
      <c r="B92" s="110" t="s">
        <v>480</v>
      </c>
      <c r="C92" s="69"/>
      <c r="D92" s="61" t="s">
        <v>310</v>
      </c>
      <c r="E92" s="65"/>
      <c r="F92" s="61" t="s">
        <v>311</v>
      </c>
    </row>
    <row r="93" spans="1:6" ht="30" customHeight="1">
      <c r="A93" s="73"/>
      <c r="B93" s="109" t="s">
        <v>481</v>
      </c>
      <c r="C93" s="68"/>
      <c r="D93" s="60" t="s">
        <v>312</v>
      </c>
      <c r="E93" s="64"/>
      <c r="F93" s="60" t="s">
        <v>313</v>
      </c>
    </row>
    <row r="94" spans="1:6" ht="30" customHeight="1">
      <c r="A94" s="73"/>
      <c r="B94" s="110" t="s">
        <v>482</v>
      </c>
      <c r="C94" s="69"/>
      <c r="D94" s="61" t="s">
        <v>314</v>
      </c>
      <c r="E94" s="65"/>
      <c r="F94" s="61" t="s">
        <v>315</v>
      </c>
    </row>
    <row r="95" spans="1:6" ht="30" customHeight="1">
      <c r="A95" s="73"/>
      <c r="B95" s="110" t="s">
        <v>483</v>
      </c>
      <c r="C95" s="69"/>
      <c r="D95" s="61" t="s">
        <v>316</v>
      </c>
      <c r="E95" s="65"/>
      <c r="F95" s="61" t="s">
        <v>317</v>
      </c>
    </row>
    <row r="96" spans="1:6" ht="30" customHeight="1">
      <c r="A96" s="73"/>
      <c r="B96" s="110" t="s">
        <v>484</v>
      </c>
      <c r="C96" s="69"/>
      <c r="D96" s="61" t="s">
        <v>369</v>
      </c>
      <c r="E96" s="65"/>
      <c r="F96" s="61" t="s">
        <v>370</v>
      </c>
    </row>
    <row r="97" spans="1:6" ht="30" customHeight="1">
      <c r="A97" s="73"/>
      <c r="B97" s="110" t="s">
        <v>485</v>
      </c>
      <c r="C97" s="69"/>
      <c r="D97" s="61" t="s">
        <v>318</v>
      </c>
      <c r="E97" s="65"/>
      <c r="F97" s="61" t="s">
        <v>319</v>
      </c>
    </row>
    <row r="98" spans="1:6" ht="30" customHeight="1">
      <c r="A98" s="73"/>
      <c r="B98" s="110" t="s">
        <v>486</v>
      </c>
      <c r="C98" s="69"/>
      <c r="D98" s="61" t="s">
        <v>320</v>
      </c>
      <c r="E98" s="65"/>
      <c r="F98" s="61" t="s">
        <v>321</v>
      </c>
    </row>
    <row r="99" spans="1:6" ht="30" customHeight="1">
      <c r="A99" s="73"/>
      <c r="B99" s="109" t="s">
        <v>487</v>
      </c>
      <c r="C99" s="68"/>
      <c r="D99" s="60" t="s">
        <v>322</v>
      </c>
      <c r="E99" s="64"/>
      <c r="F99" s="60" t="s">
        <v>323</v>
      </c>
    </row>
    <row r="100" spans="1:6" ht="30" customHeight="1">
      <c r="A100" s="73"/>
      <c r="B100" s="110" t="s">
        <v>488</v>
      </c>
      <c r="C100" s="69"/>
      <c r="D100" s="61" t="s">
        <v>324</v>
      </c>
      <c r="E100" s="65"/>
      <c r="F100" s="61" t="s">
        <v>325</v>
      </c>
    </row>
    <row r="101" spans="1:6" ht="30" customHeight="1">
      <c r="A101" s="73"/>
      <c r="B101" s="110" t="s">
        <v>489</v>
      </c>
      <c r="C101" s="69"/>
      <c r="D101" s="61" t="s">
        <v>326</v>
      </c>
      <c r="E101" s="65"/>
      <c r="F101" s="61" t="s">
        <v>327</v>
      </c>
    </row>
    <row r="102" spans="1:6" ht="30" customHeight="1">
      <c r="A102" s="73"/>
      <c r="B102" s="110" t="s">
        <v>490</v>
      </c>
      <c r="C102" s="69"/>
      <c r="D102" s="61" t="s">
        <v>328</v>
      </c>
      <c r="E102" s="65"/>
      <c r="F102" s="61" t="s">
        <v>329</v>
      </c>
    </row>
    <row r="103" spans="1:6" ht="40.5" customHeight="1">
      <c r="A103" s="73"/>
      <c r="B103" s="110" t="s">
        <v>491</v>
      </c>
      <c r="C103" s="69"/>
      <c r="D103" s="61" t="s">
        <v>330</v>
      </c>
      <c r="E103" s="65"/>
      <c r="F103" s="61" t="s">
        <v>331</v>
      </c>
    </row>
    <row r="104" spans="1:6" ht="30" customHeight="1">
      <c r="A104" s="73"/>
      <c r="B104" s="110" t="s">
        <v>492</v>
      </c>
      <c r="C104" s="69"/>
      <c r="D104" s="61" t="s">
        <v>332</v>
      </c>
      <c r="E104" s="65"/>
      <c r="F104" s="61" t="s">
        <v>333</v>
      </c>
    </row>
    <row r="105" spans="1:6" ht="30" customHeight="1">
      <c r="A105" s="73"/>
      <c r="B105" s="109" t="s">
        <v>493</v>
      </c>
      <c r="C105" s="68"/>
      <c r="D105" s="60" t="s">
        <v>334</v>
      </c>
      <c r="E105" s="64"/>
      <c r="F105" s="60" t="s">
        <v>335</v>
      </c>
    </row>
    <row r="106" spans="1:6" ht="30" customHeight="1">
      <c r="A106" s="73"/>
      <c r="B106" s="110" t="s">
        <v>494</v>
      </c>
      <c r="C106" s="69"/>
      <c r="D106" s="61" t="s">
        <v>336</v>
      </c>
      <c r="E106" s="65"/>
      <c r="F106" s="61" t="s">
        <v>337</v>
      </c>
    </row>
    <row r="107" spans="1:6" ht="30" customHeight="1">
      <c r="A107" s="73"/>
      <c r="B107" s="110" t="s">
        <v>495</v>
      </c>
      <c r="C107" s="69"/>
      <c r="D107" s="61" t="s">
        <v>338</v>
      </c>
      <c r="E107" s="65"/>
      <c r="F107" s="61" t="s">
        <v>339</v>
      </c>
    </row>
    <row r="108" spans="1:6" ht="30" customHeight="1">
      <c r="A108" s="73"/>
      <c r="B108" s="110" t="s">
        <v>496</v>
      </c>
      <c r="C108" s="69"/>
      <c r="D108" s="61" t="s">
        <v>340</v>
      </c>
      <c r="E108" s="65"/>
      <c r="F108" s="61" t="s">
        <v>341</v>
      </c>
    </row>
    <row r="109" spans="1:6" ht="30" customHeight="1">
      <c r="A109" s="73"/>
      <c r="B109" s="110" t="s">
        <v>497</v>
      </c>
      <c r="C109" s="69"/>
      <c r="D109" s="61" t="s">
        <v>342</v>
      </c>
      <c r="E109" s="65"/>
      <c r="F109" s="61" t="s">
        <v>343</v>
      </c>
    </row>
    <row r="110" spans="1:6" ht="30" customHeight="1">
      <c r="A110" s="73"/>
      <c r="B110" s="110" t="s">
        <v>498</v>
      </c>
      <c r="C110" s="69"/>
      <c r="D110" s="61" t="s">
        <v>344</v>
      </c>
      <c r="E110" s="65"/>
      <c r="F110" s="61" t="s">
        <v>345</v>
      </c>
    </row>
    <row r="111" spans="1:6" ht="30" customHeight="1">
      <c r="A111" s="73"/>
      <c r="B111" s="110" t="s">
        <v>499</v>
      </c>
      <c r="C111" s="69"/>
      <c r="D111" s="61" t="s">
        <v>346</v>
      </c>
      <c r="E111" s="65"/>
      <c r="F111" s="61" t="s">
        <v>347</v>
      </c>
    </row>
    <row r="112" spans="1:6" ht="30" customHeight="1">
      <c r="A112" s="73"/>
      <c r="B112" s="110" t="s">
        <v>500</v>
      </c>
      <c r="C112" s="69"/>
      <c r="D112" s="61" t="s">
        <v>348</v>
      </c>
      <c r="E112" s="65"/>
      <c r="F112" s="61" t="s">
        <v>349</v>
      </c>
    </row>
    <row r="113" spans="1:11" ht="30" customHeight="1">
      <c r="A113" s="73"/>
      <c r="B113" s="110" t="s">
        <v>501</v>
      </c>
      <c r="C113" s="69"/>
      <c r="D113" s="61" t="s">
        <v>350</v>
      </c>
      <c r="E113" s="65"/>
      <c r="F113" s="61" t="s">
        <v>351</v>
      </c>
    </row>
    <row r="114" spans="1:11" ht="30" customHeight="1">
      <c r="A114" s="73"/>
      <c r="B114" s="110" t="s">
        <v>502</v>
      </c>
      <c r="C114" s="69"/>
      <c r="D114" s="61" t="s">
        <v>352</v>
      </c>
      <c r="E114" s="65"/>
      <c r="F114" s="61" t="s">
        <v>353</v>
      </c>
    </row>
    <row r="115" spans="1:11" ht="30" customHeight="1">
      <c r="A115" s="73"/>
      <c r="B115" s="109" t="s">
        <v>503</v>
      </c>
      <c r="C115" s="68"/>
      <c r="D115" s="60" t="s">
        <v>354</v>
      </c>
      <c r="E115" s="64"/>
      <c r="F115" s="60" t="s">
        <v>355</v>
      </c>
    </row>
    <row r="116" spans="1:11" ht="30" customHeight="1">
      <c r="A116" s="73"/>
      <c r="B116" s="110" t="s">
        <v>504</v>
      </c>
      <c r="C116" s="69"/>
      <c r="D116" s="61" t="s">
        <v>356</v>
      </c>
      <c r="E116" s="65"/>
      <c r="F116" s="61" t="s">
        <v>357</v>
      </c>
    </row>
    <row r="117" spans="1:11" ht="30" customHeight="1">
      <c r="A117" s="73"/>
      <c r="B117" s="110" t="s">
        <v>505</v>
      </c>
      <c r="C117" s="69"/>
      <c r="D117" s="61" t="s">
        <v>358</v>
      </c>
      <c r="E117" s="65"/>
      <c r="F117" s="61" t="s">
        <v>359</v>
      </c>
    </row>
    <row r="118" spans="1:11" ht="30" customHeight="1">
      <c r="A118" s="73"/>
      <c r="B118" s="110" t="s">
        <v>506</v>
      </c>
      <c r="C118" s="69"/>
      <c r="D118" s="61" t="s">
        <v>360</v>
      </c>
      <c r="E118" s="65"/>
      <c r="F118" s="61" t="s">
        <v>361</v>
      </c>
    </row>
    <row r="119" spans="1:11" ht="30" customHeight="1">
      <c r="A119" s="73"/>
      <c r="B119" s="109" t="s">
        <v>507</v>
      </c>
      <c r="C119" s="68"/>
      <c r="D119" s="60" t="s">
        <v>362</v>
      </c>
      <c r="E119" s="64"/>
      <c r="F119" s="60" t="s">
        <v>363</v>
      </c>
    </row>
    <row r="120" spans="1:11" ht="30" customHeight="1">
      <c r="A120" s="73"/>
      <c r="B120" s="110" t="s">
        <v>508</v>
      </c>
      <c r="C120" s="69"/>
      <c r="D120" s="61" t="s">
        <v>364</v>
      </c>
      <c r="E120" s="65"/>
      <c r="F120" s="61" t="s">
        <v>365</v>
      </c>
    </row>
    <row r="121" spans="1:11" ht="30" customHeight="1">
      <c r="A121" s="73"/>
      <c r="B121" s="110" t="s">
        <v>509</v>
      </c>
      <c r="C121" s="69"/>
      <c r="D121" s="61" t="s">
        <v>366</v>
      </c>
      <c r="E121" s="65"/>
      <c r="F121" s="61" t="s">
        <v>367</v>
      </c>
    </row>
    <row r="122" spans="1:11" ht="13.5" customHeight="1" thickBot="1">
      <c r="A122" s="97"/>
    </row>
    <row r="123" spans="1:11" s="121" customFormat="1" ht="14.25" customHeight="1" thickTop="1">
      <c r="A123" s="206"/>
      <c r="B123" s="206" t="s">
        <v>543</v>
      </c>
      <c r="C123" s="206"/>
      <c r="D123" s="206"/>
      <c r="E123" s="206"/>
      <c r="F123" s="206"/>
      <c r="G123" s="207"/>
      <c r="H123" s="207"/>
      <c r="I123" s="207"/>
      <c r="K123" s="208"/>
    </row>
    <row r="124" spans="1:11" s="121" customFormat="1" ht="5.25" customHeight="1">
      <c r="B124" s="147"/>
      <c r="K124" s="208"/>
    </row>
    <row r="125" spans="1:11" s="121" customFormat="1" ht="12" customHeight="1">
      <c r="B125" s="209" t="s">
        <v>544</v>
      </c>
      <c r="K125" s="208"/>
    </row>
  </sheetData>
  <mergeCells count="4">
    <mergeCell ref="D5:D6"/>
    <mergeCell ref="F5:F6"/>
    <mergeCell ref="B1:F1"/>
    <mergeCell ref="B2:F2"/>
  </mergeCell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4:J17"/>
  <sheetViews>
    <sheetView workbookViewId="0"/>
  </sheetViews>
  <sheetFormatPr defaultRowHeight="12.75"/>
  <cols>
    <col min="1" max="16384" width="9.140625" style="7"/>
  </cols>
  <sheetData>
    <row r="14" spans="6:10" ht="45">
      <c r="F14" s="8"/>
      <c r="G14" s="8"/>
      <c r="H14" s="9"/>
      <c r="I14" s="8"/>
      <c r="J14" s="8"/>
    </row>
    <row r="15" spans="6:10" ht="45">
      <c r="F15" s="8"/>
      <c r="G15" s="8"/>
      <c r="H15" s="9" t="s">
        <v>538</v>
      </c>
      <c r="I15" s="8"/>
      <c r="J15" s="8"/>
    </row>
    <row r="16" spans="6:10" ht="45">
      <c r="F16" s="9"/>
      <c r="G16" s="8"/>
      <c r="H16" s="9" t="s">
        <v>539</v>
      </c>
      <c r="I16" s="9"/>
      <c r="J16" s="9"/>
    </row>
    <row r="17" spans="1:1" ht="22.5">
      <c r="A17" s="10"/>
    </row>
  </sheetData>
  <pageMargins left="0.51181102362204722" right="0.51181102362204722" top="0.55118110236220474" bottom="0.56000000000000005"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L130"/>
  <sheetViews>
    <sheetView zoomScaleNormal="100" workbookViewId="0">
      <pane ySplit="11" topLeftCell="A12" activePane="bottomLeft" state="frozen"/>
      <selection pane="bottomLeft"/>
    </sheetView>
  </sheetViews>
  <sheetFormatPr defaultRowHeight="12"/>
  <cols>
    <col min="1" max="1" width="0.5703125" style="11" customWidth="1"/>
    <col min="2" max="2" width="6.7109375" style="11" customWidth="1"/>
    <col min="3" max="3" width="0.28515625" style="11" customWidth="1"/>
    <col min="4" max="8" width="18.7109375" style="11" customWidth="1"/>
    <col min="9" max="9" width="4.140625" style="11" customWidth="1"/>
    <col min="10" max="10" width="14" style="11" customWidth="1"/>
    <col min="11" max="16384" width="9.140625" style="11"/>
  </cols>
  <sheetData>
    <row r="1" spans="1:12" ht="12.95" customHeight="1">
      <c r="B1" s="227" t="s">
        <v>90</v>
      </c>
      <c r="C1" s="227"/>
      <c r="D1" s="227"/>
      <c r="E1" s="14"/>
      <c r="F1" s="98" t="s">
        <v>547</v>
      </c>
      <c r="G1" s="98"/>
      <c r="H1" s="98"/>
      <c r="I1" s="98"/>
      <c r="J1" s="98"/>
      <c r="K1" s="14"/>
    </row>
    <row r="2" spans="1:12" ht="12.95" customHeight="1">
      <c r="B2" s="16"/>
      <c r="C2" s="13"/>
      <c r="D2" s="14"/>
      <c r="E2" s="14"/>
      <c r="F2" s="98" t="s">
        <v>548</v>
      </c>
      <c r="G2" s="98"/>
      <c r="H2" s="98"/>
      <c r="I2" s="98"/>
      <c r="J2" s="98"/>
      <c r="K2" s="14"/>
    </row>
    <row r="3" spans="1:12" ht="12.95" customHeight="1">
      <c r="B3" s="16"/>
      <c r="C3" s="13"/>
      <c r="D3" s="14"/>
      <c r="E3" s="14"/>
      <c r="F3" s="14"/>
      <c r="G3" s="14"/>
      <c r="H3" s="14"/>
      <c r="I3" s="14"/>
      <c r="J3" s="14"/>
      <c r="K3" s="14"/>
      <c r="L3" s="15"/>
    </row>
    <row r="4" spans="1:12" s="12" customFormat="1" ht="12.75" customHeight="1">
      <c r="A4" s="27" t="s">
        <v>380</v>
      </c>
    </row>
    <row r="5" spans="1:12" s="12" customFormat="1" ht="12.75" customHeight="1">
      <c r="A5" s="27" t="s">
        <v>545</v>
      </c>
    </row>
    <row r="6" spans="1:12" s="12" customFormat="1" ht="12" customHeight="1">
      <c r="A6" s="27" t="s">
        <v>391</v>
      </c>
    </row>
    <row r="7" spans="1:12" s="12" customFormat="1" ht="12.75" customHeight="1">
      <c r="A7" s="27" t="s">
        <v>390</v>
      </c>
    </row>
    <row r="8" spans="1:12" ht="12" customHeight="1"/>
    <row r="9" spans="1:12" ht="48.75" customHeight="1">
      <c r="A9" s="228" t="s">
        <v>384</v>
      </c>
      <c r="B9" s="229"/>
      <c r="C9" s="228"/>
      <c r="D9" s="92" t="s">
        <v>552</v>
      </c>
      <c r="E9" s="92" t="s">
        <v>373</v>
      </c>
      <c r="F9" s="92" t="s">
        <v>37</v>
      </c>
      <c r="G9" s="92" t="s">
        <v>43</v>
      </c>
      <c r="H9" s="92" t="s">
        <v>36</v>
      </c>
      <c r="I9" s="18"/>
    </row>
    <row r="10" spans="1:12" ht="36.75" customHeight="1">
      <c r="A10" s="230"/>
      <c r="B10" s="231"/>
      <c r="C10" s="232"/>
      <c r="D10" s="19" t="s">
        <v>38</v>
      </c>
      <c r="E10" s="19" t="s">
        <v>374</v>
      </c>
      <c r="F10" s="19" t="s">
        <v>40</v>
      </c>
      <c r="G10" s="19" t="s">
        <v>96</v>
      </c>
      <c r="H10" s="19" t="s">
        <v>41</v>
      </c>
      <c r="I10" s="20"/>
    </row>
    <row r="11" spans="1:12">
      <c r="A11" s="21"/>
      <c r="B11" s="22"/>
      <c r="C11" s="23"/>
      <c r="D11" s="24" t="s">
        <v>39</v>
      </c>
      <c r="E11" s="24" t="s">
        <v>0</v>
      </c>
      <c r="F11" s="24" t="s">
        <v>0</v>
      </c>
      <c r="G11" s="24" t="s">
        <v>42</v>
      </c>
      <c r="H11" s="24" t="s">
        <v>0</v>
      </c>
      <c r="I11" s="22"/>
    </row>
    <row r="12" spans="1:12" s="17" customFormat="1" ht="21" customHeight="1">
      <c r="A12" s="91"/>
      <c r="B12" s="78" t="s">
        <v>368</v>
      </c>
      <c r="D12" s="94">
        <f>D13+D24+D79</f>
        <v>71706</v>
      </c>
      <c r="E12" s="94">
        <f>E13+E24+E79</f>
        <v>13021181</v>
      </c>
      <c r="F12" s="94">
        <f>F13+F24+F79</f>
        <v>3238946</v>
      </c>
      <c r="G12" s="94">
        <f>G13+G24+G79</f>
        <v>2007225</v>
      </c>
      <c r="H12" s="94">
        <f>H13+H24+H79</f>
        <v>170756</v>
      </c>
      <c r="I12" s="104"/>
    </row>
    <row r="13" spans="1:12" s="17" customFormat="1" ht="21" customHeight="1">
      <c r="A13" s="26"/>
      <c r="B13" s="79">
        <v>45</v>
      </c>
      <c r="D13" s="84">
        <f>D14+D17+D19+D22</f>
        <v>8521</v>
      </c>
      <c r="E13" s="84">
        <f>E14+E17+E19+E22</f>
        <v>960097</v>
      </c>
      <c r="F13" s="84">
        <f>F14+F17+F19+F22</f>
        <v>391719</v>
      </c>
      <c r="G13" s="84">
        <f>G14+G17+G19+G22</f>
        <v>186932</v>
      </c>
      <c r="H13" s="84">
        <f>H14+H17+H19+H22</f>
        <v>7370</v>
      </c>
      <c r="I13" s="104"/>
    </row>
    <row r="14" spans="1:12" s="17" customFormat="1" ht="21" customHeight="1">
      <c r="A14" s="26"/>
      <c r="B14" s="79" t="s">
        <v>399</v>
      </c>
      <c r="D14" s="84">
        <f>D15+D16</f>
        <v>1897</v>
      </c>
      <c r="E14" s="84">
        <f>E15+E16</f>
        <v>556259</v>
      </c>
      <c r="F14" s="84">
        <f>F15+F16</f>
        <v>118408</v>
      </c>
      <c r="G14" s="84">
        <f>G15+G16</f>
        <v>63118</v>
      </c>
      <c r="H14" s="84">
        <f>H15+H16</f>
        <v>1464</v>
      </c>
      <c r="I14" s="104"/>
    </row>
    <row r="15" spans="1:12" ht="21" customHeight="1">
      <c r="A15" s="25"/>
      <c r="B15" s="80" t="s">
        <v>400</v>
      </c>
      <c r="C15" s="88"/>
      <c r="D15" s="87">
        <v>1856</v>
      </c>
      <c r="E15" s="87">
        <v>544917</v>
      </c>
      <c r="F15" s="87">
        <v>116446</v>
      </c>
      <c r="G15" s="87">
        <v>61931</v>
      </c>
      <c r="H15" s="87">
        <v>1450</v>
      </c>
      <c r="I15" s="103"/>
    </row>
    <row r="16" spans="1:12" ht="21" customHeight="1">
      <c r="A16" s="25"/>
      <c r="B16" s="80" t="s">
        <v>401</v>
      </c>
      <c r="C16" s="88"/>
      <c r="D16" s="87">
        <v>41</v>
      </c>
      <c r="E16" s="87">
        <v>11342</v>
      </c>
      <c r="F16" s="87">
        <v>1962</v>
      </c>
      <c r="G16" s="87">
        <v>1187</v>
      </c>
      <c r="H16" s="87">
        <v>14</v>
      </c>
      <c r="I16" s="103"/>
    </row>
    <row r="17" spans="1:9" s="17" customFormat="1" ht="21" customHeight="1">
      <c r="A17" s="26"/>
      <c r="B17" s="79" t="s">
        <v>402</v>
      </c>
      <c r="D17" s="84">
        <f>D18</f>
        <v>4680</v>
      </c>
      <c r="E17" s="84">
        <f>E18</f>
        <v>208536</v>
      </c>
      <c r="F17" s="84">
        <f>F18</f>
        <v>204070</v>
      </c>
      <c r="G17" s="84">
        <f>G18</f>
        <v>75410</v>
      </c>
      <c r="H17" s="84">
        <f>H18</f>
        <v>3091</v>
      </c>
      <c r="I17" s="104"/>
    </row>
    <row r="18" spans="1:9" ht="21" customHeight="1">
      <c r="A18" s="25"/>
      <c r="B18" s="80" t="s">
        <v>403</v>
      </c>
      <c r="C18" s="88"/>
      <c r="D18" s="87">
        <v>4680</v>
      </c>
      <c r="E18" s="87">
        <v>208536</v>
      </c>
      <c r="F18" s="87">
        <v>204070</v>
      </c>
      <c r="G18" s="87">
        <v>75410</v>
      </c>
      <c r="H18" s="87">
        <v>3091</v>
      </c>
      <c r="I18" s="103"/>
    </row>
    <row r="19" spans="1:9" s="17" customFormat="1" ht="21" customHeight="1">
      <c r="A19" s="26"/>
      <c r="B19" s="79" t="s">
        <v>404</v>
      </c>
      <c r="D19" s="84">
        <f>D20+D21</f>
        <v>1750</v>
      </c>
      <c r="E19" s="84">
        <f>E20+E21</f>
        <v>178295</v>
      </c>
      <c r="F19" s="84">
        <f>F20+F21</f>
        <v>63374</v>
      </c>
      <c r="G19" s="84">
        <f>G20+G21</f>
        <v>44778</v>
      </c>
      <c r="H19" s="84">
        <f>H20+H21</f>
        <v>2599</v>
      </c>
      <c r="I19" s="104"/>
    </row>
    <row r="20" spans="1:9" ht="21" customHeight="1">
      <c r="A20" s="25"/>
      <c r="B20" s="80" t="s">
        <v>405</v>
      </c>
      <c r="C20" s="88"/>
      <c r="D20" s="87">
        <v>1381</v>
      </c>
      <c r="E20" s="87">
        <v>156294</v>
      </c>
      <c r="F20" s="87">
        <v>54600</v>
      </c>
      <c r="G20" s="87">
        <v>38701</v>
      </c>
      <c r="H20" s="87">
        <v>2294</v>
      </c>
      <c r="I20" s="103"/>
    </row>
    <row r="21" spans="1:9" ht="21" customHeight="1">
      <c r="A21" s="25"/>
      <c r="B21" s="80" t="s">
        <v>406</v>
      </c>
      <c r="C21" s="88"/>
      <c r="D21" s="87">
        <v>369</v>
      </c>
      <c r="E21" s="87">
        <v>22001</v>
      </c>
      <c r="F21" s="87">
        <v>8774</v>
      </c>
      <c r="G21" s="87">
        <v>6077</v>
      </c>
      <c r="H21" s="87">
        <v>305</v>
      </c>
      <c r="I21" s="103"/>
    </row>
    <row r="22" spans="1:9" s="17" customFormat="1" ht="21" customHeight="1">
      <c r="A22" s="26"/>
      <c r="B22" s="79" t="s">
        <v>407</v>
      </c>
      <c r="C22" s="84">
        <f t="shared" ref="C22:H22" si="0">C23</f>
        <v>0</v>
      </c>
      <c r="D22" s="84">
        <f t="shared" si="0"/>
        <v>194</v>
      </c>
      <c r="E22" s="84">
        <f t="shared" si="0"/>
        <v>17007</v>
      </c>
      <c r="F22" s="84">
        <f t="shared" si="0"/>
        <v>5867</v>
      </c>
      <c r="G22" s="84">
        <f t="shared" si="0"/>
        <v>3626</v>
      </c>
      <c r="H22" s="84">
        <f t="shared" si="0"/>
        <v>216</v>
      </c>
      <c r="I22" s="104"/>
    </row>
    <row r="23" spans="1:9" ht="21" customHeight="1">
      <c r="A23" s="25"/>
      <c r="B23" s="80" t="s">
        <v>408</v>
      </c>
      <c r="C23" s="88"/>
      <c r="D23" s="87">
        <v>194</v>
      </c>
      <c r="E23" s="87">
        <v>17007</v>
      </c>
      <c r="F23" s="87">
        <v>5867</v>
      </c>
      <c r="G23" s="87">
        <v>3626</v>
      </c>
      <c r="H23" s="87">
        <v>216</v>
      </c>
      <c r="I23" s="103"/>
    </row>
    <row r="24" spans="1:9" s="17" customFormat="1" ht="21" customHeight="1">
      <c r="A24" s="26"/>
      <c r="B24" s="79">
        <v>46</v>
      </c>
      <c r="D24" s="84">
        <f>D25+D35+D40+D50+D60+D63+D69+D77</f>
        <v>23944</v>
      </c>
      <c r="E24" s="84">
        <f>E25+E35+E40+E50+E60+E63+E69+E77</f>
        <v>6092319</v>
      </c>
      <c r="F24" s="84">
        <f>F25+F35+F40+F50+F60+F63+F69+F77</f>
        <v>1334976</v>
      </c>
      <c r="G24" s="84">
        <f>G25+G35+G40+G50+G60+G63+G69+G77</f>
        <v>864294</v>
      </c>
      <c r="H24" s="84">
        <f>H25+H35+H40+H50+H60+H63+H69+H77</f>
        <v>65269</v>
      </c>
      <c r="I24" s="104"/>
    </row>
    <row r="25" spans="1:9" s="17" customFormat="1" ht="21" customHeight="1">
      <c r="A25" s="26"/>
      <c r="B25" s="79" t="s">
        <v>409</v>
      </c>
      <c r="D25" s="84">
        <f>SUM(D26:D34)</f>
        <v>1351</v>
      </c>
      <c r="E25" s="84">
        <f>SUM(E26:E34)</f>
        <v>174851</v>
      </c>
      <c r="F25" s="84">
        <f>SUM(F26:F34)</f>
        <v>157018</v>
      </c>
      <c r="G25" s="84">
        <f>SUM(G26:G34)</f>
        <v>85623</v>
      </c>
      <c r="H25" s="84">
        <f>SUM(H26:H34)</f>
        <v>1724</v>
      </c>
      <c r="I25" s="104"/>
    </row>
    <row r="26" spans="1:9" ht="21" customHeight="1">
      <c r="A26" s="25"/>
      <c r="B26" s="80" t="s">
        <v>410</v>
      </c>
      <c r="C26" s="88"/>
      <c r="D26" s="87">
        <v>11</v>
      </c>
      <c r="E26" s="87">
        <v>194</v>
      </c>
      <c r="F26" s="87">
        <v>194</v>
      </c>
      <c r="G26" s="87">
        <v>166</v>
      </c>
      <c r="H26" s="87">
        <v>0</v>
      </c>
      <c r="I26" s="103"/>
    </row>
    <row r="27" spans="1:9" ht="21" customHeight="1">
      <c r="A27" s="25"/>
      <c r="B27" s="80" t="s">
        <v>411</v>
      </c>
      <c r="C27" s="88"/>
      <c r="D27" s="87">
        <v>265</v>
      </c>
      <c r="E27" s="87">
        <v>46101</v>
      </c>
      <c r="F27" s="87">
        <v>45891</v>
      </c>
      <c r="G27" s="87">
        <v>29672</v>
      </c>
      <c r="H27" s="87">
        <v>685</v>
      </c>
      <c r="I27" s="103"/>
    </row>
    <row r="28" spans="1:9" ht="21" customHeight="1">
      <c r="A28" s="25"/>
      <c r="B28" s="80" t="s">
        <v>412</v>
      </c>
      <c r="C28" s="88"/>
      <c r="D28" s="87">
        <v>89</v>
      </c>
      <c r="E28" s="87">
        <v>8374</v>
      </c>
      <c r="F28" s="87">
        <v>8374</v>
      </c>
      <c r="G28" s="87">
        <v>3716</v>
      </c>
      <c r="H28" s="87">
        <v>32</v>
      </c>
      <c r="I28" s="103"/>
    </row>
    <row r="29" spans="1:9" ht="21" customHeight="1">
      <c r="A29" s="25"/>
      <c r="B29" s="80" t="s">
        <v>413</v>
      </c>
      <c r="C29" s="88"/>
      <c r="D29" s="87">
        <v>152</v>
      </c>
      <c r="E29" s="87">
        <v>10297</v>
      </c>
      <c r="F29" s="87">
        <v>9601</v>
      </c>
      <c r="G29" s="87">
        <v>5012</v>
      </c>
      <c r="H29" s="87">
        <v>-112</v>
      </c>
      <c r="I29" s="103"/>
    </row>
    <row r="30" spans="1:9" ht="21" customHeight="1">
      <c r="A30" s="25"/>
      <c r="B30" s="80" t="s">
        <v>414</v>
      </c>
      <c r="C30" s="88"/>
      <c r="D30" s="87">
        <v>4</v>
      </c>
      <c r="E30" s="87">
        <v>901</v>
      </c>
      <c r="F30" s="87">
        <v>305</v>
      </c>
      <c r="G30" s="87">
        <v>266</v>
      </c>
      <c r="H30" s="87">
        <v>57</v>
      </c>
      <c r="I30" s="103"/>
    </row>
    <row r="31" spans="1:9" ht="21" customHeight="1">
      <c r="A31" s="25"/>
      <c r="B31" s="80" t="s">
        <v>415</v>
      </c>
      <c r="C31" s="88"/>
      <c r="D31" s="87">
        <v>90</v>
      </c>
      <c r="E31" s="87">
        <v>2609</v>
      </c>
      <c r="F31" s="87">
        <v>2562</v>
      </c>
      <c r="G31" s="87">
        <v>1514</v>
      </c>
      <c r="H31" s="87">
        <v>13</v>
      </c>
      <c r="I31" s="103"/>
    </row>
    <row r="32" spans="1:9" ht="21" customHeight="1">
      <c r="A32" s="25"/>
      <c r="B32" s="80" t="s">
        <v>416</v>
      </c>
      <c r="C32" s="88"/>
      <c r="D32" s="87">
        <v>177</v>
      </c>
      <c r="E32" s="87">
        <v>23351</v>
      </c>
      <c r="F32" s="87">
        <v>23418</v>
      </c>
      <c r="G32" s="87">
        <v>16325</v>
      </c>
      <c r="H32" s="87">
        <v>89</v>
      </c>
      <c r="I32" s="103"/>
    </row>
    <row r="33" spans="1:9" ht="21" customHeight="1">
      <c r="A33" s="25"/>
      <c r="B33" s="80" t="s">
        <v>417</v>
      </c>
      <c r="C33" s="88"/>
      <c r="D33" s="87">
        <v>494</v>
      </c>
      <c r="E33" s="87">
        <v>80085</v>
      </c>
      <c r="F33" s="87">
        <v>63748</v>
      </c>
      <c r="G33" s="87">
        <v>26574</v>
      </c>
      <c r="H33" s="87">
        <v>950</v>
      </c>
      <c r="I33" s="103"/>
    </row>
    <row r="34" spans="1:9" ht="21" customHeight="1">
      <c r="A34" s="26"/>
      <c r="B34" s="80" t="s">
        <v>418</v>
      </c>
      <c r="C34" s="88"/>
      <c r="D34" s="87">
        <v>69</v>
      </c>
      <c r="E34" s="87">
        <v>2939</v>
      </c>
      <c r="F34" s="87">
        <v>2925</v>
      </c>
      <c r="G34" s="87">
        <v>2378</v>
      </c>
      <c r="H34" s="87">
        <v>10</v>
      </c>
      <c r="I34" s="103"/>
    </row>
    <row r="35" spans="1:9" s="17" customFormat="1" ht="21" customHeight="1">
      <c r="A35" s="26"/>
      <c r="B35" s="79" t="s">
        <v>419</v>
      </c>
      <c r="D35" s="84">
        <f>SUM(D36:D39)</f>
        <v>425</v>
      </c>
      <c r="E35" s="84">
        <f>SUM(E36:E39)</f>
        <v>173399</v>
      </c>
      <c r="F35" s="84">
        <f>SUM(F36:F39)</f>
        <v>16147</v>
      </c>
      <c r="G35" s="84">
        <f>SUM(G36:G39)</f>
        <v>9454</v>
      </c>
      <c r="H35" s="84">
        <f>SUM(H36:H39)</f>
        <v>2370</v>
      </c>
      <c r="I35" s="104"/>
    </row>
    <row r="36" spans="1:9" ht="21" customHeight="1">
      <c r="A36" s="25"/>
      <c r="B36" s="80" t="s">
        <v>420</v>
      </c>
      <c r="C36" s="88"/>
      <c r="D36" s="87">
        <v>211</v>
      </c>
      <c r="E36" s="87">
        <v>157425</v>
      </c>
      <c r="F36" s="87">
        <v>10682</v>
      </c>
      <c r="G36" s="87">
        <v>5912</v>
      </c>
      <c r="H36" s="87">
        <v>1205</v>
      </c>
      <c r="I36" s="103"/>
    </row>
    <row r="37" spans="1:9" ht="21" customHeight="1">
      <c r="A37" s="25"/>
      <c r="B37" s="80" t="s">
        <v>421</v>
      </c>
      <c r="C37" s="88"/>
      <c r="D37" s="87">
        <v>204</v>
      </c>
      <c r="E37" s="87">
        <v>13783</v>
      </c>
      <c r="F37" s="87">
        <v>5143</v>
      </c>
      <c r="G37" s="87">
        <v>3373</v>
      </c>
      <c r="H37" s="87">
        <v>1165</v>
      </c>
      <c r="I37" s="103"/>
    </row>
    <row r="38" spans="1:9" ht="21" customHeight="1">
      <c r="A38" s="25"/>
      <c r="B38" s="80" t="s">
        <v>422</v>
      </c>
      <c r="C38" s="88"/>
      <c r="D38" s="87">
        <v>6</v>
      </c>
      <c r="E38" s="87">
        <v>2140</v>
      </c>
      <c r="F38" s="87">
        <v>289</v>
      </c>
      <c r="G38" s="87">
        <v>147</v>
      </c>
      <c r="H38" s="87">
        <v>0</v>
      </c>
      <c r="I38" s="103"/>
    </row>
    <row r="39" spans="1:9" ht="21" customHeight="1">
      <c r="A39" s="25"/>
      <c r="B39" s="80" t="s">
        <v>423</v>
      </c>
      <c r="C39" s="88"/>
      <c r="D39" s="87">
        <v>4</v>
      </c>
      <c r="E39" s="87">
        <v>51</v>
      </c>
      <c r="F39" s="87">
        <v>33</v>
      </c>
      <c r="G39" s="87">
        <v>22</v>
      </c>
      <c r="H39" s="87">
        <v>0</v>
      </c>
      <c r="I39" s="103"/>
    </row>
    <row r="40" spans="1:9" s="17" customFormat="1" ht="21" customHeight="1">
      <c r="A40" s="26"/>
      <c r="B40" s="79" t="s">
        <v>424</v>
      </c>
      <c r="D40" s="84">
        <f>SUM(D41:D49)</f>
        <v>7261</v>
      </c>
      <c r="E40" s="84">
        <f>SUM(E41:E49)</f>
        <v>1724693</v>
      </c>
      <c r="F40" s="84">
        <f>SUM(F41:F49)</f>
        <v>345951</v>
      </c>
      <c r="G40" s="84">
        <f>SUM(G41:G49)</f>
        <v>221720</v>
      </c>
      <c r="H40" s="84">
        <f>SUM(H41:H49)</f>
        <v>15450</v>
      </c>
      <c r="I40" s="104"/>
    </row>
    <row r="41" spans="1:9" ht="21" customHeight="1">
      <c r="A41" s="25"/>
      <c r="B41" s="80" t="s">
        <v>425</v>
      </c>
      <c r="C41" s="88"/>
      <c r="D41" s="87">
        <v>1435</v>
      </c>
      <c r="E41" s="87">
        <v>253833</v>
      </c>
      <c r="F41" s="87">
        <v>55689</v>
      </c>
      <c r="G41" s="87">
        <v>33328</v>
      </c>
      <c r="H41" s="87">
        <v>2061</v>
      </c>
      <c r="I41" s="103"/>
    </row>
    <row r="42" spans="1:9" ht="21" customHeight="1">
      <c r="A42" s="25"/>
      <c r="B42" s="80" t="s">
        <v>426</v>
      </c>
      <c r="C42" s="88"/>
      <c r="D42" s="87">
        <v>397</v>
      </c>
      <c r="E42" s="87">
        <v>82738</v>
      </c>
      <c r="F42" s="87">
        <v>16074</v>
      </c>
      <c r="G42" s="87">
        <v>8392</v>
      </c>
      <c r="H42" s="87">
        <v>1499</v>
      </c>
      <c r="I42" s="103"/>
    </row>
    <row r="43" spans="1:9" ht="21" customHeight="1">
      <c r="A43" s="25"/>
      <c r="B43" s="80" t="s">
        <v>427</v>
      </c>
      <c r="C43" s="88"/>
      <c r="D43" s="87">
        <v>286</v>
      </c>
      <c r="E43" s="87">
        <v>140486</v>
      </c>
      <c r="F43" s="87">
        <v>18309</v>
      </c>
      <c r="G43" s="87">
        <v>12474</v>
      </c>
      <c r="H43" s="87">
        <v>1249</v>
      </c>
      <c r="I43" s="103"/>
    </row>
    <row r="44" spans="1:9" ht="21" customHeight="1">
      <c r="A44" s="25"/>
      <c r="B44" s="80" t="s">
        <v>428</v>
      </c>
      <c r="C44" s="88"/>
      <c r="D44" s="87">
        <v>1292</v>
      </c>
      <c r="E44" s="87">
        <v>252705</v>
      </c>
      <c r="F44" s="87">
        <v>71401</v>
      </c>
      <c r="G44" s="87">
        <v>40473</v>
      </c>
      <c r="H44" s="87">
        <v>2967</v>
      </c>
      <c r="I44" s="103"/>
    </row>
    <row r="45" spans="1:9" ht="21" customHeight="1">
      <c r="A45" s="25"/>
      <c r="B45" s="80" t="s">
        <v>429</v>
      </c>
      <c r="C45" s="88"/>
      <c r="D45" s="87">
        <v>195</v>
      </c>
      <c r="E45" s="87">
        <v>249253</v>
      </c>
      <c r="F45" s="87">
        <v>16485</v>
      </c>
      <c r="G45" s="87">
        <v>10078</v>
      </c>
      <c r="H45" s="87">
        <v>303</v>
      </c>
      <c r="I45" s="103"/>
    </row>
    <row r="46" spans="1:9" ht="21" customHeight="1">
      <c r="A46" s="25"/>
      <c r="B46" s="80" t="s">
        <v>430</v>
      </c>
      <c r="C46" s="88"/>
      <c r="D46" s="87">
        <v>467</v>
      </c>
      <c r="E46" s="87">
        <v>88114</v>
      </c>
      <c r="F46" s="87">
        <v>19758</v>
      </c>
      <c r="G46" s="87">
        <v>13255</v>
      </c>
      <c r="H46" s="87">
        <v>1261</v>
      </c>
      <c r="I46" s="103"/>
    </row>
    <row r="47" spans="1:9" ht="21" customHeight="1">
      <c r="A47" s="25"/>
      <c r="B47" s="80" t="s">
        <v>431</v>
      </c>
      <c r="C47" s="88"/>
      <c r="D47" s="87">
        <v>169</v>
      </c>
      <c r="E47" s="87">
        <v>17448</v>
      </c>
      <c r="F47" s="87">
        <v>4608</v>
      </c>
      <c r="G47" s="87">
        <v>3272</v>
      </c>
      <c r="H47" s="87">
        <v>395</v>
      </c>
      <c r="I47" s="103"/>
    </row>
    <row r="48" spans="1:9" ht="21" customHeight="1">
      <c r="A48" s="25"/>
      <c r="B48" s="80" t="s">
        <v>432</v>
      </c>
      <c r="C48" s="88"/>
      <c r="D48" s="87">
        <v>558</v>
      </c>
      <c r="E48" s="87">
        <v>97858</v>
      </c>
      <c r="F48" s="87">
        <v>24016</v>
      </c>
      <c r="G48" s="87">
        <v>16321</v>
      </c>
      <c r="H48" s="87">
        <v>1446</v>
      </c>
      <c r="I48" s="103"/>
    </row>
    <row r="49" spans="1:9" ht="21" customHeight="1">
      <c r="A49" s="25"/>
      <c r="B49" s="80" t="s">
        <v>433</v>
      </c>
      <c r="C49" s="88"/>
      <c r="D49" s="87">
        <v>2462</v>
      </c>
      <c r="E49" s="87">
        <v>542258</v>
      </c>
      <c r="F49" s="87">
        <v>119611</v>
      </c>
      <c r="G49" s="87">
        <v>84127</v>
      </c>
      <c r="H49" s="87">
        <v>4269</v>
      </c>
      <c r="I49" s="103"/>
    </row>
    <row r="50" spans="1:9" s="17" customFormat="1" ht="21" customHeight="1">
      <c r="A50" s="26"/>
      <c r="B50" s="79" t="s">
        <v>434</v>
      </c>
      <c r="D50" s="84">
        <f>SUM(D51:D59)</f>
        <v>6134</v>
      </c>
      <c r="E50" s="84">
        <f>SUM(E51:E59)</f>
        <v>1147645</v>
      </c>
      <c r="F50" s="84">
        <f>SUM(F51:F59)</f>
        <v>302188</v>
      </c>
      <c r="G50" s="84">
        <f>SUM(G51:G59)</f>
        <v>201895</v>
      </c>
      <c r="H50" s="84">
        <f>SUM(H51:H59)</f>
        <v>10741</v>
      </c>
      <c r="I50" s="104"/>
    </row>
    <row r="51" spans="1:9" ht="21" customHeight="1">
      <c r="A51" s="25"/>
      <c r="B51" s="80" t="s">
        <v>435</v>
      </c>
      <c r="C51" s="88"/>
      <c r="D51" s="87">
        <v>141</v>
      </c>
      <c r="E51" s="87">
        <v>15872</v>
      </c>
      <c r="F51" s="87">
        <v>4629</v>
      </c>
      <c r="G51" s="87">
        <v>2894</v>
      </c>
      <c r="H51" s="87">
        <v>-88</v>
      </c>
      <c r="I51" s="103"/>
    </row>
    <row r="52" spans="1:9" ht="21" customHeight="1">
      <c r="A52" s="25"/>
      <c r="B52" s="80" t="s">
        <v>436</v>
      </c>
      <c r="C52" s="88"/>
      <c r="D52" s="87">
        <v>448</v>
      </c>
      <c r="E52" s="87">
        <v>56297</v>
      </c>
      <c r="F52" s="87">
        <v>16000</v>
      </c>
      <c r="G52" s="87">
        <v>10441</v>
      </c>
      <c r="H52" s="87">
        <v>938</v>
      </c>
      <c r="I52" s="103"/>
    </row>
    <row r="53" spans="1:9" ht="21" customHeight="1">
      <c r="A53" s="25"/>
      <c r="B53" s="80" t="s">
        <v>437</v>
      </c>
      <c r="C53" s="88"/>
      <c r="D53" s="87">
        <v>550</v>
      </c>
      <c r="E53" s="87">
        <v>115951</v>
      </c>
      <c r="F53" s="87">
        <v>24788</v>
      </c>
      <c r="G53" s="87">
        <v>17750</v>
      </c>
      <c r="H53" s="87">
        <v>1548</v>
      </c>
      <c r="I53" s="103"/>
    </row>
    <row r="54" spans="1:9" ht="21" customHeight="1">
      <c r="A54" s="25"/>
      <c r="B54" s="80" t="s">
        <v>438</v>
      </c>
      <c r="C54" s="88"/>
      <c r="D54" s="87">
        <v>500</v>
      </c>
      <c r="E54" s="87">
        <v>81834</v>
      </c>
      <c r="F54" s="87">
        <v>30744</v>
      </c>
      <c r="G54" s="87">
        <v>18165</v>
      </c>
      <c r="H54" s="87">
        <v>385</v>
      </c>
      <c r="I54" s="103"/>
    </row>
    <row r="55" spans="1:9" ht="21" customHeight="1">
      <c r="A55" s="25"/>
      <c r="B55" s="80" t="s">
        <v>439</v>
      </c>
      <c r="C55" s="88"/>
      <c r="D55" s="87">
        <v>1359</v>
      </c>
      <c r="E55" s="87">
        <v>141209</v>
      </c>
      <c r="F55" s="87">
        <v>57229</v>
      </c>
      <c r="G55" s="87">
        <v>36269</v>
      </c>
      <c r="H55" s="87">
        <v>2490</v>
      </c>
      <c r="I55" s="103"/>
    </row>
    <row r="56" spans="1:9" ht="21" customHeight="1">
      <c r="A56" s="25"/>
      <c r="B56" s="80" t="s">
        <v>440</v>
      </c>
      <c r="C56" s="88"/>
      <c r="D56" s="87">
        <v>1757</v>
      </c>
      <c r="E56" s="87">
        <v>563280</v>
      </c>
      <c r="F56" s="87">
        <v>108562</v>
      </c>
      <c r="G56" s="87">
        <v>75285</v>
      </c>
      <c r="H56" s="87">
        <v>3534</v>
      </c>
      <c r="I56" s="103"/>
    </row>
    <row r="57" spans="1:9" ht="21" customHeight="1">
      <c r="A57" s="25"/>
      <c r="B57" s="80" t="s">
        <v>441</v>
      </c>
      <c r="C57" s="88"/>
      <c r="D57" s="87">
        <v>277</v>
      </c>
      <c r="E57" s="87">
        <v>41598</v>
      </c>
      <c r="F57" s="87">
        <v>14781</v>
      </c>
      <c r="G57" s="87">
        <v>10566</v>
      </c>
      <c r="H57" s="87">
        <v>257</v>
      </c>
      <c r="I57" s="103"/>
    </row>
    <row r="58" spans="1:9" ht="21" customHeight="1">
      <c r="A58" s="25"/>
      <c r="B58" s="80" t="s">
        <v>442</v>
      </c>
      <c r="C58" s="88"/>
      <c r="D58" s="87">
        <v>123</v>
      </c>
      <c r="E58" s="87">
        <v>7291</v>
      </c>
      <c r="F58" s="87">
        <v>2751</v>
      </c>
      <c r="G58" s="87">
        <v>1857</v>
      </c>
      <c r="H58" s="87">
        <v>23</v>
      </c>
      <c r="I58" s="103"/>
    </row>
    <row r="59" spans="1:9" ht="21" customHeight="1">
      <c r="A59" s="25"/>
      <c r="B59" s="80" t="s">
        <v>443</v>
      </c>
      <c r="C59" s="88"/>
      <c r="D59" s="87">
        <v>979</v>
      </c>
      <c r="E59" s="87">
        <v>124313</v>
      </c>
      <c r="F59" s="87">
        <v>42704</v>
      </c>
      <c r="G59" s="87">
        <v>28668</v>
      </c>
      <c r="H59" s="87">
        <v>1654</v>
      </c>
      <c r="I59" s="103"/>
    </row>
    <row r="60" spans="1:9" s="17" customFormat="1" ht="21" customHeight="1">
      <c r="A60" s="26"/>
      <c r="B60" s="79" t="s">
        <v>444</v>
      </c>
      <c r="D60" s="84">
        <f>SUM(D61:D62)</f>
        <v>1009</v>
      </c>
      <c r="E60" s="84">
        <f>SUM(E61:E62)</f>
        <v>317949</v>
      </c>
      <c r="F60" s="84">
        <f>SUM(F61:F62)</f>
        <v>54437</v>
      </c>
      <c r="G60" s="84">
        <f>SUM(G61:G62)</f>
        <v>35294</v>
      </c>
      <c r="H60" s="84">
        <f>SUM(H61:H62)</f>
        <v>2146</v>
      </c>
      <c r="I60" s="104"/>
    </row>
    <row r="61" spans="1:9" ht="21" customHeight="1">
      <c r="A61" s="25"/>
      <c r="B61" s="80" t="s">
        <v>445</v>
      </c>
      <c r="C61" s="88"/>
      <c r="D61" s="87">
        <v>700</v>
      </c>
      <c r="E61" s="87">
        <v>257624</v>
      </c>
      <c r="F61" s="87">
        <v>40562</v>
      </c>
      <c r="G61" s="87">
        <v>26089</v>
      </c>
      <c r="H61" s="87">
        <v>1286</v>
      </c>
      <c r="I61" s="103"/>
    </row>
    <row r="62" spans="1:9" ht="21" customHeight="1">
      <c r="A62" s="25"/>
      <c r="B62" s="80" t="s">
        <v>446</v>
      </c>
      <c r="C62" s="88"/>
      <c r="D62" s="87">
        <v>309</v>
      </c>
      <c r="E62" s="87">
        <v>60325</v>
      </c>
      <c r="F62" s="87">
        <v>13875</v>
      </c>
      <c r="G62" s="87">
        <v>9205</v>
      </c>
      <c r="H62" s="87">
        <v>860</v>
      </c>
      <c r="I62" s="103"/>
    </row>
    <row r="63" spans="1:9" s="17" customFormat="1" ht="21" customHeight="1">
      <c r="A63" s="26"/>
      <c r="B63" s="79" t="s">
        <v>447</v>
      </c>
      <c r="D63" s="84">
        <f>SUM(D64:D68)</f>
        <v>2011</v>
      </c>
      <c r="E63" s="84">
        <f>SUM(E64:E68)</f>
        <v>222472</v>
      </c>
      <c r="F63" s="84">
        <f>SUM(F64:F68)</f>
        <v>80405</v>
      </c>
      <c r="G63" s="84">
        <f>SUM(G64:G68)</f>
        <v>60427</v>
      </c>
      <c r="H63" s="84">
        <f>SUM(H64:H68)</f>
        <v>3350</v>
      </c>
      <c r="I63" s="104"/>
    </row>
    <row r="64" spans="1:9" ht="21" customHeight="1">
      <c r="A64" s="25"/>
      <c r="B64" s="80" t="s">
        <v>448</v>
      </c>
      <c r="C64" s="88"/>
      <c r="D64" s="87">
        <v>212</v>
      </c>
      <c r="E64" s="87">
        <v>17983</v>
      </c>
      <c r="F64" s="87">
        <v>6021</v>
      </c>
      <c r="G64" s="87">
        <v>4957</v>
      </c>
      <c r="H64" s="87">
        <v>-51</v>
      </c>
      <c r="I64" s="103"/>
    </row>
    <row r="65" spans="1:9" ht="44.25" customHeight="1">
      <c r="A65" s="25"/>
      <c r="B65" s="80" t="s">
        <v>530</v>
      </c>
      <c r="C65" s="88"/>
      <c r="D65" s="202">
        <v>17</v>
      </c>
      <c r="E65" s="202">
        <v>858</v>
      </c>
      <c r="F65" s="202">
        <v>320</v>
      </c>
      <c r="G65" s="202">
        <v>161</v>
      </c>
      <c r="H65" s="202">
        <v>0</v>
      </c>
      <c r="I65" s="103"/>
    </row>
    <row r="66" spans="1:9" ht="21" customHeight="1">
      <c r="A66" s="25"/>
      <c r="B66" s="80" t="s">
        <v>450</v>
      </c>
      <c r="C66" s="88"/>
      <c r="D66" s="87">
        <v>214</v>
      </c>
      <c r="E66" s="87">
        <v>26765</v>
      </c>
      <c r="F66" s="87">
        <v>9250</v>
      </c>
      <c r="G66" s="87">
        <v>6388</v>
      </c>
      <c r="H66" s="87">
        <v>618</v>
      </c>
      <c r="I66" s="103"/>
    </row>
    <row r="67" spans="1:9" ht="21" customHeight="1">
      <c r="A67" s="25"/>
      <c r="B67" s="80" t="s">
        <v>451</v>
      </c>
      <c r="C67" s="88"/>
      <c r="D67" s="87">
        <v>181</v>
      </c>
      <c r="E67" s="87">
        <v>13215</v>
      </c>
      <c r="F67" s="87">
        <v>5976</v>
      </c>
      <c r="G67" s="87">
        <v>4608</v>
      </c>
      <c r="H67" s="87">
        <v>513</v>
      </c>
      <c r="I67" s="103"/>
    </row>
    <row r="68" spans="1:9" ht="21" customHeight="1">
      <c r="A68" s="25"/>
      <c r="B68" s="80" t="s">
        <v>453</v>
      </c>
      <c r="C68" s="88"/>
      <c r="D68" s="87">
        <v>1387</v>
      </c>
      <c r="E68" s="87">
        <v>163651</v>
      </c>
      <c r="F68" s="87">
        <v>58838</v>
      </c>
      <c r="G68" s="87">
        <v>44313</v>
      </c>
      <c r="H68" s="87">
        <v>2270</v>
      </c>
      <c r="I68" s="103"/>
    </row>
    <row r="69" spans="1:9" s="17" customFormat="1" ht="21" customHeight="1">
      <c r="A69" s="26"/>
      <c r="B69" s="79" t="s">
        <v>454</v>
      </c>
      <c r="C69" s="84">
        <f t="shared" ref="C69:H69" si="1">SUM(C70:C76)</f>
        <v>0</v>
      </c>
      <c r="D69" s="84">
        <f t="shared" si="1"/>
        <v>4390</v>
      </c>
      <c r="E69" s="84">
        <f t="shared" si="1"/>
        <v>2180934</v>
      </c>
      <c r="F69" s="84">
        <f t="shared" si="1"/>
        <v>338750</v>
      </c>
      <c r="G69" s="84">
        <f t="shared" si="1"/>
        <v>223220</v>
      </c>
      <c r="H69" s="84">
        <f t="shared" si="1"/>
        <v>28856</v>
      </c>
      <c r="I69" s="104"/>
    </row>
    <row r="70" spans="1:9" ht="21" customHeight="1">
      <c r="A70" s="25"/>
      <c r="B70" s="80" t="s">
        <v>455</v>
      </c>
      <c r="C70" s="88"/>
      <c r="D70" s="87">
        <v>1001</v>
      </c>
      <c r="E70" s="87">
        <v>1509841</v>
      </c>
      <c r="F70" s="87">
        <v>172527</v>
      </c>
      <c r="G70" s="87">
        <v>101799</v>
      </c>
      <c r="H70" s="87">
        <v>21842</v>
      </c>
      <c r="I70" s="103"/>
    </row>
    <row r="71" spans="1:9" ht="21" customHeight="1">
      <c r="A71" s="25"/>
      <c r="B71" s="80" t="s">
        <v>456</v>
      </c>
      <c r="C71" s="88"/>
      <c r="D71" s="87">
        <v>242</v>
      </c>
      <c r="E71" s="87">
        <v>66072</v>
      </c>
      <c r="F71" s="87">
        <v>12920</v>
      </c>
      <c r="G71" s="87">
        <v>8049</v>
      </c>
      <c r="H71" s="87">
        <v>538</v>
      </c>
      <c r="I71" s="103"/>
    </row>
    <row r="72" spans="1:9" ht="21" customHeight="1">
      <c r="A72" s="25"/>
      <c r="B72" s="80" t="s">
        <v>457</v>
      </c>
      <c r="C72" s="88"/>
      <c r="D72" s="87">
        <v>1819</v>
      </c>
      <c r="E72" s="87">
        <v>392298</v>
      </c>
      <c r="F72" s="87">
        <v>91921</v>
      </c>
      <c r="G72" s="87">
        <v>67041</v>
      </c>
      <c r="H72" s="87">
        <v>3927</v>
      </c>
      <c r="I72" s="103"/>
    </row>
    <row r="73" spans="1:9" ht="21" customHeight="1">
      <c r="A73" s="25"/>
      <c r="B73" s="80" t="s">
        <v>458</v>
      </c>
      <c r="C73" s="88"/>
      <c r="D73" s="87">
        <v>565</v>
      </c>
      <c r="E73" s="87">
        <v>93440</v>
      </c>
      <c r="F73" s="87">
        <v>29064</v>
      </c>
      <c r="G73" s="87">
        <v>23268</v>
      </c>
      <c r="H73" s="87">
        <v>1515</v>
      </c>
      <c r="I73" s="103"/>
    </row>
    <row r="74" spans="1:9" ht="21" customHeight="1">
      <c r="A74" s="25"/>
      <c r="B74" s="80" t="s">
        <v>459</v>
      </c>
      <c r="C74" s="88"/>
      <c r="D74" s="87">
        <v>526</v>
      </c>
      <c r="E74" s="87">
        <v>97236</v>
      </c>
      <c r="F74" s="87">
        <v>25469</v>
      </c>
      <c r="G74" s="87">
        <v>17847</v>
      </c>
      <c r="H74" s="87">
        <v>578</v>
      </c>
      <c r="I74" s="103"/>
    </row>
    <row r="75" spans="1:9" ht="21" customHeight="1">
      <c r="A75" s="25"/>
      <c r="B75" s="80" t="s">
        <v>460</v>
      </c>
      <c r="C75" s="88"/>
      <c r="D75" s="87">
        <v>228</v>
      </c>
      <c r="E75" s="87">
        <v>21501</v>
      </c>
      <c r="F75" s="87">
        <v>6534</v>
      </c>
      <c r="G75" s="87">
        <v>5092</v>
      </c>
      <c r="H75" s="87">
        <v>455</v>
      </c>
      <c r="I75" s="103"/>
    </row>
    <row r="76" spans="1:9" ht="21" customHeight="1">
      <c r="A76" s="26"/>
      <c r="B76" s="80" t="s">
        <v>461</v>
      </c>
      <c r="C76" s="88"/>
      <c r="D76" s="87">
        <v>9</v>
      </c>
      <c r="E76" s="87">
        <v>546</v>
      </c>
      <c r="F76" s="87">
        <v>315</v>
      </c>
      <c r="G76" s="87">
        <v>124</v>
      </c>
      <c r="H76" s="87">
        <v>1</v>
      </c>
      <c r="I76" s="103"/>
    </row>
    <row r="77" spans="1:9" s="17" customFormat="1" ht="21" customHeight="1">
      <c r="A77" s="26"/>
      <c r="B77" s="79" t="s">
        <v>462</v>
      </c>
      <c r="C77" s="84">
        <f t="shared" ref="C77:H77" si="2">SUM(C78)</f>
        <v>0</v>
      </c>
      <c r="D77" s="84">
        <f t="shared" si="2"/>
        <v>1363</v>
      </c>
      <c r="E77" s="84">
        <f t="shared" si="2"/>
        <v>150376</v>
      </c>
      <c r="F77" s="84">
        <f t="shared" si="2"/>
        <v>40080</v>
      </c>
      <c r="G77" s="84">
        <f t="shared" si="2"/>
        <v>26661</v>
      </c>
      <c r="H77" s="84">
        <f t="shared" si="2"/>
        <v>632</v>
      </c>
      <c r="I77" s="104"/>
    </row>
    <row r="78" spans="1:9" ht="21" customHeight="1">
      <c r="A78" s="25"/>
      <c r="B78" s="80" t="s">
        <v>463</v>
      </c>
      <c r="C78" s="88"/>
      <c r="D78" s="87">
        <v>1363</v>
      </c>
      <c r="E78" s="87">
        <v>150376</v>
      </c>
      <c r="F78" s="87">
        <v>40080</v>
      </c>
      <c r="G78" s="87">
        <v>26661</v>
      </c>
      <c r="H78" s="87">
        <v>632</v>
      </c>
      <c r="I78" s="103"/>
    </row>
    <row r="79" spans="1:9" s="17" customFormat="1" ht="21" customHeight="1">
      <c r="A79" s="26"/>
      <c r="B79" s="79">
        <v>47</v>
      </c>
      <c r="D79" s="84">
        <f>D80+D83+D91+D93+D97+D103+D109+D119+D123</f>
        <v>39241</v>
      </c>
      <c r="E79" s="84">
        <f>E80+E83+E91+E93+E97+E103+E109+E119+E123</f>
        <v>5968765</v>
      </c>
      <c r="F79" s="84">
        <f>F80+F83+F91+F93+F97+F103+F109+F119+F123</f>
        <v>1512251</v>
      </c>
      <c r="G79" s="84">
        <f>G80+G83+G91+G93+G97+G103+G109+G119+G123</f>
        <v>955999</v>
      </c>
      <c r="H79" s="84">
        <f>H80+H83+H91+H93+H97+H103+H109+H119+H123</f>
        <v>98117</v>
      </c>
      <c r="I79" s="104"/>
    </row>
    <row r="80" spans="1:9" s="17" customFormat="1" ht="21" customHeight="1">
      <c r="A80" s="26"/>
      <c r="B80" s="79" t="s">
        <v>464</v>
      </c>
      <c r="D80" s="84">
        <f>D81+D82</f>
        <v>13146</v>
      </c>
      <c r="E80" s="84">
        <f>E81+E82</f>
        <v>2541779</v>
      </c>
      <c r="F80" s="84">
        <f>F81+F82</f>
        <v>545027</v>
      </c>
      <c r="G80" s="84">
        <f>G81+G82</f>
        <v>345991</v>
      </c>
      <c r="H80" s="84">
        <f>H81+H82</f>
        <v>52215</v>
      </c>
      <c r="I80" s="104"/>
    </row>
    <row r="81" spans="1:9" ht="21" customHeight="1">
      <c r="A81" s="25"/>
      <c r="B81" s="80" t="s">
        <v>465</v>
      </c>
      <c r="C81" s="88"/>
      <c r="D81" s="87">
        <v>11853</v>
      </c>
      <c r="E81" s="87">
        <v>2406333</v>
      </c>
      <c r="F81" s="87">
        <v>502466</v>
      </c>
      <c r="G81" s="87">
        <v>328159</v>
      </c>
      <c r="H81" s="87">
        <v>47766</v>
      </c>
      <c r="I81" s="103"/>
    </row>
    <row r="82" spans="1:9" ht="21" customHeight="1">
      <c r="A82" s="25"/>
      <c r="B82" s="80" t="s">
        <v>466</v>
      </c>
      <c r="C82" s="88"/>
      <c r="D82" s="87">
        <v>1293</v>
      </c>
      <c r="E82" s="87">
        <v>135446</v>
      </c>
      <c r="F82" s="87">
        <v>42561</v>
      </c>
      <c r="G82" s="87">
        <v>17832</v>
      </c>
      <c r="H82" s="87">
        <v>4449</v>
      </c>
      <c r="I82" s="103"/>
    </row>
    <row r="83" spans="1:9" s="17" customFormat="1" ht="21" customHeight="1">
      <c r="A83" s="26"/>
      <c r="B83" s="79" t="s">
        <v>467</v>
      </c>
      <c r="D83" s="84">
        <f>D84+D85+D86+D87+D88+D89+D90</f>
        <v>2383</v>
      </c>
      <c r="E83" s="84">
        <f>E84+E85+E86+E87+E88+E89+E90</f>
        <v>406592</v>
      </c>
      <c r="F83" s="84">
        <f>F84+F85+F86+F87+F88+F89+F90</f>
        <v>91595</v>
      </c>
      <c r="G83" s="84">
        <f>G84+G85+G86+G87+G88+G89+G90</f>
        <v>58097</v>
      </c>
      <c r="H83" s="84">
        <f>H84+H85+H86+H87+H88+H89+H90</f>
        <v>2633</v>
      </c>
      <c r="I83" s="104"/>
    </row>
    <row r="84" spans="1:9" ht="21" customHeight="1">
      <c r="A84" s="25"/>
      <c r="B84" s="80" t="s">
        <v>468</v>
      </c>
      <c r="C84" s="88"/>
      <c r="D84" s="87">
        <v>723</v>
      </c>
      <c r="E84" s="87">
        <v>129756</v>
      </c>
      <c r="F84" s="87">
        <v>24240</v>
      </c>
      <c r="G84" s="87">
        <v>15977</v>
      </c>
      <c r="H84" s="87">
        <v>922</v>
      </c>
      <c r="I84" s="103"/>
    </row>
    <row r="85" spans="1:9" ht="21" customHeight="1">
      <c r="A85" s="25"/>
      <c r="B85" s="80" t="s">
        <v>469</v>
      </c>
      <c r="C85" s="88"/>
      <c r="D85" s="87">
        <v>810</v>
      </c>
      <c r="E85" s="87">
        <v>184103</v>
      </c>
      <c r="F85" s="87">
        <v>40467</v>
      </c>
      <c r="G85" s="87">
        <v>23541</v>
      </c>
      <c r="H85" s="87">
        <v>650</v>
      </c>
      <c r="I85" s="103"/>
    </row>
    <row r="86" spans="1:9" ht="21" customHeight="1">
      <c r="A86" s="25"/>
      <c r="B86" s="80" t="s">
        <v>470</v>
      </c>
      <c r="C86" s="88"/>
      <c r="D86" s="87">
        <v>351</v>
      </c>
      <c r="E86" s="87">
        <v>46901</v>
      </c>
      <c r="F86" s="87">
        <v>16102</v>
      </c>
      <c r="G86" s="87">
        <v>10855</v>
      </c>
      <c r="H86" s="87">
        <v>886</v>
      </c>
      <c r="I86" s="103"/>
    </row>
    <row r="87" spans="1:9" ht="21" customHeight="1">
      <c r="A87" s="25"/>
      <c r="B87" s="80" t="s">
        <v>471</v>
      </c>
      <c r="C87" s="88"/>
      <c r="D87" s="87">
        <v>116</v>
      </c>
      <c r="E87" s="87">
        <v>9095</v>
      </c>
      <c r="F87" s="87">
        <v>2626</v>
      </c>
      <c r="G87" s="87">
        <v>2100</v>
      </c>
      <c r="H87" s="87">
        <v>3</v>
      </c>
      <c r="I87" s="103"/>
    </row>
    <row r="88" spans="1:9" ht="21" customHeight="1">
      <c r="A88" s="25"/>
      <c r="B88" s="80" t="s">
        <v>472</v>
      </c>
      <c r="C88" s="88"/>
      <c r="D88" s="87">
        <v>121</v>
      </c>
      <c r="E88" s="87">
        <v>14043</v>
      </c>
      <c r="F88" s="87">
        <v>1957</v>
      </c>
      <c r="G88" s="87">
        <v>1330</v>
      </c>
      <c r="H88" s="87">
        <v>59</v>
      </c>
      <c r="I88" s="103"/>
    </row>
    <row r="89" spans="1:9" ht="21" customHeight="1">
      <c r="A89" s="25"/>
      <c r="B89" s="80" t="s">
        <v>473</v>
      </c>
      <c r="C89" s="88"/>
      <c r="D89" s="87">
        <v>19</v>
      </c>
      <c r="E89" s="87">
        <v>4966</v>
      </c>
      <c r="F89" s="87">
        <v>364</v>
      </c>
      <c r="G89" s="87">
        <v>179</v>
      </c>
      <c r="H89" s="87">
        <v>2</v>
      </c>
      <c r="I89" s="103"/>
    </row>
    <row r="90" spans="1:9" ht="21" customHeight="1">
      <c r="A90" s="25"/>
      <c r="B90" s="80" t="s">
        <v>474</v>
      </c>
      <c r="C90" s="88"/>
      <c r="D90" s="87">
        <v>243</v>
      </c>
      <c r="E90" s="87">
        <v>17728</v>
      </c>
      <c r="F90" s="87">
        <v>5839</v>
      </c>
      <c r="G90" s="87">
        <v>4115</v>
      </c>
      <c r="H90" s="87">
        <v>111</v>
      </c>
      <c r="I90" s="103"/>
    </row>
    <row r="91" spans="1:9" s="17" customFormat="1" ht="21" customHeight="1">
      <c r="A91" s="26"/>
      <c r="B91" s="79" t="s">
        <v>475</v>
      </c>
      <c r="D91" s="84">
        <f>D92</f>
        <v>1589</v>
      </c>
      <c r="E91" s="84">
        <f>E92</f>
        <v>709530</v>
      </c>
      <c r="F91" s="84">
        <f>F92</f>
        <v>43110</v>
      </c>
      <c r="G91" s="84">
        <f>G92</f>
        <v>29278</v>
      </c>
      <c r="H91" s="84">
        <f>H92</f>
        <v>2267</v>
      </c>
      <c r="I91" s="104"/>
    </row>
    <row r="92" spans="1:9" ht="21" customHeight="1">
      <c r="A92" s="25"/>
      <c r="B92" s="80" t="s">
        <v>476</v>
      </c>
      <c r="C92" s="88"/>
      <c r="D92" s="87">
        <v>1589</v>
      </c>
      <c r="E92" s="87">
        <v>709530</v>
      </c>
      <c r="F92" s="87">
        <v>43110</v>
      </c>
      <c r="G92" s="87">
        <v>29278</v>
      </c>
      <c r="H92" s="87">
        <v>2267</v>
      </c>
      <c r="I92" s="103"/>
    </row>
    <row r="93" spans="1:9" s="17" customFormat="1" ht="21" customHeight="1">
      <c r="A93" s="26"/>
      <c r="B93" s="79" t="s">
        <v>477</v>
      </c>
      <c r="D93" s="84">
        <f>D94+D95+D96</f>
        <v>1593</v>
      </c>
      <c r="E93" s="84">
        <f>E94+E95+E96</f>
        <v>204848</v>
      </c>
      <c r="F93" s="84">
        <f>F94+F95+F96</f>
        <v>59107</v>
      </c>
      <c r="G93" s="84">
        <f>G94+G95+G96</f>
        <v>39636</v>
      </c>
      <c r="H93" s="84">
        <f>H94+H95+H96</f>
        <v>1831</v>
      </c>
      <c r="I93" s="104"/>
    </row>
    <row r="94" spans="1:9" ht="21" customHeight="1">
      <c r="A94" s="25"/>
      <c r="B94" s="80" t="s">
        <v>478</v>
      </c>
      <c r="C94" s="88"/>
      <c r="D94" s="87">
        <v>711</v>
      </c>
      <c r="E94" s="87">
        <v>77964</v>
      </c>
      <c r="F94" s="87">
        <v>27953</v>
      </c>
      <c r="G94" s="87">
        <v>19200</v>
      </c>
      <c r="H94" s="87">
        <v>360</v>
      </c>
      <c r="I94" s="103"/>
    </row>
    <row r="95" spans="1:9" ht="21" customHeight="1">
      <c r="A95" s="25"/>
      <c r="B95" s="80" t="s">
        <v>479</v>
      </c>
      <c r="C95" s="88"/>
      <c r="D95" s="87">
        <v>606</v>
      </c>
      <c r="E95" s="87">
        <v>76288</v>
      </c>
      <c r="F95" s="87">
        <v>19632</v>
      </c>
      <c r="G95" s="87">
        <v>15015</v>
      </c>
      <c r="H95" s="87">
        <v>210</v>
      </c>
      <c r="I95" s="103"/>
    </row>
    <row r="96" spans="1:9" ht="21" customHeight="1">
      <c r="A96" s="25"/>
      <c r="B96" s="80" t="s">
        <v>480</v>
      </c>
      <c r="C96" s="88"/>
      <c r="D96" s="87">
        <v>276</v>
      </c>
      <c r="E96" s="87">
        <v>50596</v>
      </c>
      <c r="F96" s="87">
        <v>11522</v>
      </c>
      <c r="G96" s="87">
        <v>5421</v>
      </c>
      <c r="H96" s="87">
        <v>1261</v>
      </c>
      <c r="I96" s="103"/>
    </row>
    <row r="97" spans="1:9" s="17" customFormat="1" ht="21" customHeight="1">
      <c r="A97" s="26"/>
      <c r="B97" s="79" t="s">
        <v>481</v>
      </c>
      <c r="D97" s="84">
        <f>D98+D99+D100+D101+D102</f>
        <v>5188</v>
      </c>
      <c r="E97" s="84">
        <f>E98+E99+E100+E101+E102</f>
        <v>694503</v>
      </c>
      <c r="F97" s="84">
        <f>F98+F99+F100+F101+F102</f>
        <v>221219</v>
      </c>
      <c r="G97" s="84">
        <f>G98+G99+G100+G101+G102</f>
        <v>139737</v>
      </c>
      <c r="H97" s="84">
        <f>H98+H99+H100+H101+H102</f>
        <v>4847</v>
      </c>
      <c r="I97" s="104"/>
    </row>
    <row r="98" spans="1:9" ht="21" customHeight="1">
      <c r="A98" s="25"/>
      <c r="B98" s="80" t="s">
        <v>482</v>
      </c>
      <c r="C98" s="88"/>
      <c r="D98" s="87">
        <v>164</v>
      </c>
      <c r="E98" s="87">
        <v>9727</v>
      </c>
      <c r="F98" s="87">
        <v>3985</v>
      </c>
      <c r="G98" s="87">
        <v>2524</v>
      </c>
      <c r="H98" s="87">
        <v>1</v>
      </c>
      <c r="I98" s="103"/>
    </row>
    <row r="99" spans="1:9" ht="21" customHeight="1">
      <c r="A99" s="25"/>
      <c r="B99" s="80" t="s">
        <v>483</v>
      </c>
      <c r="C99" s="88"/>
      <c r="D99" s="87">
        <v>1738</v>
      </c>
      <c r="E99" s="87">
        <v>246179</v>
      </c>
      <c r="F99" s="87">
        <v>76264</v>
      </c>
      <c r="G99" s="87">
        <v>54762</v>
      </c>
      <c r="H99" s="87">
        <v>2497</v>
      </c>
      <c r="I99" s="103"/>
    </row>
    <row r="100" spans="1:9" ht="21" customHeight="1">
      <c r="A100" s="25"/>
      <c r="B100" s="80" t="s">
        <v>484</v>
      </c>
      <c r="C100" s="88"/>
      <c r="D100" s="87">
        <v>225</v>
      </c>
      <c r="E100" s="87">
        <v>16846</v>
      </c>
      <c r="F100" s="87">
        <v>7057</v>
      </c>
      <c r="G100" s="87">
        <v>4409</v>
      </c>
      <c r="H100" s="87">
        <v>440</v>
      </c>
      <c r="I100" s="103"/>
    </row>
    <row r="101" spans="1:9" ht="21" customHeight="1">
      <c r="A101" s="25"/>
      <c r="B101" s="80" t="s">
        <v>485</v>
      </c>
      <c r="C101" s="88"/>
      <c r="D101" s="87">
        <v>807</v>
      </c>
      <c r="E101" s="87">
        <v>169066</v>
      </c>
      <c r="F101" s="87">
        <v>32843</v>
      </c>
      <c r="G101" s="87">
        <v>19112</v>
      </c>
      <c r="H101" s="87">
        <v>823</v>
      </c>
      <c r="I101" s="103"/>
    </row>
    <row r="102" spans="1:9" ht="21" customHeight="1">
      <c r="A102" s="25"/>
      <c r="B102" s="80" t="s">
        <v>486</v>
      </c>
      <c r="C102" s="88"/>
      <c r="D102" s="87">
        <v>2254</v>
      </c>
      <c r="E102" s="87">
        <v>252685</v>
      </c>
      <c r="F102" s="87">
        <v>101070</v>
      </c>
      <c r="G102" s="87">
        <v>58930</v>
      </c>
      <c r="H102" s="87">
        <v>1086</v>
      </c>
      <c r="I102" s="103"/>
    </row>
    <row r="103" spans="1:9" s="17" customFormat="1" ht="21" customHeight="1">
      <c r="A103" s="26"/>
      <c r="B103" s="79" t="s">
        <v>487</v>
      </c>
      <c r="D103" s="84">
        <f>D104+D105+D106+D107+D108</f>
        <v>1566</v>
      </c>
      <c r="E103" s="84">
        <f>E104+E105+E106+E107+E108</f>
        <v>187931</v>
      </c>
      <c r="F103" s="84">
        <f>F104+F105+F106+F107+F108</f>
        <v>72270</v>
      </c>
      <c r="G103" s="84">
        <f>G104+G105+G106+G107+G108</f>
        <v>57785</v>
      </c>
      <c r="H103" s="84">
        <f>H104+H105+H106+H107+H108</f>
        <v>1294</v>
      </c>
      <c r="I103" s="104"/>
    </row>
    <row r="104" spans="1:9" ht="21" customHeight="1">
      <c r="A104" s="25"/>
      <c r="B104" s="80" t="s">
        <v>488</v>
      </c>
      <c r="C104" s="88"/>
      <c r="D104" s="87">
        <v>342</v>
      </c>
      <c r="E104" s="87">
        <v>19841</v>
      </c>
      <c r="F104" s="87">
        <v>6852</v>
      </c>
      <c r="G104" s="87">
        <v>4617</v>
      </c>
      <c r="H104" s="87">
        <v>35</v>
      </c>
      <c r="I104" s="103"/>
    </row>
    <row r="105" spans="1:9" ht="21" customHeight="1">
      <c r="A105" s="25"/>
      <c r="B105" s="80" t="s">
        <v>489</v>
      </c>
      <c r="C105" s="88"/>
      <c r="D105" s="87">
        <v>192</v>
      </c>
      <c r="E105" s="87">
        <v>18637</v>
      </c>
      <c r="F105" s="87">
        <v>6298</v>
      </c>
      <c r="G105" s="87">
        <v>4429</v>
      </c>
      <c r="H105" s="87">
        <v>15</v>
      </c>
      <c r="I105" s="103"/>
    </row>
    <row r="106" spans="1:9" ht="21" customHeight="1">
      <c r="A106" s="25"/>
      <c r="B106" s="80" t="s">
        <v>490</v>
      </c>
      <c r="C106" s="88"/>
      <c r="D106" s="87">
        <v>13</v>
      </c>
      <c r="E106" s="87">
        <v>986</v>
      </c>
      <c r="F106" s="87">
        <v>296</v>
      </c>
      <c r="G106" s="87">
        <v>163</v>
      </c>
      <c r="H106" s="87">
        <v>0</v>
      </c>
      <c r="I106" s="103"/>
    </row>
    <row r="107" spans="1:9" ht="21" customHeight="1">
      <c r="A107" s="25"/>
      <c r="B107" s="80" t="s">
        <v>491</v>
      </c>
      <c r="C107" s="88"/>
      <c r="D107" s="87">
        <v>301</v>
      </c>
      <c r="E107" s="87">
        <v>46051</v>
      </c>
      <c r="F107" s="87">
        <v>11668</v>
      </c>
      <c r="G107" s="87">
        <v>7715</v>
      </c>
      <c r="H107" s="87">
        <v>-64</v>
      </c>
      <c r="I107" s="103"/>
    </row>
    <row r="108" spans="1:9" ht="21" customHeight="1">
      <c r="A108" s="25"/>
      <c r="B108" s="80" t="s">
        <v>492</v>
      </c>
      <c r="C108" s="88"/>
      <c r="D108" s="87">
        <v>718</v>
      </c>
      <c r="E108" s="87">
        <v>102416</v>
      </c>
      <c r="F108" s="87">
        <v>47156</v>
      </c>
      <c r="G108" s="87">
        <v>40861</v>
      </c>
      <c r="H108" s="87">
        <v>1308</v>
      </c>
      <c r="I108" s="103"/>
    </row>
    <row r="109" spans="1:9" s="17" customFormat="1" ht="21" customHeight="1">
      <c r="A109" s="26"/>
      <c r="B109" s="79" t="s">
        <v>493</v>
      </c>
      <c r="D109" s="84">
        <f>D110+D111+D112+D113+D114+D115+D116+D117+D118</f>
        <v>12664</v>
      </c>
      <c r="E109" s="84">
        <f>E110+E111+E112+E113+E114+E115+E116+E117+E118</f>
        <v>1152091</v>
      </c>
      <c r="F109" s="84">
        <f>F110+F111+F112+F113+F114+F115+F116+F117+F118</f>
        <v>457479</v>
      </c>
      <c r="G109" s="84">
        <f>G110+G111+G112+G113+G114+G115+G116+G117+G118</f>
        <v>272211</v>
      </c>
      <c r="H109" s="84">
        <f>H110+H111+H112+H113+H114+H115+H116+H117+H118</f>
        <v>31656</v>
      </c>
      <c r="I109" s="104"/>
    </row>
    <row r="110" spans="1:9" ht="21" customHeight="1">
      <c r="A110" s="25"/>
      <c r="B110" s="80" t="s">
        <v>494</v>
      </c>
      <c r="C110" s="88"/>
      <c r="D110" s="87">
        <v>5187</v>
      </c>
      <c r="E110" s="87">
        <v>434225</v>
      </c>
      <c r="F110" s="87">
        <v>190304</v>
      </c>
      <c r="G110" s="87">
        <v>109916</v>
      </c>
      <c r="H110" s="87">
        <v>22132</v>
      </c>
      <c r="I110" s="103"/>
    </row>
    <row r="111" spans="1:9" ht="21" customHeight="1">
      <c r="A111" s="25"/>
      <c r="B111" s="80" t="s">
        <v>495</v>
      </c>
      <c r="C111" s="88"/>
      <c r="D111" s="87">
        <v>1498</v>
      </c>
      <c r="E111" s="87">
        <v>126777</v>
      </c>
      <c r="F111" s="87">
        <v>48547</v>
      </c>
      <c r="G111" s="87">
        <v>26088</v>
      </c>
      <c r="H111" s="87">
        <v>3039</v>
      </c>
      <c r="I111" s="103"/>
    </row>
    <row r="112" spans="1:9" ht="21" customHeight="1">
      <c r="A112" s="25"/>
      <c r="B112" s="80" t="s">
        <v>496</v>
      </c>
      <c r="C112" s="88"/>
      <c r="D112" s="87">
        <v>1116</v>
      </c>
      <c r="E112" s="87">
        <v>167981</v>
      </c>
      <c r="F112" s="87">
        <v>42101</v>
      </c>
      <c r="G112" s="87">
        <v>32916</v>
      </c>
      <c r="H112" s="87">
        <v>872</v>
      </c>
      <c r="I112" s="103"/>
    </row>
    <row r="113" spans="1:12" ht="21" customHeight="1">
      <c r="A113" s="25"/>
      <c r="B113" s="80" t="s">
        <v>497</v>
      </c>
      <c r="C113" s="88"/>
      <c r="D113" s="87">
        <v>156</v>
      </c>
      <c r="E113" s="87">
        <v>17345</v>
      </c>
      <c r="F113" s="87">
        <v>6243</v>
      </c>
      <c r="G113" s="87">
        <v>4121</v>
      </c>
      <c r="H113" s="87">
        <v>248</v>
      </c>
      <c r="I113" s="103"/>
    </row>
    <row r="114" spans="1:12" ht="21" customHeight="1">
      <c r="A114" s="25"/>
      <c r="B114" s="80" t="s">
        <v>498</v>
      </c>
      <c r="C114" s="88"/>
      <c r="D114" s="87">
        <v>379</v>
      </c>
      <c r="E114" s="87">
        <v>39370</v>
      </c>
      <c r="F114" s="87">
        <v>14114</v>
      </c>
      <c r="G114" s="87">
        <v>7728</v>
      </c>
      <c r="H114" s="87">
        <v>1001</v>
      </c>
      <c r="I114" s="103"/>
    </row>
    <row r="115" spans="1:12" ht="21" customHeight="1">
      <c r="A115" s="25"/>
      <c r="B115" s="80" t="s">
        <v>499</v>
      </c>
      <c r="C115" s="88"/>
      <c r="D115" s="87">
        <v>663</v>
      </c>
      <c r="E115" s="87">
        <v>45526</v>
      </c>
      <c r="F115" s="87">
        <v>15573</v>
      </c>
      <c r="G115" s="87">
        <v>9880</v>
      </c>
      <c r="H115" s="87">
        <v>224</v>
      </c>
      <c r="I115" s="103"/>
      <c r="J115" s="77"/>
      <c r="K115" s="77"/>
      <c r="L115" s="77"/>
    </row>
    <row r="116" spans="1:12" ht="21" customHeight="1">
      <c r="A116" s="25"/>
      <c r="B116" s="80" t="s">
        <v>500</v>
      </c>
      <c r="C116" s="88"/>
      <c r="D116" s="87">
        <v>713</v>
      </c>
      <c r="E116" s="87">
        <v>62243</v>
      </c>
      <c r="F116" s="87">
        <v>25883</v>
      </c>
      <c r="G116" s="87">
        <v>14440</v>
      </c>
      <c r="H116" s="87">
        <v>696</v>
      </c>
      <c r="I116" s="103"/>
    </row>
    <row r="117" spans="1:12" ht="21" customHeight="1">
      <c r="A117" s="25"/>
      <c r="B117" s="80" t="s">
        <v>501</v>
      </c>
      <c r="C117" s="88"/>
      <c r="D117" s="87">
        <v>2909</v>
      </c>
      <c r="E117" s="87">
        <v>257721</v>
      </c>
      <c r="F117" s="87">
        <v>114223</v>
      </c>
      <c r="G117" s="87">
        <v>66771</v>
      </c>
      <c r="H117" s="87">
        <v>3440</v>
      </c>
      <c r="I117" s="103"/>
    </row>
    <row r="118" spans="1:12" ht="21" customHeight="1">
      <c r="A118" s="25"/>
      <c r="B118" s="80" t="s">
        <v>502</v>
      </c>
      <c r="C118" s="88"/>
      <c r="D118" s="87">
        <v>43</v>
      </c>
      <c r="E118" s="87">
        <v>903</v>
      </c>
      <c r="F118" s="87">
        <v>491</v>
      </c>
      <c r="G118" s="87">
        <v>351</v>
      </c>
      <c r="H118" s="87">
        <v>4</v>
      </c>
      <c r="I118" s="103"/>
    </row>
    <row r="119" spans="1:12" s="17" customFormat="1" ht="21" customHeight="1">
      <c r="A119" s="26"/>
      <c r="B119" s="79" t="s">
        <v>503</v>
      </c>
      <c r="D119" s="84">
        <f>D120+D121+D122</f>
        <v>89</v>
      </c>
      <c r="E119" s="84">
        <f>E120+E121+E122</f>
        <v>2906</v>
      </c>
      <c r="F119" s="84">
        <f>F120+F121+F122</f>
        <v>1245</v>
      </c>
      <c r="G119" s="84">
        <f>G120+G121+G122</f>
        <v>913</v>
      </c>
      <c r="H119" s="84">
        <f>H120+H121+H122</f>
        <v>2</v>
      </c>
      <c r="I119" s="104"/>
    </row>
    <row r="120" spans="1:12" ht="21" customHeight="1">
      <c r="A120" s="25"/>
      <c r="B120" s="80" t="s">
        <v>504</v>
      </c>
      <c r="C120" s="88"/>
      <c r="D120" s="87">
        <v>59</v>
      </c>
      <c r="E120" s="87">
        <v>2603</v>
      </c>
      <c r="F120" s="87">
        <v>1091</v>
      </c>
      <c r="G120" s="87">
        <v>821</v>
      </c>
      <c r="H120" s="87">
        <v>2</v>
      </c>
      <c r="I120" s="103"/>
    </row>
    <row r="121" spans="1:12" ht="21" customHeight="1">
      <c r="A121" s="25"/>
      <c r="B121" s="80" t="s">
        <v>505</v>
      </c>
      <c r="C121" s="88"/>
      <c r="D121" s="87">
        <v>12</v>
      </c>
      <c r="E121" s="87">
        <v>121</v>
      </c>
      <c r="F121" s="87">
        <v>63</v>
      </c>
      <c r="G121" s="87">
        <v>36</v>
      </c>
      <c r="H121" s="87">
        <v>0</v>
      </c>
      <c r="I121" s="103"/>
    </row>
    <row r="122" spans="1:12" ht="21" customHeight="1">
      <c r="A122" s="25"/>
      <c r="B122" s="80" t="s">
        <v>506</v>
      </c>
      <c r="C122" s="88"/>
      <c r="D122" s="87">
        <v>18</v>
      </c>
      <c r="E122" s="87">
        <v>182</v>
      </c>
      <c r="F122" s="87">
        <v>91</v>
      </c>
      <c r="G122" s="87">
        <v>56</v>
      </c>
      <c r="H122" s="87">
        <v>0</v>
      </c>
      <c r="I122" s="103"/>
    </row>
    <row r="123" spans="1:12" s="17" customFormat="1" ht="21" customHeight="1">
      <c r="A123" s="26"/>
      <c r="B123" s="79" t="s">
        <v>507</v>
      </c>
      <c r="D123" s="84">
        <f>D124+D125</f>
        <v>1023</v>
      </c>
      <c r="E123" s="84">
        <f>E124+E125</f>
        <v>68585</v>
      </c>
      <c r="F123" s="84">
        <f>F124+F125</f>
        <v>21199</v>
      </c>
      <c r="G123" s="84">
        <f>G124+G125</f>
        <v>12351</v>
      </c>
      <c r="H123" s="84">
        <f>H124+H125</f>
        <v>1372</v>
      </c>
      <c r="I123" s="104"/>
    </row>
    <row r="124" spans="1:12" ht="21" customHeight="1">
      <c r="A124" s="25"/>
      <c r="B124" s="80" t="s">
        <v>508</v>
      </c>
      <c r="C124" s="88"/>
      <c r="D124" s="87">
        <v>212</v>
      </c>
      <c r="E124" s="87">
        <v>9664</v>
      </c>
      <c r="F124" s="87">
        <v>3575</v>
      </c>
      <c r="G124" s="87">
        <v>1935</v>
      </c>
      <c r="H124" s="87">
        <v>198</v>
      </c>
      <c r="I124" s="103"/>
    </row>
    <row r="125" spans="1:12" ht="21" customHeight="1">
      <c r="A125" s="25"/>
      <c r="B125" s="80" t="s">
        <v>509</v>
      </c>
      <c r="C125" s="88"/>
      <c r="D125" s="87">
        <v>811</v>
      </c>
      <c r="E125" s="87">
        <v>58921</v>
      </c>
      <c r="F125" s="87">
        <v>17624</v>
      </c>
      <c r="G125" s="87">
        <v>10416</v>
      </c>
      <c r="H125" s="87">
        <v>1174</v>
      </c>
      <c r="I125" s="103"/>
    </row>
    <row r="126" spans="1:12" ht="5.25" customHeight="1">
      <c r="A126" s="21"/>
      <c r="B126" s="81"/>
      <c r="C126" s="89"/>
      <c r="D126" s="90"/>
      <c r="E126" s="90"/>
      <c r="F126" s="90"/>
      <c r="G126" s="90"/>
      <c r="H126" s="90"/>
      <c r="I126" s="105"/>
    </row>
    <row r="127" spans="1:12" ht="13.5" customHeight="1" thickBot="1">
      <c r="A127" s="95"/>
      <c r="B127" s="88"/>
      <c r="C127" s="88"/>
      <c r="D127" s="88"/>
      <c r="E127" s="88"/>
      <c r="F127" s="88"/>
      <c r="G127" s="88"/>
      <c r="H127" s="88"/>
      <c r="I127" s="88"/>
      <c r="J127" s="88"/>
      <c r="K127" s="77"/>
    </row>
    <row r="128" spans="1:12" s="121" customFormat="1" ht="14.25" customHeight="1" thickTop="1">
      <c r="A128" s="206"/>
      <c r="B128" s="206" t="s">
        <v>559</v>
      </c>
      <c r="C128" s="206"/>
      <c r="D128" s="206"/>
      <c r="E128" s="206"/>
      <c r="F128" s="206"/>
      <c r="G128" s="206"/>
      <c r="H128" s="206"/>
      <c r="I128" s="206"/>
      <c r="K128" s="208"/>
    </row>
    <row r="129" spans="2:11" s="121" customFormat="1" ht="5.25" customHeight="1">
      <c r="B129" s="147"/>
      <c r="K129" s="208"/>
    </row>
    <row r="130" spans="2:11" s="121" customFormat="1" ht="12" customHeight="1">
      <c r="B130" s="209" t="s">
        <v>560</v>
      </c>
      <c r="K130" s="208"/>
    </row>
  </sheetData>
  <mergeCells count="3">
    <mergeCell ref="B1:D1"/>
    <mergeCell ref="A9:B10"/>
    <mergeCell ref="C9:C10"/>
  </mergeCells>
  <hyperlinks>
    <hyperlink ref="B1" location="'Περιεχόμενα-Contents'!A1" display="Περιεχόμενα - Contents" xr:uid="{00000000-0004-0000-0400-000000000000}"/>
    <hyperlink ref="B1:D1" location="'Περιεχόμενα-Contents'!A1" display="Περιεχόμενα - Contents" xr:uid="{00000000-0004-0000-0400-000001000000}"/>
  </hyperlinks>
  <printOptions horizontalCentered="1"/>
  <pageMargins left="0.35433070866141736" right="0.35433070866141736" top="0.74803149606299213" bottom="0.74803149606299213" header="0.31496062992125984" footer="0.31496062992125984"/>
  <pageSetup paperSize="9" scale="9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Q141"/>
  <sheetViews>
    <sheetView zoomScaleNormal="100" workbookViewId="0">
      <pane ySplit="12" topLeftCell="A13" activePane="bottomLeft" state="frozen"/>
      <selection pane="bottomLeft"/>
    </sheetView>
  </sheetViews>
  <sheetFormatPr defaultRowHeight="12"/>
  <cols>
    <col min="1" max="1" width="0.5703125" style="11" customWidth="1"/>
    <col min="2" max="2" width="7.28515625" style="11" customWidth="1"/>
    <col min="3" max="3" width="0.28515625" style="11" customWidth="1"/>
    <col min="4" max="6" width="13.5703125" style="11" customWidth="1"/>
    <col min="7" max="7" width="1.140625" style="11" customWidth="1"/>
    <col min="8" max="10" width="13.5703125" style="11" customWidth="1"/>
    <col min="11" max="11" width="14.85546875" style="11" customWidth="1"/>
    <col min="12" max="12" width="2.28515625" style="11" customWidth="1"/>
    <col min="13" max="13" width="3.42578125" style="11" customWidth="1"/>
    <col min="14" max="17" width="9.140625" style="11" customWidth="1"/>
    <col min="18" max="16384" width="9.140625" style="11"/>
  </cols>
  <sheetData>
    <row r="1" spans="1:15" ht="12.95" customHeight="1">
      <c r="B1" s="227" t="s">
        <v>90</v>
      </c>
      <c r="C1" s="227"/>
      <c r="D1" s="227"/>
      <c r="E1" s="14"/>
      <c r="F1" s="14"/>
      <c r="G1" s="14"/>
      <c r="H1" s="233" t="s">
        <v>546</v>
      </c>
      <c r="I1" s="233"/>
      <c r="J1" s="233"/>
      <c r="K1" s="233"/>
      <c r="L1" s="14"/>
    </row>
    <row r="2" spans="1:15" ht="12.95" customHeight="1">
      <c r="B2" s="16"/>
      <c r="C2" s="13"/>
      <c r="D2" s="14"/>
      <c r="E2" s="14"/>
      <c r="F2" s="14"/>
      <c r="G2" s="14"/>
      <c r="H2" s="233" t="s">
        <v>549</v>
      </c>
      <c r="I2" s="233"/>
      <c r="J2" s="233"/>
      <c r="K2" s="233"/>
      <c r="L2" s="14"/>
    </row>
    <row r="3" spans="1:15" ht="12.95" customHeight="1">
      <c r="B3" s="16"/>
      <c r="C3" s="13"/>
      <c r="D3" s="14"/>
      <c r="E3" s="14"/>
      <c r="F3" s="14"/>
      <c r="G3" s="14"/>
      <c r="H3" s="14"/>
      <c r="I3" s="14"/>
      <c r="J3" s="14"/>
      <c r="K3" s="14"/>
      <c r="L3" s="14"/>
    </row>
    <row r="4" spans="1:15" ht="12.75" customHeight="1">
      <c r="A4" s="41" t="s">
        <v>145</v>
      </c>
    </row>
    <row r="5" spans="1:15" ht="12.75" customHeight="1">
      <c r="A5" s="41" t="s">
        <v>144</v>
      </c>
    </row>
    <row r="6" spans="1:15" ht="12.75" customHeight="1">
      <c r="A6" s="41"/>
    </row>
    <row r="7" spans="1:15" ht="12" customHeight="1"/>
    <row r="8" spans="1:15" ht="15" customHeight="1">
      <c r="A8" s="28"/>
      <c r="B8" s="229" t="s">
        <v>48</v>
      </c>
      <c r="C8" s="228"/>
      <c r="D8" s="235" t="s">
        <v>105</v>
      </c>
      <c r="E8" s="235"/>
      <c r="F8" s="235"/>
      <c r="G8" s="74"/>
      <c r="H8" s="237" t="s">
        <v>103</v>
      </c>
      <c r="I8" s="235"/>
      <c r="J8" s="238"/>
      <c r="K8" s="239" t="s">
        <v>49</v>
      </c>
      <c r="L8" s="18"/>
    </row>
    <row r="9" spans="1:15" ht="16.5" customHeight="1">
      <c r="A9" s="29"/>
      <c r="B9" s="236"/>
      <c r="C9" s="234"/>
      <c r="D9" s="241" t="s">
        <v>106</v>
      </c>
      <c r="E9" s="242"/>
      <c r="F9" s="242"/>
      <c r="G9" s="243"/>
      <c r="H9" s="244" t="s">
        <v>104</v>
      </c>
      <c r="I9" s="242"/>
      <c r="J9" s="243"/>
      <c r="K9" s="240"/>
      <c r="L9" s="20"/>
    </row>
    <row r="10" spans="1:15" ht="31.5" customHeight="1">
      <c r="A10" s="29"/>
      <c r="B10" s="236"/>
      <c r="C10" s="234"/>
      <c r="D10" s="19" t="s">
        <v>378</v>
      </c>
      <c r="E10" s="19" t="s">
        <v>44</v>
      </c>
      <c r="F10" s="19" t="s">
        <v>45</v>
      </c>
      <c r="G10" s="30"/>
      <c r="H10" s="31" t="s">
        <v>378</v>
      </c>
      <c r="I10" s="19" t="s">
        <v>44</v>
      </c>
      <c r="J10" s="30" t="s">
        <v>45</v>
      </c>
      <c r="K10" s="240"/>
      <c r="L10" s="20"/>
    </row>
    <row r="11" spans="1:15" ht="36.75" customHeight="1">
      <c r="A11" s="32"/>
      <c r="B11" s="33" t="s">
        <v>33</v>
      </c>
      <c r="C11" s="232"/>
      <c r="D11" s="34" t="s">
        <v>392</v>
      </c>
      <c r="E11" s="203" t="s">
        <v>46</v>
      </c>
      <c r="F11" s="203" t="s">
        <v>47</v>
      </c>
      <c r="G11" s="30"/>
      <c r="H11" s="35" t="s">
        <v>397</v>
      </c>
      <c r="I11" s="203" t="s">
        <v>46</v>
      </c>
      <c r="J11" s="204" t="s">
        <v>47</v>
      </c>
      <c r="K11" s="102" t="s">
        <v>50</v>
      </c>
      <c r="L11" s="20"/>
    </row>
    <row r="12" spans="1:15">
      <c r="A12" s="21"/>
      <c r="B12" s="22"/>
      <c r="C12" s="23"/>
      <c r="D12" s="24"/>
      <c r="E12" s="24"/>
      <c r="F12" s="24"/>
      <c r="G12" s="36"/>
      <c r="H12" s="37" t="s">
        <v>42</v>
      </c>
      <c r="I12" s="24" t="s">
        <v>0</v>
      </c>
      <c r="J12" s="36" t="s">
        <v>0</v>
      </c>
      <c r="K12" s="37" t="s">
        <v>0</v>
      </c>
      <c r="L12" s="22"/>
    </row>
    <row r="13" spans="1:15" s="17" customFormat="1" ht="21.75" customHeight="1">
      <c r="A13" s="91"/>
      <c r="B13" s="78" t="s">
        <v>368</v>
      </c>
      <c r="D13" s="94">
        <f>D14+D25+D80</f>
        <v>3218</v>
      </c>
      <c r="E13" s="94">
        <f>E14+E25+E80</f>
        <v>68488</v>
      </c>
      <c r="F13" s="94">
        <f>F14+F25+F80</f>
        <v>71706</v>
      </c>
      <c r="G13" s="94"/>
      <c r="H13" s="94">
        <f>H14+H25+H80</f>
        <v>36585</v>
      </c>
      <c r="I13" s="94">
        <f>I14+I25+I80</f>
        <v>1122072</v>
      </c>
      <c r="J13" s="94">
        <f>J14+J25+J80</f>
        <v>1158657</v>
      </c>
      <c r="K13" s="94">
        <f>K14+K25+K80</f>
        <v>150230</v>
      </c>
      <c r="L13" s="156"/>
      <c r="N13" s="111"/>
      <c r="O13" s="106"/>
    </row>
    <row r="14" spans="1:15" s="17" customFormat="1" ht="21.75" customHeight="1">
      <c r="A14" s="26"/>
      <c r="B14" s="79">
        <v>45</v>
      </c>
      <c r="D14" s="84">
        <f>D15+D18+D20+D23</f>
        <v>1043</v>
      </c>
      <c r="E14" s="84">
        <f t="shared" ref="E14:K14" si="0">E15+E18+E20+E23</f>
        <v>7478</v>
      </c>
      <c r="F14" s="84">
        <f t="shared" si="0"/>
        <v>8521</v>
      </c>
      <c r="G14" s="84"/>
      <c r="H14" s="84">
        <f t="shared" si="0"/>
        <v>13690</v>
      </c>
      <c r="I14" s="84">
        <f t="shared" si="0"/>
        <v>116386</v>
      </c>
      <c r="J14" s="84">
        <f t="shared" si="0"/>
        <v>130076</v>
      </c>
      <c r="K14" s="84">
        <f t="shared" si="0"/>
        <v>17540</v>
      </c>
      <c r="L14" s="39"/>
      <c r="N14" s="112"/>
      <c r="O14" s="106"/>
    </row>
    <row r="15" spans="1:15" s="17" customFormat="1" ht="21.75" customHeight="1">
      <c r="A15" s="26"/>
      <c r="B15" s="79" t="s">
        <v>399</v>
      </c>
      <c r="C15" s="84">
        <f>C16+C17</f>
        <v>0</v>
      </c>
      <c r="D15" s="84">
        <f>D16+D17</f>
        <v>0</v>
      </c>
      <c r="E15" s="84">
        <f>E16+E17</f>
        <v>1897</v>
      </c>
      <c r="F15" s="84">
        <f t="shared" ref="F15:K15" si="1">F16+F17</f>
        <v>1897</v>
      </c>
      <c r="G15" s="84"/>
      <c r="H15" s="84">
        <f t="shared" si="1"/>
        <v>0</v>
      </c>
      <c r="I15" s="84">
        <f t="shared" si="1"/>
        <v>37719</v>
      </c>
      <c r="J15" s="84">
        <f t="shared" si="1"/>
        <v>37719</v>
      </c>
      <c r="K15" s="84">
        <f t="shared" si="1"/>
        <v>5324</v>
      </c>
      <c r="L15" s="39"/>
      <c r="N15" s="112"/>
      <c r="O15" s="106"/>
    </row>
    <row r="16" spans="1:15" ht="21.75" customHeight="1">
      <c r="A16" s="25"/>
      <c r="B16" s="80" t="s">
        <v>400</v>
      </c>
      <c r="D16" s="87">
        <v>0</v>
      </c>
      <c r="E16" s="87">
        <v>1856</v>
      </c>
      <c r="F16" s="87">
        <v>1856</v>
      </c>
      <c r="G16" s="87"/>
      <c r="H16" s="87">
        <v>0</v>
      </c>
      <c r="I16" s="87">
        <v>37114</v>
      </c>
      <c r="J16" s="87">
        <v>37114</v>
      </c>
      <c r="K16" s="87">
        <v>5256</v>
      </c>
      <c r="L16" s="20"/>
      <c r="N16" s="113"/>
      <c r="O16" s="106"/>
    </row>
    <row r="17" spans="1:15" ht="21.75" customHeight="1">
      <c r="A17" s="25"/>
      <c r="B17" s="80" t="s">
        <v>401</v>
      </c>
      <c r="D17" s="87">
        <v>0</v>
      </c>
      <c r="E17" s="87">
        <v>41</v>
      </c>
      <c r="F17" s="87">
        <v>41</v>
      </c>
      <c r="G17" s="87"/>
      <c r="H17" s="87">
        <v>0</v>
      </c>
      <c r="I17" s="87">
        <v>605</v>
      </c>
      <c r="J17" s="87">
        <v>605</v>
      </c>
      <c r="K17" s="87">
        <v>68</v>
      </c>
      <c r="L17" s="20"/>
      <c r="N17" s="113"/>
      <c r="O17" s="106"/>
    </row>
    <row r="18" spans="1:15" s="17" customFormat="1" ht="21.75" customHeight="1">
      <c r="A18" s="26"/>
      <c r="B18" s="79" t="s">
        <v>402</v>
      </c>
      <c r="D18" s="84">
        <f t="shared" ref="D18:K18" si="2">D19</f>
        <v>999</v>
      </c>
      <c r="E18" s="84">
        <f t="shared" si="2"/>
        <v>3681</v>
      </c>
      <c r="F18" s="84">
        <f t="shared" si="2"/>
        <v>4680</v>
      </c>
      <c r="G18" s="84"/>
      <c r="H18" s="84">
        <f t="shared" si="2"/>
        <v>12929</v>
      </c>
      <c r="I18" s="84">
        <f t="shared" si="2"/>
        <v>47583</v>
      </c>
      <c r="J18" s="84">
        <f t="shared" si="2"/>
        <v>60512</v>
      </c>
      <c r="K18" s="84">
        <f t="shared" si="2"/>
        <v>8301</v>
      </c>
      <c r="L18" s="39"/>
      <c r="N18" s="112"/>
      <c r="O18" s="106"/>
    </row>
    <row r="19" spans="1:15" ht="21.75" customHeight="1">
      <c r="A19" s="25"/>
      <c r="B19" s="80" t="s">
        <v>403</v>
      </c>
      <c r="D19" s="87">
        <v>999</v>
      </c>
      <c r="E19" s="87">
        <v>3681</v>
      </c>
      <c r="F19" s="87">
        <v>4680</v>
      </c>
      <c r="G19" s="87"/>
      <c r="H19" s="87">
        <v>12929</v>
      </c>
      <c r="I19" s="87">
        <v>47583</v>
      </c>
      <c r="J19" s="87">
        <v>60512</v>
      </c>
      <c r="K19" s="87">
        <v>8301</v>
      </c>
      <c r="L19" s="20"/>
      <c r="N19" s="113"/>
      <c r="O19" s="106"/>
    </row>
    <row r="20" spans="1:15" s="17" customFormat="1" ht="21.75" customHeight="1">
      <c r="A20" s="26"/>
      <c r="B20" s="79" t="s">
        <v>404</v>
      </c>
      <c r="D20" s="84">
        <f t="shared" ref="D20:K20" si="3">D21+D22</f>
        <v>16</v>
      </c>
      <c r="E20" s="84">
        <f t="shared" si="3"/>
        <v>1734</v>
      </c>
      <c r="F20" s="84">
        <f t="shared" si="3"/>
        <v>1750</v>
      </c>
      <c r="G20" s="84"/>
      <c r="H20" s="84">
        <f t="shared" si="3"/>
        <v>280</v>
      </c>
      <c r="I20" s="84">
        <f t="shared" si="3"/>
        <v>28671</v>
      </c>
      <c r="J20" s="84">
        <f t="shared" si="3"/>
        <v>28951</v>
      </c>
      <c r="K20" s="84">
        <f t="shared" si="3"/>
        <v>3594</v>
      </c>
      <c r="L20" s="39"/>
      <c r="N20" s="112"/>
      <c r="O20" s="106"/>
    </row>
    <row r="21" spans="1:15" ht="21.75" customHeight="1">
      <c r="A21" s="25"/>
      <c r="B21" s="80" t="s">
        <v>405</v>
      </c>
      <c r="C21" s="17"/>
      <c r="D21" s="87">
        <v>4</v>
      </c>
      <c r="E21" s="87">
        <v>1377</v>
      </c>
      <c r="F21" s="87">
        <v>1381</v>
      </c>
      <c r="G21" s="87"/>
      <c r="H21" s="87">
        <v>42</v>
      </c>
      <c r="I21" s="87">
        <v>24522</v>
      </c>
      <c r="J21" s="87">
        <v>24564</v>
      </c>
      <c r="K21" s="87">
        <v>2959</v>
      </c>
      <c r="L21" s="20"/>
      <c r="N21" s="113"/>
      <c r="O21" s="106"/>
    </row>
    <row r="22" spans="1:15" ht="21.75" customHeight="1">
      <c r="A22" s="25"/>
      <c r="B22" s="80" t="s">
        <v>406</v>
      </c>
      <c r="C22" s="17"/>
      <c r="D22" s="87">
        <v>12</v>
      </c>
      <c r="E22" s="87">
        <v>357</v>
      </c>
      <c r="F22" s="87">
        <v>369</v>
      </c>
      <c r="G22" s="87"/>
      <c r="H22" s="87">
        <v>238</v>
      </c>
      <c r="I22" s="87">
        <v>4149</v>
      </c>
      <c r="J22" s="87">
        <v>4387</v>
      </c>
      <c r="K22" s="87">
        <v>635</v>
      </c>
      <c r="L22" s="20"/>
      <c r="N22" s="113"/>
      <c r="O22" s="106"/>
    </row>
    <row r="23" spans="1:15" s="17" customFormat="1" ht="21.75" customHeight="1">
      <c r="A23" s="26"/>
      <c r="B23" s="79" t="s">
        <v>407</v>
      </c>
      <c r="D23" s="84">
        <f t="shared" ref="D23:K23" si="4">D24</f>
        <v>28</v>
      </c>
      <c r="E23" s="84">
        <f t="shared" si="4"/>
        <v>166</v>
      </c>
      <c r="F23" s="84">
        <f t="shared" si="4"/>
        <v>194</v>
      </c>
      <c r="G23" s="84"/>
      <c r="H23" s="84">
        <f t="shared" si="4"/>
        <v>481</v>
      </c>
      <c r="I23" s="84">
        <f t="shared" si="4"/>
        <v>2413</v>
      </c>
      <c r="J23" s="84">
        <f t="shared" si="4"/>
        <v>2894</v>
      </c>
      <c r="K23" s="84">
        <f t="shared" si="4"/>
        <v>321</v>
      </c>
      <c r="L23" s="39"/>
      <c r="N23" s="112"/>
      <c r="O23" s="106"/>
    </row>
    <row r="24" spans="1:15" ht="21.75" customHeight="1">
      <c r="A24" s="25"/>
      <c r="B24" s="80" t="s">
        <v>408</v>
      </c>
      <c r="C24" s="17"/>
      <c r="D24" s="87">
        <v>28</v>
      </c>
      <c r="E24" s="87">
        <v>166</v>
      </c>
      <c r="F24" s="87">
        <v>194</v>
      </c>
      <c r="G24" s="87"/>
      <c r="H24" s="87">
        <v>481</v>
      </c>
      <c r="I24" s="87">
        <v>2413</v>
      </c>
      <c r="J24" s="87">
        <v>2894</v>
      </c>
      <c r="K24" s="87">
        <v>321</v>
      </c>
      <c r="L24" s="20"/>
      <c r="N24" s="113"/>
      <c r="O24" s="106"/>
    </row>
    <row r="25" spans="1:15" s="17" customFormat="1" ht="21.75" customHeight="1">
      <c r="A25" s="26"/>
      <c r="B25" s="79">
        <v>46</v>
      </c>
      <c r="D25" s="84">
        <f>D26+D36+D41+D51+D61+D64+D70+D78</f>
        <v>200</v>
      </c>
      <c r="E25" s="84">
        <f>E26+E36+E41+E51+E61+E64+E70+E78</f>
        <v>23744</v>
      </c>
      <c r="F25" s="84">
        <f>F26+F36+F41+F51+F61+F64+F70+F78</f>
        <v>23944</v>
      </c>
      <c r="G25" s="84"/>
      <c r="H25" s="84">
        <f>H26+H36+H41+H51+H61+H64+H70+H78</f>
        <v>2340</v>
      </c>
      <c r="I25" s="84">
        <f>I26+I36+I41+I51+I61+I64+I70+I78</f>
        <v>492197</v>
      </c>
      <c r="J25" s="84">
        <f>J26+J36+J41+J51+J61+J64+J70+J78</f>
        <v>494537</v>
      </c>
      <c r="K25" s="84">
        <f>K26+K36+K41+K51+K61+K64+K70+K78</f>
        <v>63792</v>
      </c>
      <c r="L25" s="39"/>
      <c r="N25" s="112"/>
      <c r="O25" s="106"/>
    </row>
    <row r="26" spans="1:15" s="17" customFormat="1" ht="21.75" customHeight="1">
      <c r="A26" s="26"/>
      <c r="B26" s="79" t="s">
        <v>409</v>
      </c>
      <c r="D26" s="84">
        <f>SUM(D27:D35)</f>
        <v>4</v>
      </c>
      <c r="E26" s="84">
        <f>SUM(E27:E35)</f>
        <v>1347</v>
      </c>
      <c r="F26" s="84">
        <f t="shared" ref="F26:K26" si="5">SUM(F27:F35)</f>
        <v>1351</v>
      </c>
      <c r="G26" s="84"/>
      <c r="H26" s="84">
        <f t="shared" si="5"/>
        <v>131</v>
      </c>
      <c r="I26" s="84">
        <f t="shared" si="5"/>
        <v>61612</v>
      </c>
      <c r="J26" s="84">
        <f t="shared" si="5"/>
        <v>61743</v>
      </c>
      <c r="K26" s="84">
        <f t="shared" si="5"/>
        <v>6967</v>
      </c>
      <c r="L26" s="39"/>
      <c r="N26" s="112"/>
      <c r="O26" s="106"/>
    </row>
    <row r="27" spans="1:15" ht="21.75" customHeight="1">
      <c r="A27" s="25"/>
      <c r="B27" s="80" t="s">
        <v>410</v>
      </c>
      <c r="D27" s="87">
        <v>0</v>
      </c>
      <c r="E27" s="87">
        <v>11</v>
      </c>
      <c r="F27" s="87">
        <v>11</v>
      </c>
      <c r="G27" s="87"/>
      <c r="H27" s="87">
        <v>0</v>
      </c>
      <c r="I27" s="87">
        <v>143</v>
      </c>
      <c r="J27" s="87">
        <v>143</v>
      </c>
      <c r="K27" s="87">
        <v>13</v>
      </c>
      <c r="L27" s="20"/>
      <c r="N27" s="113"/>
      <c r="O27" s="106"/>
    </row>
    <row r="28" spans="1:15" ht="21.75" customHeight="1">
      <c r="A28" s="25"/>
      <c r="B28" s="80" t="s">
        <v>411</v>
      </c>
      <c r="D28" s="87">
        <v>0</v>
      </c>
      <c r="E28" s="87">
        <v>265</v>
      </c>
      <c r="F28" s="87">
        <v>265</v>
      </c>
      <c r="G28" s="87"/>
      <c r="H28" s="87">
        <v>0</v>
      </c>
      <c r="I28" s="87">
        <v>24725</v>
      </c>
      <c r="J28" s="87">
        <v>24725</v>
      </c>
      <c r="K28" s="87">
        <v>2488</v>
      </c>
      <c r="L28" s="20"/>
      <c r="N28" s="113"/>
      <c r="O28" s="106"/>
    </row>
    <row r="29" spans="1:15" ht="21.75" customHeight="1">
      <c r="A29" s="25"/>
      <c r="B29" s="80" t="s">
        <v>412</v>
      </c>
      <c r="D29" s="87">
        <v>0</v>
      </c>
      <c r="E29" s="87">
        <v>89</v>
      </c>
      <c r="F29" s="87">
        <v>89</v>
      </c>
      <c r="G29" s="87"/>
      <c r="H29" s="87">
        <v>0</v>
      </c>
      <c r="I29" s="87">
        <v>2943</v>
      </c>
      <c r="J29" s="87">
        <v>2943</v>
      </c>
      <c r="K29" s="87">
        <v>368</v>
      </c>
      <c r="L29" s="20"/>
      <c r="N29" s="113"/>
      <c r="O29" s="106"/>
    </row>
    <row r="30" spans="1:15" ht="21.75" customHeight="1">
      <c r="A30" s="25"/>
      <c r="B30" s="80" t="s">
        <v>413</v>
      </c>
      <c r="D30" s="87">
        <v>0</v>
      </c>
      <c r="E30" s="87">
        <v>152</v>
      </c>
      <c r="F30" s="87">
        <v>152</v>
      </c>
      <c r="G30" s="87"/>
      <c r="H30" s="87">
        <v>0</v>
      </c>
      <c r="I30" s="87">
        <v>4242</v>
      </c>
      <c r="J30" s="87">
        <v>4242</v>
      </c>
      <c r="K30" s="87">
        <v>675</v>
      </c>
      <c r="L30" s="20"/>
      <c r="N30" s="113"/>
      <c r="O30" s="106"/>
    </row>
    <row r="31" spans="1:15" ht="21.75" customHeight="1">
      <c r="A31" s="25"/>
      <c r="B31" s="80" t="s">
        <v>414</v>
      </c>
      <c r="D31" s="87">
        <v>0</v>
      </c>
      <c r="E31" s="87">
        <v>4</v>
      </c>
      <c r="F31" s="87">
        <v>4</v>
      </c>
      <c r="G31" s="87"/>
      <c r="H31" s="87">
        <v>0</v>
      </c>
      <c r="I31" s="87">
        <v>47</v>
      </c>
      <c r="J31" s="87">
        <v>47</v>
      </c>
      <c r="K31" s="87">
        <v>6</v>
      </c>
      <c r="L31" s="20"/>
      <c r="N31" s="113"/>
      <c r="O31" s="106"/>
    </row>
    <row r="32" spans="1:15" ht="21.75" customHeight="1">
      <c r="A32" s="25"/>
      <c r="B32" s="80" t="s">
        <v>415</v>
      </c>
      <c r="C32" s="17"/>
      <c r="D32" s="87">
        <v>0</v>
      </c>
      <c r="E32" s="87">
        <v>90</v>
      </c>
      <c r="F32" s="87">
        <v>90</v>
      </c>
      <c r="G32" s="87"/>
      <c r="H32" s="87">
        <v>0</v>
      </c>
      <c r="I32" s="87">
        <v>993</v>
      </c>
      <c r="J32" s="87">
        <v>993</v>
      </c>
      <c r="K32" s="87">
        <v>159</v>
      </c>
      <c r="L32" s="20"/>
      <c r="N32" s="113"/>
      <c r="O32" s="106"/>
    </row>
    <row r="33" spans="1:15" ht="21.75" customHeight="1">
      <c r="A33" s="25"/>
      <c r="B33" s="80" t="s">
        <v>416</v>
      </c>
      <c r="D33" s="87">
        <v>4</v>
      </c>
      <c r="E33" s="87">
        <v>173</v>
      </c>
      <c r="F33" s="87">
        <v>177</v>
      </c>
      <c r="G33" s="87"/>
      <c r="H33" s="87">
        <v>131</v>
      </c>
      <c r="I33" s="87">
        <v>9043</v>
      </c>
      <c r="J33" s="87">
        <v>9174</v>
      </c>
      <c r="K33" s="87">
        <v>989</v>
      </c>
      <c r="L33" s="20"/>
      <c r="N33" s="113"/>
      <c r="O33" s="106"/>
    </row>
    <row r="34" spans="1:15" ht="21.75" customHeight="1">
      <c r="A34" s="25"/>
      <c r="B34" s="80" t="s">
        <v>417</v>
      </c>
      <c r="D34" s="87">
        <v>0</v>
      </c>
      <c r="E34" s="87">
        <v>494</v>
      </c>
      <c r="F34" s="87">
        <v>494</v>
      </c>
      <c r="G34" s="87"/>
      <c r="H34" s="87">
        <v>0</v>
      </c>
      <c r="I34" s="87">
        <v>17545</v>
      </c>
      <c r="J34" s="87">
        <v>17545</v>
      </c>
      <c r="K34" s="87">
        <v>2053</v>
      </c>
      <c r="L34" s="20"/>
      <c r="N34" s="113"/>
      <c r="O34" s="106"/>
    </row>
    <row r="35" spans="1:15" ht="21.75" customHeight="1">
      <c r="A35" s="26"/>
      <c r="B35" s="80" t="s">
        <v>418</v>
      </c>
      <c r="C35" s="17"/>
      <c r="D35" s="87">
        <v>0</v>
      </c>
      <c r="E35" s="87">
        <v>69</v>
      </c>
      <c r="F35" s="87">
        <v>69</v>
      </c>
      <c r="G35" s="87"/>
      <c r="H35" s="87">
        <v>0</v>
      </c>
      <c r="I35" s="87">
        <v>1931</v>
      </c>
      <c r="J35" s="87">
        <v>1931</v>
      </c>
      <c r="K35" s="87">
        <v>216</v>
      </c>
      <c r="L35" s="103"/>
      <c r="N35" s="113"/>
      <c r="O35" s="106"/>
    </row>
    <row r="36" spans="1:15" s="17" customFormat="1" ht="21.75" customHeight="1">
      <c r="A36" s="26"/>
      <c r="B36" s="79" t="s">
        <v>419</v>
      </c>
      <c r="D36" s="84">
        <f t="shared" ref="D36:K36" si="6">SUM(D37:D40)</f>
        <v>3</v>
      </c>
      <c r="E36" s="84">
        <f t="shared" si="6"/>
        <v>422</v>
      </c>
      <c r="F36" s="84">
        <f t="shared" si="6"/>
        <v>425</v>
      </c>
      <c r="G36" s="84"/>
      <c r="H36" s="84">
        <f t="shared" si="6"/>
        <v>45</v>
      </c>
      <c r="I36" s="84">
        <f t="shared" si="6"/>
        <v>7844</v>
      </c>
      <c r="J36" s="84">
        <f t="shared" si="6"/>
        <v>7889</v>
      </c>
      <c r="K36" s="84">
        <f t="shared" si="6"/>
        <v>1042</v>
      </c>
      <c r="L36" s="39"/>
      <c r="N36" s="112"/>
      <c r="O36" s="106"/>
    </row>
    <row r="37" spans="1:15" ht="21.75" customHeight="1">
      <c r="A37" s="25"/>
      <c r="B37" s="80" t="s">
        <v>420</v>
      </c>
      <c r="D37" s="87">
        <v>0</v>
      </c>
      <c r="E37" s="87">
        <v>211</v>
      </c>
      <c r="F37" s="87">
        <v>211</v>
      </c>
      <c r="G37" s="87"/>
      <c r="H37" s="87">
        <v>0</v>
      </c>
      <c r="I37" s="87">
        <v>5449</v>
      </c>
      <c r="J37" s="87">
        <v>5449</v>
      </c>
      <c r="K37" s="87">
        <v>716</v>
      </c>
      <c r="L37" s="20"/>
      <c r="N37" s="113"/>
      <c r="O37" s="106"/>
    </row>
    <row r="38" spans="1:15" ht="21.75" customHeight="1">
      <c r="A38" s="25"/>
      <c r="B38" s="80" t="s">
        <v>421</v>
      </c>
      <c r="D38" s="87">
        <v>0</v>
      </c>
      <c r="E38" s="87">
        <v>204</v>
      </c>
      <c r="F38" s="87">
        <v>204</v>
      </c>
      <c r="G38" s="87"/>
      <c r="H38" s="87">
        <v>0</v>
      </c>
      <c r="I38" s="87">
        <v>2354</v>
      </c>
      <c r="J38" s="87">
        <v>2354</v>
      </c>
      <c r="K38" s="87">
        <v>315</v>
      </c>
      <c r="L38" s="20"/>
      <c r="N38" s="113"/>
      <c r="O38" s="106"/>
    </row>
    <row r="39" spans="1:15" ht="21.75" customHeight="1">
      <c r="A39" s="25"/>
      <c r="B39" s="80" t="s">
        <v>422</v>
      </c>
      <c r="D39" s="87">
        <v>3</v>
      </c>
      <c r="E39" s="87">
        <v>3</v>
      </c>
      <c r="F39" s="87">
        <v>6</v>
      </c>
      <c r="G39" s="87"/>
      <c r="H39" s="87">
        <v>45</v>
      </c>
      <c r="I39" s="87">
        <v>23</v>
      </c>
      <c r="J39" s="87">
        <v>68</v>
      </c>
      <c r="K39" s="87">
        <v>9</v>
      </c>
      <c r="L39" s="20"/>
      <c r="N39" s="113"/>
      <c r="O39" s="106"/>
    </row>
    <row r="40" spans="1:15" ht="21.75" customHeight="1">
      <c r="A40" s="25"/>
      <c r="B40" s="80" t="s">
        <v>423</v>
      </c>
      <c r="D40" s="87">
        <v>0</v>
      </c>
      <c r="E40" s="87">
        <v>4</v>
      </c>
      <c r="F40" s="87">
        <v>4</v>
      </c>
      <c r="G40" s="87"/>
      <c r="H40" s="87">
        <v>0</v>
      </c>
      <c r="I40" s="87">
        <v>18</v>
      </c>
      <c r="J40" s="87">
        <v>18</v>
      </c>
      <c r="K40" s="87">
        <v>2</v>
      </c>
      <c r="L40" s="20"/>
      <c r="N40" s="113"/>
      <c r="O40" s="106"/>
    </row>
    <row r="41" spans="1:15" s="17" customFormat="1" ht="21.75" customHeight="1">
      <c r="A41" s="26"/>
      <c r="B41" s="79" t="s">
        <v>424</v>
      </c>
      <c r="D41" s="84">
        <f t="shared" ref="D41:K41" si="7">SUM(D42:D50)</f>
        <v>165</v>
      </c>
      <c r="E41" s="84">
        <f t="shared" si="7"/>
        <v>7096</v>
      </c>
      <c r="F41" s="84">
        <f t="shared" si="7"/>
        <v>7261</v>
      </c>
      <c r="G41" s="84"/>
      <c r="H41" s="84">
        <f t="shared" si="7"/>
        <v>1845</v>
      </c>
      <c r="I41" s="84">
        <f t="shared" si="7"/>
        <v>122719</v>
      </c>
      <c r="J41" s="84">
        <f t="shared" si="7"/>
        <v>124564</v>
      </c>
      <c r="K41" s="84">
        <f t="shared" si="7"/>
        <v>16219</v>
      </c>
      <c r="L41" s="39"/>
      <c r="N41" s="112"/>
      <c r="O41" s="106"/>
    </row>
    <row r="42" spans="1:15" ht="21.75" customHeight="1">
      <c r="A42" s="25"/>
      <c r="B42" s="80" t="s">
        <v>425</v>
      </c>
      <c r="D42" s="87">
        <v>5</v>
      </c>
      <c r="E42" s="87">
        <v>1430</v>
      </c>
      <c r="F42" s="87">
        <v>1435</v>
      </c>
      <c r="G42" s="87"/>
      <c r="H42" s="87">
        <v>18</v>
      </c>
      <c r="I42" s="87">
        <v>22946</v>
      </c>
      <c r="J42" s="87">
        <v>22964</v>
      </c>
      <c r="K42" s="87">
        <v>2831</v>
      </c>
      <c r="L42" s="20"/>
      <c r="N42" s="113"/>
      <c r="O42" s="106"/>
    </row>
    <row r="43" spans="1:15" ht="21.75" customHeight="1">
      <c r="A43" s="25"/>
      <c r="B43" s="80" t="s">
        <v>426</v>
      </c>
      <c r="D43" s="87">
        <v>0</v>
      </c>
      <c r="E43" s="87">
        <v>397</v>
      </c>
      <c r="F43" s="87">
        <v>397</v>
      </c>
      <c r="G43" s="87"/>
      <c r="H43" s="87">
        <v>0</v>
      </c>
      <c r="I43" s="87">
        <v>5277</v>
      </c>
      <c r="J43" s="87">
        <v>5277</v>
      </c>
      <c r="K43" s="87">
        <v>642</v>
      </c>
      <c r="L43" s="20"/>
      <c r="N43" s="113"/>
      <c r="O43" s="106"/>
    </row>
    <row r="44" spans="1:15" ht="21.75" customHeight="1">
      <c r="A44" s="25"/>
      <c r="B44" s="80" t="s">
        <v>427</v>
      </c>
      <c r="D44" s="87">
        <v>37</v>
      </c>
      <c r="E44" s="87">
        <v>249</v>
      </c>
      <c r="F44" s="87">
        <v>286</v>
      </c>
      <c r="G44" s="87"/>
      <c r="H44" s="87">
        <v>340</v>
      </c>
      <c r="I44" s="87">
        <v>5118</v>
      </c>
      <c r="J44" s="87">
        <v>5458</v>
      </c>
      <c r="K44" s="87">
        <v>977</v>
      </c>
      <c r="L44" s="20"/>
      <c r="N44" s="113"/>
      <c r="O44" s="106"/>
    </row>
    <row r="45" spans="1:15" ht="21.75" customHeight="1">
      <c r="A45" s="25"/>
      <c r="B45" s="80" t="s">
        <v>428</v>
      </c>
      <c r="D45" s="87">
        <v>56</v>
      </c>
      <c r="E45" s="87">
        <v>1236</v>
      </c>
      <c r="F45" s="87">
        <v>1292</v>
      </c>
      <c r="G45" s="87"/>
      <c r="H45" s="87">
        <v>487</v>
      </c>
      <c r="I45" s="87">
        <v>25139</v>
      </c>
      <c r="J45" s="87">
        <v>25626</v>
      </c>
      <c r="K45" s="87">
        <v>3197</v>
      </c>
      <c r="L45" s="20"/>
      <c r="N45" s="113"/>
      <c r="O45" s="106"/>
    </row>
    <row r="46" spans="1:15" ht="21.75" customHeight="1">
      <c r="A46" s="25"/>
      <c r="B46" s="80" t="s">
        <v>429</v>
      </c>
      <c r="C46" s="17"/>
      <c r="D46" s="87">
        <v>2</v>
      </c>
      <c r="E46" s="87">
        <v>193</v>
      </c>
      <c r="F46" s="87">
        <v>195</v>
      </c>
      <c r="G46" s="87"/>
      <c r="H46" s="87">
        <v>25</v>
      </c>
      <c r="I46" s="87">
        <v>3965</v>
      </c>
      <c r="J46" s="87">
        <v>3990</v>
      </c>
      <c r="K46" s="87">
        <v>693</v>
      </c>
      <c r="L46" s="103"/>
      <c r="N46" s="113"/>
      <c r="O46" s="106"/>
    </row>
    <row r="47" spans="1:15" ht="21.75" customHeight="1">
      <c r="A47" s="25"/>
      <c r="B47" s="80" t="s">
        <v>430</v>
      </c>
      <c r="C47" s="17"/>
      <c r="D47" s="87">
        <v>0</v>
      </c>
      <c r="E47" s="87">
        <v>467</v>
      </c>
      <c r="F47" s="87">
        <v>467</v>
      </c>
      <c r="G47" s="87"/>
      <c r="H47" s="87">
        <v>0</v>
      </c>
      <c r="I47" s="87">
        <v>8077</v>
      </c>
      <c r="J47" s="87">
        <v>8077</v>
      </c>
      <c r="K47" s="87">
        <v>1043</v>
      </c>
      <c r="L47" s="20"/>
      <c r="N47" s="113"/>
      <c r="O47" s="106"/>
    </row>
    <row r="48" spans="1:15" ht="21.75" customHeight="1">
      <c r="A48" s="25"/>
      <c r="B48" s="80" t="s">
        <v>431</v>
      </c>
      <c r="D48" s="87">
        <v>0</v>
      </c>
      <c r="E48" s="87">
        <v>169</v>
      </c>
      <c r="F48" s="87">
        <v>169</v>
      </c>
      <c r="G48" s="87"/>
      <c r="H48" s="87">
        <v>0</v>
      </c>
      <c r="I48" s="87">
        <v>2435</v>
      </c>
      <c r="J48" s="87">
        <v>2435</v>
      </c>
      <c r="K48" s="87">
        <v>284</v>
      </c>
      <c r="L48" s="20"/>
      <c r="N48" s="113"/>
      <c r="O48" s="106"/>
    </row>
    <row r="49" spans="1:15" ht="21.75" customHeight="1">
      <c r="A49" s="25"/>
      <c r="B49" s="80" t="s">
        <v>432</v>
      </c>
      <c r="D49" s="87">
        <v>31</v>
      </c>
      <c r="E49" s="87">
        <v>527</v>
      </c>
      <c r="F49" s="87">
        <v>558</v>
      </c>
      <c r="G49" s="87"/>
      <c r="H49" s="87">
        <v>377</v>
      </c>
      <c r="I49" s="87">
        <v>7684</v>
      </c>
      <c r="J49" s="87">
        <v>8061</v>
      </c>
      <c r="K49" s="87">
        <v>1032</v>
      </c>
      <c r="L49" s="20"/>
      <c r="N49" s="113"/>
      <c r="O49" s="106"/>
    </row>
    <row r="50" spans="1:15" ht="21.75" customHeight="1">
      <c r="A50" s="25"/>
      <c r="B50" s="80" t="s">
        <v>433</v>
      </c>
      <c r="D50" s="87">
        <v>34</v>
      </c>
      <c r="E50" s="87">
        <v>2428</v>
      </c>
      <c r="F50" s="87">
        <v>2462</v>
      </c>
      <c r="G50" s="87"/>
      <c r="H50" s="87">
        <v>598</v>
      </c>
      <c r="I50" s="87">
        <v>42078</v>
      </c>
      <c r="J50" s="87">
        <v>42676</v>
      </c>
      <c r="K50" s="87">
        <v>5520</v>
      </c>
      <c r="L50" s="20"/>
      <c r="N50" s="113"/>
      <c r="O50" s="106"/>
    </row>
    <row r="51" spans="1:15" s="17" customFormat="1" ht="21.75" customHeight="1">
      <c r="A51" s="26"/>
      <c r="B51" s="79" t="s">
        <v>434</v>
      </c>
      <c r="C51" s="84">
        <f>SUM(C52:C60)</f>
        <v>0</v>
      </c>
      <c r="D51" s="84">
        <f>SUM(D52:D60)</f>
        <v>27</v>
      </c>
      <c r="E51" s="84">
        <f>SUM(E52:E60)</f>
        <v>6107</v>
      </c>
      <c r="F51" s="84">
        <f t="shared" ref="F51:K51" si="8">SUM(F52:F60)</f>
        <v>6134</v>
      </c>
      <c r="G51" s="84"/>
      <c r="H51" s="84">
        <f t="shared" si="8"/>
        <v>300</v>
      </c>
      <c r="I51" s="84">
        <f t="shared" si="8"/>
        <v>120158</v>
      </c>
      <c r="J51" s="84">
        <f t="shared" si="8"/>
        <v>120458</v>
      </c>
      <c r="K51" s="84">
        <f t="shared" si="8"/>
        <v>14939</v>
      </c>
      <c r="L51" s="39"/>
      <c r="N51" s="112"/>
      <c r="O51" s="106"/>
    </row>
    <row r="52" spans="1:15" ht="21.75" customHeight="1">
      <c r="A52" s="25"/>
      <c r="B52" s="80" t="s">
        <v>435</v>
      </c>
      <c r="D52" s="87">
        <v>0</v>
      </c>
      <c r="E52" s="87">
        <v>141</v>
      </c>
      <c r="F52" s="87">
        <v>141</v>
      </c>
      <c r="G52" s="87"/>
      <c r="H52" s="87">
        <v>0</v>
      </c>
      <c r="I52" s="87">
        <v>1999</v>
      </c>
      <c r="J52" s="87">
        <v>1999</v>
      </c>
      <c r="K52" s="87">
        <v>226</v>
      </c>
      <c r="L52" s="20"/>
      <c r="N52" s="113"/>
      <c r="O52" s="106"/>
    </row>
    <row r="53" spans="1:15" ht="21.75" customHeight="1">
      <c r="A53" s="25"/>
      <c r="B53" s="80" t="s">
        <v>436</v>
      </c>
      <c r="D53" s="87">
        <v>0</v>
      </c>
      <c r="E53" s="87">
        <v>448</v>
      </c>
      <c r="F53" s="87">
        <v>448</v>
      </c>
      <c r="G53" s="87"/>
      <c r="H53" s="87">
        <v>0</v>
      </c>
      <c r="I53" s="87">
        <v>6518</v>
      </c>
      <c r="J53" s="87">
        <v>6518</v>
      </c>
      <c r="K53" s="87">
        <v>856</v>
      </c>
      <c r="L53" s="20"/>
      <c r="N53" s="113"/>
      <c r="O53" s="106"/>
    </row>
    <row r="54" spans="1:15" ht="21.75" customHeight="1">
      <c r="A54" s="25"/>
      <c r="B54" s="80" t="s">
        <v>437</v>
      </c>
      <c r="D54" s="87">
        <v>25</v>
      </c>
      <c r="E54" s="87">
        <v>525</v>
      </c>
      <c r="F54" s="87">
        <v>550</v>
      </c>
      <c r="G54" s="87"/>
      <c r="H54" s="87">
        <v>294</v>
      </c>
      <c r="I54" s="87">
        <v>10265</v>
      </c>
      <c r="J54" s="87">
        <v>10559</v>
      </c>
      <c r="K54" s="87">
        <v>1494</v>
      </c>
      <c r="L54" s="20"/>
      <c r="N54" s="113"/>
      <c r="O54" s="106"/>
    </row>
    <row r="55" spans="1:15" ht="21.75" customHeight="1">
      <c r="A55" s="25"/>
      <c r="B55" s="80" t="s">
        <v>438</v>
      </c>
      <c r="C55" s="17"/>
      <c r="D55" s="87">
        <v>0</v>
      </c>
      <c r="E55" s="87">
        <v>500</v>
      </c>
      <c r="F55" s="87">
        <v>500</v>
      </c>
      <c r="G55" s="87"/>
      <c r="H55" s="87">
        <v>0</v>
      </c>
      <c r="I55" s="87">
        <v>9802</v>
      </c>
      <c r="J55" s="87">
        <v>9802</v>
      </c>
      <c r="K55" s="87">
        <v>1172</v>
      </c>
      <c r="L55" s="20"/>
      <c r="N55" s="113"/>
      <c r="O55" s="106"/>
    </row>
    <row r="56" spans="1:15" ht="21.75" customHeight="1">
      <c r="A56" s="25"/>
      <c r="B56" s="80" t="s">
        <v>439</v>
      </c>
      <c r="D56" s="87">
        <v>0</v>
      </c>
      <c r="E56" s="87">
        <v>1359</v>
      </c>
      <c r="F56" s="87">
        <v>1359</v>
      </c>
      <c r="G56" s="87"/>
      <c r="H56" s="87">
        <v>0</v>
      </c>
      <c r="I56" s="87">
        <v>23811</v>
      </c>
      <c r="J56" s="87">
        <v>23811</v>
      </c>
      <c r="K56" s="87">
        <v>2821</v>
      </c>
      <c r="L56" s="20"/>
      <c r="N56" s="113"/>
      <c r="O56" s="106"/>
    </row>
    <row r="57" spans="1:15" ht="21.75" customHeight="1">
      <c r="A57" s="25"/>
      <c r="B57" s="80" t="s">
        <v>440</v>
      </c>
      <c r="D57" s="87">
        <v>0</v>
      </c>
      <c r="E57" s="87">
        <v>1757</v>
      </c>
      <c r="F57" s="87">
        <v>1757</v>
      </c>
      <c r="G57" s="87"/>
      <c r="H57" s="87">
        <v>0</v>
      </c>
      <c r="I57" s="87">
        <v>44408</v>
      </c>
      <c r="J57" s="87">
        <v>44408</v>
      </c>
      <c r="K57" s="87">
        <v>5494</v>
      </c>
      <c r="L57" s="20"/>
      <c r="N57" s="113"/>
      <c r="O57" s="106"/>
    </row>
    <row r="58" spans="1:15" ht="21.75" customHeight="1">
      <c r="A58" s="25"/>
      <c r="B58" s="80" t="s">
        <v>441</v>
      </c>
      <c r="D58" s="87">
        <v>0</v>
      </c>
      <c r="E58" s="87">
        <v>277</v>
      </c>
      <c r="F58" s="87">
        <v>277</v>
      </c>
      <c r="G58" s="87"/>
      <c r="H58" s="87">
        <v>0</v>
      </c>
      <c r="I58" s="87">
        <v>4951</v>
      </c>
      <c r="J58" s="87">
        <v>4951</v>
      </c>
      <c r="K58" s="87">
        <v>625</v>
      </c>
      <c r="L58" s="20"/>
      <c r="N58" s="113"/>
      <c r="O58" s="106"/>
    </row>
    <row r="59" spans="1:15" ht="21.75" customHeight="1">
      <c r="A59" s="25"/>
      <c r="B59" s="80" t="s">
        <v>442</v>
      </c>
      <c r="D59" s="87">
        <v>0</v>
      </c>
      <c r="E59" s="87">
        <v>123</v>
      </c>
      <c r="F59" s="87">
        <v>123</v>
      </c>
      <c r="G59" s="87"/>
      <c r="H59" s="87">
        <v>0</v>
      </c>
      <c r="I59" s="87">
        <v>1596</v>
      </c>
      <c r="J59" s="87">
        <v>1596</v>
      </c>
      <c r="K59" s="87">
        <v>192</v>
      </c>
      <c r="L59" s="20"/>
      <c r="N59" s="113"/>
      <c r="O59" s="106"/>
    </row>
    <row r="60" spans="1:15" ht="21.75" customHeight="1">
      <c r="A60" s="25"/>
      <c r="B60" s="80" t="s">
        <v>443</v>
      </c>
      <c r="D60" s="87">
        <v>2</v>
      </c>
      <c r="E60" s="87">
        <v>977</v>
      </c>
      <c r="F60" s="87">
        <v>979</v>
      </c>
      <c r="G60" s="87"/>
      <c r="H60" s="87">
        <v>6</v>
      </c>
      <c r="I60" s="87">
        <v>16808</v>
      </c>
      <c r="J60" s="87">
        <v>16814</v>
      </c>
      <c r="K60" s="87">
        <v>2059</v>
      </c>
      <c r="L60" s="20"/>
      <c r="N60" s="113"/>
      <c r="O60" s="106"/>
    </row>
    <row r="61" spans="1:15" s="17" customFormat="1" ht="21.75" customHeight="1">
      <c r="A61" s="26"/>
      <c r="B61" s="79" t="s">
        <v>444</v>
      </c>
      <c r="D61" s="84">
        <f t="shared" ref="D61:K61" si="9">SUM(D62:D63)</f>
        <v>0</v>
      </c>
      <c r="E61" s="84">
        <f t="shared" si="9"/>
        <v>1009</v>
      </c>
      <c r="F61" s="84">
        <f t="shared" si="9"/>
        <v>1009</v>
      </c>
      <c r="G61" s="84"/>
      <c r="H61" s="84">
        <f t="shared" si="9"/>
        <v>0</v>
      </c>
      <c r="I61" s="84">
        <f t="shared" si="9"/>
        <v>23298</v>
      </c>
      <c r="J61" s="84">
        <f t="shared" si="9"/>
        <v>23298</v>
      </c>
      <c r="K61" s="84">
        <f t="shared" si="9"/>
        <v>3066</v>
      </c>
      <c r="L61" s="39"/>
      <c r="N61" s="112"/>
      <c r="O61" s="106"/>
    </row>
    <row r="62" spans="1:15" ht="21.75" customHeight="1">
      <c r="A62" s="25"/>
      <c r="B62" s="80" t="s">
        <v>445</v>
      </c>
      <c r="D62" s="87">
        <v>0</v>
      </c>
      <c r="E62" s="87">
        <v>700</v>
      </c>
      <c r="F62" s="87">
        <v>700</v>
      </c>
      <c r="G62" s="87"/>
      <c r="H62" s="87">
        <v>0</v>
      </c>
      <c r="I62" s="87">
        <v>17204</v>
      </c>
      <c r="J62" s="87">
        <v>17204</v>
      </c>
      <c r="K62" s="87">
        <v>2309</v>
      </c>
      <c r="L62" s="20"/>
      <c r="N62" s="113"/>
      <c r="O62" s="106"/>
    </row>
    <row r="63" spans="1:15" ht="21.75" customHeight="1">
      <c r="A63" s="25"/>
      <c r="B63" s="80" t="s">
        <v>446</v>
      </c>
      <c r="D63" s="87">
        <v>0</v>
      </c>
      <c r="E63" s="87">
        <v>309</v>
      </c>
      <c r="F63" s="87">
        <v>309</v>
      </c>
      <c r="G63" s="87"/>
      <c r="H63" s="87">
        <v>0</v>
      </c>
      <c r="I63" s="87">
        <v>6094</v>
      </c>
      <c r="J63" s="87">
        <v>6094</v>
      </c>
      <c r="K63" s="87">
        <v>757</v>
      </c>
      <c r="L63" s="20"/>
      <c r="N63" s="113"/>
      <c r="O63" s="106"/>
    </row>
    <row r="64" spans="1:15" s="17" customFormat="1" ht="21.75" customHeight="1">
      <c r="A64" s="26"/>
      <c r="B64" s="79" t="s">
        <v>447</v>
      </c>
      <c r="D64" s="84">
        <f t="shared" ref="D64:K64" si="10">SUM(D65:D69)</f>
        <v>1</v>
      </c>
      <c r="E64" s="84">
        <f t="shared" si="10"/>
        <v>2010</v>
      </c>
      <c r="F64" s="84">
        <f t="shared" si="10"/>
        <v>2011</v>
      </c>
      <c r="G64" s="84"/>
      <c r="H64" s="84">
        <f t="shared" si="10"/>
        <v>19</v>
      </c>
      <c r="I64" s="84">
        <f t="shared" si="10"/>
        <v>39207</v>
      </c>
      <c r="J64" s="84">
        <f t="shared" si="10"/>
        <v>39226</v>
      </c>
      <c r="K64" s="84">
        <f t="shared" si="10"/>
        <v>5131</v>
      </c>
      <c r="L64" s="39"/>
      <c r="N64" s="112"/>
      <c r="O64" s="106"/>
    </row>
    <row r="65" spans="1:15" ht="21.75" customHeight="1">
      <c r="A65" s="25"/>
      <c r="B65" s="80" t="s">
        <v>448</v>
      </c>
      <c r="D65" s="87">
        <v>0</v>
      </c>
      <c r="E65" s="87">
        <v>212</v>
      </c>
      <c r="F65" s="87">
        <v>212</v>
      </c>
      <c r="G65" s="87"/>
      <c r="H65" s="87">
        <v>0</v>
      </c>
      <c r="I65" s="87">
        <v>3402</v>
      </c>
      <c r="J65" s="87">
        <v>3402</v>
      </c>
      <c r="K65" s="87">
        <v>384</v>
      </c>
      <c r="L65" s="20"/>
      <c r="N65" s="113"/>
      <c r="O65" s="106"/>
    </row>
    <row r="66" spans="1:15" ht="40.5" customHeight="1">
      <c r="A66" s="25"/>
      <c r="B66" s="80" t="s">
        <v>530</v>
      </c>
      <c r="D66" s="202">
        <v>1</v>
      </c>
      <c r="E66" s="202">
        <v>16</v>
      </c>
      <c r="F66" s="202">
        <v>17</v>
      </c>
      <c r="G66" s="202"/>
      <c r="H66" s="202">
        <v>19</v>
      </c>
      <c r="I66" s="202">
        <v>101</v>
      </c>
      <c r="J66" s="202">
        <v>120</v>
      </c>
      <c r="K66" s="202">
        <v>28</v>
      </c>
      <c r="L66" s="20"/>
      <c r="N66" s="113"/>
      <c r="O66" s="106"/>
    </row>
    <row r="67" spans="1:15" ht="21.75" customHeight="1">
      <c r="A67" s="25"/>
      <c r="B67" s="80" t="s">
        <v>450</v>
      </c>
      <c r="D67" s="87">
        <v>0</v>
      </c>
      <c r="E67" s="87">
        <v>214</v>
      </c>
      <c r="F67" s="87">
        <v>214</v>
      </c>
      <c r="G67" s="87"/>
      <c r="H67" s="87">
        <v>0</v>
      </c>
      <c r="I67" s="87">
        <v>4179</v>
      </c>
      <c r="J67" s="87">
        <v>4179</v>
      </c>
      <c r="K67" s="87">
        <v>647</v>
      </c>
      <c r="L67" s="20"/>
      <c r="N67" s="113"/>
      <c r="O67" s="106"/>
    </row>
    <row r="68" spans="1:15" ht="21.75" customHeight="1">
      <c r="A68" s="25"/>
      <c r="B68" s="80" t="s">
        <v>451</v>
      </c>
      <c r="D68" s="87">
        <v>0</v>
      </c>
      <c r="E68" s="87">
        <v>181</v>
      </c>
      <c r="F68" s="87">
        <v>181</v>
      </c>
      <c r="G68" s="87"/>
      <c r="H68" s="87">
        <v>0</v>
      </c>
      <c r="I68" s="87">
        <v>3576</v>
      </c>
      <c r="J68" s="87">
        <v>3576</v>
      </c>
      <c r="K68" s="87">
        <v>507</v>
      </c>
      <c r="L68" s="20"/>
      <c r="N68" s="113"/>
      <c r="O68" s="106"/>
    </row>
    <row r="69" spans="1:15" ht="21.75" customHeight="1">
      <c r="A69" s="25"/>
      <c r="B69" s="80" t="s">
        <v>453</v>
      </c>
      <c r="D69" s="87">
        <v>0</v>
      </c>
      <c r="E69" s="87">
        <v>1387</v>
      </c>
      <c r="F69" s="87">
        <v>1387</v>
      </c>
      <c r="G69" s="87"/>
      <c r="H69" s="87">
        <v>0</v>
      </c>
      <c r="I69" s="87">
        <v>27949</v>
      </c>
      <c r="J69" s="87">
        <v>27949</v>
      </c>
      <c r="K69" s="87">
        <v>3565</v>
      </c>
      <c r="L69" s="20"/>
      <c r="N69" s="113"/>
      <c r="O69" s="106"/>
    </row>
    <row r="70" spans="1:15" s="17" customFormat="1" ht="21.75" customHeight="1">
      <c r="A70" s="26"/>
      <c r="B70" s="79" t="s">
        <v>454</v>
      </c>
      <c r="D70" s="84">
        <f t="shared" ref="D70:K70" si="11">SUM(D71:D77)</f>
        <v>0</v>
      </c>
      <c r="E70" s="84">
        <f t="shared" si="11"/>
        <v>4390</v>
      </c>
      <c r="F70" s="84">
        <f t="shared" si="11"/>
        <v>4390</v>
      </c>
      <c r="G70" s="84"/>
      <c r="H70" s="84">
        <f t="shared" si="11"/>
        <v>0</v>
      </c>
      <c r="I70" s="84">
        <f t="shared" si="11"/>
        <v>95932</v>
      </c>
      <c r="J70" s="84">
        <f t="shared" si="11"/>
        <v>95932</v>
      </c>
      <c r="K70" s="84">
        <f t="shared" si="11"/>
        <v>13797</v>
      </c>
      <c r="L70" s="39"/>
      <c r="N70" s="112"/>
      <c r="O70" s="106"/>
    </row>
    <row r="71" spans="1:15" ht="21.75" customHeight="1">
      <c r="A71" s="25"/>
      <c r="B71" s="80" t="s">
        <v>455</v>
      </c>
      <c r="D71" s="87">
        <v>0</v>
      </c>
      <c r="E71" s="87">
        <v>1001</v>
      </c>
      <c r="F71" s="87">
        <v>1001</v>
      </c>
      <c r="G71" s="87"/>
      <c r="H71" s="87">
        <v>0</v>
      </c>
      <c r="I71" s="87">
        <v>31651</v>
      </c>
      <c r="J71" s="87">
        <v>31651</v>
      </c>
      <c r="K71" s="87">
        <v>5991</v>
      </c>
      <c r="L71" s="20"/>
      <c r="N71" s="113"/>
      <c r="O71" s="106"/>
    </row>
    <row r="72" spans="1:15" ht="21.75" customHeight="1">
      <c r="A72" s="25"/>
      <c r="B72" s="80" t="s">
        <v>456</v>
      </c>
      <c r="C72" s="17"/>
      <c r="D72" s="87">
        <v>0</v>
      </c>
      <c r="E72" s="87">
        <v>242</v>
      </c>
      <c r="F72" s="87">
        <v>242</v>
      </c>
      <c r="G72" s="87"/>
      <c r="H72" s="87">
        <v>0</v>
      </c>
      <c r="I72" s="87">
        <v>4276</v>
      </c>
      <c r="J72" s="87">
        <v>4276</v>
      </c>
      <c r="K72" s="87">
        <v>604</v>
      </c>
      <c r="L72" s="20"/>
      <c r="N72" s="113"/>
      <c r="O72" s="106"/>
    </row>
    <row r="73" spans="1:15" ht="21.75" customHeight="1">
      <c r="A73" s="25"/>
      <c r="B73" s="80" t="s">
        <v>457</v>
      </c>
      <c r="D73" s="87">
        <v>0</v>
      </c>
      <c r="E73" s="87">
        <v>1819</v>
      </c>
      <c r="F73" s="87">
        <v>1819</v>
      </c>
      <c r="G73" s="87"/>
      <c r="H73" s="87">
        <v>0</v>
      </c>
      <c r="I73" s="87">
        <v>35318</v>
      </c>
      <c r="J73" s="87">
        <v>35318</v>
      </c>
      <c r="K73" s="87">
        <v>4192</v>
      </c>
      <c r="L73" s="20"/>
      <c r="N73" s="113"/>
      <c r="O73" s="106"/>
    </row>
    <row r="74" spans="1:15" ht="21.75" customHeight="1">
      <c r="A74" s="25"/>
      <c r="B74" s="80" t="s">
        <v>458</v>
      </c>
      <c r="D74" s="87">
        <v>0</v>
      </c>
      <c r="E74" s="87">
        <v>565</v>
      </c>
      <c r="F74" s="87">
        <v>565</v>
      </c>
      <c r="G74" s="87"/>
      <c r="H74" s="87">
        <v>0</v>
      </c>
      <c r="I74" s="87">
        <v>10411</v>
      </c>
      <c r="J74" s="87">
        <v>10411</v>
      </c>
      <c r="K74" s="87">
        <v>1198</v>
      </c>
      <c r="L74" s="20"/>
      <c r="N74" s="113"/>
      <c r="O74" s="106"/>
    </row>
    <row r="75" spans="1:15" ht="21.75" customHeight="1">
      <c r="A75" s="25"/>
      <c r="B75" s="80" t="s">
        <v>459</v>
      </c>
      <c r="D75" s="87">
        <v>0</v>
      </c>
      <c r="E75" s="87">
        <v>526</v>
      </c>
      <c r="F75" s="87">
        <v>526</v>
      </c>
      <c r="G75" s="87"/>
      <c r="H75" s="87">
        <v>0</v>
      </c>
      <c r="I75" s="87">
        <v>10321</v>
      </c>
      <c r="J75" s="87">
        <v>10321</v>
      </c>
      <c r="K75" s="87">
        <v>1319</v>
      </c>
      <c r="L75" s="20"/>
      <c r="N75" s="113"/>
      <c r="O75" s="106"/>
    </row>
    <row r="76" spans="1:15" ht="21.75" customHeight="1">
      <c r="A76" s="25"/>
      <c r="B76" s="80" t="s">
        <v>460</v>
      </c>
      <c r="D76" s="87">
        <v>0</v>
      </c>
      <c r="E76" s="87">
        <v>228</v>
      </c>
      <c r="F76" s="87">
        <v>228</v>
      </c>
      <c r="G76" s="87"/>
      <c r="H76" s="87">
        <v>0</v>
      </c>
      <c r="I76" s="87">
        <v>3855</v>
      </c>
      <c r="J76" s="87">
        <v>3855</v>
      </c>
      <c r="K76" s="87">
        <v>482</v>
      </c>
      <c r="L76" s="20"/>
      <c r="N76" s="113"/>
      <c r="O76" s="106"/>
    </row>
    <row r="77" spans="1:15" ht="21.75" customHeight="1">
      <c r="A77" s="26"/>
      <c r="B77" s="80" t="s">
        <v>461</v>
      </c>
      <c r="C77" s="17"/>
      <c r="D77" s="87">
        <v>0</v>
      </c>
      <c r="E77" s="87">
        <v>9</v>
      </c>
      <c r="F77" s="87">
        <v>9</v>
      </c>
      <c r="G77" s="87"/>
      <c r="H77" s="87">
        <v>0</v>
      </c>
      <c r="I77" s="87">
        <v>100</v>
      </c>
      <c r="J77" s="87">
        <v>100</v>
      </c>
      <c r="K77" s="87">
        <v>11</v>
      </c>
      <c r="L77" s="103"/>
      <c r="N77" s="113"/>
      <c r="O77" s="106"/>
    </row>
    <row r="78" spans="1:15" s="17" customFormat="1" ht="21.75" customHeight="1">
      <c r="A78" s="26"/>
      <c r="B78" s="79" t="s">
        <v>462</v>
      </c>
      <c r="D78" s="84">
        <f t="shared" ref="D78:K78" si="12">SUM(D79)</f>
        <v>0</v>
      </c>
      <c r="E78" s="84">
        <f t="shared" si="12"/>
        <v>1363</v>
      </c>
      <c r="F78" s="84">
        <f t="shared" si="12"/>
        <v>1363</v>
      </c>
      <c r="G78" s="84"/>
      <c r="H78" s="84">
        <f t="shared" si="12"/>
        <v>0</v>
      </c>
      <c r="I78" s="84">
        <f t="shared" si="12"/>
        <v>21427</v>
      </c>
      <c r="J78" s="84">
        <f t="shared" si="12"/>
        <v>21427</v>
      </c>
      <c r="K78" s="84">
        <f t="shared" si="12"/>
        <v>2631</v>
      </c>
      <c r="L78" s="39"/>
      <c r="N78" s="112"/>
      <c r="O78" s="106"/>
    </row>
    <row r="79" spans="1:15" ht="21.75" customHeight="1">
      <c r="A79" s="25"/>
      <c r="B79" s="80" t="s">
        <v>463</v>
      </c>
      <c r="D79" s="87">
        <v>0</v>
      </c>
      <c r="E79" s="87">
        <v>1363</v>
      </c>
      <c r="F79" s="87">
        <v>1363</v>
      </c>
      <c r="G79" s="87"/>
      <c r="H79" s="87">
        <v>0</v>
      </c>
      <c r="I79" s="87">
        <v>21427</v>
      </c>
      <c r="J79" s="87">
        <v>21427</v>
      </c>
      <c r="K79" s="87">
        <v>2631</v>
      </c>
      <c r="L79" s="20"/>
      <c r="N79" s="113"/>
      <c r="O79" s="106"/>
    </row>
    <row r="80" spans="1:15" s="17" customFormat="1" ht="21.75" customHeight="1">
      <c r="A80" s="26"/>
      <c r="B80" s="79">
        <v>47</v>
      </c>
      <c r="D80" s="84">
        <f t="shared" ref="D80:K80" si="13">D81+D84+D92+D94+D98+D104+D110+D120+D124</f>
        <v>1975</v>
      </c>
      <c r="E80" s="84">
        <f t="shared" si="13"/>
        <v>37266</v>
      </c>
      <c r="F80" s="84">
        <f t="shared" si="13"/>
        <v>39241</v>
      </c>
      <c r="G80" s="84"/>
      <c r="H80" s="84">
        <f t="shared" si="13"/>
        <v>20555</v>
      </c>
      <c r="I80" s="84">
        <f t="shared" si="13"/>
        <v>513489</v>
      </c>
      <c r="J80" s="84">
        <f t="shared" si="13"/>
        <v>534044</v>
      </c>
      <c r="K80" s="84">
        <f t="shared" si="13"/>
        <v>68898</v>
      </c>
      <c r="L80" s="39"/>
      <c r="N80" s="112"/>
      <c r="O80" s="106"/>
    </row>
    <row r="81" spans="1:15" s="17" customFormat="1" ht="21.75" customHeight="1">
      <c r="A81" s="26"/>
      <c r="B81" s="79" t="s">
        <v>464</v>
      </c>
      <c r="D81" s="84">
        <f t="shared" ref="D81:K81" si="14">D82+D83</f>
        <v>285</v>
      </c>
      <c r="E81" s="84">
        <f t="shared" si="14"/>
        <v>12861</v>
      </c>
      <c r="F81" s="84">
        <f t="shared" si="14"/>
        <v>13146</v>
      </c>
      <c r="G81" s="84"/>
      <c r="H81" s="84">
        <f t="shared" si="14"/>
        <v>3810</v>
      </c>
      <c r="I81" s="84">
        <f t="shared" si="14"/>
        <v>176571</v>
      </c>
      <c r="J81" s="84">
        <f t="shared" si="14"/>
        <v>180381</v>
      </c>
      <c r="K81" s="84">
        <f t="shared" si="14"/>
        <v>23187</v>
      </c>
      <c r="L81" s="39"/>
      <c r="N81" s="112"/>
      <c r="O81" s="106"/>
    </row>
    <row r="82" spans="1:15" ht="21.75" customHeight="1">
      <c r="A82" s="25"/>
      <c r="B82" s="80" t="s">
        <v>465</v>
      </c>
      <c r="D82" s="87">
        <v>285</v>
      </c>
      <c r="E82" s="87">
        <v>11568</v>
      </c>
      <c r="F82" s="87">
        <v>11853</v>
      </c>
      <c r="G82" s="87"/>
      <c r="H82" s="87">
        <v>3810</v>
      </c>
      <c r="I82" s="87">
        <v>158787</v>
      </c>
      <c r="J82" s="87">
        <v>162597</v>
      </c>
      <c r="K82" s="87">
        <v>21135</v>
      </c>
      <c r="L82" s="20"/>
      <c r="N82" s="113"/>
      <c r="O82" s="106"/>
    </row>
    <row r="83" spans="1:15" ht="21.75" customHeight="1">
      <c r="A83" s="25"/>
      <c r="B83" s="80" t="s">
        <v>466</v>
      </c>
      <c r="C83" s="17"/>
      <c r="D83" s="87">
        <v>0</v>
      </c>
      <c r="E83" s="87">
        <v>1293</v>
      </c>
      <c r="F83" s="87">
        <v>1293</v>
      </c>
      <c r="G83" s="87"/>
      <c r="H83" s="87">
        <v>0</v>
      </c>
      <c r="I83" s="87">
        <v>17784</v>
      </c>
      <c r="J83" s="87">
        <v>17784</v>
      </c>
      <c r="K83" s="87">
        <v>2052</v>
      </c>
      <c r="L83" s="103"/>
      <c r="N83" s="113"/>
      <c r="O83" s="106"/>
    </row>
    <row r="84" spans="1:15" s="17" customFormat="1" ht="21.75" customHeight="1">
      <c r="A84" s="26"/>
      <c r="B84" s="79" t="s">
        <v>467</v>
      </c>
      <c r="D84" s="84">
        <f t="shared" ref="D84:K84" si="15">D85+D86+D87+D88+D89+D90+D91</f>
        <v>231</v>
      </c>
      <c r="E84" s="84">
        <f t="shared" si="15"/>
        <v>2152</v>
      </c>
      <c r="F84" s="84">
        <f t="shared" si="15"/>
        <v>2383</v>
      </c>
      <c r="G84" s="84"/>
      <c r="H84" s="84">
        <f t="shared" si="15"/>
        <v>3194</v>
      </c>
      <c r="I84" s="84">
        <f t="shared" si="15"/>
        <v>29966</v>
      </c>
      <c r="J84" s="84">
        <f t="shared" si="15"/>
        <v>33160</v>
      </c>
      <c r="K84" s="84">
        <f t="shared" si="15"/>
        <v>4147</v>
      </c>
      <c r="L84" s="39"/>
      <c r="N84" s="112"/>
      <c r="O84" s="106"/>
    </row>
    <row r="85" spans="1:15" ht="21.75" customHeight="1">
      <c r="A85" s="25"/>
      <c r="B85" s="80" t="s">
        <v>468</v>
      </c>
      <c r="D85" s="87">
        <v>43</v>
      </c>
      <c r="E85" s="87">
        <v>680</v>
      </c>
      <c r="F85" s="87">
        <v>723</v>
      </c>
      <c r="G85" s="87"/>
      <c r="H85" s="87">
        <v>931</v>
      </c>
      <c r="I85" s="87">
        <v>8873</v>
      </c>
      <c r="J85" s="87">
        <v>9804</v>
      </c>
      <c r="K85" s="87">
        <v>1117</v>
      </c>
      <c r="L85" s="20"/>
      <c r="N85" s="113"/>
      <c r="O85" s="106"/>
    </row>
    <row r="86" spans="1:15" ht="21.75" customHeight="1">
      <c r="A86" s="25"/>
      <c r="B86" s="80" t="s">
        <v>469</v>
      </c>
      <c r="D86" s="87">
        <v>121</v>
      </c>
      <c r="E86" s="87">
        <v>689</v>
      </c>
      <c r="F86" s="87">
        <v>810</v>
      </c>
      <c r="G86" s="87"/>
      <c r="H86" s="87">
        <v>1787</v>
      </c>
      <c r="I86" s="87">
        <v>11255</v>
      </c>
      <c r="J86" s="87">
        <v>13042</v>
      </c>
      <c r="K86" s="87">
        <v>1642</v>
      </c>
      <c r="L86" s="20"/>
      <c r="N86" s="113"/>
      <c r="O86" s="106"/>
    </row>
    <row r="87" spans="1:15" ht="21.75" customHeight="1">
      <c r="A87" s="25"/>
      <c r="B87" s="80" t="s">
        <v>470</v>
      </c>
      <c r="C87" s="17"/>
      <c r="D87" s="87">
        <v>38</v>
      </c>
      <c r="E87" s="87">
        <v>313</v>
      </c>
      <c r="F87" s="87">
        <v>351</v>
      </c>
      <c r="G87" s="87"/>
      <c r="H87" s="87">
        <v>394</v>
      </c>
      <c r="I87" s="87">
        <v>4985</v>
      </c>
      <c r="J87" s="87">
        <v>5379</v>
      </c>
      <c r="K87" s="87">
        <v>805</v>
      </c>
      <c r="L87" s="20"/>
      <c r="N87" s="113"/>
      <c r="O87" s="106"/>
    </row>
    <row r="88" spans="1:15" ht="21.75" customHeight="1">
      <c r="A88" s="25"/>
      <c r="B88" s="80" t="s">
        <v>471</v>
      </c>
      <c r="D88" s="87">
        <v>0</v>
      </c>
      <c r="E88" s="87">
        <v>116</v>
      </c>
      <c r="F88" s="87">
        <v>116</v>
      </c>
      <c r="G88" s="87"/>
      <c r="H88" s="87">
        <v>0</v>
      </c>
      <c r="I88" s="87">
        <v>933</v>
      </c>
      <c r="J88" s="87">
        <v>933</v>
      </c>
      <c r="K88" s="87">
        <v>95</v>
      </c>
      <c r="L88" s="20"/>
      <c r="N88" s="113"/>
      <c r="O88" s="106"/>
    </row>
    <row r="89" spans="1:15" ht="21.75" customHeight="1">
      <c r="A89" s="25"/>
      <c r="B89" s="80" t="s">
        <v>472</v>
      </c>
      <c r="D89" s="87">
        <v>0</v>
      </c>
      <c r="E89" s="87">
        <v>121</v>
      </c>
      <c r="F89" s="87">
        <v>121</v>
      </c>
      <c r="G89" s="87"/>
      <c r="H89" s="87">
        <v>0</v>
      </c>
      <c r="I89" s="87">
        <v>1159</v>
      </c>
      <c r="J89" s="87">
        <v>1159</v>
      </c>
      <c r="K89" s="87">
        <v>138</v>
      </c>
      <c r="L89" s="20"/>
      <c r="N89" s="113"/>
      <c r="O89" s="106"/>
    </row>
    <row r="90" spans="1:15" ht="21.75" customHeight="1">
      <c r="A90" s="25"/>
      <c r="B90" s="80" t="s">
        <v>473</v>
      </c>
      <c r="D90" s="87">
        <v>2</v>
      </c>
      <c r="E90" s="87">
        <v>17</v>
      </c>
      <c r="F90" s="87">
        <v>19</v>
      </c>
      <c r="G90" s="87"/>
      <c r="H90" s="87">
        <v>11</v>
      </c>
      <c r="I90" s="87">
        <v>142</v>
      </c>
      <c r="J90" s="87">
        <v>153</v>
      </c>
      <c r="K90" s="87">
        <v>17</v>
      </c>
      <c r="L90" s="20"/>
      <c r="N90" s="113"/>
      <c r="O90" s="106"/>
    </row>
    <row r="91" spans="1:15" ht="21.75" customHeight="1">
      <c r="A91" s="25"/>
      <c r="B91" s="80" t="s">
        <v>474</v>
      </c>
      <c r="C91" s="17"/>
      <c r="D91" s="87">
        <v>27</v>
      </c>
      <c r="E91" s="87">
        <v>216</v>
      </c>
      <c r="F91" s="87">
        <v>243</v>
      </c>
      <c r="G91" s="87"/>
      <c r="H91" s="87">
        <v>71</v>
      </c>
      <c r="I91" s="87">
        <v>2619</v>
      </c>
      <c r="J91" s="87">
        <v>2690</v>
      </c>
      <c r="K91" s="87">
        <v>333</v>
      </c>
      <c r="L91" s="20"/>
      <c r="N91" s="113"/>
      <c r="O91" s="106"/>
    </row>
    <row r="92" spans="1:15" s="17" customFormat="1" ht="21.75" customHeight="1">
      <c r="A92" s="26"/>
      <c r="B92" s="79" t="s">
        <v>475</v>
      </c>
      <c r="D92" s="84">
        <f t="shared" ref="D92:K92" si="16">D93</f>
        <v>9</v>
      </c>
      <c r="E92" s="84">
        <f t="shared" si="16"/>
        <v>1580</v>
      </c>
      <c r="F92" s="84">
        <f t="shared" si="16"/>
        <v>1589</v>
      </c>
      <c r="G92" s="84"/>
      <c r="H92" s="84">
        <f t="shared" si="16"/>
        <v>108</v>
      </c>
      <c r="I92" s="84">
        <f t="shared" si="16"/>
        <v>20377</v>
      </c>
      <c r="J92" s="84">
        <f t="shared" si="16"/>
        <v>20485</v>
      </c>
      <c r="K92" s="84">
        <f t="shared" si="16"/>
        <v>2458</v>
      </c>
      <c r="L92" s="39"/>
      <c r="N92" s="112"/>
      <c r="O92" s="106"/>
    </row>
    <row r="93" spans="1:15" ht="21.75" customHeight="1">
      <c r="A93" s="25"/>
      <c r="B93" s="80" t="s">
        <v>476</v>
      </c>
      <c r="D93" s="87">
        <v>9</v>
      </c>
      <c r="E93" s="87">
        <v>1580</v>
      </c>
      <c r="F93" s="87">
        <v>1589</v>
      </c>
      <c r="G93" s="87"/>
      <c r="H93" s="87">
        <v>108</v>
      </c>
      <c r="I93" s="87">
        <v>20377</v>
      </c>
      <c r="J93" s="87">
        <v>20485</v>
      </c>
      <c r="K93" s="87">
        <v>2458</v>
      </c>
      <c r="L93" s="20"/>
      <c r="N93" s="113"/>
      <c r="O93" s="106"/>
    </row>
    <row r="94" spans="1:15" s="17" customFormat="1" ht="21.75" customHeight="1">
      <c r="A94" s="26"/>
      <c r="B94" s="79" t="s">
        <v>477</v>
      </c>
      <c r="D94" s="84">
        <f t="shared" ref="D94:K94" si="17">D95+D96+D97</f>
        <v>0</v>
      </c>
      <c r="E94" s="84">
        <f t="shared" si="17"/>
        <v>1593</v>
      </c>
      <c r="F94" s="84">
        <f t="shared" si="17"/>
        <v>1593</v>
      </c>
      <c r="G94" s="84"/>
      <c r="H94" s="84">
        <f t="shared" si="17"/>
        <v>0</v>
      </c>
      <c r="I94" s="84">
        <f t="shared" si="17"/>
        <v>23498</v>
      </c>
      <c r="J94" s="84">
        <f t="shared" si="17"/>
        <v>23498</v>
      </c>
      <c r="K94" s="84">
        <f t="shared" si="17"/>
        <v>3304</v>
      </c>
      <c r="L94" s="39"/>
      <c r="N94" s="112"/>
      <c r="O94" s="106"/>
    </row>
    <row r="95" spans="1:15" ht="21.75" customHeight="1">
      <c r="A95" s="25"/>
      <c r="B95" s="80" t="s">
        <v>478</v>
      </c>
      <c r="C95" s="17"/>
      <c r="D95" s="87">
        <v>0</v>
      </c>
      <c r="E95" s="87">
        <v>711</v>
      </c>
      <c r="F95" s="87">
        <v>711</v>
      </c>
      <c r="G95" s="87"/>
      <c r="H95" s="87">
        <v>0</v>
      </c>
      <c r="I95" s="87">
        <v>11584</v>
      </c>
      <c r="J95" s="87">
        <v>11584</v>
      </c>
      <c r="K95" s="87">
        <v>1570</v>
      </c>
      <c r="L95" s="20"/>
      <c r="N95" s="113"/>
      <c r="O95" s="106"/>
    </row>
    <row r="96" spans="1:15" ht="21.75" customHeight="1">
      <c r="A96" s="25"/>
      <c r="B96" s="80" t="s">
        <v>479</v>
      </c>
      <c r="D96" s="87">
        <v>0</v>
      </c>
      <c r="E96" s="87">
        <v>606</v>
      </c>
      <c r="F96" s="87">
        <v>606</v>
      </c>
      <c r="G96" s="87"/>
      <c r="H96" s="87">
        <v>0</v>
      </c>
      <c r="I96" s="87">
        <v>8429</v>
      </c>
      <c r="J96" s="87">
        <v>8429</v>
      </c>
      <c r="K96" s="87">
        <v>1265</v>
      </c>
      <c r="L96" s="20"/>
      <c r="N96" s="113"/>
      <c r="O96" s="106"/>
    </row>
    <row r="97" spans="1:15" ht="21.75" customHeight="1">
      <c r="A97" s="25"/>
      <c r="B97" s="80" t="s">
        <v>480</v>
      </c>
      <c r="D97" s="87">
        <v>0</v>
      </c>
      <c r="E97" s="87">
        <v>276</v>
      </c>
      <c r="F97" s="87">
        <v>276</v>
      </c>
      <c r="G97" s="87"/>
      <c r="H97" s="87">
        <v>0</v>
      </c>
      <c r="I97" s="87">
        <v>3485</v>
      </c>
      <c r="J97" s="87">
        <v>3485</v>
      </c>
      <c r="K97" s="87">
        <v>469</v>
      </c>
      <c r="L97" s="20"/>
      <c r="N97" s="113"/>
      <c r="O97" s="106"/>
    </row>
    <row r="98" spans="1:15" s="17" customFormat="1" ht="21.75" customHeight="1">
      <c r="A98" s="26"/>
      <c r="B98" s="79" t="s">
        <v>481</v>
      </c>
      <c r="D98" s="84">
        <f t="shared" ref="D98:K98" si="18">D99+D100+D101+D102+D103</f>
        <v>103</v>
      </c>
      <c r="E98" s="84">
        <f t="shared" si="18"/>
        <v>5085</v>
      </c>
      <c r="F98" s="84">
        <f t="shared" si="18"/>
        <v>5188</v>
      </c>
      <c r="G98" s="84"/>
      <c r="H98" s="84">
        <f t="shared" si="18"/>
        <v>891</v>
      </c>
      <c r="I98" s="84">
        <f t="shared" si="18"/>
        <v>75894</v>
      </c>
      <c r="J98" s="84">
        <f t="shared" si="18"/>
        <v>76785</v>
      </c>
      <c r="K98" s="84">
        <f t="shared" si="18"/>
        <v>9947</v>
      </c>
      <c r="L98" s="39"/>
      <c r="N98" s="112"/>
      <c r="O98" s="106"/>
    </row>
    <row r="99" spans="1:15" ht="21.75" customHeight="1">
      <c r="A99" s="25"/>
      <c r="B99" s="80" t="s">
        <v>482</v>
      </c>
      <c r="C99" s="17"/>
      <c r="D99" s="87">
        <v>35</v>
      </c>
      <c r="E99" s="87">
        <v>129</v>
      </c>
      <c r="F99" s="87">
        <v>164</v>
      </c>
      <c r="G99" s="87"/>
      <c r="H99" s="87">
        <v>327</v>
      </c>
      <c r="I99" s="87">
        <v>1637</v>
      </c>
      <c r="J99" s="87">
        <v>1964</v>
      </c>
      <c r="K99" s="87">
        <v>256</v>
      </c>
      <c r="L99" s="20"/>
      <c r="N99" s="113"/>
      <c r="O99" s="106"/>
    </row>
    <row r="100" spans="1:15" ht="21.75" customHeight="1">
      <c r="A100" s="25"/>
      <c r="B100" s="80" t="s">
        <v>483</v>
      </c>
      <c r="D100" s="87">
        <v>23</v>
      </c>
      <c r="E100" s="87">
        <v>1715</v>
      </c>
      <c r="F100" s="87">
        <v>1738</v>
      </c>
      <c r="G100" s="87"/>
      <c r="H100" s="87">
        <v>364</v>
      </c>
      <c r="I100" s="87">
        <v>25716</v>
      </c>
      <c r="J100" s="87">
        <v>26080</v>
      </c>
      <c r="K100" s="87">
        <v>3462</v>
      </c>
      <c r="L100" s="20"/>
      <c r="N100" s="113"/>
      <c r="O100" s="106"/>
    </row>
    <row r="101" spans="1:15" ht="21.75" customHeight="1">
      <c r="A101" s="25"/>
      <c r="B101" s="80" t="s">
        <v>484</v>
      </c>
      <c r="D101" s="87">
        <v>0</v>
      </c>
      <c r="E101" s="87">
        <v>225</v>
      </c>
      <c r="F101" s="87">
        <v>225</v>
      </c>
      <c r="G101" s="87"/>
      <c r="H101" s="87">
        <v>0</v>
      </c>
      <c r="I101" s="87">
        <v>2965</v>
      </c>
      <c r="J101" s="87">
        <v>2965</v>
      </c>
      <c r="K101" s="87">
        <v>376</v>
      </c>
      <c r="L101" s="20"/>
      <c r="N101" s="113"/>
      <c r="O101" s="106"/>
    </row>
    <row r="102" spans="1:15" ht="21.75" customHeight="1">
      <c r="A102" s="25"/>
      <c r="B102" s="80" t="s">
        <v>485</v>
      </c>
      <c r="D102" s="87">
        <v>0</v>
      </c>
      <c r="E102" s="87">
        <v>807</v>
      </c>
      <c r="F102" s="87">
        <v>807</v>
      </c>
      <c r="G102" s="87"/>
      <c r="H102" s="87">
        <v>0</v>
      </c>
      <c r="I102" s="87">
        <v>11899</v>
      </c>
      <c r="J102" s="87">
        <v>11899</v>
      </c>
      <c r="K102" s="87">
        <v>1559</v>
      </c>
      <c r="L102" s="20"/>
      <c r="N102" s="113"/>
      <c r="O102" s="106"/>
    </row>
    <row r="103" spans="1:15" ht="21.75" customHeight="1">
      <c r="A103" s="25"/>
      <c r="B103" s="80" t="s">
        <v>486</v>
      </c>
      <c r="D103" s="87">
        <v>45</v>
      </c>
      <c r="E103" s="87">
        <v>2209</v>
      </c>
      <c r="F103" s="87">
        <v>2254</v>
      </c>
      <c r="G103" s="87"/>
      <c r="H103" s="87">
        <v>200</v>
      </c>
      <c r="I103" s="87">
        <v>33677</v>
      </c>
      <c r="J103" s="87">
        <v>33877</v>
      </c>
      <c r="K103" s="87">
        <v>4294</v>
      </c>
      <c r="L103" s="20"/>
      <c r="N103" s="113"/>
      <c r="O103" s="106"/>
    </row>
    <row r="104" spans="1:15" s="17" customFormat="1" ht="21.75" customHeight="1">
      <c r="A104" s="26"/>
      <c r="B104" s="79" t="s">
        <v>487</v>
      </c>
      <c r="D104" s="84">
        <f t="shared" ref="D104:K104" si="19">D105+D106+D107+D108+D109</f>
        <v>101</v>
      </c>
      <c r="E104" s="84">
        <f t="shared" si="19"/>
        <v>1465</v>
      </c>
      <c r="F104" s="84">
        <f t="shared" si="19"/>
        <v>1566</v>
      </c>
      <c r="G104" s="84"/>
      <c r="H104" s="84">
        <f t="shared" si="19"/>
        <v>710</v>
      </c>
      <c r="I104" s="84">
        <f t="shared" si="19"/>
        <v>20026</v>
      </c>
      <c r="J104" s="84">
        <f t="shared" si="19"/>
        <v>20736</v>
      </c>
      <c r="K104" s="84">
        <f t="shared" si="19"/>
        <v>2549</v>
      </c>
      <c r="L104" s="39"/>
      <c r="N104" s="112"/>
      <c r="O104" s="106"/>
    </row>
    <row r="105" spans="1:15" ht="21.75" customHeight="1">
      <c r="A105" s="25"/>
      <c r="B105" s="80" t="s">
        <v>488</v>
      </c>
      <c r="D105" s="87">
        <v>76</v>
      </c>
      <c r="E105" s="87">
        <v>266</v>
      </c>
      <c r="F105" s="87">
        <v>342</v>
      </c>
      <c r="G105" s="87"/>
      <c r="H105" s="87">
        <v>570</v>
      </c>
      <c r="I105" s="87">
        <v>3520</v>
      </c>
      <c r="J105" s="87">
        <v>4090</v>
      </c>
      <c r="K105" s="87">
        <v>524</v>
      </c>
      <c r="L105" s="20"/>
      <c r="N105" s="113"/>
      <c r="O105" s="106"/>
    </row>
    <row r="106" spans="1:15" ht="21.75" customHeight="1">
      <c r="A106" s="25"/>
      <c r="B106" s="80" t="s">
        <v>489</v>
      </c>
      <c r="C106" s="17"/>
      <c r="D106" s="87">
        <v>14</v>
      </c>
      <c r="E106" s="87">
        <v>178</v>
      </c>
      <c r="F106" s="87">
        <v>192</v>
      </c>
      <c r="G106" s="87"/>
      <c r="H106" s="87">
        <v>1</v>
      </c>
      <c r="I106" s="87">
        <v>2758</v>
      </c>
      <c r="J106" s="87">
        <v>2759</v>
      </c>
      <c r="K106" s="87">
        <v>359</v>
      </c>
      <c r="L106" s="103"/>
      <c r="N106" s="113"/>
      <c r="O106" s="106"/>
    </row>
    <row r="107" spans="1:15" ht="21.75" customHeight="1">
      <c r="A107" s="25"/>
      <c r="B107" s="80" t="s">
        <v>490</v>
      </c>
      <c r="C107" s="17"/>
      <c r="D107" s="87">
        <v>0</v>
      </c>
      <c r="E107" s="87">
        <v>13</v>
      </c>
      <c r="F107" s="87">
        <v>13</v>
      </c>
      <c r="G107" s="87"/>
      <c r="H107" s="87">
        <v>0</v>
      </c>
      <c r="I107" s="87">
        <v>95</v>
      </c>
      <c r="J107" s="87">
        <v>95</v>
      </c>
      <c r="K107" s="87">
        <v>11</v>
      </c>
      <c r="L107" s="20"/>
      <c r="N107" s="113"/>
      <c r="O107" s="106"/>
    </row>
    <row r="108" spans="1:15" ht="21.75" customHeight="1">
      <c r="A108" s="25"/>
      <c r="B108" s="80" t="s">
        <v>491</v>
      </c>
      <c r="D108" s="87">
        <v>11</v>
      </c>
      <c r="E108" s="87">
        <v>290</v>
      </c>
      <c r="F108" s="87">
        <v>301</v>
      </c>
      <c r="G108" s="87"/>
      <c r="H108" s="87">
        <v>139</v>
      </c>
      <c r="I108" s="87">
        <v>3566</v>
      </c>
      <c r="J108" s="87">
        <v>3705</v>
      </c>
      <c r="K108" s="87">
        <v>451</v>
      </c>
      <c r="L108" s="20"/>
      <c r="N108" s="113"/>
      <c r="O108" s="106"/>
    </row>
    <row r="109" spans="1:15" ht="21.75" customHeight="1">
      <c r="A109" s="25"/>
      <c r="B109" s="80" t="s">
        <v>492</v>
      </c>
      <c r="D109" s="87">
        <v>0</v>
      </c>
      <c r="E109" s="87">
        <v>718</v>
      </c>
      <c r="F109" s="87">
        <v>718</v>
      </c>
      <c r="G109" s="87"/>
      <c r="H109" s="87">
        <v>0</v>
      </c>
      <c r="I109" s="87">
        <v>10087</v>
      </c>
      <c r="J109" s="87">
        <v>10087</v>
      </c>
      <c r="K109" s="87">
        <v>1204</v>
      </c>
      <c r="L109" s="20"/>
      <c r="N109" s="113"/>
      <c r="O109" s="106"/>
    </row>
    <row r="110" spans="1:15" s="17" customFormat="1" ht="21.75" customHeight="1">
      <c r="A110" s="26"/>
      <c r="B110" s="79" t="s">
        <v>493</v>
      </c>
      <c r="D110" s="84">
        <f t="shared" ref="D110:K110" si="20">D111+D112+D113+D114+D115+D116+D117+D118+D119</f>
        <v>674</v>
      </c>
      <c r="E110" s="84">
        <f t="shared" si="20"/>
        <v>11990</v>
      </c>
      <c r="F110" s="84">
        <f t="shared" si="20"/>
        <v>12664</v>
      </c>
      <c r="G110" s="84"/>
      <c r="H110" s="84">
        <f t="shared" si="20"/>
        <v>7504</v>
      </c>
      <c r="I110" s="84">
        <f t="shared" si="20"/>
        <v>160925</v>
      </c>
      <c r="J110" s="84">
        <f t="shared" si="20"/>
        <v>168429</v>
      </c>
      <c r="K110" s="84">
        <f t="shared" si="20"/>
        <v>21959</v>
      </c>
      <c r="L110" s="39"/>
      <c r="N110" s="112"/>
      <c r="O110" s="106"/>
    </row>
    <row r="111" spans="1:15" ht="21.75" customHeight="1">
      <c r="A111" s="25"/>
      <c r="B111" s="80" t="s">
        <v>494</v>
      </c>
      <c r="D111" s="87">
        <v>316</v>
      </c>
      <c r="E111" s="87">
        <v>4871</v>
      </c>
      <c r="F111" s="87">
        <v>5187</v>
      </c>
      <c r="G111" s="87"/>
      <c r="H111" s="87">
        <v>2842</v>
      </c>
      <c r="I111" s="87">
        <v>59669</v>
      </c>
      <c r="J111" s="87">
        <v>62511</v>
      </c>
      <c r="K111" s="87">
        <v>7628</v>
      </c>
      <c r="L111" s="20"/>
      <c r="N111" s="113"/>
      <c r="O111" s="106"/>
    </row>
    <row r="112" spans="1:15" ht="21.75" customHeight="1">
      <c r="A112" s="25"/>
      <c r="B112" s="80" t="s">
        <v>495</v>
      </c>
      <c r="D112" s="87">
        <v>16</v>
      </c>
      <c r="E112" s="87">
        <v>1482</v>
      </c>
      <c r="F112" s="87">
        <v>1498</v>
      </c>
      <c r="G112" s="87"/>
      <c r="H112" s="87">
        <v>172</v>
      </c>
      <c r="I112" s="87">
        <v>18969</v>
      </c>
      <c r="J112" s="87">
        <v>19141</v>
      </c>
      <c r="K112" s="87">
        <v>2349</v>
      </c>
      <c r="L112" s="20"/>
      <c r="N112" s="113"/>
      <c r="O112" s="106"/>
    </row>
    <row r="113" spans="1:17" ht="21.75" customHeight="1">
      <c r="A113" s="25"/>
      <c r="B113" s="80" t="s">
        <v>496</v>
      </c>
      <c r="D113" s="87">
        <v>53</v>
      </c>
      <c r="E113" s="87">
        <v>1063</v>
      </c>
      <c r="F113" s="87">
        <v>1116</v>
      </c>
      <c r="G113" s="87"/>
      <c r="H113" s="87">
        <v>1233</v>
      </c>
      <c r="I113" s="87">
        <v>18147</v>
      </c>
      <c r="J113" s="87">
        <v>19380</v>
      </c>
      <c r="K113" s="87">
        <v>2518</v>
      </c>
      <c r="L113" s="20"/>
      <c r="N113" s="113"/>
      <c r="O113" s="106"/>
    </row>
    <row r="114" spans="1:17" ht="21.75" customHeight="1">
      <c r="A114" s="25"/>
      <c r="B114" s="80" t="s">
        <v>497</v>
      </c>
      <c r="D114" s="87">
        <v>0</v>
      </c>
      <c r="E114" s="87">
        <v>156</v>
      </c>
      <c r="F114" s="87">
        <v>156</v>
      </c>
      <c r="G114" s="87"/>
      <c r="H114" s="87">
        <v>0</v>
      </c>
      <c r="I114" s="87">
        <v>2398</v>
      </c>
      <c r="J114" s="87">
        <v>2398</v>
      </c>
      <c r="K114" s="87">
        <v>306</v>
      </c>
      <c r="L114" s="20"/>
      <c r="N114" s="113"/>
      <c r="O114" s="106"/>
    </row>
    <row r="115" spans="1:17" ht="21.75" customHeight="1">
      <c r="A115" s="25"/>
      <c r="B115" s="80" t="s">
        <v>498</v>
      </c>
      <c r="D115" s="87">
        <v>19</v>
      </c>
      <c r="E115" s="87">
        <v>360</v>
      </c>
      <c r="F115" s="87">
        <v>379</v>
      </c>
      <c r="G115" s="87"/>
      <c r="H115" s="87">
        <v>398</v>
      </c>
      <c r="I115" s="87">
        <v>5158</v>
      </c>
      <c r="J115" s="87">
        <v>5556</v>
      </c>
      <c r="K115" s="87">
        <v>739</v>
      </c>
      <c r="L115" s="20"/>
      <c r="N115" s="113"/>
      <c r="O115" s="106"/>
    </row>
    <row r="116" spans="1:17" ht="21.75" customHeight="1">
      <c r="A116" s="25"/>
      <c r="B116" s="80" t="s">
        <v>499</v>
      </c>
      <c r="D116" s="87">
        <v>133</v>
      </c>
      <c r="E116" s="87">
        <v>530</v>
      </c>
      <c r="F116" s="87">
        <v>663</v>
      </c>
      <c r="G116" s="87"/>
      <c r="H116" s="87">
        <v>1273</v>
      </c>
      <c r="I116" s="87">
        <v>5534</v>
      </c>
      <c r="J116" s="87">
        <v>6807</v>
      </c>
      <c r="K116" s="87">
        <v>935</v>
      </c>
      <c r="L116" s="103"/>
      <c r="M116" s="77"/>
      <c r="N116" s="113"/>
      <c r="O116" s="106"/>
      <c r="P116" s="77"/>
      <c r="Q116" s="77"/>
    </row>
    <row r="117" spans="1:17" ht="21.75" customHeight="1">
      <c r="A117" s="25"/>
      <c r="B117" s="80" t="s">
        <v>500</v>
      </c>
      <c r="D117" s="87">
        <v>0</v>
      </c>
      <c r="E117" s="87">
        <v>713</v>
      </c>
      <c r="F117" s="87">
        <v>713</v>
      </c>
      <c r="G117" s="87"/>
      <c r="H117" s="87">
        <v>0</v>
      </c>
      <c r="I117" s="87">
        <v>9702</v>
      </c>
      <c r="J117" s="87">
        <v>9702</v>
      </c>
      <c r="K117" s="87">
        <v>1264</v>
      </c>
      <c r="L117" s="20"/>
      <c r="N117" s="113"/>
      <c r="O117" s="106"/>
    </row>
    <row r="118" spans="1:17" ht="21.75" customHeight="1">
      <c r="A118" s="25"/>
      <c r="B118" s="80" t="s">
        <v>501</v>
      </c>
      <c r="D118" s="87">
        <v>124</v>
      </c>
      <c r="E118" s="87">
        <v>2785</v>
      </c>
      <c r="F118" s="87">
        <v>2909</v>
      </c>
      <c r="G118" s="87"/>
      <c r="H118" s="87">
        <v>1449</v>
      </c>
      <c r="I118" s="87">
        <v>41091</v>
      </c>
      <c r="J118" s="87">
        <v>42540</v>
      </c>
      <c r="K118" s="87">
        <v>6163</v>
      </c>
      <c r="L118" s="20"/>
      <c r="N118" s="113"/>
      <c r="O118" s="106"/>
    </row>
    <row r="119" spans="1:17" ht="21.75" customHeight="1">
      <c r="A119" s="25"/>
      <c r="B119" s="80" t="s">
        <v>502</v>
      </c>
      <c r="C119" s="17"/>
      <c r="D119" s="87">
        <v>13</v>
      </c>
      <c r="E119" s="87">
        <v>30</v>
      </c>
      <c r="F119" s="87">
        <v>43</v>
      </c>
      <c r="G119" s="87"/>
      <c r="H119" s="87">
        <v>137</v>
      </c>
      <c r="I119" s="87">
        <v>257</v>
      </c>
      <c r="J119" s="87">
        <v>394</v>
      </c>
      <c r="K119" s="87">
        <v>57</v>
      </c>
      <c r="L119" s="20"/>
      <c r="N119" s="113"/>
      <c r="O119" s="106"/>
    </row>
    <row r="120" spans="1:17" s="17" customFormat="1" ht="21.75" customHeight="1">
      <c r="A120" s="26"/>
      <c r="B120" s="79" t="s">
        <v>503</v>
      </c>
      <c r="D120" s="84">
        <f t="shared" ref="D120:K120" si="21">D121+D122+D123</f>
        <v>64</v>
      </c>
      <c r="E120" s="84">
        <f t="shared" si="21"/>
        <v>25</v>
      </c>
      <c r="F120" s="84">
        <f t="shared" si="21"/>
        <v>89</v>
      </c>
      <c r="G120" s="84"/>
      <c r="H120" s="84">
        <f t="shared" si="21"/>
        <v>613</v>
      </c>
      <c r="I120" s="84">
        <f t="shared" si="21"/>
        <v>156</v>
      </c>
      <c r="J120" s="84">
        <f t="shared" si="21"/>
        <v>769</v>
      </c>
      <c r="K120" s="84">
        <f t="shared" si="21"/>
        <v>93</v>
      </c>
      <c r="L120" s="39"/>
      <c r="N120" s="112"/>
      <c r="O120" s="106"/>
    </row>
    <row r="121" spans="1:17" ht="21.75" customHeight="1">
      <c r="A121" s="25"/>
      <c r="B121" s="80" t="s">
        <v>504</v>
      </c>
      <c r="D121" s="87">
        <v>35</v>
      </c>
      <c r="E121" s="87">
        <v>24</v>
      </c>
      <c r="F121" s="87">
        <v>59</v>
      </c>
      <c r="G121" s="87"/>
      <c r="H121" s="87">
        <v>472</v>
      </c>
      <c r="I121" s="87">
        <v>153</v>
      </c>
      <c r="J121" s="87">
        <v>625</v>
      </c>
      <c r="K121" s="87">
        <v>74</v>
      </c>
      <c r="L121" s="20"/>
      <c r="N121" s="113"/>
      <c r="O121" s="106"/>
    </row>
    <row r="122" spans="1:17" ht="21.75" customHeight="1">
      <c r="A122" s="25"/>
      <c r="B122" s="80" t="s">
        <v>505</v>
      </c>
      <c r="D122" s="87">
        <v>11</v>
      </c>
      <c r="E122" s="87">
        <v>1</v>
      </c>
      <c r="F122" s="87">
        <v>12</v>
      </c>
      <c r="G122" s="87"/>
      <c r="H122" s="87">
        <v>80</v>
      </c>
      <c r="I122" s="87">
        <v>3</v>
      </c>
      <c r="J122" s="87">
        <v>83</v>
      </c>
      <c r="K122" s="87">
        <v>11</v>
      </c>
      <c r="L122" s="20"/>
      <c r="N122" s="113"/>
      <c r="O122" s="106"/>
    </row>
    <row r="123" spans="1:17" ht="21.75" customHeight="1">
      <c r="A123" s="25"/>
      <c r="B123" s="80" t="s">
        <v>506</v>
      </c>
      <c r="C123" s="17"/>
      <c r="D123" s="87">
        <v>18</v>
      </c>
      <c r="E123" s="87">
        <v>0</v>
      </c>
      <c r="F123" s="87">
        <v>18</v>
      </c>
      <c r="G123" s="87"/>
      <c r="H123" s="87">
        <v>61</v>
      </c>
      <c r="I123" s="87">
        <v>0</v>
      </c>
      <c r="J123" s="87">
        <v>61</v>
      </c>
      <c r="K123" s="87">
        <v>8</v>
      </c>
      <c r="L123" s="20"/>
      <c r="N123" s="113"/>
      <c r="O123" s="106"/>
    </row>
    <row r="124" spans="1:17" s="17" customFormat="1" ht="21.75" customHeight="1">
      <c r="A124" s="26"/>
      <c r="B124" s="79" t="s">
        <v>507</v>
      </c>
      <c r="D124" s="84">
        <f t="shared" ref="D124:K124" si="22">D125+D126</f>
        <v>508</v>
      </c>
      <c r="E124" s="84">
        <f t="shared" si="22"/>
        <v>515</v>
      </c>
      <c r="F124" s="84">
        <f t="shared" si="22"/>
        <v>1023</v>
      </c>
      <c r="G124" s="84"/>
      <c r="H124" s="84">
        <f t="shared" si="22"/>
        <v>3725</v>
      </c>
      <c r="I124" s="84">
        <f t="shared" si="22"/>
        <v>6076</v>
      </c>
      <c r="J124" s="84">
        <f t="shared" si="22"/>
        <v>9801</v>
      </c>
      <c r="K124" s="84">
        <f t="shared" si="22"/>
        <v>1254</v>
      </c>
      <c r="L124" s="39"/>
      <c r="N124" s="112"/>
      <c r="O124" s="106"/>
    </row>
    <row r="125" spans="1:17" ht="21.75" customHeight="1">
      <c r="A125" s="25"/>
      <c r="B125" s="80" t="s">
        <v>508</v>
      </c>
      <c r="D125" s="87">
        <v>35</v>
      </c>
      <c r="E125" s="87">
        <v>177</v>
      </c>
      <c r="F125" s="87">
        <v>212</v>
      </c>
      <c r="G125" s="87"/>
      <c r="H125" s="87">
        <v>183</v>
      </c>
      <c r="I125" s="87">
        <v>1677</v>
      </c>
      <c r="J125" s="87">
        <v>1860</v>
      </c>
      <c r="K125" s="87">
        <v>223</v>
      </c>
      <c r="L125" s="20"/>
      <c r="N125" s="113"/>
      <c r="O125" s="106"/>
    </row>
    <row r="126" spans="1:17" ht="21.75" customHeight="1">
      <c r="A126" s="25"/>
      <c r="B126" s="80" t="s">
        <v>509</v>
      </c>
      <c r="D126" s="87">
        <v>473</v>
      </c>
      <c r="E126" s="87">
        <v>338</v>
      </c>
      <c r="F126" s="87">
        <v>811</v>
      </c>
      <c r="G126" s="87"/>
      <c r="H126" s="87">
        <v>3542</v>
      </c>
      <c r="I126" s="87">
        <v>4399</v>
      </c>
      <c r="J126" s="87">
        <v>7941</v>
      </c>
      <c r="K126" s="87">
        <v>1031</v>
      </c>
      <c r="L126" s="20"/>
      <c r="N126" s="113"/>
      <c r="O126" s="106"/>
    </row>
    <row r="127" spans="1:17" ht="4.5" customHeight="1">
      <c r="A127" s="21"/>
      <c r="B127" s="81"/>
      <c r="C127" s="23"/>
      <c r="D127" s="82"/>
      <c r="E127" s="82"/>
      <c r="F127" s="82"/>
      <c r="G127" s="82"/>
      <c r="H127" s="82"/>
      <c r="I127" s="82"/>
      <c r="J127" s="82"/>
      <c r="K127" s="82"/>
      <c r="L127" s="22"/>
      <c r="N127" s="106"/>
      <c r="O127" s="106"/>
    </row>
    <row r="128" spans="1:17" ht="12.75" customHeight="1" thickBot="1">
      <c r="N128" s="106"/>
      <c r="O128" s="106"/>
    </row>
    <row r="129" spans="1:15" s="121" customFormat="1" ht="14.25" customHeight="1" thickTop="1">
      <c r="A129" s="206"/>
      <c r="B129" s="206" t="s">
        <v>543</v>
      </c>
      <c r="C129" s="206"/>
      <c r="D129" s="206"/>
      <c r="E129" s="206"/>
      <c r="F129" s="206"/>
      <c r="G129" s="206"/>
      <c r="H129" s="206"/>
      <c r="I129" s="206"/>
      <c r="J129" s="206"/>
      <c r="K129" s="206"/>
      <c r="L129" s="206"/>
      <c r="M129" s="207"/>
    </row>
    <row r="130" spans="1:15" s="121" customFormat="1" ht="5.25" customHeight="1">
      <c r="B130" s="147"/>
      <c r="K130" s="208"/>
    </row>
    <row r="131" spans="1:15" s="121" customFormat="1" ht="12.75" customHeight="1">
      <c r="B131" s="209" t="s">
        <v>544</v>
      </c>
      <c r="K131" s="208"/>
    </row>
    <row r="132" spans="1:15" ht="19.5" customHeight="1">
      <c r="N132" s="106"/>
      <c r="O132" s="106"/>
    </row>
    <row r="133" spans="1:15" ht="19.5" customHeight="1">
      <c r="N133" s="106"/>
      <c r="O133" s="106"/>
    </row>
    <row r="134" spans="1:15" ht="19.5" customHeight="1"/>
    <row r="135" spans="1:15" ht="19.5" customHeight="1"/>
    <row r="136" spans="1:15" ht="19.5" customHeight="1"/>
    <row r="137" spans="1:15" ht="19.5" customHeight="1"/>
    <row r="138" spans="1:15" ht="19.5" customHeight="1">
      <c r="L138" s="77"/>
    </row>
    <row r="139" spans="1:15" ht="19.5" customHeight="1"/>
    <row r="140" spans="1:15" ht="19.5" customHeight="1"/>
    <row r="141" spans="1:15" ht="3.75" customHeight="1"/>
  </sheetData>
  <mergeCells count="10">
    <mergeCell ref="H1:K1"/>
    <mergeCell ref="H2:K2"/>
    <mergeCell ref="C8:C11"/>
    <mergeCell ref="D8:F8"/>
    <mergeCell ref="B8:B10"/>
    <mergeCell ref="H8:J8"/>
    <mergeCell ref="K8:K10"/>
    <mergeCell ref="B1:D1"/>
    <mergeCell ref="D9:G9"/>
    <mergeCell ref="H9:J9"/>
  </mergeCells>
  <hyperlinks>
    <hyperlink ref="B1" location="'Περιεχόμενα-Contents'!A1" display="Περιεχόμενα - Contents" xr:uid="{00000000-0004-0000-0500-000000000000}"/>
  </hyperlinks>
  <pageMargins left="0.74803149606299213" right="0.74803149606299213" top="0.74803149606299213" bottom="0.74803149606299213" header="0.31496062992125984" footer="0.31496062992125984"/>
  <pageSetup paperSize="9" scale="8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Q219"/>
  <sheetViews>
    <sheetView zoomScaleNormal="100" workbookViewId="0">
      <pane ySplit="9" topLeftCell="A10" activePane="bottomLeft" state="frozen"/>
      <selection pane="bottomLeft"/>
    </sheetView>
  </sheetViews>
  <sheetFormatPr defaultRowHeight="12"/>
  <cols>
    <col min="1" max="1" width="0.5703125" style="121" customWidth="1"/>
    <col min="2" max="2" width="6.7109375" style="121" customWidth="1"/>
    <col min="3" max="3" width="0.28515625" style="121" customWidth="1"/>
    <col min="4" max="12" width="15.5703125" style="121" customWidth="1"/>
    <col min="13" max="13" width="1.140625" style="121" customWidth="1"/>
    <col min="14" max="14" width="9.140625" style="121" hidden="1" customWidth="1"/>
    <col min="15" max="16384" width="9.140625" style="121"/>
  </cols>
  <sheetData>
    <row r="1" spans="1:17" ht="12.95" customHeight="1">
      <c r="B1" s="250" t="s">
        <v>90</v>
      </c>
      <c r="C1" s="250"/>
      <c r="D1" s="250"/>
      <c r="E1" s="117"/>
      <c r="F1" s="117"/>
      <c r="G1" s="118"/>
      <c r="H1" s="118"/>
      <c r="I1" s="118"/>
      <c r="J1" s="251" t="s">
        <v>534</v>
      </c>
      <c r="K1" s="251"/>
      <c r="L1" s="251"/>
      <c r="M1" s="251"/>
      <c r="N1" s="157"/>
    </row>
    <row r="2" spans="1:17" ht="12.95" customHeight="1">
      <c r="B2" s="119"/>
      <c r="C2" s="120"/>
      <c r="D2" s="118"/>
      <c r="E2" s="118"/>
      <c r="F2" s="118"/>
      <c r="G2" s="118"/>
      <c r="H2" s="118"/>
      <c r="I2" s="118"/>
      <c r="J2" s="251" t="s">
        <v>540</v>
      </c>
      <c r="K2" s="251"/>
      <c r="L2" s="251"/>
      <c r="M2" s="251"/>
      <c r="N2" s="157"/>
    </row>
    <row r="3" spans="1:17" ht="12.95" customHeight="1">
      <c r="B3" s="119"/>
      <c r="C3" s="120"/>
      <c r="D3" s="118"/>
      <c r="E3" s="118"/>
      <c r="F3" s="118"/>
      <c r="G3" s="118"/>
      <c r="H3" s="118"/>
      <c r="I3" s="118"/>
      <c r="J3" s="118"/>
      <c r="K3" s="118"/>
      <c r="L3" s="118"/>
      <c r="M3" s="98"/>
      <c r="N3" s="114"/>
    </row>
    <row r="4" spans="1:17" ht="12" customHeight="1">
      <c r="A4" s="158" t="s">
        <v>148</v>
      </c>
      <c r="N4" s="114"/>
    </row>
    <row r="5" spans="1:17" ht="12.75" customHeight="1">
      <c r="A5" s="158" t="s">
        <v>149</v>
      </c>
      <c r="N5" s="114"/>
    </row>
    <row r="6" spans="1:17" ht="7.5" customHeight="1">
      <c r="A6" s="159"/>
      <c r="N6" s="114"/>
    </row>
    <row r="7" spans="1:17" ht="12" customHeight="1">
      <c r="M7" s="138" t="s">
        <v>0</v>
      </c>
      <c r="N7" s="114"/>
    </row>
    <row r="8" spans="1:17" ht="66.75" customHeight="1">
      <c r="A8" s="245" t="s">
        <v>384</v>
      </c>
      <c r="B8" s="246"/>
      <c r="C8" s="245"/>
      <c r="D8" s="160" t="s">
        <v>122</v>
      </c>
      <c r="E8" s="160" t="s">
        <v>123</v>
      </c>
      <c r="F8" s="160" t="s">
        <v>124</v>
      </c>
      <c r="G8" s="160" t="s">
        <v>51</v>
      </c>
      <c r="H8" s="160" t="s">
        <v>52</v>
      </c>
      <c r="I8" s="160" t="s">
        <v>53</v>
      </c>
      <c r="J8" s="160" t="s">
        <v>54</v>
      </c>
      <c r="K8" s="160" t="s">
        <v>58</v>
      </c>
      <c r="L8" s="160" t="s">
        <v>37</v>
      </c>
      <c r="M8" s="153"/>
      <c r="N8" s="114"/>
    </row>
    <row r="9" spans="1:17" ht="50.25" customHeight="1">
      <c r="A9" s="247"/>
      <c r="B9" s="248"/>
      <c r="C9" s="249"/>
      <c r="D9" s="161" t="s">
        <v>393</v>
      </c>
      <c r="E9" s="161" t="s">
        <v>394</v>
      </c>
      <c r="F9" s="161" t="s">
        <v>121</v>
      </c>
      <c r="G9" s="161" t="s">
        <v>395</v>
      </c>
      <c r="H9" s="161" t="s">
        <v>55</v>
      </c>
      <c r="I9" s="161" t="s">
        <v>56</v>
      </c>
      <c r="J9" s="161" t="s">
        <v>57</v>
      </c>
      <c r="K9" s="161" t="s">
        <v>60</v>
      </c>
      <c r="L9" s="161" t="s">
        <v>59</v>
      </c>
      <c r="M9" s="154"/>
      <c r="N9" s="114"/>
    </row>
    <row r="10" spans="1:17" ht="21" customHeight="1">
      <c r="A10" s="162"/>
      <c r="B10" s="163" t="s">
        <v>368</v>
      </c>
      <c r="C10" s="159"/>
      <c r="D10" s="164">
        <f>D11+D22+D78</f>
        <v>12875101</v>
      </c>
      <c r="E10" s="164">
        <f t="shared" ref="E10:L10" si="0">E11+E22+E78</f>
        <v>12759</v>
      </c>
      <c r="F10" s="164">
        <f t="shared" si="0"/>
        <v>2706</v>
      </c>
      <c r="G10" s="164">
        <f t="shared" si="0"/>
        <v>130615</v>
      </c>
      <c r="H10" s="164">
        <f t="shared" si="0"/>
        <v>13021181</v>
      </c>
      <c r="I10" s="164">
        <f t="shared" si="0"/>
        <v>88198</v>
      </c>
      <c r="J10" s="164">
        <f t="shared" si="0"/>
        <v>78819</v>
      </c>
      <c r="K10" s="164">
        <f t="shared" si="0"/>
        <v>9949252</v>
      </c>
      <c r="L10" s="164">
        <f t="shared" si="0"/>
        <v>3238946</v>
      </c>
      <c r="M10" s="153"/>
      <c r="N10" s="146"/>
      <c r="P10" s="208"/>
      <c r="Q10" s="208"/>
    </row>
    <row r="11" spans="1:17" ht="21" customHeight="1">
      <c r="A11" s="165"/>
      <c r="B11" s="166">
        <v>45</v>
      </c>
      <c r="C11" s="159"/>
      <c r="D11" s="164">
        <f>D12+D15+D17+D20</f>
        <v>949968</v>
      </c>
      <c r="E11" s="164">
        <f t="shared" ref="E11:L11" si="1">E12+E15+E17+E20</f>
        <v>36</v>
      </c>
      <c r="F11" s="164">
        <f t="shared" si="1"/>
        <v>389</v>
      </c>
      <c r="G11" s="164">
        <f t="shared" si="1"/>
        <v>9704</v>
      </c>
      <c r="H11" s="164">
        <f t="shared" si="1"/>
        <v>960097</v>
      </c>
      <c r="I11" s="164">
        <f t="shared" si="1"/>
        <v>6274</v>
      </c>
      <c r="J11" s="164">
        <f t="shared" si="1"/>
        <v>5605</v>
      </c>
      <c r="K11" s="164">
        <f t="shared" si="1"/>
        <v>580257</v>
      </c>
      <c r="L11" s="164">
        <f t="shared" si="1"/>
        <v>391719</v>
      </c>
      <c r="M11" s="155"/>
      <c r="N11" s="146"/>
      <c r="P11" s="208"/>
      <c r="Q11" s="208"/>
    </row>
    <row r="12" spans="1:17" ht="21" customHeight="1">
      <c r="A12" s="165"/>
      <c r="B12" s="166" t="s">
        <v>399</v>
      </c>
      <c r="D12" s="164">
        <f>D13+D14</f>
        <v>551539</v>
      </c>
      <c r="E12" s="164">
        <f t="shared" ref="E12:L12" si="2">E13+E14</f>
        <v>0</v>
      </c>
      <c r="F12" s="164">
        <f t="shared" si="2"/>
        <v>389</v>
      </c>
      <c r="G12" s="164">
        <f t="shared" si="2"/>
        <v>4331</v>
      </c>
      <c r="H12" s="164">
        <f t="shared" si="2"/>
        <v>556259</v>
      </c>
      <c r="I12" s="164">
        <f t="shared" si="2"/>
        <v>623</v>
      </c>
      <c r="J12" s="164">
        <f t="shared" si="2"/>
        <v>4544</v>
      </c>
      <c r="K12" s="164">
        <f t="shared" si="2"/>
        <v>443018</v>
      </c>
      <c r="L12" s="164">
        <f t="shared" si="2"/>
        <v>118408</v>
      </c>
      <c r="M12" s="167"/>
      <c r="N12" s="146"/>
      <c r="P12" s="208"/>
      <c r="Q12" s="208"/>
    </row>
    <row r="13" spans="1:17" ht="21" customHeight="1">
      <c r="A13" s="165"/>
      <c r="B13" s="168" t="s">
        <v>400</v>
      </c>
      <c r="D13" s="169">
        <v>540300</v>
      </c>
      <c r="E13" s="169">
        <v>0</v>
      </c>
      <c r="F13" s="169">
        <v>389</v>
      </c>
      <c r="G13" s="169">
        <v>4228</v>
      </c>
      <c r="H13" s="169">
        <v>544917</v>
      </c>
      <c r="I13" s="169">
        <v>-34</v>
      </c>
      <c r="J13" s="169">
        <v>4440</v>
      </c>
      <c r="K13" s="169">
        <v>432877</v>
      </c>
      <c r="L13" s="169">
        <v>116446</v>
      </c>
      <c r="M13" s="167"/>
      <c r="N13" s="146"/>
      <c r="P13" s="208"/>
      <c r="Q13" s="208"/>
    </row>
    <row r="14" spans="1:17" ht="21" customHeight="1">
      <c r="A14" s="165"/>
      <c r="B14" s="168" t="s">
        <v>401</v>
      </c>
      <c r="D14" s="169">
        <v>11239</v>
      </c>
      <c r="E14" s="169">
        <v>0</v>
      </c>
      <c r="F14" s="169">
        <v>0</v>
      </c>
      <c r="G14" s="169">
        <v>103</v>
      </c>
      <c r="H14" s="169">
        <v>11342</v>
      </c>
      <c r="I14" s="169">
        <v>657</v>
      </c>
      <c r="J14" s="169">
        <v>104</v>
      </c>
      <c r="K14" s="169">
        <v>10141</v>
      </c>
      <c r="L14" s="169">
        <v>1962</v>
      </c>
      <c r="M14" s="167"/>
      <c r="N14" s="146"/>
      <c r="P14" s="208"/>
      <c r="Q14" s="208"/>
    </row>
    <row r="15" spans="1:17" ht="21" customHeight="1">
      <c r="A15" s="165"/>
      <c r="B15" s="166" t="s">
        <v>402</v>
      </c>
      <c r="D15" s="164">
        <f t="shared" ref="D15:L15" si="3">D16</f>
        <v>207832</v>
      </c>
      <c r="E15" s="164">
        <f t="shared" si="3"/>
        <v>36</v>
      </c>
      <c r="F15" s="164">
        <f t="shared" si="3"/>
        <v>0</v>
      </c>
      <c r="G15" s="164">
        <f t="shared" si="3"/>
        <v>668</v>
      </c>
      <c r="H15" s="164">
        <f t="shared" si="3"/>
        <v>208536</v>
      </c>
      <c r="I15" s="164">
        <f t="shared" si="3"/>
        <v>211</v>
      </c>
      <c r="J15" s="164">
        <f t="shared" si="3"/>
        <v>298</v>
      </c>
      <c r="K15" s="164">
        <f t="shared" si="3"/>
        <v>4975</v>
      </c>
      <c r="L15" s="164">
        <f t="shared" si="3"/>
        <v>204070</v>
      </c>
      <c r="M15" s="167"/>
      <c r="N15" s="146"/>
      <c r="P15" s="208"/>
      <c r="Q15" s="208"/>
    </row>
    <row r="16" spans="1:17" ht="21" customHeight="1">
      <c r="A16" s="165"/>
      <c r="B16" s="168" t="s">
        <v>403</v>
      </c>
      <c r="D16" s="169">
        <v>207832</v>
      </c>
      <c r="E16" s="169">
        <v>36</v>
      </c>
      <c r="F16" s="169">
        <v>0</v>
      </c>
      <c r="G16" s="169">
        <v>668</v>
      </c>
      <c r="H16" s="169">
        <v>208536</v>
      </c>
      <c r="I16" s="169">
        <v>211</v>
      </c>
      <c r="J16" s="169">
        <v>298</v>
      </c>
      <c r="K16" s="169">
        <v>4975</v>
      </c>
      <c r="L16" s="169">
        <v>204070</v>
      </c>
      <c r="M16" s="167"/>
      <c r="N16" s="146"/>
      <c r="P16" s="208"/>
      <c r="Q16" s="208"/>
    </row>
    <row r="17" spans="1:17" s="159" customFormat="1" ht="21" customHeight="1">
      <c r="A17" s="170"/>
      <c r="B17" s="166" t="s">
        <v>404</v>
      </c>
      <c r="D17" s="164">
        <f t="shared" ref="D17:L17" si="4">D18+D19</f>
        <v>173875</v>
      </c>
      <c r="E17" s="164">
        <f t="shared" si="4"/>
        <v>0</v>
      </c>
      <c r="F17" s="164">
        <f t="shared" si="4"/>
        <v>0</v>
      </c>
      <c r="G17" s="164">
        <f t="shared" si="4"/>
        <v>4420</v>
      </c>
      <c r="H17" s="164">
        <f t="shared" si="4"/>
        <v>178295</v>
      </c>
      <c r="I17" s="164">
        <f t="shared" si="4"/>
        <v>5227</v>
      </c>
      <c r="J17" s="164">
        <f t="shared" si="4"/>
        <v>676</v>
      </c>
      <c r="K17" s="164">
        <f t="shared" si="4"/>
        <v>120824</v>
      </c>
      <c r="L17" s="164">
        <f t="shared" si="4"/>
        <v>63374</v>
      </c>
      <c r="M17" s="167"/>
      <c r="N17" s="146"/>
      <c r="P17" s="208"/>
      <c r="Q17" s="208"/>
    </row>
    <row r="18" spans="1:17" s="159" customFormat="1" ht="21" customHeight="1">
      <c r="A18" s="170"/>
      <c r="B18" s="168" t="s">
        <v>405</v>
      </c>
      <c r="D18" s="169">
        <v>151967</v>
      </c>
      <c r="E18" s="169">
        <v>0</v>
      </c>
      <c r="F18" s="169">
        <v>0</v>
      </c>
      <c r="G18" s="169">
        <v>4327</v>
      </c>
      <c r="H18" s="169">
        <v>156294</v>
      </c>
      <c r="I18" s="169">
        <v>3837</v>
      </c>
      <c r="J18" s="169">
        <v>622</v>
      </c>
      <c r="K18" s="169">
        <v>106153</v>
      </c>
      <c r="L18" s="169">
        <v>54600</v>
      </c>
      <c r="M18" s="167"/>
      <c r="N18" s="146"/>
      <c r="P18" s="208"/>
      <c r="Q18" s="208"/>
    </row>
    <row r="19" spans="1:17" s="159" customFormat="1" ht="21" customHeight="1">
      <c r="A19" s="170"/>
      <c r="B19" s="168" t="s">
        <v>406</v>
      </c>
      <c r="D19" s="169">
        <v>21908</v>
      </c>
      <c r="E19" s="169">
        <v>0</v>
      </c>
      <c r="F19" s="169">
        <v>0</v>
      </c>
      <c r="G19" s="169">
        <v>93</v>
      </c>
      <c r="H19" s="169">
        <v>22001</v>
      </c>
      <c r="I19" s="169">
        <v>1390</v>
      </c>
      <c r="J19" s="169">
        <v>54</v>
      </c>
      <c r="K19" s="169">
        <v>14671</v>
      </c>
      <c r="L19" s="169">
        <v>8774</v>
      </c>
      <c r="M19" s="167"/>
      <c r="N19" s="146"/>
      <c r="P19" s="208"/>
      <c r="Q19" s="208"/>
    </row>
    <row r="20" spans="1:17" s="159" customFormat="1" ht="21" customHeight="1">
      <c r="A20" s="170"/>
      <c r="B20" s="166" t="s">
        <v>407</v>
      </c>
      <c r="D20" s="164">
        <f t="shared" ref="D20:L20" si="5">D21</f>
        <v>16722</v>
      </c>
      <c r="E20" s="164">
        <f t="shared" si="5"/>
        <v>0</v>
      </c>
      <c r="F20" s="164">
        <f t="shared" si="5"/>
        <v>0</v>
      </c>
      <c r="G20" s="164">
        <f t="shared" si="5"/>
        <v>285</v>
      </c>
      <c r="H20" s="164">
        <f t="shared" si="5"/>
        <v>17007</v>
      </c>
      <c r="I20" s="164">
        <f t="shared" si="5"/>
        <v>213</v>
      </c>
      <c r="J20" s="164">
        <f t="shared" si="5"/>
        <v>87</v>
      </c>
      <c r="K20" s="164">
        <f t="shared" si="5"/>
        <v>11440</v>
      </c>
      <c r="L20" s="164">
        <f t="shared" si="5"/>
        <v>5867</v>
      </c>
      <c r="M20" s="167"/>
      <c r="N20" s="146"/>
      <c r="P20" s="208"/>
      <c r="Q20" s="208"/>
    </row>
    <row r="21" spans="1:17" s="159" customFormat="1" ht="21" customHeight="1">
      <c r="A21" s="170"/>
      <c r="B21" s="168" t="s">
        <v>408</v>
      </c>
      <c r="D21" s="169">
        <v>16722</v>
      </c>
      <c r="E21" s="169">
        <v>0</v>
      </c>
      <c r="F21" s="169">
        <v>0</v>
      </c>
      <c r="G21" s="169">
        <v>285</v>
      </c>
      <c r="H21" s="169">
        <v>17007</v>
      </c>
      <c r="I21" s="169">
        <v>213</v>
      </c>
      <c r="J21" s="169">
        <v>87</v>
      </c>
      <c r="K21" s="169">
        <v>11440</v>
      </c>
      <c r="L21" s="169">
        <v>5867</v>
      </c>
      <c r="M21" s="167"/>
      <c r="N21" s="146"/>
      <c r="P21" s="208"/>
      <c r="Q21" s="208"/>
    </row>
    <row r="22" spans="1:17" ht="21" customHeight="1">
      <c r="A22" s="165"/>
      <c r="B22" s="166">
        <v>46</v>
      </c>
      <c r="C22" s="159"/>
      <c r="D22" s="164">
        <f>D23+D33+D38+D48+D58+D61+D68+D76</f>
        <v>6014814</v>
      </c>
      <c r="E22" s="164">
        <f t="shared" ref="E22:L22" si="6">E23+E33+E38+E48+E58+E61+E68+E76</f>
        <v>3971</v>
      </c>
      <c r="F22" s="164">
        <f t="shared" si="6"/>
        <v>1681</v>
      </c>
      <c r="G22" s="164">
        <f t="shared" si="6"/>
        <v>71853</v>
      </c>
      <c r="H22" s="164">
        <f t="shared" si="6"/>
        <v>6092319</v>
      </c>
      <c r="I22" s="164">
        <f t="shared" si="6"/>
        <v>40447</v>
      </c>
      <c r="J22" s="164">
        <f t="shared" si="6"/>
        <v>31590</v>
      </c>
      <c r="K22" s="164">
        <f t="shared" si="6"/>
        <v>4829380</v>
      </c>
      <c r="L22" s="164">
        <f t="shared" si="6"/>
        <v>1334976</v>
      </c>
      <c r="M22" s="167"/>
      <c r="N22" s="146"/>
      <c r="P22" s="208"/>
      <c r="Q22" s="208"/>
    </row>
    <row r="23" spans="1:17" ht="21" customHeight="1">
      <c r="A23" s="165"/>
      <c r="B23" s="166" t="s">
        <v>409</v>
      </c>
      <c r="D23" s="164">
        <f>SUM(D24:D32)</f>
        <v>173065</v>
      </c>
      <c r="E23" s="164">
        <f t="shared" ref="E23:L23" si="7">SUM(E24:E32)</f>
        <v>222</v>
      </c>
      <c r="F23" s="164">
        <f t="shared" si="7"/>
        <v>0</v>
      </c>
      <c r="G23" s="164">
        <f t="shared" si="7"/>
        <v>1564</v>
      </c>
      <c r="H23" s="164">
        <f t="shared" si="7"/>
        <v>174851</v>
      </c>
      <c r="I23" s="164">
        <f t="shared" si="7"/>
        <v>-334</v>
      </c>
      <c r="J23" s="164">
        <f t="shared" si="7"/>
        <v>1268</v>
      </c>
      <c r="K23" s="164">
        <f t="shared" si="7"/>
        <v>18767</v>
      </c>
      <c r="L23" s="164">
        <f t="shared" si="7"/>
        <v>157018</v>
      </c>
      <c r="M23" s="167"/>
      <c r="N23" s="146"/>
      <c r="P23" s="208"/>
      <c r="Q23" s="208"/>
    </row>
    <row r="24" spans="1:17" ht="21" customHeight="1">
      <c r="A24" s="165"/>
      <c r="B24" s="168" t="s">
        <v>410</v>
      </c>
      <c r="D24" s="169">
        <v>194</v>
      </c>
      <c r="E24" s="169">
        <v>0</v>
      </c>
      <c r="F24" s="169">
        <v>0</v>
      </c>
      <c r="G24" s="169">
        <v>0</v>
      </c>
      <c r="H24" s="169">
        <v>194</v>
      </c>
      <c r="I24" s="169">
        <v>0</v>
      </c>
      <c r="J24" s="169">
        <v>0</v>
      </c>
      <c r="K24" s="169">
        <v>0</v>
      </c>
      <c r="L24" s="169">
        <v>194</v>
      </c>
      <c r="M24" s="167"/>
      <c r="N24" s="146"/>
      <c r="P24" s="208"/>
      <c r="Q24" s="208"/>
    </row>
    <row r="25" spans="1:17" ht="21" customHeight="1">
      <c r="A25" s="165"/>
      <c r="B25" s="168" t="s">
        <v>411</v>
      </c>
      <c r="D25" s="169">
        <v>46010</v>
      </c>
      <c r="E25" s="169">
        <v>0</v>
      </c>
      <c r="F25" s="169">
        <v>0</v>
      </c>
      <c r="G25" s="169">
        <v>91</v>
      </c>
      <c r="H25" s="169">
        <v>46101</v>
      </c>
      <c r="I25" s="169">
        <v>-193</v>
      </c>
      <c r="J25" s="169">
        <v>141</v>
      </c>
      <c r="K25" s="169">
        <v>158</v>
      </c>
      <c r="L25" s="169">
        <v>45891</v>
      </c>
      <c r="M25" s="167"/>
      <c r="N25" s="146"/>
      <c r="P25" s="208"/>
      <c r="Q25" s="208"/>
    </row>
    <row r="26" spans="1:17" ht="21" customHeight="1">
      <c r="A26" s="165"/>
      <c r="B26" s="168" t="s">
        <v>412</v>
      </c>
      <c r="D26" s="169">
        <v>8355</v>
      </c>
      <c r="E26" s="169">
        <v>0</v>
      </c>
      <c r="F26" s="169">
        <v>0</v>
      </c>
      <c r="G26" s="169">
        <v>19</v>
      </c>
      <c r="H26" s="169">
        <v>8374</v>
      </c>
      <c r="I26" s="169">
        <v>0</v>
      </c>
      <c r="J26" s="169">
        <v>0</v>
      </c>
      <c r="K26" s="169">
        <v>0</v>
      </c>
      <c r="L26" s="169">
        <v>8374</v>
      </c>
      <c r="M26" s="167"/>
      <c r="N26" s="146"/>
      <c r="P26" s="208"/>
      <c r="Q26" s="208"/>
    </row>
    <row r="27" spans="1:17" ht="21" customHeight="1">
      <c r="A27" s="165"/>
      <c r="B27" s="168" t="s">
        <v>413</v>
      </c>
      <c r="D27" s="169">
        <v>10293</v>
      </c>
      <c r="E27" s="169">
        <v>0</v>
      </c>
      <c r="F27" s="169">
        <v>0</v>
      </c>
      <c r="G27" s="169">
        <v>4</v>
      </c>
      <c r="H27" s="169">
        <v>10297</v>
      </c>
      <c r="I27" s="169">
        <v>-13</v>
      </c>
      <c r="J27" s="169">
        <v>133</v>
      </c>
      <c r="K27" s="169">
        <v>816</v>
      </c>
      <c r="L27" s="169">
        <v>9601</v>
      </c>
      <c r="M27" s="167"/>
      <c r="N27" s="146"/>
      <c r="P27" s="208"/>
      <c r="Q27" s="208"/>
    </row>
    <row r="28" spans="1:17" ht="21" customHeight="1">
      <c r="A28" s="165"/>
      <c r="B28" s="168" t="s">
        <v>414</v>
      </c>
      <c r="D28" s="169">
        <v>901</v>
      </c>
      <c r="E28" s="169">
        <v>0</v>
      </c>
      <c r="F28" s="169">
        <v>0</v>
      </c>
      <c r="G28" s="169">
        <v>0</v>
      </c>
      <c r="H28" s="169">
        <v>901</v>
      </c>
      <c r="I28" s="169">
        <v>-14</v>
      </c>
      <c r="J28" s="169">
        <v>0</v>
      </c>
      <c r="K28" s="169">
        <v>582</v>
      </c>
      <c r="L28" s="169">
        <v>305</v>
      </c>
      <c r="M28" s="167"/>
      <c r="N28" s="146"/>
      <c r="P28" s="208"/>
      <c r="Q28" s="208"/>
    </row>
    <row r="29" spans="1:17" ht="21" customHeight="1">
      <c r="A29" s="165"/>
      <c r="B29" s="168" t="s">
        <v>415</v>
      </c>
      <c r="C29" s="159"/>
      <c r="D29" s="169">
        <v>2570</v>
      </c>
      <c r="E29" s="169">
        <v>0</v>
      </c>
      <c r="F29" s="169">
        <v>0</v>
      </c>
      <c r="G29" s="169">
        <v>39</v>
      </c>
      <c r="H29" s="169">
        <v>2609</v>
      </c>
      <c r="I29" s="169">
        <v>4</v>
      </c>
      <c r="J29" s="169">
        <v>18</v>
      </c>
      <c r="K29" s="169">
        <v>69</v>
      </c>
      <c r="L29" s="169">
        <v>2562</v>
      </c>
      <c r="M29" s="167"/>
      <c r="N29" s="146"/>
      <c r="P29" s="208"/>
      <c r="Q29" s="208"/>
    </row>
    <row r="30" spans="1:17" ht="21" customHeight="1">
      <c r="A30" s="165"/>
      <c r="B30" s="168" t="s">
        <v>416</v>
      </c>
      <c r="D30" s="169">
        <v>22827</v>
      </c>
      <c r="E30" s="169">
        <v>0</v>
      </c>
      <c r="F30" s="169">
        <v>0</v>
      </c>
      <c r="G30" s="169">
        <v>524</v>
      </c>
      <c r="H30" s="169">
        <v>23351</v>
      </c>
      <c r="I30" s="169">
        <v>0</v>
      </c>
      <c r="J30" s="169">
        <v>89</v>
      </c>
      <c r="K30" s="169">
        <v>22</v>
      </c>
      <c r="L30" s="169">
        <v>23418</v>
      </c>
      <c r="M30" s="167"/>
      <c r="N30" s="146"/>
      <c r="P30" s="208"/>
      <c r="Q30" s="208"/>
    </row>
    <row r="31" spans="1:17" ht="21" customHeight="1">
      <c r="A31" s="165"/>
      <c r="B31" s="168" t="s">
        <v>417</v>
      </c>
      <c r="D31" s="169">
        <v>78983</v>
      </c>
      <c r="E31" s="169">
        <v>222</v>
      </c>
      <c r="F31" s="169">
        <v>0</v>
      </c>
      <c r="G31" s="169">
        <v>880</v>
      </c>
      <c r="H31" s="169">
        <v>80085</v>
      </c>
      <c r="I31" s="169">
        <v>-119</v>
      </c>
      <c r="J31" s="169">
        <v>878</v>
      </c>
      <c r="K31" s="169">
        <v>17096</v>
      </c>
      <c r="L31" s="169">
        <v>63748</v>
      </c>
      <c r="M31" s="167"/>
      <c r="N31" s="146"/>
      <c r="P31" s="208"/>
      <c r="Q31" s="208"/>
    </row>
    <row r="32" spans="1:17" ht="21" customHeight="1">
      <c r="A32" s="170"/>
      <c r="B32" s="168" t="s">
        <v>418</v>
      </c>
      <c r="C32" s="159"/>
      <c r="D32" s="169">
        <v>2932</v>
      </c>
      <c r="E32" s="169">
        <v>0</v>
      </c>
      <c r="F32" s="169">
        <v>0</v>
      </c>
      <c r="G32" s="169">
        <v>7</v>
      </c>
      <c r="H32" s="169">
        <v>2939</v>
      </c>
      <c r="I32" s="169">
        <v>1</v>
      </c>
      <c r="J32" s="169">
        <v>9</v>
      </c>
      <c r="K32" s="169">
        <v>24</v>
      </c>
      <c r="L32" s="169">
        <v>2925</v>
      </c>
      <c r="M32" s="167"/>
      <c r="N32" s="146"/>
      <c r="P32" s="208"/>
      <c r="Q32" s="208"/>
    </row>
    <row r="33" spans="1:17" ht="21" customHeight="1">
      <c r="A33" s="165"/>
      <c r="B33" s="166" t="s">
        <v>419</v>
      </c>
      <c r="C33" s="159"/>
      <c r="D33" s="164">
        <f t="shared" ref="D33:L33" si="8">SUM(D34:D37)</f>
        <v>172806</v>
      </c>
      <c r="E33" s="164">
        <f t="shared" si="8"/>
        <v>0</v>
      </c>
      <c r="F33" s="164">
        <f t="shared" si="8"/>
        <v>0</v>
      </c>
      <c r="G33" s="164">
        <f t="shared" si="8"/>
        <v>593</v>
      </c>
      <c r="H33" s="164">
        <f t="shared" si="8"/>
        <v>173399</v>
      </c>
      <c r="I33" s="164">
        <f t="shared" si="8"/>
        <v>2378</v>
      </c>
      <c r="J33" s="164">
        <f t="shared" si="8"/>
        <v>237</v>
      </c>
      <c r="K33" s="164">
        <f t="shared" si="8"/>
        <v>159867</v>
      </c>
      <c r="L33" s="164">
        <f t="shared" si="8"/>
        <v>16147</v>
      </c>
      <c r="M33" s="167"/>
      <c r="N33" s="146"/>
      <c r="P33" s="208"/>
      <c r="Q33" s="208"/>
    </row>
    <row r="34" spans="1:17" ht="21" customHeight="1">
      <c r="A34" s="165"/>
      <c r="B34" s="168" t="s">
        <v>420</v>
      </c>
      <c r="D34" s="169">
        <v>157038</v>
      </c>
      <c r="E34" s="169">
        <v>0</v>
      </c>
      <c r="F34" s="169">
        <v>0</v>
      </c>
      <c r="G34" s="169">
        <v>387</v>
      </c>
      <c r="H34" s="169">
        <v>157425</v>
      </c>
      <c r="I34" s="169">
        <v>2351</v>
      </c>
      <c r="J34" s="169">
        <v>210</v>
      </c>
      <c r="K34" s="169">
        <v>149304</v>
      </c>
      <c r="L34" s="169">
        <v>10682</v>
      </c>
      <c r="M34" s="167"/>
      <c r="N34" s="146"/>
      <c r="P34" s="208"/>
      <c r="Q34" s="208"/>
    </row>
    <row r="35" spans="1:17" ht="21" customHeight="1">
      <c r="A35" s="165"/>
      <c r="B35" s="168" t="s">
        <v>421</v>
      </c>
      <c r="D35" s="169">
        <v>13577</v>
      </c>
      <c r="E35" s="169">
        <v>0</v>
      </c>
      <c r="F35" s="169">
        <v>0</v>
      </c>
      <c r="G35" s="169">
        <v>206</v>
      </c>
      <c r="H35" s="169">
        <v>13783</v>
      </c>
      <c r="I35" s="169">
        <v>-55</v>
      </c>
      <c r="J35" s="169">
        <v>27</v>
      </c>
      <c r="K35" s="169">
        <v>8612</v>
      </c>
      <c r="L35" s="169">
        <v>5143</v>
      </c>
      <c r="M35" s="167"/>
      <c r="N35" s="146"/>
      <c r="P35" s="208"/>
      <c r="Q35" s="208"/>
    </row>
    <row r="36" spans="1:17" ht="21" customHeight="1">
      <c r="A36" s="165"/>
      <c r="B36" s="168" t="s">
        <v>422</v>
      </c>
      <c r="D36" s="169">
        <v>2140</v>
      </c>
      <c r="E36" s="169">
        <v>0</v>
      </c>
      <c r="F36" s="169">
        <v>0</v>
      </c>
      <c r="G36" s="169">
        <v>0</v>
      </c>
      <c r="H36" s="169">
        <v>2140</v>
      </c>
      <c r="I36" s="169">
        <v>94</v>
      </c>
      <c r="J36" s="169">
        <v>0</v>
      </c>
      <c r="K36" s="169">
        <v>1945</v>
      </c>
      <c r="L36" s="169">
        <v>289</v>
      </c>
      <c r="M36" s="167"/>
      <c r="N36" s="146"/>
      <c r="P36" s="208"/>
      <c r="Q36" s="208"/>
    </row>
    <row r="37" spans="1:17" ht="21" customHeight="1">
      <c r="A37" s="165"/>
      <c r="B37" s="168" t="s">
        <v>423</v>
      </c>
      <c r="D37" s="169">
        <v>51</v>
      </c>
      <c r="E37" s="169">
        <v>0</v>
      </c>
      <c r="F37" s="169">
        <v>0</v>
      </c>
      <c r="G37" s="169">
        <v>0</v>
      </c>
      <c r="H37" s="169">
        <v>51</v>
      </c>
      <c r="I37" s="169">
        <v>-12</v>
      </c>
      <c r="J37" s="169">
        <v>0</v>
      </c>
      <c r="K37" s="169">
        <v>6</v>
      </c>
      <c r="L37" s="169">
        <v>33</v>
      </c>
      <c r="M37" s="167"/>
      <c r="N37" s="146"/>
      <c r="P37" s="208"/>
      <c r="Q37" s="208"/>
    </row>
    <row r="38" spans="1:17" ht="21" customHeight="1">
      <c r="A38" s="165"/>
      <c r="B38" s="166" t="s">
        <v>424</v>
      </c>
      <c r="C38" s="159"/>
      <c r="D38" s="164">
        <f t="shared" ref="D38:L38" si="9">SUM(D39:D47)</f>
        <v>1708567</v>
      </c>
      <c r="E38" s="164">
        <f t="shared" si="9"/>
        <v>761</v>
      </c>
      <c r="F38" s="164">
        <f t="shared" si="9"/>
        <v>0</v>
      </c>
      <c r="G38" s="164">
        <f t="shared" si="9"/>
        <v>15365</v>
      </c>
      <c r="H38" s="164">
        <f t="shared" si="9"/>
        <v>1724693</v>
      </c>
      <c r="I38" s="164">
        <f t="shared" si="9"/>
        <v>9776</v>
      </c>
      <c r="J38" s="164">
        <f t="shared" si="9"/>
        <v>14945</v>
      </c>
      <c r="K38" s="164">
        <f t="shared" si="9"/>
        <v>1403463</v>
      </c>
      <c r="L38" s="164">
        <f t="shared" si="9"/>
        <v>345951</v>
      </c>
      <c r="M38" s="167"/>
      <c r="N38" s="146"/>
      <c r="P38" s="208"/>
      <c r="Q38" s="208"/>
    </row>
    <row r="39" spans="1:17" ht="21" customHeight="1">
      <c r="A39" s="165"/>
      <c r="B39" s="168" t="s">
        <v>425</v>
      </c>
      <c r="D39" s="169">
        <v>252400</v>
      </c>
      <c r="E39" s="169">
        <v>236</v>
      </c>
      <c r="F39" s="169">
        <v>0</v>
      </c>
      <c r="G39" s="169">
        <v>1197</v>
      </c>
      <c r="H39" s="169">
        <v>253833</v>
      </c>
      <c r="I39" s="169">
        <v>1294</v>
      </c>
      <c r="J39" s="169">
        <v>1486</v>
      </c>
      <c r="K39" s="169">
        <v>200924</v>
      </c>
      <c r="L39" s="169">
        <v>55689</v>
      </c>
      <c r="M39" s="167"/>
      <c r="N39" s="146"/>
      <c r="P39" s="208"/>
      <c r="Q39" s="208"/>
    </row>
    <row r="40" spans="1:17" ht="21" customHeight="1">
      <c r="A40" s="165"/>
      <c r="B40" s="168" t="s">
        <v>426</v>
      </c>
      <c r="D40" s="169">
        <v>82131</v>
      </c>
      <c r="E40" s="169">
        <v>80</v>
      </c>
      <c r="F40" s="169">
        <v>0</v>
      </c>
      <c r="G40" s="169">
        <v>527</v>
      </c>
      <c r="H40" s="169">
        <v>82738</v>
      </c>
      <c r="I40" s="169">
        <v>516</v>
      </c>
      <c r="J40" s="169">
        <v>31</v>
      </c>
      <c r="K40" s="169">
        <v>67211</v>
      </c>
      <c r="L40" s="169">
        <v>16074</v>
      </c>
      <c r="M40" s="167"/>
      <c r="N40" s="146"/>
      <c r="P40" s="208"/>
      <c r="Q40" s="208"/>
    </row>
    <row r="41" spans="1:17" ht="21" customHeight="1">
      <c r="A41" s="165"/>
      <c r="B41" s="168" t="s">
        <v>427</v>
      </c>
      <c r="D41" s="169">
        <v>138895</v>
      </c>
      <c r="E41" s="169">
        <v>0</v>
      </c>
      <c r="F41" s="169">
        <v>0</v>
      </c>
      <c r="G41" s="169">
        <v>1591</v>
      </c>
      <c r="H41" s="169">
        <v>140486</v>
      </c>
      <c r="I41" s="169">
        <v>543</v>
      </c>
      <c r="J41" s="169">
        <v>26</v>
      </c>
      <c r="K41" s="169">
        <v>122746</v>
      </c>
      <c r="L41" s="169">
        <v>18309</v>
      </c>
      <c r="M41" s="167"/>
      <c r="N41" s="146"/>
      <c r="P41" s="208"/>
      <c r="Q41" s="208"/>
    </row>
    <row r="42" spans="1:17" ht="21" customHeight="1">
      <c r="A42" s="165"/>
      <c r="B42" s="168" t="s">
        <v>428</v>
      </c>
      <c r="D42" s="169">
        <v>249572</v>
      </c>
      <c r="E42" s="169">
        <v>0</v>
      </c>
      <c r="F42" s="169">
        <v>0</v>
      </c>
      <c r="G42" s="169">
        <v>3133</v>
      </c>
      <c r="H42" s="169">
        <v>252705</v>
      </c>
      <c r="I42" s="169">
        <v>983</v>
      </c>
      <c r="J42" s="169">
        <v>8302</v>
      </c>
      <c r="K42" s="169">
        <v>190589</v>
      </c>
      <c r="L42" s="169">
        <v>71401</v>
      </c>
      <c r="M42" s="167"/>
      <c r="N42" s="146"/>
      <c r="P42" s="208"/>
      <c r="Q42" s="208"/>
    </row>
    <row r="43" spans="1:17" ht="21" customHeight="1">
      <c r="A43" s="165"/>
      <c r="B43" s="168" t="s">
        <v>429</v>
      </c>
      <c r="C43" s="159"/>
      <c r="D43" s="169">
        <v>245946</v>
      </c>
      <c r="E43" s="169">
        <v>0</v>
      </c>
      <c r="F43" s="169">
        <v>0</v>
      </c>
      <c r="G43" s="169">
        <v>3307</v>
      </c>
      <c r="H43" s="169">
        <v>249253</v>
      </c>
      <c r="I43" s="169">
        <v>2421</v>
      </c>
      <c r="J43" s="169">
        <v>287</v>
      </c>
      <c r="K43" s="169">
        <v>235476</v>
      </c>
      <c r="L43" s="169">
        <v>16485</v>
      </c>
      <c r="M43" s="167"/>
      <c r="N43" s="146"/>
      <c r="P43" s="208"/>
      <c r="Q43" s="208"/>
    </row>
    <row r="44" spans="1:17" ht="21" customHeight="1">
      <c r="A44" s="165"/>
      <c r="B44" s="168" t="s">
        <v>430</v>
      </c>
      <c r="C44" s="159"/>
      <c r="D44" s="169">
        <v>86991</v>
      </c>
      <c r="E44" s="169">
        <v>445</v>
      </c>
      <c r="F44" s="169">
        <v>0</v>
      </c>
      <c r="G44" s="169">
        <v>678</v>
      </c>
      <c r="H44" s="169">
        <v>88114</v>
      </c>
      <c r="I44" s="169">
        <v>461</v>
      </c>
      <c r="J44" s="169">
        <v>456</v>
      </c>
      <c r="K44" s="169">
        <v>69273</v>
      </c>
      <c r="L44" s="169">
        <v>19758</v>
      </c>
      <c r="M44" s="167"/>
      <c r="N44" s="146"/>
      <c r="P44" s="208"/>
      <c r="Q44" s="208"/>
    </row>
    <row r="45" spans="1:17" ht="21" customHeight="1">
      <c r="A45" s="165"/>
      <c r="B45" s="168" t="s">
        <v>431</v>
      </c>
      <c r="D45" s="169">
        <v>17421</v>
      </c>
      <c r="E45" s="169">
        <v>0</v>
      </c>
      <c r="F45" s="169">
        <v>0</v>
      </c>
      <c r="G45" s="169">
        <v>27</v>
      </c>
      <c r="H45" s="169">
        <v>17448</v>
      </c>
      <c r="I45" s="169">
        <v>467</v>
      </c>
      <c r="J45" s="169">
        <v>93</v>
      </c>
      <c r="K45" s="169">
        <v>13400</v>
      </c>
      <c r="L45" s="169">
        <v>4608</v>
      </c>
      <c r="M45" s="167"/>
      <c r="N45" s="146"/>
      <c r="P45" s="208"/>
      <c r="Q45" s="208"/>
    </row>
    <row r="46" spans="1:17" ht="21" customHeight="1">
      <c r="A46" s="165"/>
      <c r="B46" s="168" t="s">
        <v>432</v>
      </c>
      <c r="D46" s="169">
        <v>95952</v>
      </c>
      <c r="E46" s="169">
        <v>0</v>
      </c>
      <c r="F46" s="169">
        <v>0</v>
      </c>
      <c r="G46" s="169">
        <v>1906</v>
      </c>
      <c r="H46" s="169">
        <v>97858</v>
      </c>
      <c r="I46" s="169">
        <v>183</v>
      </c>
      <c r="J46" s="169">
        <v>108</v>
      </c>
      <c r="K46" s="169">
        <v>74133</v>
      </c>
      <c r="L46" s="169">
        <v>24016</v>
      </c>
      <c r="M46" s="167"/>
      <c r="N46" s="146"/>
      <c r="P46" s="208"/>
      <c r="Q46" s="208"/>
    </row>
    <row r="47" spans="1:17" ht="21" customHeight="1">
      <c r="A47" s="165"/>
      <c r="B47" s="168" t="s">
        <v>433</v>
      </c>
      <c r="D47" s="169">
        <v>539259</v>
      </c>
      <c r="E47" s="169">
        <v>0</v>
      </c>
      <c r="F47" s="169">
        <v>0</v>
      </c>
      <c r="G47" s="169">
        <v>2999</v>
      </c>
      <c r="H47" s="169">
        <v>542258</v>
      </c>
      <c r="I47" s="169">
        <v>2908</v>
      </c>
      <c r="J47" s="169">
        <v>4156</v>
      </c>
      <c r="K47" s="169">
        <v>429711</v>
      </c>
      <c r="L47" s="169">
        <v>119611</v>
      </c>
      <c r="M47" s="167"/>
      <c r="N47" s="146"/>
      <c r="P47" s="208"/>
      <c r="Q47" s="208"/>
    </row>
    <row r="48" spans="1:17" ht="21" customHeight="1">
      <c r="A48" s="165"/>
      <c r="B48" s="166" t="s">
        <v>434</v>
      </c>
      <c r="D48" s="164">
        <f t="shared" ref="D48:L48" si="10">SUM(D49:D57)</f>
        <v>1133489</v>
      </c>
      <c r="E48" s="164">
        <f t="shared" si="10"/>
        <v>2964</v>
      </c>
      <c r="F48" s="164">
        <f t="shared" si="10"/>
        <v>202</v>
      </c>
      <c r="G48" s="164">
        <f t="shared" si="10"/>
        <v>10990</v>
      </c>
      <c r="H48" s="164">
        <f t="shared" si="10"/>
        <v>1147645</v>
      </c>
      <c r="I48" s="164">
        <f t="shared" si="10"/>
        <v>11899</v>
      </c>
      <c r="J48" s="164">
        <f t="shared" si="10"/>
        <v>5984</v>
      </c>
      <c r="K48" s="164">
        <f t="shared" si="10"/>
        <v>863340</v>
      </c>
      <c r="L48" s="164">
        <f t="shared" si="10"/>
        <v>302188</v>
      </c>
      <c r="M48" s="167"/>
      <c r="N48" s="146"/>
      <c r="P48" s="208"/>
      <c r="Q48" s="208"/>
    </row>
    <row r="49" spans="1:17" ht="21" customHeight="1">
      <c r="A49" s="165"/>
      <c r="B49" s="168" t="s">
        <v>435</v>
      </c>
      <c r="D49" s="169">
        <v>15192</v>
      </c>
      <c r="E49" s="169">
        <v>0</v>
      </c>
      <c r="F49" s="169">
        <v>0</v>
      </c>
      <c r="G49" s="169">
        <v>680</v>
      </c>
      <c r="H49" s="169">
        <v>15872</v>
      </c>
      <c r="I49" s="169">
        <v>-45</v>
      </c>
      <c r="J49" s="169">
        <v>20</v>
      </c>
      <c r="K49" s="169">
        <v>11218</v>
      </c>
      <c r="L49" s="169">
        <v>4629</v>
      </c>
      <c r="M49" s="167"/>
      <c r="N49" s="146"/>
      <c r="P49" s="208"/>
      <c r="Q49" s="208"/>
    </row>
    <row r="50" spans="1:17" ht="21" customHeight="1">
      <c r="A50" s="165"/>
      <c r="B50" s="168" t="s">
        <v>436</v>
      </c>
      <c r="D50" s="169">
        <v>56163</v>
      </c>
      <c r="E50" s="169">
        <v>0</v>
      </c>
      <c r="F50" s="169">
        <v>0</v>
      </c>
      <c r="G50" s="169">
        <v>134</v>
      </c>
      <c r="H50" s="169">
        <v>56297</v>
      </c>
      <c r="I50" s="169">
        <v>-646</v>
      </c>
      <c r="J50" s="169">
        <v>27</v>
      </c>
      <c r="K50" s="169">
        <v>39678</v>
      </c>
      <c r="L50" s="169">
        <v>16000</v>
      </c>
      <c r="M50" s="167"/>
      <c r="N50" s="146"/>
      <c r="P50" s="208"/>
      <c r="Q50" s="208"/>
    </row>
    <row r="51" spans="1:17" ht="21" customHeight="1">
      <c r="A51" s="165"/>
      <c r="B51" s="168" t="s">
        <v>437</v>
      </c>
      <c r="D51" s="169">
        <v>115292</v>
      </c>
      <c r="E51" s="169">
        <v>13</v>
      </c>
      <c r="F51" s="169">
        <v>202</v>
      </c>
      <c r="G51" s="169">
        <v>444</v>
      </c>
      <c r="H51" s="169">
        <v>115951</v>
      </c>
      <c r="I51" s="169">
        <v>3920</v>
      </c>
      <c r="J51" s="169">
        <v>411</v>
      </c>
      <c r="K51" s="169">
        <v>95494</v>
      </c>
      <c r="L51" s="169">
        <v>24788</v>
      </c>
      <c r="M51" s="167"/>
      <c r="N51" s="146"/>
      <c r="P51" s="208"/>
      <c r="Q51" s="208"/>
    </row>
    <row r="52" spans="1:17" ht="21" customHeight="1">
      <c r="A52" s="165"/>
      <c r="B52" s="168" t="s">
        <v>438</v>
      </c>
      <c r="C52" s="159"/>
      <c r="D52" s="169">
        <v>81381</v>
      </c>
      <c r="E52" s="169">
        <v>0</v>
      </c>
      <c r="F52" s="169">
        <v>0</v>
      </c>
      <c r="G52" s="169">
        <v>453</v>
      </c>
      <c r="H52" s="169">
        <v>81834</v>
      </c>
      <c r="I52" s="169">
        <v>1057</v>
      </c>
      <c r="J52" s="169">
        <v>279</v>
      </c>
      <c r="K52" s="169">
        <v>52426</v>
      </c>
      <c r="L52" s="169">
        <v>30744</v>
      </c>
      <c r="M52" s="167"/>
      <c r="N52" s="146"/>
      <c r="P52" s="208"/>
      <c r="Q52" s="208"/>
    </row>
    <row r="53" spans="1:17" ht="21" customHeight="1">
      <c r="A53" s="165"/>
      <c r="B53" s="168" t="s">
        <v>439</v>
      </c>
      <c r="D53" s="169">
        <v>137552</v>
      </c>
      <c r="E53" s="169">
        <v>0</v>
      </c>
      <c r="F53" s="169">
        <v>0</v>
      </c>
      <c r="G53" s="169">
        <v>3657</v>
      </c>
      <c r="H53" s="169">
        <v>141209</v>
      </c>
      <c r="I53" s="169">
        <v>1918</v>
      </c>
      <c r="J53" s="169">
        <v>1860</v>
      </c>
      <c r="K53" s="169">
        <v>87758</v>
      </c>
      <c r="L53" s="169">
        <v>57229</v>
      </c>
      <c r="M53" s="167"/>
      <c r="N53" s="146"/>
      <c r="P53" s="208"/>
      <c r="Q53" s="208"/>
    </row>
    <row r="54" spans="1:17" ht="21" customHeight="1">
      <c r="A54" s="165"/>
      <c r="B54" s="168" t="s">
        <v>440</v>
      </c>
      <c r="D54" s="169">
        <v>560144</v>
      </c>
      <c r="E54" s="169">
        <v>0</v>
      </c>
      <c r="F54" s="169">
        <v>0</v>
      </c>
      <c r="G54" s="169">
        <v>3136</v>
      </c>
      <c r="H54" s="169">
        <v>563280</v>
      </c>
      <c r="I54" s="169">
        <v>3002</v>
      </c>
      <c r="J54" s="169">
        <v>2766</v>
      </c>
      <c r="K54" s="169">
        <v>460486</v>
      </c>
      <c r="L54" s="169">
        <v>108562</v>
      </c>
      <c r="M54" s="167"/>
      <c r="N54" s="146"/>
      <c r="P54" s="208"/>
      <c r="Q54" s="208"/>
    </row>
    <row r="55" spans="1:17" ht="21" customHeight="1">
      <c r="A55" s="165"/>
      <c r="B55" s="168" t="s">
        <v>441</v>
      </c>
      <c r="D55" s="169">
        <v>41293</v>
      </c>
      <c r="E55" s="169">
        <v>7</v>
      </c>
      <c r="F55" s="169">
        <v>0</v>
      </c>
      <c r="G55" s="169">
        <v>298</v>
      </c>
      <c r="H55" s="169">
        <v>41598</v>
      </c>
      <c r="I55" s="169">
        <v>438</v>
      </c>
      <c r="J55" s="169">
        <v>39</v>
      </c>
      <c r="K55" s="169">
        <v>27294</v>
      </c>
      <c r="L55" s="169">
        <v>14781</v>
      </c>
      <c r="M55" s="167"/>
      <c r="N55" s="146"/>
      <c r="P55" s="208"/>
      <c r="Q55" s="208"/>
    </row>
    <row r="56" spans="1:17" ht="21" customHeight="1">
      <c r="A56" s="165"/>
      <c r="B56" s="168" t="s">
        <v>442</v>
      </c>
      <c r="D56" s="169">
        <v>7202</v>
      </c>
      <c r="E56" s="169">
        <v>20</v>
      </c>
      <c r="F56" s="169">
        <v>0</v>
      </c>
      <c r="G56" s="169">
        <v>69</v>
      </c>
      <c r="H56" s="169">
        <v>7291</v>
      </c>
      <c r="I56" s="169">
        <v>45</v>
      </c>
      <c r="J56" s="169">
        <v>0</v>
      </c>
      <c r="K56" s="169">
        <v>4585</v>
      </c>
      <c r="L56" s="169">
        <v>2751</v>
      </c>
      <c r="M56" s="167"/>
      <c r="N56" s="146"/>
      <c r="P56" s="208"/>
      <c r="Q56" s="208"/>
    </row>
    <row r="57" spans="1:17" ht="21" customHeight="1">
      <c r="A57" s="165"/>
      <c r="B57" s="168" t="s">
        <v>443</v>
      </c>
      <c r="D57" s="169">
        <v>119270</v>
      </c>
      <c r="E57" s="169">
        <v>2924</v>
      </c>
      <c r="F57" s="169">
        <v>0</v>
      </c>
      <c r="G57" s="169">
        <v>2119</v>
      </c>
      <c r="H57" s="169">
        <v>124313</v>
      </c>
      <c r="I57" s="169">
        <v>2210</v>
      </c>
      <c r="J57" s="169">
        <v>582</v>
      </c>
      <c r="K57" s="169">
        <v>84401</v>
      </c>
      <c r="L57" s="169">
        <v>42704</v>
      </c>
      <c r="M57" s="167"/>
      <c r="N57" s="146"/>
      <c r="P57" s="208"/>
      <c r="Q57" s="208"/>
    </row>
    <row r="58" spans="1:17" ht="21" customHeight="1">
      <c r="A58" s="165"/>
      <c r="B58" s="166" t="s">
        <v>444</v>
      </c>
      <c r="C58" s="159"/>
      <c r="D58" s="164">
        <f t="shared" ref="D58:L58" si="11">SUM(D59:D60)</f>
        <v>296606</v>
      </c>
      <c r="E58" s="164">
        <f t="shared" si="11"/>
        <v>0</v>
      </c>
      <c r="F58" s="164">
        <f t="shared" si="11"/>
        <v>0</v>
      </c>
      <c r="G58" s="164">
        <f t="shared" si="11"/>
        <v>21343</v>
      </c>
      <c r="H58" s="164">
        <f t="shared" si="11"/>
        <v>317949</v>
      </c>
      <c r="I58" s="164">
        <f t="shared" si="11"/>
        <v>-6600</v>
      </c>
      <c r="J58" s="164">
        <f t="shared" si="11"/>
        <v>705</v>
      </c>
      <c r="K58" s="164">
        <f t="shared" si="11"/>
        <v>257617</v>
      </c>
      <c r="L58" s="164">
        <f t="shared" si="11"/>
        <v>54437</v>
      </c>
      <c r="M58" s="167"/>
      <c r="N58" s="146"/>
      <c r="P58" s="208"/>
      <c r="Q58" s="208"/>
    </row>
    <row r="59" spans="1:17" ht="21" customHeight="1">
      <c r="A59" s="165"/>
      <c r="B59" s="168" t="s">
        <v>445</v>
      </c>
      <c r="D59" s="169">
        <v>241665</v>
      </c>
      <c r="E59" s="169">
        <v>0</v>
      </c>
      <c r="F59" s="169">
        <v>0</v>
      </c>
      <c r="G59" s="169">
        <v>15959</v>
      </c>
      <c r="H59" s="169">
        <v>257624</v>
      </c>
      <c r="I59" s="169">
        <v>-5452</v>
      </c>
      <c r="J59" s="169">
        <v>642</v>
      </c>
      <c r="K59" s="169">
        <v>212252</v>
      </c>
      <c r="L59" s="169">
        <v>40562</v>
      </c>
      <c r="M59" s="167"/>
      <c r="N59" s="146"/>
      <c r="P59" s="208"/>
      <c r="Q59" s="208"/>
    </row>
    <row r="60" spans="1:17" ht="21" customHeight="1">
      <c r="A60" s="165"/>
      <c r="B60" s="168" t="s">
        <v>446</v>
      </c>
      <c r="D60" s="169">
        <v>54941</v>
      </c>
      <c r="E60" s="169">
        <v>0</v>
      </c>
      <c r="F60" s="169">
        <v>0</v>
      </c>
      <c r="G60" s="169">
        <v>5384</v>
      </c>
      <c r="H60" s="169">
        <v>60325</v>
      </c>
      <c r="I60" s="169">
        <v>-1148</v>
      </c>
      <c r="J60" s="169">
        <v>63</v>
      </c>
      <c r="K60" s="169">
        <v>45365</v>
      </c>
      <c r="L60" s="169">
        <v>13875</v>
      </c>
      <c r="M60" s="167"/>
      <c r="N60" s="146"/>
      <c r="P60" s="208"/>
      <c r="Q60" s="208"/>
    </row>
    <row r="61" spans="1:17" ht="21" customHeight="1">
      <c r="A61" s="165"/>
      <c r="B61" s="166" t="s">
        <v>447</v>
      </c>
      <c r="C61" s="159"/>
      <c r="D61" s="164">
        <f t="shared" ref="D61:L61" si="12">SUM(D62:D67)</f>
        <v>214155</v>
      </c>
      <c r="E61" s="164">
        <f t="shared" si="12"/>
        <v>5</v>
      </c>
      <c r="F61" s="164">
        <f t="shared" si="12"/>
        <v>0</v>
      </c>
      <c r="G61" s="164">
        <f t="shared" si="12"/>
        <v>8312</v>
      </c>
      <c r="H61" s="164">
        <f t="shared" si="12"/>
        <v>222472</v>
      </c>
      <c r="I61" s="164">
        <f t="shared" si="12"/>
        <v>8654</v>
      </c>
      <c r="J61" s="164">
        <f t="shared" si="12"/>
        <v>1052</v>
      </c>
      <c r="K61" s="164">
        <f t="shared" si="12"/>
        <v>151773</v>
      </c>
      <c r="L61" s="164">
        <f t="shared" si="12"/>
        <v>80405</v>
      </c>
      <c r="M61" s="167"/>
      <c r="N61" s="146"/>
      <c r="P61" s="208"/>
      <c r="Q61" s="208"/>
    </row>
    <row r="62" spans="1:17" ht="21" customHeight="1">
      <c r="A62" s="165"/>
      <c r="B62" s="168" t="s">
        <v>448</v>
      </c>
      <c r="D62" s="169">
        <v>17926</v>
      </c>
      <c r="E62" s="169">
        <v>0</v>
      </c>
      <c r="F62" s="169">
        <v>0</v>
      </c>
      <c r="G62" s="169">
        <v>57</v>
      </c>
      <c r="H62" s="169">
        <v>17983</v>
      </c>
      <c r="I62" s="169">
        <v>191</v>
      </c>
      <c r="J62" s="169">
        <v>17</v>
      </c>
      <c r="K62" s="169">
        <v>12170</v>
      </c>
      <c r="L62" s="169">
        <v>6021</v>
      </c>
      <c r="M62" s="167"/>
      <c r="N62" s="146"/>
      <c r="P62" s="208"/>
      <c r="Q62" s="208"/>
    </row>
    <row r="63" spans="1:17" ht="5.25" customHeight="1">
      <c r="A63" s="165"/>
      <c r="B63" s="168"/>
      <c r="D63" s="169"/>
      <c r="E63" s="169"/>
      <c r="F63" s="169"/>
      <c r="G63" s="169"/>
      <c r="H63" s="169"/>
      <c r="I63" s="169"/>
      <c r="J63" s="169"/>
      <c r="K63" s="169"/>
      <c r="L63" s="169"/>
      <c r="M63" s="167"/>
      <c r="N63" s="146"/>
      <c r="P63" s="208"/>
      <c r="Q63" s="208"/>
    </row>
    <row r="64" spans="1:17" ht="36.75" customHeight="1">
      <c r="A64" s="165"/>
      <c r="B64" s="168" t="s">
        <v>530</v>
      </c>
      <c r="D64" s="214">
        <v>844</v>
      </c>
      <c r="E64" s="214">
        <v>0</v>
      </c>
      <c r="F64" s="214">
        <v>0</v>
      </c>
      <c r="G64" s="214">
        <v>14</v>
      </c>
      <c r="H64" s="214">
        <v>858</v>
      </c>
      <c r="I64" s="214">
        <v>37</v>
      </c>
      <c r="J64" s="214">
        <v>0</v>
      </c>
      <c r="K64" s="214">
        <v>575</v>
      </c>
      <c r="L64" s="214">
        <v>320</v>
      </c>
      <c r="M64" s="167"/>
      <c r="N64" s="146"/>
      <c r="P64" s="208"/>
      <c r="Q64" s="208"/>
    </row>
    <row r="65" spans="1:17" ht="21" customHeight="1">
      <c r="A65" s="165"/>
      <c r="B65" s="168" t="s">
        <v>450</v>
      </c>
      <c r="D65" s="169">
        <v>23585</v>
      </c>
      <c r="E65" s="169">
        <v>0</v>
      </c>
      <c r="F65" s="169">
        <v>0</v>
      </c>
      <c r="G65" s="169">
        <v>3180</v>
      </c>
      <c r="H65" s="169">
        <v>26765</v>
      </c>
      <c r="I65" s="169">
        <v>2561</v>
      </c>
      <c r="J65" s="169">
        <v>564</v>
      </c>
      <c r="K65" s="169">
        <v>20640</v>
      </c>
      <c r="L65" s="169">
        <v>9250</v>
      </c>
      <c r="M65" s="167"/>
      <c r="N65" s="146"/>
      <c r="P65" s="208"/>
      <c r="Q65" s="208"/>
    </row>
    <row r="66" spans="1:17" ht="21" customHeight="1">
      <c r="A66" s="165"/>
      <c r="B66" s="168" t="s">
        <v>451</v>
      </c>
      <c r="D66" s="169">
        <v>12248</v>
      </c>
      <c r="E66" s="169">
        <v>0</v>
      </c>
      <c r="F66" s="169">
        <v>0</v>
      </c>
      <c r="G66" s="169">
        <v>967</v>
      </c>
      <c r="H66" s="169">
        <v>13215</v>
      </c>
      <c r="I66" s="169">
        <v>499</v>
      </c>
      <c r="J66" s="169">
        <v>6</v>
      </c>
      <c r="K66" s="169">
        <v>7744</v>
      </c>
      <c r="L66" s="169">
        <v>5976</v>
      </c>
      <c r="M66" s="167"/>
      <c r="N66" s="146"/>
      <c r="P66" s="208"/>
      <c r="Q66" s="208"/>
    </row>
    <row r="67" spans="1:17" ht="21" customHeight="1">
      <c r="A67" s="165"/>
      <c r="B67" s="168" t="s">
        <v>453</v>
      </c>
      <c r="D67" s="169">
        <v>159552</v>
      </c>
      <c r="E67" s="169">
        <v>5</v>
      </c>
      <c r="F67" s="169">
        <v>0</v>
      </c>
      <c r="G67" s="169">
        <v>4094</v>
      </c>
      <c r="H67" s="169">
        <v>163651</v>
      </c>
      <c r="I67" s="169">
        <v>5366</v>
      </c>
      <c r="J67" s="169">
        <v>465</v>
      </c>
      <c r="K67" s="169">
        <v>110644</v>
      </c>
      <c r="L67" s="169">
        <v>58838</v>
      </c>
      <c r="M67" s="167"/>
      <c r="N67" s="146"/>
      <c r="P67" s="208"/>
      <c r="Q67" s="208"/>
    </row>
    <row r="68" spans="1:17" ht="21" customHeight="1">
      <c r="A68" s="165"/>
      <c r="B68" s="166" t="s">
        <v>454</v>
      </c>
      <c r="D68" s="164">
        <f t="shared" ref="D68:L68" si="13">SUM(D69:D75)</f>
        <v>2168005</v>
      </c>
      <c r="E68" s="164">
        <f t="shared" si="13"/>
        <v>19</v>
      </c>
      <c r="F68" s="164">
        <f t="shared" si="13"/>
        <v>1479</v>
      </c>
      <c r="G68" s="164">
        <f t="shared" si="13"/>
        <v>11431</v>
      </c>
      <c r="H68" s="164">
        <f t="shared" si="13"/>
        <v>2180934</v>
      </c>
      <c r="I68" s="164">
        <f t="shared" si="13"/>
        <v>13431</v>
      </c>
      <c r="J68" s="164">
        <f t="shared" si="13"/>
        <v>6983</v>
      </c>
      <c r="K68" s="164">
        <f t="shared" si="13"/>
        <v>1862598</v>
      </c>
      <c r="L68" s="164">
        <f t="shared" si="13"/>
        <v>338750</v>
      </c>
      <c r="M68" s="167"/>
      <c r="N68" s="146"/>
      <c r="P68" s="208"/>
      <c r="Q68" s="208"/>
    </row>
    <row r="69" spans="1:17" ht="21" customHeight="1">
      <c r="A69" s="165"/>
      <c r="B69" s="168" t="s">
        <v>455</v>
      </c>
      <c r="D69" s="169">
        <v>1506331</v>
      </c>
      <c r="E69" s="169">
        <v>0</v>
      </c>
      <c r="F69" s="169">
        <v>0</v>
      </c>
      <c r="G69" s="169">
        <v>3510</v>
      </c>
      <c r="H69" s="169">
        <v>1509841</v>
      </c>
      <c r="I69" s="169">
        <v>-3136</v>
      </c>
      <c r="J69" s="169">
        <v>5444</v>
      </c>
      <c r="K69" s="169">
        <v>1339622</v>
      </c>
      <c r="L69" s="169">
        <v>172527</v>
      </c>
      <c r="M69" s="167"/>
      <c r="N69" s="146"/>
      <c r="P69" s="208"/>
      <c r="Q69" s="208"/>
    </row>
    <row r="70" spans="1:17" ht="21" customHeight="1">
      <c r="A70" s="165"/>
      <c r="B70" s="168" t="s">
        <v>456</v>
      </c>
      <c r="C70" s="159"/>
      <c r="D70" s="169">
        <v>65485</v>
      </c>
      <c r="E70" s="169">
        <v>0</v>
      </c>
      <c r="F70" s="169">
        <v>0</v>
      </c>
      <c r="G70" s="169">
        <v>587</v>
      </c>
      <c r="H70" s="169">
        <v>66072</v>
      </c>
      <c r="I70" s="169">
        <v>647</v>
      </c>
      <c r="J70" s="169">
        <v>75</v>
      </c>
      <c r="K70" s="169">
        <v>53874</v>
      </c>
      <c r="L70" s="169">
        <v>12920</v>
      </c>
      <c r="M70" s="167"/>
      <c r="N70" s="146"/>
      <c r="P70" s="208"/>
      <c r="Q70" s="208"/>
    </row>
    <row r="71" spans="1:17" ht="21" customHeight="1">
      <c r="A71" s="165"/>
      <c r="B71" s="168" t="s">
        <v>457</v>
      </c>
      <c r="D71" s="169">
        <v>387405</v>
      </c>
      <c r="E71" s="169">
        <v>19</v>
      </c>
      <c r="F71" s="169">
        <v>362</v>
      </c>
      <c r="G71" s="169">
        <v>4512</v>
      </c>
      <c r="H71" s="169">
        <v>392298</v>
      </c>
      <c r="I71" s="169">
        <v>10411</v>
      </c>
      <c r="J71" s="169">
        <v>423</v>
      </c>
      <c r="K71" s="169">
        <v>311211</v>
      </c>
      <c r="L71" s="169">
        <v>91921</v>
      </c>
      <c r="M71" s="167"/>
      <c r="N71" s="146"/>
      <c r="P71" s="208"/>
      <c r="Q71" s="208"/>
    </row>
    <row r="72" spans="1:17" ht="21" customHeight="1">
      <c r="A72" s="165"/>
      <c r="B72" s="168" t="s">
        <v>458</v>
      </c>
      <c r="D72" s="169">
        <v>92823</v>
      </c>
      <c r="E72" s="169">
        <v>0</v>
      </c>
      <c r="F72" s="169">
        <v>0</v>
      </c>
      <c r="G72" s="169">
        <v>617</v>
      </c>
      <c r="H72" s="169">
        <v>93440</v>
      </c>
      <c r="I72" s="169">
        <v>3984</v>
      </c>
      <c r="J72" s="169">
        <v>105</v>
      </c>
      <c r="K72" s="169">
        <v>68465</v>
      </c>
      <c r="L72" s="169">
        <v>29064</v>
      </c>
      <c r="M72" s="167"/>
      <c r="N72" s="146"/>
      <c r="P72" s="208"/>
      <c r="Q72" s="208"/>
    </row>
    <row r="73" spans="1:17" ht="21" customHeight="1">
      <c r="A73" s="165"/>
      <c r="B73" s="168" t="s">
        <v>459</v>
      </c>
      <c r="D73" s="169">
        <v>96039</v>
      </c>
      <c r="E73" s="169">
        <v>0</v>
      </c>
      <c r="F73" s="169">
        <v>1117</v>
      </c>
      <c r="G73" s="169">
        <v>80</v>
      </c>
      <c r="H73" s="169">
        <v>97236</v>
      </c>
      <c r="I73" s="169">
        <v>1347</v>
      </c>
      <c r="J73" s="169">
        <v>928</v>
      </c>
      <c r="K73" s="169">
        <v>74042</v>
      </c>
      <c r="L73" s="169">
        <v>25469</v>
      </c>
      <c r="M73" s="167"/>
      <c r="N73" s="146"/>
      <c r="P73" s="208"/>
      <c r="Q73" s="208"/>
    </row>
    <row r="74" spans="1:17" ht="21" customHeight="1">
      <c r="A74" s="165"/>
      <c r="B74" s="168" t="s">
        <v>460</v>
      </c>
      <c r="D74" s="169">
        <v>19376</v>
      </c>
      <c r="E74" s="169">
        <v>0</v>
      </c>
      <c r="F74" s="169">
        <v>0</v>
      </c>
      <c r="G74" s="169">
        <v>2125</v>
      </c>
      <c r="H74" s="169">
        <v>21501</v>
      </c>
      <c r="I74" s="169">
        <v>173</v>
      </c>
      <c r="J74" s="169">
        <v>8</v>
      </c>
      <c r="K74" s="169">
        <v>15148</v>
      </c>
      <c r="L74" s="169">
        <v>6534</v>
      </c>
      <c r="M74" s="167"/>
      <c r="N74" s="146"/>
      <c r="P74" s="208"/>
      <c r="Q74" s="208"/>
    </row>
    <row r="75" spans="1:17" ht="21" customHeight="1">
      <c r="A75" s="170"/>
      <c r="B75" s="168" t="s">
        <v>461</v>
      </c>
      <c r="C75" s="159"/>
      <c r="D75" s="169">
        <v>546</v>
      </c>
      <c r="E75" s="169">
        <v>0</v>
      </c>
      <c r="F75" s="169">
        <v>0</v>
      </c>
      <c r="G75" s="169">
        <v>0</v>
      </c>
      <c r="H75" s="169">
        <v>546</v>
      </c>
      <c r="I75" s="169">
        <v>5</v>
      </c>
      <c r="J75" s="169">
        <v>0</v>
      </c>
      <c r="K75" s="169">
        <v>236</v>
      </c>
      <c r="L75" s="169">
        <v>315</v>
      </c>
      <c r="M75" s="167"/>
      <c r="N75" s="146"/>
      <c r="P75" s="208"/>
      <c r="Q75" s="208"/>
    </row>
    <row r="76" spans="1:17" ht="21" customHeight="1">
      <c r="A76" s="165"/>
      <c r="B76" s="166" t="s">
        <v>462</v>
      </c>
      <c r="C76" s="159"/>
      <c r="D76" s="164">
        <f t="shared" ref="D76:L76" si="14">SUM(D77)</f>
        <v>148121</v>
      </c>
      <c r="E76" s="164">
        <f t="shared" si="14"/>
        <v>0</v>
      </c>
      <c r="F76" s="164">
        <f t="shared" si="14"/>
        <v>0</v>
      </c>
      <c r="G76" s="164">
        <f t="shared" si="14"/>
        <v>2255</v>
      </c>
      <c r="H76" s="164">
        <f t="shared" si="14"/>
        <v>150376</v>
      </c>
      <c r="I76" s="164">
        <f t="shared" si="14"/>
        <v>1243</v>
      </c>
      <c r="J76" s="164">
        <f t="shared" si="14"/>
        <v>416</v>
      </c>
      <c r="K76" s="164">
        <f t="shared" si="14"/>
        <v>111955</v>
      </c>
      <c r="L76" s="164">
        <f t="shared" si="14"/>
        <v>40080</v>
      </c>
      <c r="M76" s="167"/>
      <c r="N76" s="146"/>
      <c r="P76" s="208"/>
      <c r="Q76" s="208"/>
    </row>
    <row r="77" spans="1:17" ht="21" customHeight="1">
      <c r="A77" s="165"/>
      <c r="B77" s="168" t="s">
        <v>463</v>
      </c>
      <c r="D77" s="169">
        <v>148121</v>
      </c>
      <c r="E77" s="169">
        <v>0</v>
      </c>
      <c r="F77" s="169">
        <v>0</v>
      </c>
      <c r="G77" s="169">
        <v>2255</v>
      </c>
      <c r="H77" s="169">
        <v>150376</v>
      </c>
      <c r="I77" s="169">
        <v>1243</v>
      </c>
      <c r="J77" s="169">
        <v>416</v>
      </c>
      <c r="K77" s="169">
        <v>111955</v>
      </c>
      <c r="L77" s="169">
        <v>40080</v>
      </c>
      <c r="M77" s="167"/>
      <c r="N77" s="146"/>
      <c r="P77" s="208"/>
      <c r="Q77" s="208"/>
    </row>
    <row r="78" spans="1:17" ht="21" customHeight="1">
      <c r="A78" s="165"/>
      <c r="B78" s="166">
        <v>47</v>
      </c>
      <c r="D78" s="164">
        <f>D79+D82+D90+D92+D96+D102+D108+D118+D122</f>
        <v>5910319</v>
      </c>
      <c r="E78" s="164">
        <f t="shared" ref="E78:L78" si="15">E79+E82+E90+E92+E96+E102+E108+E118+E122</f>
        <v>8752</v>
      </c>
      <c r="F78" s="164">
        <f t="shared" si="15"/>
        <v>636</v>
      </c>
      <c r="G78" s="164">
        <f t="shared" si="15"/>
        <v>49058</v>
      </c>
      <c r="H78" s="164">
        <f t="shared" si="15"/>
        <v>5968765</v>
      </c>
      <c r="I78" s="164">
        <f t="shared" si="15"/>
        <v>41477</v>
      </c>
      <c r="J78" s="164">
        <f t="shared" si="15"/>
        <v>41624</v>
      </c>
      <c r="K78" s="164">
        <f t="shared" si="15"/>
        <v>4539615</v>
      </c>
      <c r="L78" s="164">
        <f t="shared" si="15"/>
        <v>1512251</v>
      </c>
      <c r="M78" s="167"/>
      <c r="N78" s="146"/>
      <c r="P78" s="208"/>
      <c r="Q78" s="208"/>
    </row>
    <row r="79" spans="1:17" ht="21" customHeight="1">
      <c r="A79" s="165"/>
      <c r="B79" s="166" t="s">
        <v>464</v>
      </c>
      <c r="D79" s="164">
        <f>D80+D81</f>
        <v>2523185</v>
      </c>
      <c r="E79" s="164">
        <f t="shared" ref="E79:L79" si="16">E80+E81</f>
        <v>2185</v>
      </c>
      <c r="F79" s="164">
        <f t="shared" si="16"/>
        <v>53</v>
      </c>
      <c r="G79" s="164">
        <f t="shared" si="16"/>
        <v>16356</v>
      </c>
      <c r="H79" s="164">
        <f t="shared" si="16"/>
        <v>2541779</v>
      </c>
      <c r="I79" s="164">
        <f t="shared" si="16"/>
        <v>1282</v>
      </c>
      <c r="J79" s="164">
        <f t="shared" si="16"/>
        <v>33854</v>
      </c>
      <c r="K79" s="164">
        <f t="shared" si="16"/>
        <v>2031888</v>
      </c>
      <c r="L79" s="164">
        <f t="shared" si="16"/>
        <v>545027</v>
      </c>
      <c r="M79" s="167"/>
      <c r="N79" s="146"/>
      <c r="P79" s="208"/>
      <c r="Q79" s="208"/>
    </row>
    <row r="80" spans="1:17" ht="21" customHeight="1">
      <c r="A80" s="165"/>
      <c r="B80" s="168" t="s">
        <v>465</v>
      </c>
      <c r="D80" s="169">
        <v>2391343</v>
      </c>
      <c r="E80" s="169">
        <v>2185</v>
      </c>
      <c r="F80" s="169">
        <v>53</v>
      </c>
      <c r="G80" s="169">
        <v>12752</v>
      </c>
      <c r="H80" s="169">
        <v>2406333</v>
      </c>
      <c r="I80" s="169">
        <v>1195</v>
      </c>
      <c r="J80" s="169">
        <v>32951</v>
      </c>
      <c r="K80" s="169">
        <v>1938013</v>
      </c>
      <c r="L80" s="169">
        <v>502466</v>
      </c>
      <c r="M80" s="167"/>
      <c r="N80" s="146"/>
      <c r="P80" s="208"/>
      <c r="Q80" s="208"/>
    </row>
    <row r="81" spans="1:17" ht="21" customHeight="1">
      <c r="A81" s="165"/>
      <c r="B81" s="168" t="s">
        <v>466</v>
      </c>
      <c r="C81" s="159"/>
      <c r="D81" s="169">
        <v>131842</v>
      </c>
      <c r="E81" s="169">
        <v>0</v>
      </c>
      <c r="F81" s="169">
        <v>0</v>
      </c>
      <c r="G81" s="169">
        <v>3604</v>
      </c>
      <c r="H81" s="169">
        <v>135446</v>
      </c>
      <c r="I81" s="169">
        <v>87</v>
      </c>
      <c r="J81" s="169">
        <v>903</v>
      </c>
      <c r="K81" s="169">
        <v>93875</v>
      </c>
      <c r="L81" s="169">
        <v>42561</v>
      </c>
      <c r="M81" s="167"/>
      <c r="N81" s="146"/>
      <c r="P81" s="208"/>
      <c r="Q81" s="208"/>
    </row>
    <row r="82" spans="1:17" ht="21" customHeight="1">
      <c r="A82" s="165"/>
      <c r="B82" s="166" t="s">
        <v>467</v>
      </c>
      <c r="C82" s="159"/>
      <c r="D82" s="164">
        <f t="shared" ref="D82:L82" si="17">D83+D84+D85+D86+D87+D88+D89</f>
        <v>397832</v>
      </c>
      <c r="E82" s="164">
        <f t="shared" si="17"/>
        <v>5091</v>
      </c>
      <c r="F82" s="164">
        <f t="shared" si="17"/>
        <v>0</v>
      </c>
      <c r="G82" s="164">
        <f t="shared" si="17"/>
        <v>3669</v>
      </c>
      <c r="H82" s="164">
        <f t="shared" si="17"/>
        <v>406592</v>
      </c>
      <c r="I82" s="164">
        <f t="shared" si="17"/>
        <v>2402</v>
      </c>
      <c r="J82" s="164">
        <f t="shared" si="17"/>
        <v>247</v>
      </c>
      <c r="K82" s="164">
        <f t="shared" si="17"/>
        <v>317646</v>
      </c>
      <c r="L82" s="164">
        <f t="shared" si="17"/>
        <v>91595</v>
      </c>
      <c r="M82" s="167"/>
      <c r="N82" s="146"/>
      <c r="P82" s="208"/>
      <c r="Q82" s="208"/>
    </row>
    <row r="83" spans="1:17" ht="21" customHeight="1">
      <c r="A83" s="165"/>
      <c r="B83" s="168" t="s">
        <v>468</v>
      </c>
      <c r="D83" s="169">
        <v>127388</v>
      </c>
      <c r="E83" s="169">
        <v>0</v>
      </c>
      <c r="F83" s="169">
        <v>0</v>
      </c>
      <c r="G83" s="169">
        <v>2368</v>
      </c>
      <c r="H83" s="169">
        <v>129756</v>
      </c>
      <c r="I83" s="169">
        <v>-112</v>
      </c>
      <c r="J83" s="169">
        <v>109</v>
      </c>
      <c r="K83" s="169">
        <v>105513</v>
      </c>
      <c r="L83" s="169">
        <v>24240</v>
      </c>
      <c r="M83" s="167"/>
      <c r="N83" s="146"/>
      <c r="P83" s="208"/>
      <c r="Q83" s="208"/>
    </row>
    <row r="84" spans="1:17" ht="21" customHeight="1">
      <c r="A84" s="165"/>
      <c r="B84" s="168" t="s">
        <v>469</v>
      </c>
      <c r="D84" s="169">
        <v>178386</v>
      </c>
      <c r="E84" s="169">
        <v>5091</v>
      </c>
      <c r="F84" s="169">
        <v>0</v>
      </c>
      <c r="G84" s="169">
        <v>626</v>
      </c>
      <c r="H84" s="169">
        <v>184103</v>
      </c>
      <c r="I84" s="169">
        <v>332</v>
      </c>
      <c r="J84" s="169">
        <v>29</v>
      </c>
      <c r="K84" s="169">
        <v>143997</v>
      </c>
      <c r="L84" s="169">
        <v>40467</v>
      </c>
      <c r="M84" s="167"/>
      <c r="N84" s="146"/>
      <c r="P84" s="208"/>
      <c r="Q84" s="208"/>
    </row>
    <row r="85" spans="1:17" ht="21" customHeight="1">
      <c r="A85" s="165"/>
      <c r="B85" s="168" t="s">
        <v>470</v>
      </c>
      <c r="C85" s="159"/>
      <c r="D85" s="169">
        <v>46815</v>
      </c>
      <c r="E85" s="169">
        <v>0</v>
      </c>
      <c r="F85" s="169">
        <v>0</v>
      </c>
      <c r="G85" s="169">
        <v>86</v>
      </c>
      <c r="H85" s="169">
        <v>46901</v>
      </c>
      <c r="I85" s="169">
        <v>1718</v>
      </c>
      <c r="J85" s="169">
        <v>4</v>
      </c>
      <c r="K85" s="169">
        <v>32521</v>
      </c>
      <c r="L85" s="169">
        <v>16102</v>
      </c>
      <c r="M85" s="167"/>
      <c r="N85" s="146"/>
      <c r="P85" s="208"/>
      <c r="Q85" s="208"/>
    </row>
    <row r="86" spans="1:17" ht="21" customHeight="1">
      <c r="A86" s="165"/>
      <c r="B86" s="168" t="s">
        <v>471</v>
      </c>
      <c r="D86" s="169">
        <v>9095</v>
      </c>
      <c r="E86" s="169">
        <v>0</v>
      </c>
      <c r="F86" s="169">
        <v>0</v>
      </c>
      <c r="G86" s="169">
        <v>0</v>
      </c>
      <c r="H86" s="169">
        <v>9095</v>
      </c>
      <c r="I86" s="169">
        <v>12</v>
      </c>
      <c r="J86" s="169">
        <v>2</v>
      </c>
      <c r="K86" s="169">
        <v>6483</v>
      </c>
      <c r="L86" s="169">
        <v>2626</v>
      </c>
      <c r="M86" s="167"/>
      <c r="N86" s="146"/>
      <c r="P86" s="208"/>
      <c r="Q86" s="208"/>
    </row>
    <row r="87" spans="1:17" ht="21" customHeight="1">
      <c r="A87" s="165"/>
      <c r="B87" s="168" t="s">
        <v>472</v>
      </c>
      <c r="D87" s="169">
        <v>13454</v>
      </c>
      <c r="E87" s="169">
        <v>0</v>
      </c>
      <c r="F87" s="169">
        <v>0</v>
      </c>
      <c r="G87" s="169">
        <v>589</v>
      </c>
      <c r="H87" s="169">
        <v>14043</v>
      </c>
      <c r="I87" s="169">
        <v>90</v>
      </c>
      <c r="J87" s="169">
        <v>0</v>
      </c>
      <c r="K87" s="169">
        <v>12176</v>
      </c>
      <c r="L87" s="169">
        <v>1957</v>
      </c>
      <c r="M87" s="167"/>
      <c r="N87" s="146"/>
      <c r="P87" s="208"/>
      <c r="Q87" s="208"/>
    </row>
    <row r="88" spans="1:17" ht="21" customHeight="1">
      <c r="A88" s="165"/>
      <c r="B88" s="168" t="s">
        <v>473</v>
      </c>
      <c r="D88" s="169">
        <v>4966</v>
      </c>
      <c r="E88" s="169">
        <v>0</v>
      </c>
      <c r="F88" s="169">
        <v>0</v>
      </c>
      <c r="G88" s="169">
        <v>0</v>
      </c>
      <c r="H88" s="169">
        <v>4966</v>
      </c>
      <c r="I88" s="169">
        <v>-15</v>
      </c>
      <c r="J88" s="169">
        <v>3</v>
      </c>
      <c r="K88" s="169">
        <v>4590</v>
      </c>
      <c r="L88" s="169">
        <v>364</v>
      </c>
      <c r="M88" s="167"/>
      <c r="N88" s="146"/>
      <c r="P88" s="208"/>
      <c r="Q88" s="208"/>
    </row>
    <row r="89" spans="1:17" ht="21" customHeight="1">
      <c r="A89" s="165"/>
      <c r="B89" s="168" t="s">
        <v>474</v>
      </c>
      <c r="C89" s="159"/>
      <c r="D89" s="169">
        <v>17728</v>
      </c>
      <c r="E89" s="169">
        <v>0</v>
      </c>
      <c r="F89" s="169">
        <v>0</v>
      </c>
      <c r="G89" s="169">
        <v>0</v>
      </c>
      <c r="H89" s="169">
        <v>17728</v>
      </c>
      <c r="I89" s="169">
        <v>377</v>
      </c>
      <c r="J89" s="169">
        <v>100</v>
      </c>
      <c r="K89" s="169">
        <v>12366</v>
      </c>
      <c r="L89" s="169">
        <v>5839</v>
      </c>
      <c r="M89" s="167"/>
      <c r="N89" s="146"/>
      <c r="P89" s="208"/>
      <c r="Q89" s="208"/>
    </row>
    <row r="90" spans="1:17" ht="21" customHeight="1">
      <c r="A90" s="165"/>
      <c r="B90" s="166" t="s">
        <v>475</v>
      </c>
      <c r="D90" s="164">
        <f t="shared" ref="D90:L90" si="18">D91</f>
        <v>708794</v>
      </c>
      <c r="E90" s="164">
        <f t="shared" si="18"/>
        <v>0</v>
      </c>
      <c r="F90" s="164">
        <f t="shared" si="18"/>
        <v>0</v>
      </c>
      <c r="G90" s="164">
        <f t="shared" si="18"/>
        <v>736</v>
      </c>
      <c r="H90" s="164">
        <f t="shared" si="18"/>
        <v>709530</v>
      </c>
      <c r="I90" s="164">
        <f t="shared" si="18"/>
        <v>65</v>
      </c>
      <c r="J90" s="164">
        <f t="shared" si="18"/>
        <v>443</v>
      </c>
      <c r="K90" s="164">
        <f t="shared" si="18"/>
        <v>666928</v>
      </c>
      <c r="L90" s="164">
        <f t="shared" si="18"/>
        <v>43110</v>
      </c>
      <c r="M90" s="167"/>
      <c r="N90" s="146"/>
      <c r="P90" s="208"/>
      <c r="Q90" s="208"/>
    </row>
    <row r="91" spans="1:17" ht="21" customHeight="1">
      <c r="A91" s="165"/>
      <c r="B91" s="168" t="s">
        <v>476</v>
      </c>
      <c r="D91" s="169">
        <v>708794</v>
      </c>
      <c r="E91" s="169">
        <v>0</v>
      </c>
      <c r="F91" s="169">
        <v>0</v>
      </c>
      <c r="G91" s="169">
        <v>736</v>
      </c>
      <c r="H91" s="169">
        <v>709530</v>
      </c>
      <c r="I91" s="169">
        <v>65</v>
      </c>
      <c r="J91" s="169">
        <v>443</v>
      </c>
      <c r="K91" s="169">
        <v>666928</v>
      </c>
      <c r="L91" s="169">
        <v>43110</v>
      </c>
      <c r="M91" s="167"/>
      <c r="N91" s="146"/>
      <c r="P91" s="208"/>
      <c r="Q91" s="208"/>
    </row>
    <row r="92" spans="1:17" ht="21" customHeight="1">
      <c r="A92" s="165"/>
      <c r="B92" s="166" t="s">
        <v>477</v>
      </c>
      <c r="D92" s="164">
        <f t="shared" ref="D92:L92" si="19">D93+D94+D95</f>
        <v>195273</v>
      </c>
      <c r="E92" s="164">
        <f t="shared" si="19"/>
        <v>0</v>
      </c>
      <c r="F92" s="164">
        <f t="shared" si="19"/>
        <v>143</v>
      </c>
      <c r="G92" s="164">
        <f t="shared" si="19"/>
        <v>9432</v>
      </c>
      <c r="H92" s="164">
        <f t="shared" si="19"/>
        <v>204848</v>
      </c>
      <c r="I92" s="164">
        <f t="shared" si="19"/>
        <v>5199</v>
      </c>
      <c r="J92" s="164">
        <f t="shared" si="19"/>
        <v>668</v>
      </c>
      <c r="K92" s="164">
        <f t="shared" si="19"/>
        <v>151608</v>
      </c>
      <c r="L92" s="164">
        <f t="shared" si="19"/>
        <v>59107</v>
      </c>
      <c r="M92" s="167"/>
      <c r="N92" s="146"/>
      <c r="P92" s="208"/>
      <c r="Q92" s="208"/>
    </row>
    <row r="93" spans="1:17" ht="21" customHeight="1">
      <c r="A93" s="165"/>
      <c r="B93" s="168" t="s">
        <v>478</v>
      </c>
      <c r="C93" s="159"/>
      <c r="D93" s="169">
        <v>72366</v>
      </c>
      <c r="E93" s="169">
        <v>0</v>
      </c>
      <c r="F93" s="169">
        <v>0</v>
      </c>
      <c r="G93" s="169">
        <v>5598</v>
      </c>
      <c r="H93" s="169">
        <v>77964</v>
      </c>
      <c r="I93" s="169">
        <v>635</v>
      </c>
      <c r="J93" s="169">
        <v>458</v>
      </c>
      <c r="K93" s="169">
        <v>51104</v>
      </c>
      <c r="L93" s="169">
        <v>27953</v>
      </c>
      <c r="M93" s="167"/>
      <c r="N93" s="146"/>
      <c r="P93" s="208"/>
      <c r="Q93" s="208"/>
    </row>
    <row r="94" spans="1:17" ht="21" customHeight="1">
      <c r="A94" s="165"/>
      <c r="B94" s="168" t="s">
        <v>479</v>
      </c>
      <c r="D94" s="169">
        <v>73695</v>
      </c>
      <c r="E94" s="169">
        <v>0</v>
      </c>
      <c r="F94" s="169">
        <v>143</v>
      </c>
      <c r="G94" s="169">
        <v>2450</v>
      </c>
      <c r="H94" s="169">
        <v>76288</v>
      </c>
      <c r="I94" s="169">
        <v>779</v>
      </c>
      <c r="J94" s="169">
        <v>7</v>
      </c>
      <c r="K94" s="169">
        <v>57442</v>
      </c>
      <c r="L94" s="169">
        <v>19632</v>
      </c>
      <c r="M94" s="167"/>
      <c r="N94" s="146"/>
      <c r="P94" s="208"/>
      <c r="Q94" s="208"/>
    </row>
    <row r="95" spans="1:17" ht="21" customHeight="1">
      <c r="A95" s="165"/>
      <c r="B95" s="168" t="s">
        <v>480</v>
      </c>
      <c r="D95" s="169">
        <v>49212</v>
      </c>
      <c r="E95" s="169">
        <v>0</v>
      </c>
      <c r="F95" s="169">
        <v>0</v>
      </c>
      <c r="G95" s="169">
        <v>1384</v>
      </c>
      <c r="H95" s="169">
        <v>50596</v>
      </c>
      <c r="I95" s="169">
        <v>3785</v>
      </c>
      <c r="J95" s="169">
        <v>203</v>
      </c>
      <c r="K95" s="169">
        <v>43062</v>
      </c>
      <c r="L95" s="169">
        <v>11522</v>
      </c>
      <c r="M95" s="167"/>
      <c r="N95" s="146"/>
      <c r="P95" s="208"/>
      <c r="Q95" s="208"/>
    </row>
    <row r="96" spans="1:17" ht="21" customHeight="1">
      <c r="A96" s="165"/>
      <c r="B96" s="166" t="s">
        <v>481</v>
      </c>
      <c r="D96" s="164">
        <f t="shared" ref="D96:L96" si="20">D97+D98+D99+D100+D101</f>
        <v>683288</v>
      </c>
      <c r="E96" s="164">
        <f t="shared" si="20"/>
        <v>908</v>
      </c>
      <c r="F96" s="164">
        <f t="shared" si="20"/>
        <v>440</v>
      </c>
      <c r="G96" s="164">
        <f t="shared" si="20"/>
        <v>9867</v>
      </c>
      <c r="H96" s="164">
        <f t="shared" si="20"/>
        <v>694503</v>
      </c>
      <c r="I96" s="164">
        <f t="shared" si="20"/>
        <v>6624</v>
      </c>
      <c r="J96" s="164">
        <f t="shared" si="20"/>
        <v>1603</v>
      </c>
      <c r="K96" s="164">
        <f t="shared" si="20"/>
        <v>481511</v>
      </c>
      <c r="L96" s="164">
        <f t="shared" si="20"/>
        <v>221219</v>
      </c>
      <c r="M96" s="167"/>
      <c r="N96" s="146"/>
      <c r="P96" s="208"/>
      <c r="Q96" s="208"/>
    </row>
    <row r="97" spans="1:17" ht="21" customHeight="1">
      <c r="A97" s="165"/>
      <c r="B97" s="168" t="s">
        <v>482</v>
      </c>
      <c r="C97" s="159"/>
      <c r="D97" s="169">
        <v>9652</v>
      </c>
      <c r="E97" s="169">
        <v>0</v>
      </c>
      <c r="F97" s="169">
        <v>0</v>
      </c>
      <c r="G97" s="169">
        <v>75</v>
      </c>
      <c r="H97" s="169">
        <v>9727</v>
      </c>
      <c r="I97" s="169">
        <v>-342</v>
      </c>
      <c r="J97" s="169">
        <v>1</v>
      </c>
      <c r="K97" s="169">
        <v>5401</v>
      </c>
      <c r="L97" s="169">
        <v>3985</v>
      </c>
      <c r="M97" s="167"/>
      <c r="N97" s="146"/>
      <c r="P97" s="208"/>
      <c r="Q97" s="208"/>
    </row>
    <row r="98" spans="1:17" ht="21" customHeight="1">
      <c r="A98" s="165"/>
      <c r="B98" s="168" t="s">
        <v>483</v>
      </c>
      <c r="D98" s="169">
        <v>243938</v>
      </c>
      <c r="E98" s="169">
        <v>15</v>
      </c>
      <c r="F98" s="169">
        <v>440</v>
      </c>
      <c r="G98" s="169">
        <v>1786</v>
      </c>
      <c r="H98" s="169">
        <v>246179</v>
      </c>
      <c r="I98" s="169">
        <v>3897</v>
      </c>
      <c r="J98" s="169">
        <v>198</v>
      </c>
      <c r="K98" s="169">
        <v>174010</v>
      </c>
      <c r="L98" s="169">
        <v>76264</v>
      </c>
      <c r="M98" s="167"/>
      <c r="N98" s="146"/>
      <c r="P98" s="208"/>
      <c r="Q98" s="208"/>
    </row>
    <row r="99" spans="1:17" ht="21" customHeight="1">
      <c r="A99" s="165"/>
      <c r="B99" s="168" t="s">
        <v>484</v>
      </c>
      <c r="D99" s="169">
        <v>16840</v>
      </c>
      <c r="E99" s="169">
        <v>0</v>
      </c>
      <c r="F99" s="169">
        <v>0</v>
      </c>
      <c r="G99" s="169">
        <v>6</v>
      </c>
      <c r="H99" s="169">
        <v>16846</v>
      </c>
      <c r="I99" s="169">
        <v>370</v>
      </c>
      <c r="J99" s="169">
        <v>12</v>
      </c>
      <c r="K99" s="169">
        <v>10171</v>
      </c>
      <c r="L99" s="169">
        <v>7057</v>
      </c>
      <c r="M99" s="167"/>
      <c r="N99" s="146"/>
      <c r="P99" s="208"/>
      <c r="Q99" s="208"/>
    </row>
    <row r="100" spans="1:17" ht="21" customHeight="1">
      <c r="A100" s="165"/>
      <c r="B100" s="168" t="s">
        <v>485</v>
      </c>
      <c r="D100" s="169">
        <v>167181</v>
      </c>
      <c r="E100" s="169">
        <v>0</v>
      </c>
      <c r="F100" s="169">
        <v>0</v>
      </c>
      <c r="G100" s="169">
        <v>1885</v>
      </c>
      <c r="H100" s="169">
        <v>169066</v>
      </c>
      <c r="I100" s="169">
        <v>1316</v>
      </c>
      <c r="J100" s="169">
        <v>1063</v>
      </c>
      <c r="K100" s="169">
        <v>138602</v>
      </c>
      <c r="L100" s="169">
        <v>32843</v>
      </c>
      <c r="M100" s="167"/>
      <c r="N100" s="146"/>
      <c r="P100" s="208"/>
      <c r="Q100" s="208"/>
    </row>
    <row r="101" spans="1:17" ht="21" customHeight="1">
      <c r="A101" s="165"/>
      <c r="B101" s="168" t="s">
        <v>486</v>
      </c>
      <c r="D101" s="169">
        <v>245677</v>
      </c>
      <c r="E101" s="169">
        <v>893</v>
      </c>
      <c r="F101" s="169">
        <v>0</v>
      </c>
      <c r="G101" s="169">
        <v>6115</v>
      </c>
      <c r="H101" s="169">
        <v>252685</v>
      </c>
      <c r="I101" s="169">
        <v>1383</v>
      </c>
      <c r="J101" s="169">
        <v>329</v>
      </c>
      <c r="K101" s="169">
        <v>153327</v>
      </c>
      <c r="L101" s="169">
        <v>101070</v>
      </c>
      <c r="M101" s="167"/>
      <c r="N101" s="146"/>
      <c r="P101" s="208"/>
      <c r="Q101" s="208"/>
    </row>
    <row r="102" spans="1:17" ht="21" customHeight="1">
      <c r="A102" s="165"/>
      <c r="B102" s="166" t="s">
        <v>487</v>
      </c>
      <c r="C102" s="159"/>
      <c r="D102" s="164">
        <f t="shared" ref="D102:L102" si="21">D103+D104+D105+D106+D107</f>
        <v>187642</v>
      </c>
      <c r="E102" s="164">
        <f t="shared" si="21"/>
        <v>0</v>
      </c>
      <c r="F102" s="164">
        <f t="shared" si="21"/>
        <v>0</v>
      </c>
      <c r="G102" s="164">
        <f t="shared" si="21"/>
        <v>289</v>
      </c>
      <c r="H102" s="164">
        <f t="shared" si="21"/>
        <v>187931</v>
      </c>
      <c r="I102" s="164">
        <f t="shared" si="21"/>
        <v>1084</v>
      </c>
      <c r="J102" s="164">
        <f t="shared" si="21"/>
        <v>160</v>
      </c>
      <c r="K102" s="164">
        <f t="shared" si="21"/>
        <v>116905</v>
      </c>
      <c r="L102" s="164">
        <f t="shared" si="21"/>
        <v>72270</v>
      </c>
      <c r="M102" s="167"/>
      <c r="N102" s="146"/>
      <c r="P102" s="208"/>
      <c r="Q102" s="208"/>
    </row>
    <row r="103" spans="1:17" ht="21" customHeight="1">
      <c r="A103" s="165"/>
      <c r="B103" s="168" t="s">
        <v>488</v>
      </c>
      <c r="D103" s="169">
        <v>19841</v>
      </c>
      <c r="E103" s="169">
        <v>0</v>
      </c>
      <c r="F103" s="169">
        <v>0</v>
      </c>
      <c r="G103" s="169">
        <v>0</v>
      </c>
      <c r="H103" s="169">
        <v>19841</v>
      </c>
      <c r="I103" s="169">
        <v>502</v>
      </c>
      <c r="J103" s="169">
        <v>4</v>
      </c>
      <c r="K103" s="169">
        <v>13495</v>
      </c>
      <c r="L103" s="169">
        <v>6852</v>
      </c>
      <c r="M103" s="167"/>
      <c r="N103" s="146"/>
      <c r="P103" s="208"/>
      <c r="Q103" s="208"/>
    </row>
    <row r="104" spans="1:17" ht="21" customHeight="1">
      <c r="A104" s="165"/>
      <c r="B104" s="168" t="s">
        <v>489</v>
      </c>
      <c r="C104" s="159"/>
      <c r="D104" s="169">
        <v>18587</v>
      </c>
      <c r="E104" s="169">
        <v>0</v>
      </c>
      <c r="F104" s="169">
        <v>0</v>
      </c>
      <c r="G104" s="169">
        <v>50</v>
      </c>
      <c r="H104" s="169">
        <v>18637</v>
      </c>
      <c r="I104" s="169">
        <v>-429</v>
      </c>
      <c r="J104" s="169">
        <v>4</v>
      </c>
      <c r="K104" s="169">
        <v>11914</v>
      </c>
      <c r="L104" s="169">
        <v>6298</v>
      </c>
      <c r="M104" s="167"/>
      <c r="N104" s="146"/>
      <c r="P104" s="208"/>
      <c r="Q104" s="208"/>
    </row>
    <row r="105" spans="1:17" ht="21" customHeight="1">
      <c r="A105" s="165"/>
      <c r="B105" s="168" t="s">
        <v>490</v>
      </c>
      <c r="C105" s="159"/>
      <c r="D105" s="169">
        <v>986</v>
      </c>
      <c r="E105" s="169">
        <v>0</v>
      </c>
      <c r="F105" s="169">
        <v>0</v>
      </c>
      <c r="G105" s="169">
        <v>0</v>
      </c>
      <c r="H105" s="169">
        <v>986</v>
      </c>
      <c r="I105" s="169">
        <v>16</v>
      </c>
      <c r="J105" s="169">
        <v>1</v>
      </c>
      <c r="K105" s="169">
        <v>707</v>
      </c>
      <c r="L105" s="169">
        <v>296</v>
      </c>
      <c r="M105" s="167"/>
      <c r="N105" s="146"/>
      <c r="P105" s="208"/>
      <c r="Q105" s="208"/>
    </row>
    <row r="106" spans="1:17" ht="21" customHeight="1">
      <c r="A106" s="165"/>
      <c r="B106" s="168" t="s">
        <v>491</v>
      </c>
      <c r="D106" s="169">
        <v>45812</v>
      </c>
      <c r="E106" s="169">
        <v>0</v>
      </c>
      <c r="F106" s="169">
        <v>0</v>
      </c>
      <c r="G106" s="169">
        <v>239</v>
      </c>
      <c r="H106" s="169">
        <v>46051</v>
      </c>
      <c r="I106" s="169">
        <v>-700</v>
      </c>
      <c r="J106" s="169">
        <v>45</v>
      </c>
      <c r="K106" s="169">
        <v>33728</v>
      </c>
      <c r="L106" s="169">
        <v>11668</v>
      </c>
      <c r="M106" s="167"/>
      <c r="N106" s="146"/>
      <c r="P106" s="208"/>
      <c r="Q106" s="208"/>
    </row>
    <row r="107" spans="1:17" ht="21" customHeight="1">
      <c r="A107" s="165"/>
      <c r="B107" s="168" t="s">
        <v>492</v>
      </c>
      <c r="D107" s="169">
        <v>102416</v>
      </c>
      <c r="E107" s="169">
        <v>0</v>
      </c>
      <c r="F107" s="169">
        <v>0</v>
      </c>
      <c r="G107" s="169">
        <v>0</v>
      </c>
      <c r="H107" s="169">
        <v>102416</v>
      </c>
      <c r="I107" s="169">
        <v>1695</v>
      </c>
      <c r="J107" s="169">
        <v>106</v>
      </c>
      <c r="K107" s="169">
        <v>57061</v>
      </c>
      <c r="L107" s="169">
        <v>47156</v>
      </c>
      <c r="M107" s="167"/>
      <c r="N107" s="146"/>
      <c r="P107" s="208"/>
      <c r="Q107" s="208"/>
    </row>
    <row r="108" spans="1:17" ht="21" customHeight="1">
      <c r="A108" s="165"/>
      <c r="B108" s="166" t="s">
        <v>493</v>
      </c>
      <c r="D108" s="164">
        <f t="shared" ref="D108:L108" si="22">D109+D110+D111+D112+D113+D114+D115+D116+D117</f>
        <v>1143768</v>
      </c>
      <c r="E108" s="164">
        <f t="shared" si="22"/>
        <v>568</v>
      </c>
      <c r="F108" s="164">
        <f t="shared" si="22"/>
        <v>0</v>
      </c>
      <c r="G108" s="164">
        <f t="shared" si="22"/>
        <v>7755</v>
      </c>
      <c r="H108" s="164">
        <f t="shared" si="22"/>
        <v>1152091</v>
      </c>
      <c r="I108" s="164">
        <f t="shared" si="22"/>
        <v>24201</v>
      </c>
      <c r="J108" s="164">
        <f t="shared" si="22"/>
        <v>4175</v>
      </c>
      <c r="K108" s="164">
        <f t="shared" si="22"/>
        <v>722988</v>
      </c>
      <c r="L108" s="164">
        <f t="shared" si="22"/>
        <v>457479</v>
      </c>
      <c r="M108" s="167"/>
      <c r="N108" s="146"/>
      <c r="P108" s="208"/>
      <c r="Q108" s="208"/>
    </row>
    <row r="109" spans="1:17" ht="21" customHeight="1">
      <c r="A109" s="165"/>
      <c r="B109" s="168" t="s">
        <v>494</v>
      </c>
      <c r="D109" s="169">
        <v>432425</v>
      </c>
      <c r="E109" s="169">
        <v>300</v>
      </c>
      <c r="F109" s="169">
        <v>0</v>
      </c>
      <c r="G109" s="169">
        <v>1500</v>
      </c>
      <c r="H109" s="169">
        <v>434225</v>
      </c>
      <c r="I109" s="169">
        <v>14648</v>
      </c>
      <c r="J109" s="169">
        <v>822</v>
      </c>
      <c r="K109" s="169">
        <v>259391</v>
      </c>
      <c r="L109" s="169">
        <v>190304</v>
      </c>
      <c r="M109" s="167"/>
      <c r="N109" s="146"/>
      <c r="P109" s="208"/>
      <c r="Q109" s="208"/>
    </row>
    <row r="110" spans="1:17" ht="21" customHeight="1">
      <c r="A110" s="165"/>
      <c r="B110" s="168" t="s">
        <v>495</v>
      </c>
      <c r="D110" s="169">
        <v>125391</v>
      </c>
      <c r="E110" s="169">
        <v>0</v>
      </c>
      <c r="F110" s="169">
        <v>0</v>
      </c>
      <c r="G110" s="169">
        <v>1386</v>
      </c>
      <c r="H110" s="169">
        <v>126777</v>
      </c>
      <c r="I110" s="169">
        <v>4341</v>
      </c>
      <c r="J110" s="169">
        <v>298</v>
      </c>
      <c r="K110" s="169">
        <v>82869</v>
      </c>
      <c r="L110" s="169">
        <v>48547</v>
      </c>
      <c r="M110" s="167"/>
      <c r="N110" s="146"/>
      <c r="P110" s="208"/>
      <c r="Q110" s="208"/>
    </row>
    <row r="111" spans="1:17" ht="21" customHeight="1">
      <c r="A111" s="165"/>
      <c r="B111" s="168" t="s">
        <v>496</v>
      </c>
      <c r="D111" s="169">
        <v>167809</v>
      </c>
      <c r="E111" s="169">
        <v>0</v>
      </c>
      <c r="F111" s="169">
        <v>0</v>
      </c>
      <c r="G111" s="169">
        <v>172</v>
      </c>
      <c r="H111" s="169">
        <v>167981</v>
      </c>
      <c r="I111" s="169">
        <v>-1062</v>
      </c>
      <c r="J111" s="169">
        <v>121</v>
      </c>
      <c r="K111" s="169">
        <v>124939</v>
      </c>
      <c r="L111" s="169">
        <v>42101</v>
      </c>
      <c r="M111" s="167"/>
      <c r="N111" s="146"/>
      <c r="P111" s="208"/>
      <c r="Q111" s="208"/>
    </row>
    <row r="112" spans="1:17" ht="21" customHeight="1">
      <c r="A112" s="165"/>
      <c r="B112" s="168" t="s">
        <v>497</v>
      </c>
      <c r="D112" s="169">
        <v>17345</v>
      </c>
      <c r="E112" s="169">
        <v>0</v>
      </c>
      <c r="F112" s="169">
        <v>0</v>
      </c>
      <c r="G112" s="169">
        <v>0</v>
      </c>
      <c r="H112" s="169">
        <v>17345</v>
      </c>
      <c r="I112" s="169">
        <v>130</v>
      </c>
      <c r="J112" s="169">
        <v>3</v>
      </c>
      <c r="K112" s="169">
        <v>11235</v>
      </c>
      <c r="L112" s="169">
        <v>6243</v>
      </c>
      <c r="M112" s="167"/>
      <c r="N112" s="146"/>
      <c r="P112" s="208"/>
      <c r="Q112" s="208"/>
    </row>
    <row r="113" spans="1:17" ht="21" customHeight="1">
      <c r="A113" s="165"/>
      <c r="B113" s="168" t="s">
        <v>498</v>
      </c>
      <c r="D113" s="169">
        <v>38053</v>
      </c>
      <c r="E113" s="169">
        <v>0</v>
      </c>
      <c r="F113" s="169">
        <v>0</v>
      </c>
      <c r="G113" s="169">
        <v>1317</v>
      </c>
      <c r="H113" s="169">
        <v>39370</v>
      </c>
      <c r="I113" s="169">
        <v>820</v>
      </c>
      <c r="J113" s="169">
        <v>397</v>
      </c>
      <c r="K113" s="169">
        <v>26473</v>
      </c>
      <c r="L113" s="169">
        <v>14114</v>
      </c>
      <c r="M113" s="167"/>
      <c r="N113" s="146"/>
      <c r="P113" s="208"/>
      <c r="Q113" s="208"/>
    </row>
    <row r="114" spans="1:17" ht="21" customHeight="1">
      <c r="A114" s="165"/>
      <c r="B114" s="168" t="s">
        <v>499</v>
      </c>
      <c r="D114" s="169">
        <v>45513</v>
      </c>
      <c r="E114" s="169">
        <v>0</v>
      </c>
      <c r="F114" s="169">
        <v>0</v>
      </c>
      <c r="G114" s="169">
        <v>13</v>
      </c>
      <c r="H114" s="169">
        <v>45526</v>
      </c>
      <c r="I114" s="169">
        <v>1478</v>
      </c>
      <c r="J114" s="169">
        <v>9</v>
      </c>
      <c r="K114" s="169">
        <v>31440</v>
      </c>
      <c r="L114" s="169">
        <v>15573</v>
      </c>
      <c r="M114" s="167"/>
      <c r="N114" s="146"/>
      <c r="P114" s="208"/>
      <c r="Q114" s="208"/>
    </row>
    <row r="115" spans="1:17" ht="21" customHeight="1">
      <c r="A115" s="165"/>
      <c r="B115" s="168" t="s">
        <v>500</v>
      </c>
      <c r="D115" s="169">
        <v>61625</v>
      </c>
      <c r="E115" s="169">
        <v>268</v>
      </c>
      <c r="F115" s="169">
        <v>0</v>
      </c>
      <c r="G115" s="169">
        <v>350</v>
      </c>
      <c r="H115" s="169">
        <v>62243</v>
      </c>
      <c r="I115" s="169">
        <v>-881</v>
      </c>
      <c r="J115" s="169">
        <v>254</v>
      </c>
      <c r="K115" s="169">
        <v>35733</v>
      </c>
      <c r="L115" s="169">
        <v>25883</v>
      </c>
      <c r="M115" s="167"/>
      <c r="N115" s="146"/>
      <c r="P115" s="208"/>
      <c r="Q115" s="208"/>
    </row>
    <row r="116" spans="1:17" ht="21" customHeight="1">
      <c r="A116" s="165"/>
      <c r="B116" s="168" t="s">
        <v>501</v>
      </c>
      <c r="D116" s="169">
        <v>254715</v>
      </c>
      <c r="E116" s="169">
        <v>0</v>
      </c>
      <c r="F116" s="169">
        <v>0</v>
      </c>
      <c r="G116" s="169">
        <v>3006</v>
      </c>
      <c r="H116" s="169">
        <v>257721</v>
      </c>
      <c r="I116" s="169">
        <v>4673</v>
      </c>
      <c r="J116" s="169">
        <v>2271</v>
      </c>
      <c r="K116" s="169">
        <v>150442</v>
      </c>
      <c r="L116" s="169">
        <v>114223</v>
      </c>
      <c r="M116" s="167"/>
      <c r="N116" s="146"/>
      <c r="P116" s="208"/>
      <c r="Q116" s="208"/>
    </row>
    <row r="117" spans="1:17" ht="21" customHeight="1">
      <c r="A117" s="165"/>
      <c r="B117" s="168" t="s">
        <v>502</v>
      </c>
      <c r="C117" s="159"/>
      <c r="D117" s="169">
        <v>892</v>
      </c>
      <c r="E117" s="169">
        <v>0</v>
      </c>
      <c r="F117" s="169">
        <v>0</v>
      </c>
      <c r="G117" s="169">
        <v>11</v>
      </c>
      <c r="H117" s="169">
        <v>903</v>
      </c>
      <c r="I117" s="169">
        <v>54</v>
      </c>
      <c r="J117" s="169">
        <v>0</v>
      </c>
      <c r="K117" s="169">
        <v>466</v>
      </c>
      <c r="L117" s="169">
        <v>491</v>
      </c>
      <c r="M117" s="167"/>
      <c r="N117" s="146"/>
      <c r="P117" s="208"/>
      <c r="Q117" s="208"/>
    </row>
    <row r="118" spans="1:17" ht="21" customHeight="1">
      <c r="A118" s="165"/>
      <c r="B118" s="166" t="s">
        <v>503</v>
      </c>
      <c r="D118" s="164">
        <f t="shared" ref="D118:L118" si="23">D119+D120+D121</f>
        <v>2906</v>
      </c>
      <c r="E118" s="164">
        <f t="shared" si="23"/>
        <v>0</v>
      </c>
      <c r="F118" s="164">
        <f t="shared" si="23"/>
        <v>0</v>
      </c>
      <c r="G118" s="164">
        <f t="shared" si="23"/>
        <v>0</v>
      </c>
      <c r="H118" s="164">
        <f t="shared" si="23"/>
        <v>2906</v>
      </c>
      <c r="I118" s="164">
        <f t="shared" si="23"/>
        <v>14</v>
      </c>
      <c r="J118" s="164">
        <f t="shared" si="23"/>
        <v>35</v>
      </c>
      <c r="K118" s="164">
        <f t="shared" si="23"/>
        <v>1710</v>
      </c>
      <c r="L118" s="164">
        <f t="shared" si="23"/>
        <v>1245</v>
      </c>
      <c r="M118" s="167"/>
      <c r="N118" s="146"/>
      <c r="P118" s="208"/>
      <c r="Q118" s="208"/>
    </row>
    <row r="119" spans="1:17" ht="21" customHeight="1">
      <c r="A119" s="165"/>
      <c r="B119" s="168" t="s">
        <v>504</v>
      </c>
      <c r="D119" s="169">
        <v>2603</v>
      </c>
      <c r="E119" s="169">
        <v>0</v>
      </c>
      <c r="F119" s="169">
        <v>0</v>
      </c>
      <c r="G119" s="169">
        <v>0</v>
      </c>
      <c r="H119" s="169">
        <v>2603</v>
      </c>
      <c r="I119" s="169">
        <v>0</v>
      </c>
      <c r="J119" s="169">
        <v>35</v>
      </c>
      <c r="K119" s="169">
        <v>1547</v>
      </c>
      <c r="L119" s="169">
        <v>1091</v>
      </c>
      <c r="M119" s="167"/>
      <c r="N119" s="146"/>
      <c r="P119" s="208"/>
      <c r="Q119" s="208"/>
    </row>
    <row r="120" spans="1:17" ht="21" customHeight="1">
      <c r="A120" s="165"/>
      <c r="B120" s="168" t="s">
        <v>505</v>
      </c>
      <c r="D120" s="169">
        <v>121</v>
      </c>
      <c r="E120" s="169">
        <v>0</v>
      </c>
      <c r="F120" s="169">
        <v>0</v>
      </c>
      <c r="G120" s="169">
        <v>0</v>
      </c>
      <c r="H120" s="169">
        <v>121</v>
      </c>
      <c r="I120" s="169">
        <v>-2</v>
      </c>
      <c r="J120" s="169">
        <v>0</v>
      </c>
      <c r="K120" s="169">
        <v>56</v>
      </c>
      <c r="L120" s="169">
        <v>63</v>
      </c>
      <c r="M120" s="167"/>
      <c r="N120" s="146"/>
      <c r="P120" s="208"/>
      <c r="Q120" s="208"/>
    </row>
    <row r="121" spans="1:17" ht="21" customHeight="1">
      <c r="A121" s="165"/>
      <c r="B121" s="168" t="s">
        <v>506</v>
      </c>
      <c r="C121" s="159"/>
      <c r="D121" s="169">
        <v>182</v>
      </c>
      <c r="E121" s="169">
        <v>0</v>
      </c>
      <c r="F121" s="169">
        <v>0</v>
      </c>
      <c r="G121" s="169">
        <v>0</v>
      </c>
      <c r="H121" s="169">
        <v>182</v>
      </c>
      <c r="I121" s="169">
        <v>16</v>
      </c>
      <c r="J121" s="169">
        <v>0</v>
      </c>
      <c r="K121" s="169">
        <v>107</v>
      </c>
      <c r="L121" s="169">
        <v>91</v>
      </c>
      <c r="M121" s="167"/>
      <c r="N121" s="146"/>
      <c r="P121" s="208"/>
      <c r="Q121" s="208"/>
    </row>
    <row r="122" spans="1:17" ht="21" customHeight="1">
      <c r="A122" s="165"/>
      <c r="B122" s="166" t="s">
        <v>507</v>
      </c>
      <c r="D122" s="164">
        <f t="shared" ref="D122:L122" si="24">D123+D124</f>
        <v>67631</v>
      </c>
      <c r="E122" s="164">
        <f t="shared" si="24"/>
        <v>0</v>
      </c>
      <c r="F122" s="164">
        <f t="shared" si="24"/>
        <v>0</v>
      </c>
      <c r="G122" s="164">
        <f t="shared" si="24"/>
        <v>954</v>
      </c>
      <c r="H122" s="164">
        <f t="shared" si="24"/>
        <v>68585</v>
      </c>
      <c r="I122" s="164">
        <f t="shared" si="24"/>
        <v>606</v>
      </c>
      <c r="J122" s="164">
        <f t="shared" si="24"/>
        <v>439</v>
      </c>
      <c r="K122" s="164">
        <f t="shared" si="24"/>
        <v>48431</v>
      </c>
      <c r="L122" s="164">
        <f t="shared" si="24"/>
        <v>21199</v>
      </c>
      <c r="M122" s="167"/>
      <c r="N122" s="146"/>
      <c r="P122" s="208"/>
      <c r="Q122" s="208"/>
    </row>
    <row r="123" spans="1:17" ht="21" customHeight="1">
      <c r="A123" s="165"/>
      <c r="B123" s="168" t="s">
        <v>508</v>
      </c>
      <c r="D123" s="169">
        <v>9657</v>
      </c>
      <c r="E123" s="169">
        <v>0</v>
      </c>
      <c r="F123" s="169">
        <v>0</v>
      </c>
      <c r="G123" s="169">
        <v>7</v>
      </c>
      <c r="H123" s="169">
        <v>9664</v>
      </c>
      <c r="I123" s="169">
        <v>106</v>
      </c>
      <c r="J123" s="169">
        <v>7</v>
      </c>
      <c r="K123" s="169">
        <v>6202</v>
      </c>
      <c r="L123" s="169">
        <v>3575</v>
      </c>
      <c r="M123" s="167"/>
      <c r="N123" s="146"/>
      <c r="P123" s="208"/>
      <c r="Q123" s="208"/>
    </row>
    <row r="124" spans="1:17" ht="21" customHeight="1">
      <c r="A124" s="165"/>
      <c r="B124" s="168" t="s">
        <v>509</v>
      </c>
      <c r="D124" s="169">
        <v>57974</v>
      </c>
      <c r="E124" s="169">
        <v>0</v>
      </c>
      <c r="F124" s="169">
        <v>0</v>
      </c>
      <c r="G124" s="169">
        <v>947</v>
      </c>
      <c r="H124" s="169">
        <v>58921</v>
      </c>
      <c r="I124" s="169">
        <v>500</v>
      </c>
      <c r="J124" s="169">
        <v>432</v>
      </c>
      <c r="K124" s="169">
        <v>42229</v>
      </c>
      <c r="L124" s="169">
        <v>17624</v>
      </c>
      <c r="M124" s="167"/>
      <c r="N124" s="146"/>
      <c r="P124" s="208"/>
      <c r="Q124" s="208"/>
    </row>
    <row r="125" spans="1:17" ht="5.25" customHeight="1">
      <c r="A125" s="171"/>
      <c r="B125" s="154"/>
      <c r="C125" s="172"/>
      <c r="D125" s="172"/>
      <c r="E125" s="172"/>
      <c r="F125" s="172"/>
      <c r="G125" s="172"/>
      <c r="H125" s="172"/>
      <c r="I125" s="172"/>
      <c r="J125" s="172"/>
      <c r="K125" s="172"/>
      <c r="L125" s="172"/>
      <c r="M125" s="154"/>
      <c r="N125" s="146"/>
      <c r="P125" s="208"/>
      <c r="Q125" s="208"/>
    </row>
    <row r="126" spans="1:17" ht="12.75" customHeight="1" thickBot="1">
      <c r="N126" s="146"/>
    </row>
    <row r="127" spans="1:17" ht="14.25" customHeight="1" thickTop="1">
      <c r="A127" s="206"/>
      <c r="B127" s="206" t="s">
        <v>543</v>
      </c>
      <c r="C127" s="206"/>
      <c r="D127" s="206"/>
      <c r="E127" s="206"/>
      <c r="F127" s="206"/>
      <c r="G127" s="206"/>
      <c r="H127" s="206"/>
      <c r="I127" s="206"/>
      <c r="J127" s="206"/>
      <c r="K127" s="206"/>
      <c r="L127" s="206"/>
      <c r="M127" s="206"/>
    </row>
    <row r="128" spans="1:17" ht="5.25" customHeight="1">
      <c r="B128" s="147"/>
      <c r="K128" s="208"/>
    </row>
    <row r="129" spans="2:14" ht="12" customHeight="1">
      <c r="B129" s="209" t="s">
        <v>544</v>
      </c>
      <c r="K129" s="208"/>
    </row>
    <row r="130" spans="2:14" ht="19.5" customHeight="1">
      <c r="N130" s="208"/>
    </row>
    <row r="131" spans="2:14" ht="19.5" customHeight="1">
      <c r="N131" s="208"/>
    </row>
    <row r="132" spans="2:14" ht="19.5" customHeight="1">
      <c r="N132" s="208"/>
    </row>
    <row r="133" spans="2:14" ht="19.5" customHeight="1">
      <c r="N133" s="208"/>
    </row>
    <row r="134" spans="2:14" ht="19.5" customHeight="1">
      <c r="N134" s="208"/>
    </row>
    <row r="135" spans="2:14" ht="19.5" customHeight="1">
      <c r="N135" s="208"/>
    </row>
    <row r="136" spans="2:14" ht="19.5" customHeight="1">
      <c r="N136" s="208"/>
    </row>
    <row r="137" spans="2:14" ht="19.5" customHeight="1">
      <c r="N137" s="208"/>
    </row>
    <row r="138" spans="2:14" ht="19.5" customHeight="1">
      <c r="N138" s="208"/>
    </row>
    <row r="139" spans="2:14" ht="19.5" customHeight="1">
      <c r="N139" s="208"/>
    </row>
    <row r="140" spans="2:14" ht="19.5" customHeight="1">
      <c r="N140" s="208"/>
    </row>
    <row r="141" spans="2:14" ht="19.5" customHeight="1">
      <c r="N141" s="208"/>
    </row>
    <row r="142" spans="2:14" ht="19.5" customHeight="1">
      <c r="N142" s="208"/>
    </row>
    <row r="143" spans="2:14" ht="19.5" customHeight="1">
      <c r="N143" s="208"/>
    </row>
    <row r="144" spans="2:14" ht="19.5" customHeight="1">
      <c r="N144" s="208"/>
    </row>
    <row r="145" spans="14:14" ht="19.5" customHeight="1">
      <c r="N145" s="208"/>
    </row>
    <row r="146" spans="14:14" ht="19.5" customHeight="1">
      <c r="N146" s="208"/>
    </row>
    <row r="147" spans="14:14" ht="19.5" customHeight="1">
      <c r="N147" s="208"/>
    </row>
    <row r="148" spans="14:14" ht="19.5" customHeight="1">
      <c r="N148" s="208"/>
    </row>
    <row r="149" spans="14:14" ht="19.5" customHeight="1">
      <c r="N149" s="208"/>
    </row>
    <row r="150" spans="14:14" ht="19.5" customHeight="1">
      <c r="N150" s="208"/>
    </row>
    <row r="151" spans="14:14" ht="19.5" customHeight="1">
      <c r="N151" s="208"/>
    </row>
    <row r="152" spans="14:14" ht="19.5" customHeight="1">
      <c r="N152" s="208"/>
    </row>
    <row r="153" spans="14:14" ht="19.5" customHeight="1">
      <c r="N153" s="208"/>
    </row>
    <row r="154" spans="14:14" ht="19.5" customHeight="1">
      <c r="N154" s="208"/>
    </row>
    <row r="155" spans="14:14" ht="19.5" customHeight="1">
      <c r="N155" s="208"/>
    </row>
    <row r="156" spans="14:14" ht="19.5" customHeight="1">
      <c r="N156" s="208"/>
    </row>
    <row r="157" spans="14:14" ht="19.5" customHeight="1">
      <c r="N157" s="208"/>
    </row>
    <row r="158" spans="14:14" ht="19.5" customHeight="1">
      <c r="N158" s="208"/>
    </row>
    <row r="159" spans="14:14" ht="19.5" customHeight="1">
      <c r="N159" s="208"/>
    </row>
    <row r="160" spans="14:14" ht="19.5" customHeight="1">
      <c r="N160" s="208"/>
    </row>
    <row r="161" spans="14:14" ht="19.5" customHeight="1">
      <c r="N161" s="208"/>
    </row>
    <row r="162" spans="14:14" ht="19.5" customHeight="1">
      <c r="N162" s="208"/>
    </row>
    <row r="163" spans="14:14" ht="19.5" customHeight="1">
      <c r="N163" s="208"/>
    </row>
    <row r="164" spans="14:14" ht="19.5" customHeight="1">
      <c r="N164" s="208"/>
    </row>
    <row r="165" spans="14:14" ht="14.25" customHeight="1">
      <c r="N165" s="208"/>
    </row>
    <row r="166" spans="14:14" ht="19.5" customHeight="1">
      <c r="N166" s="208"/>
    </row>
    <row r="167" spans="14:14" ht="19.5" customHeight="1">
      <c r="N167" s="208"/>
    </row>
    <row r="168" spans="14:14" ht="19.5" customHeight="1">
      <c r="N168" s="208"/>
    </row>
    <row r="169" spans="14:14" ht="19.5" customHeight="1">
      <c r="N169" s="208"/>
    </row>
    <row r="170" spans="14:14" ht="19.5" customHeight="1">
      <c r="N170" s="208"/>
    </row>
    <row r="171" spans="14:14" ht="19.5" customHeight="1">
      <c r="N171" s="208"/>
    </row>
    <row r="172" spans="14:14" ht="19.5" customHeight="1">
      <c r="N172" s="208"/>
    </row>
    <row r="173" spans="14:14" ht="19.5" customHeight="1">
      <c r="N173" s="208"/>
    </row>
    <row r="174" spans="14:14" ht="19.5" customHeight="1">
      <c r="N174" s="208"/>
    </row>
    <row r="175" spans="14:14" ht="19.5" customHeight="1">
      <c r="N175" s="208"/>
    </row>
    <row r="176" spans="14:14" ht="19.5" customHeight="1">
      <c r="N176" s="208"/>
    </row>
    <row r="177" spans="14:14" ht="19.5" customHeight="1">
      <c r="N177" s="208"/>
    </row>
    <row r="178" spans="14:14" ht="19.5" customHeight="1">
      <c r="N178" s="208"/>
    </row>
    <row r="179" spans="14:14" ht="19.5" customHeight="1">
      <c r="N179" s="208"/>
    </row>
    <row r="180" spans="14:14" ht="19.5" customHeight="1">
      <c r="N180" s="208"/>
    </row>
    <row r="181" spans="14:14" ht="14.25" customHeight="1">
      <c r="N181" s="208"/>
    </row>
    <row r="182" spans="14:14" ht="19.5" customHeight="1">
      <c r="N182" s="208"/>
    </row>
    <row r="183" spans="14:14" ht="19.5" customHeight="1">
      <c r="N183" s="208"/>
    </row>
    <row r="184" spans="14:14" ht="19.5" customHeight="1">
      <c r="N184" s="208"/>
    </row>
    <row r="185" spans="14:14" ht="19.5" customHeight="1">
      <c r="N185" s="208"/>
    </row>
    <row r="186" spans="14:14" ht="19.5" customHeight="1">
      <c r="N186" s="208"/>
    </row>
    <row r="187" spans="14:14" ht="19.5" customHeight="1">
      <c r="N187" s="208"/>
    </row>
    <row r="188" spans="14:14" ht="19.5" customHeight="1">
      <c r="N188" s="208"/>
    </row>
    <row r="189" spans="14:14" ht="19.5" customHeight="1">
      <c r="N189" s="208"/>
    </row>
    <row r="190" spans="14:14" ht="19.5" customHeight="1">
      <c r="N190" s="208"/>
    </row>
    <row r="191" spans="14:14" ht="19.5" customHeight="1">
      <c r="N191" s="208"/>
    </row>
    <row r="192" spans="14:14" ht="19.5" customHeight="1">
      <c r="N192" s="208"/>
    </row>
    <row r="193" spans="14:14" ht="19.5" customHeight="1">
      <c r="N193" s="208"/>
    </row>
    <row r="194" spans="14:14" ht="19.5" customHeight="1">
      <c r="N194" s="208"/>
    </row>
    <row r="195" spans="14:14" ht="19.5" customHeight="1">
      <c r="N195" s="208"/>
    </row>
    <row r="196" spans="14:14" ht="19.5" customHeight="1">
      <c r="N196" s="208"/>
    </row>
    <row r="197" spans="14:14" ht="19.5" customHeight="1">
      <c r="N197" s="208"/>
    </row>
    <row r="198" spans="14:14" ht="19.5" customHeight="1">
      <c r="N198" s="208"/>
    </row>
    <row r="199" spans="14:14" ht="19.5" customHeight="1">
      <c r="N199" s="208"/>
    </row>
    <row r="200" spans="14:14" ht="19.5" customHeight="1">
      <c r="N200" s="208"/>
    </row>
    <row r="201" spans="14:14" ht="19.5" customHeight="1">
      <c r="N201" s="208"/>
    </row>
    <row r="202" spans="14:14" ht="19.5" customHeight="1">
      <c r="N202" s="208"/>
    </row>
    <row r="203" spans="14:14" ht="19.5" customHeight="1">
      <c r="N203" s="208"/>
    </row>
    <row r="204" spans="14:14" ht="19.5" customHeight="1">
      <c r="N204" s="208"/>
    </row>
    <row r="205" spans="14:14" ht="19.5" customHeight="1">
      <c r="N205" s="208"/>
    </row>
    <row r="206" spans="14:14" ht="19.5" customHeight="1">
      <c r="N206" s="208"/>
    </row>
    <row r="207" spans="14:14" ht="19.5" customHeight="1">
      <c r="N207" s="208"/>
    </row>
    <row r="208" spans="14:14" ht="19.5" customHeight="1">
      <c r="N208" s="208"/>
    </row>
    <row r="209" spans="14:14" ht="19.5" customHeight="1">
      <c r="N209" s="208"/>
    </row>
    <row r="210" spans="14:14" ht="19.5" customHeight="1">
      <c r="N210" s="208"/>
    </row>
    <row r="211" spans="14:14" ht="19.5" customHeight="1">
      <c r="N211" s="208"/>
    </row>
    <row r="212" spans="14:14" ht="19.5" customHeight="1">
      <c r="N212" s="208"/>
    </row>
    <row r="213" spans="14:14" ht="19.5" customHeight="1">
      <c r="N213" s="208"/>
    </row>
    <row r="214" spans="14:14" ht="19.5" customHeight="1">
      <c r="N214" s="208"/>
    </row>
    <row r="215" spans="14:14" ht="19.5" customHeight="1">
      <c r="N215" s="208"/>
    </row>
    <row r="216" spans="14:14" ht="19.5" customHeight="1">
      <c r="N216" s="208"/>
    </row>
    <row r="217" spans="14:14" ht="19.5" customHeight="1">
      <c r="N217" s="208"/>
    </row>
    <row r="218" spans="14:14" ht="4.5" customHeight="1"/>
    <row r="219" spans="14:14" ht="12.75" customHeight="1"/>
  </sheetData>
  <mergeCells count="5">
    <mergeCell ref="A8:B9"/>
    <mergeCell ref="C8:C9"/>
    <mergeCell ref="B1:D1"/>
    <mergeCell ref="J1:M1"/>
    <mergeCell ref="J2:M2"/>
  </mergeCells>
  <hyperlinks>
    <hyperlink ref="B1" location="'Περιεχόμενα-Contents'!A1" display="Περιεχόμενα - Contents" xr:uid="{00000000-0004-0000-0600-000000000000}"/>
  </hyperlinks>
  <pageMargins left="0.70866141732283472" right="0.70866141732283472" top="0.74803149606299213" bottom="0.73" header="0.31496062992125984" footer="0.31496062992125984"/>
  <pageSetup paperSize="9" scale="8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AH214"/>
  <sheetViews>
    <sheetView zoomScaleNormal="100" workbookViewId="0">
      <pane ySplit="10" topLeftCell="A11" activePane="bottomLeft" state="frozen"/>
      <selection pane="bottomLeft"/>
    </sheetView>
  </sheetViews>
  <sheetFormatPr defaultRowHeight="12"/>
  <cols>
    <col min="1" max="1" width="0.5703125" style="121" customWidth="1"/>
    <col min="2" max="2" width="6.7109375" style="121" customWidth="1"/>
    <col min="3" max="3" width="0.28515625" style="121" customWidth="1"/>
    <col min="4" max="13" width="15.5703125" style="121" customWidth="1"/>
    <col min="14" max="14" width="0.85546875" style="121" customWidth="1"/>
    <col min="15" max="15" width="15.5703125" style="121" customWidth="1"/>
    <col min="16" max="16" width="1.28515625" style="121" customWidth="1"/>
    <col min="17" max="16384" width="9.140625" style="121"/>
  </cols>
  <sheetData>
    <row r="1" spans="1:18" s="124" customFormat="1" ht="12.95" customHeight="1">
      <c r="B1" s="250" t="s">
        <v>90</v>
      </c>
      <c r="C1" s="250"/>
      <c r="D1" s="250"/>
      <c r="E1" s="123"/>
      <c r="F1" s="123"/>
      <c r="G1" s="123"/>
      <c r="H1" s="123"/>
      <c r="I1" s="123"/>
      <c r="J1" s="123"/>
      <c r="K1" s="123"/>
      <c r="L1" s="255" t="s">
        <v>541</v>
      </c>
      <c r="M1" s="255"/>
      <c r="N1" s="255"/>
      <c r="O1" s="255"/>
    </row>
    <row r="2" spans="1:18" ht="12.95" customHeight="1">
      <c r="B2" s="119"/>
      <c r="C2" s="120"/>
      <c r="D2" s="118"/>
      <c r="E2" s="118"/>
      <c r="F2" s="118"/>
      <c r="G2" s="118"/>
      <c r="H2" s="118"/>
      <c r="I2" s="118"/>
      <c r="J2" s="118"/>
      <c r="K2" s="118"/>
      <c r="L2" s="251" t="s">
        <v>542</v>
      </c>
      <c r="M2" s="251"/>
      <c r="N2" s="251"/>
      <c r="O2" s="251"/>
    </row>
    <row r="3" spans="1:18" ht="12.95" customHeight="1">
      <c r="B3" s="119"/>
      <c r="C3" s="120"/>
      <c r="D3" s="118"/>
      <c r="E3" s="118"/>
      <c r="F3" s="118"/>
      <c r="G3" s="118"/>
      <c r="H3" s="118"/>
      <c r="I3" s="118"/>
      <c r="J3" s="118"/>
      <c r="K3" s="118"/>
      <c r="L3" s="98"/>
    </row>
    <row r="4" spans="1:18" ht="12" customHeight="1">
      <c r="A4" s="158" t="s">
        <v>146</v>
      </c>
    </row>
    <row r="5" spans="1:18" ht="12.75" customHeight="1">
      <c r="A5" s="158" t="s">
        <v>147</v>
      </c>
    </row>
    <row r="6" spans="1:18" ht="8.25" customHeight="1">
      <c r="A6" s="159"/>
    </row>
    <row r="7" spans="1:18" ht="12" customHeight="1">
      <c r="P7" s="138" t="s">
        <v>0</v>
      </c>
    </row>
    <row r="8" spans="1:18" ht="48.75" customHeight="1">
      <c r="A8" s="245" t="s">
        <v>384</v>
      </c>
      <c r="B8" s="246"/>
      <c r="C8" s="245"/>
      <c r="D8" s="160" t="s">
        <v>37</v>
      </c>
      <c r="E8" s="173" t="s">
        <v>61</v>
      </c>
      <c r="F8" s="173" t="s">
        <v>62</v>
      </c>
      <c r="G8" s="173" t="s">
        <v>63</v>
      </c>
      <c r="H8" s="173" t="s">
        <v>94</v>
      </c>
      <c r="I8" s="160" t="s">
        <v>64</v>
      </c>
      <c r="J8" s="160" t="s">
        <v>65</v>
      </c>
      <c r="K8" s="160" t="s">
        <v>71</v>
      </c>
      <c r="L8" s="160" t="s">
        <v>73</v>
      </c>
      <c r="M8" s="160" t="s">
        <v>74</v>
      </c>
      <c r="N8" s="140"/>
      <c r="O8" s="139" t="s">
        <v>75</v>
      </c>
      <c r="P8" s="153"/>
    </row>
    <row r="9" spans="1:18" ht="36.75" customHeight="1">
      <c r="A9" s="252"/>
      <c r="B9" s="253"/>
      <c r="C9" s="254"/>
      <c r="D9" s="174" t="s">
        <v>59</v>
      </c>
      <c r="E9" s="175" t="s">
        <v>66</v>
      </c>
      <c r="F9" s="175" t="s">
        <v>67</v>
      </c>
      <c r="G9" s="175" t="s">
        <v>68</v>
      </c>
      <c r="H9" s="175" t="s">
        <v>95</v>
      </c>
      <c r="I9" s="174" t="s">
        <v>69</v>
      </c>
      <c r="J9" s="174" t="s">
        <v>70</v>
      </c>
      <c r="K9" s="174" t="s">
        <v>72</v>
      </c>
      <c r="L9" s="176" t="s">
        <v>76</v>
      </c>
      <c r="M9" s="174" t="s">
        <v>77</v>
      </c>
      <c r="N9" s="143"/>
      <c r="O9" s="142" t="s">
        <v>78</v>
      </c>
      <c r="P9" s="155"/>
    </row>
    <row r="10" spans="1:18" ht="15.75" customHeight="1">
      <c r="A10" s="177"/>
      <c r="B10" s="178"/>
      <c r="C10" s="179"/>
      <c r="D10" s="180" t="s">
        <v>114</v>
      </c>
      <c r="E10" s="180" t="s">
        <v>113</v>
      </c>
      <c r="F10" s="180" t="s">
        <v>112</v>
      </c>
      <c r="G10" s="180" t="s">
        <v>115</v>
      </c>
      <c r="H10" s="180" t="s">
        <v>116</v>
      </c>
      <c r="I10" s="180" t="s">
        <v>111</v>
      </c>
      <c r="J10" s="180" t="s">
        <v>110</v>
      </c>
      <c r="K10" s="180" t="s">
        <v>117</v>
      </c>
      <c r="L10" s="181" t="s">
        <v>118</v>
      </c>
      <c r="M10" s="180" t="s">
        <v>120</v>
      </c>
      <c r="N10" s="182"/>
      <c r="O10" s="183" t="s">
        <v>119</v>
      </c>
      <c r="P10" s="154"/>
    </row>
    <row r="11" spans="1:18" ht="21" customHeight="1">
      <c r="A11" s="165"/>
      <c r="B11" s="163" t="s">
        <v>368</v>
      </c>
      <c r="C11" s="159"/>
      <c r="D11" s="164">
        <f t="shared" ref="D11:M11" si="0">D12+D23+D79</f>
        <v>3238946</v>
      </c>
      <c r="E11" s="164">
        <f t="shared" si="0"/>
        <v>629830</v>
      </c>
      <c r="F11" s="164">
        <f t="shared" si="0"/>
        <v>374464</v>
      </c>
      <c r="G11" s="164">
        <f t="shared" si="0"/>
        <v>227427</v>
      </c>
      <c r="H11" s="164">
        <f t="shared" si="0"/>
        <v>2007225</v>
      </c>
      <c r="I11" s="164">
        <f t="shared" si="0"/>
        <v>17197</v>
      </c>
      <c r="J11" s="164">
        <f t="shared" si="0"/>
        <v>1990028</v>
      </c>
      <c r="K11" s="164">
        <f t="shared" si="0"/>
        <v>1308887</v>
      </c>
      <c r="L11" s="164">
        <f t="shared" si="0"/>
        <v>169769</v>
      </c>
      <c r="M11" s="164">
        <f t="shared" si="0"/>
        <v>511372</v>
      </c>
      <c r="N11" s="184"/>
      <c r="O11" s="185">
        <f>O12+O23+O79</f>
        <v>108290</v>
      </c>
      <c r="P11" s="153"/>
      <c r="Q11" s="208"/>
      <c r="R11" s="208"/>
    </row>
    <row r="12" spans="1:18" ht="21" customHeight="1">
      <c r="A12" s="165"/>
      <c r="B12" s="166">
        <v>45</v>
      </c>
      <c r="C12" s="159"/>
      <c r="D12" s="164">
        <f>D13+D16+D18+D21</f>
        <v>391719</v>
      </c>
      <c r="E12" s="164">
        <f t="shared" ref="E12:O12" si="1">E13+E16+E18+E21</f>
        <v>161963</v>
      </c>
      <c r="F12" s="164">
        <f t="shared" si="1"/>
        <v>31348</v>
      </c>
      <c r="G12" s="164">
        <f t="shared" si="1"/>
        <v>11476</v>
      </c>
      <c r="H12" s="164">
        <f t="shared" si="1"/>
        <v>186932</v>
      </c>
      <c r="I12" s="164">
        <f t="shared" si="1"/>
        <v>1897</v>
      </c>
      <c r="J12" s="164">
        <f t="shared" si="1"/>
        <v>185035</v>
      </c>
      <c r="K12" s="164">
        <f t="shared" si="1"/>
        <v>147616</v>
      </c>
      <c r="L12" s="164">
        <f t="shared" si="1"/>
        <v>15899</v>
      </c>
      <c r="M12" s="164">
        <f t="shared" si="1"/>
        <v>21520</v>
      </c>
      <c r="N12" s="186"/>
      <c r="O12" s="187">
        <f t="shared" si="1"/>
        <v>13111</v>
      </c>
      <c r="P12" s="155"/>
      <c r="Q12" s="208"/>
      <c r="R12" s="208"/>
    </row>
    <row r="13" spans="1:18" ht="21" customHeight="1">
      <c r="A13" s="165"/>
      <c r="B13" s="166" t="s">
        <v>399</v>
      </c>
      <c r="D13" s="164">
        <f t="shared" ref="D13:O13" si="2">D14+D15</f>
        <v>118408</v>
      </c>
      <c r="E13" s="164">
        <f t="shared" si="2"/>
        <v>33924</v>
      </c>
      <c r="F13" s="164">
        <f t="shared" si="2"/>
        <v>16293</v>
      </c>
      <c r="G13" s="164">
        <f t="shared" si="2"/>
        <v>5073</v>
      </c>
      <c r="H13" s="164">
        <f t="shared" si="2"/>
        <v>63118</v>
      </c>
      <c r="I13" s="164">
        <f t="shared" si="2"/>
        <v>502</v>
      </c>
      <c r="J13" s="164">
        <f t="shared" si="2"/>
        <v>62616</v>
      </c>
      <c r="K13" s="164">
        <f t="shared" si="2"/>
        <v>43043</v>
      </c>
      <c r="L13" s="164">
        <f t="shared" si="2"/>
        <v>7449</v>
      </c>
      <c r="M13" s="164">
        <f t="shared" si="2"/>
        <v>12124</v>
      </c>
      <c r="N13" s="186"/>
      <c r="O13" s="187">
        <f t="shared" si="2"/>
        <v>8707</v>
      </c>
      <c r="P13" s="155"/>
      <c r="Q13" s="208"/>
      <c r="R13" s="208"/>
    </row>
    <row r="14" spans="1:18" ht="21" customHeight="1">
      <c r="A14" s="165"/>
      <c r="B14" s="168" t="s">
        <v>400</v>
      </c>
      <c r="D14" s="169">
        <v>116446</v>
      </c>
      <c r="E14" s="169">
        <v>33501</v>
      </c>
      <c r="F14" s="169">
        <v>15991</v>
      </c>
      <c r="G14" s="169">
        <v>5023</v>
      </c>
      <c r="H14" s="169">
        <v>61931</v>
      </c>
      <c r="I14" s="169">
        <v>495</v>
      </c>
      <c r="J14" s="169">
        <v>61436</v>
      </c>
      <c r="K14" s="169">
        <v>42370</v>
      </c>
      <c r="L14" s="169">
        <v>7380</v>
      </c>
      <c r="M14" s="169">
        <v>11686</v>
      </c>
      <c r="N14" s="188"/>
      <c r="O14" s="189">
        <v>8470</v>
      </c>
      <c r="P14" s="155"/>
      <c r="Q14" s="208"/>
      <c r="R14" s="208"/>
    </row>
    <row r="15" spans="1:18" ht="21" customHeight="1">
      <c r="A15" s="165"/>
      <c r="B15" s="168" t="s">
        <v>401</v>
      </c>
      <c r="D15" s="169">
        <v>1962</v>
      </c>
      <c r="E15" s="169">
        <v>423</v>
      </c>
      <c r="F15" s="169">
        <v>302</v>
      </c>
      <c r="G15" s="169">
        <v>50</v>
      </c>
      <c r="H15" s="169">
        <v>1187</v>
      </c>
      <c r="I15" s="169">
        <v>7</v>
      </c>
      <c r="J15" s="169">
        <v>1180</v>
      </c>
      <c r="K15" s="169">
        <v>673</v>
      </c>
      <c r="L15" s="169">
        <v>69</v>
      </c>
      <c r="M15" s="169">
        <v>438</v>
      </c>
      <c r="N15" s="188"/>
      <c r="O15" s="189">
        <v>237</v>
      </c>
      <c r="P15" s="155"/>
      <c r="Q15" s="208"/>
      <c r="R15" s="208"/>
    </row>
    <row r="16" spans="1:18" ht="21" customHeight="1">
      <c r="A16" s="165"/>
      <c r="B16" s="166" t="s">
        <v>402</v>
      </c>
      <c r="D16" s="164">
        <f t="shared" ref="D16:O16" si="3">D17</f>
        <v>204070</v>
      </c>
      <c r="E16" s="164">
        <f t="shared" si="3"/>
        <v>116402</v>
      </c>
      <c r="F16" s="164">
        <f t="shared" si="3"/>
        <v>8590</v>
      </c>
      <c r="G16" s="164">
        <f t="shared" si="3"/>
        <v>3668</v>
      </c>
      <c r="H16" s="164">
        <f t="shared" si="3"/>
        <v>75410</v>
      </c>
      <c r="I16" s="164">
        <f t="shared" si="3"/>
        <v>782</v>
      </c>
      <c r="J16" s="164">
        <f t="shared" si="3"/>
        <v>74628</v>
      </c>
      <c r="K16" s="164">
        <f t="shared" si="3"/>
        <v>68813</v>
      </c>
      <c r="L16" s="164">
        <f t="shared" si="3"/>
        <v>4965</v>
      </c>
      <c r="M16" s="164">
        <f t="shared" si="3"/>
        <v>850</v>
      </c>
      <c r="N16" s="186"/>
      <c r="O16" s="187">
        <f t="shared" si="3"/>
        <v>1867</v>
      </c>
      <c r="P16" s="155"/>
      <c r="Q16" s="208"/>
      <c r="R16" s="208"/>
    </row>
    <row r="17" spans="1:18" ht="21" customHeight="1">
      <c r="A17" s="165"/>
      <c r="B17" s="168" t="s">
        <v>403</v>
      </c>
      <c r="D17" s="169">
        <v>204070</v>
      </c>
      <c r="E17" s="169">
        <v>116402</v>
      </c>
      <c r="F17" s="169">
        <v>8590</v>
      </c>
      <c r="G17" s="169">
        <v>3668</v>
      </c>
      <c r="H17" s="169">
        <v>75410</v>
      </c>
      <c r="I17" s="169">
        <v>782</v>
      </c>
      <c r="J17" s="169">
        <v>74628</v>
      </c>
      <c r="K17" s="169">
        <v>68813</v>
      </c>
      <c r="L17" s="169">
        <v>4965</v>
      </c>
      <c r="M17" s="169">
        <v>850</v>
      </c>
      <c r="N17" s="188"/>
      <c r="O17" s="189">
        <v>1867</v>
      </c>
      <c r="P17" s="155"/>
      <c r="Q17" s="208"/>
      <c r="R17" s="208"/>
    </row>
    <row r="18" spans="1:18" s="159" customFormat="1" ht="21" customHeight="1">
      <c r="A18" s="170"/>
      <c r="B18" s="166" t="s">
        <v>404</v>
      </c>
      <c r="D18" s="164">
        <f t="shared" ref="D18:O18" si="4">D19+D20</f>
        <v>63374</v>
      </c>
      <c r="E18" s="164">
        <f t="shared" si="4"/>
        <v>10379</v>
      </c>
      <c r="F18" s="164">
        <f t="shared" si="4"/>
        <v>5848</v>
      </c>
      <c r="G18" s="164">
        <f t="shared" si="4"/>
        <v>2369</v>
      </c>
      <c r="H18" s="164">
        <f t="shared" si="4"/>
        <v>44778</v>
      </c>
      <c r="I18" s="164">
        <f t="shared" si="4"/>
        <v>575</v>
      </c>
      <c r="J18" s="164">
        <f t="shared" si="4"/>
        <v>44203</v>
      </c>
      <c r="K18" s="164">
        <f t="shared" si="4"/>
        <v>32545</v>
      </c>
      <c r="L18" s="164">
        <f t="shared" si="4"/>
        <v>3147</v>
      </c>
      <c r="M18" s="164">
        <f t="shared" si="4"/>
        <v>8511</v>
      </c>
      <c r="N18" s="186"/>
      <c r="O18" s="187">
        <f t="shared" si="4"/>
        <v>2361</v>
      </c>
      <c r="P18" s="190"/>
      <c r="Q18" s="208"/>
      <c r="R18" s="208"/>
    </row>
    <row r="19" spans="1:18" s="159" customFormat="1" ht="21" customHeight="1">
      <c r="A19" s="170"/>
      <c r="B19" s="168" t="s">
        <v>405</v>
      </c>
      <c r="D19" s="169">
        <v>54600</v>
      </c>
      <c r="E19" s="169">
        <v>8887</v>
      </c>
      <c r="F19" s="169">
        <v>5084</v>
      </c>
      <c r="G19" s="169">
        <v>1928</v>
      </c>
      <c r="H19" s="169">
        <v>38701</v>
      </c>
      <c r="I19" s="169">
        <v>412</v>
      </c>
      <c r="J19" s="169">
        <v>38289</v>
      </c>
      <c r="K19" s="169">
        <v>27523</v>
      </c>
      <c r="L19" s="169">
        <v>2720</v>
      </c>
      <c r="M19" s="169">
        <v>8046</v>
      </c>
      <c r="N19" s="188"/>
      <c r="O19" s="189">
        <v>1876</v>
      </c>
      <c r="P19" s="190"/>
      <c r="Q19" s="208"/>
      <c r="R19" s="208"/>
    </row>
    <row r="20" spans="1:18" s="159" customFormat="1" ht="21" customHeight="1">
      <c r="A20" s="170"/>
      <c r="B20" s="168" t="s">
        <v>406</v>
      </c>
      <c r="D20" s="169">
        <v>8774</v>
      </c>
      <c r="E20" s="169">
        <v>1492</v>
      </c>
      <c r="F20" s="169">
        <v>764</v>
      </c>
      <c r="G20" s="169">
        <v>441</v>
      </c>
      <c r="H20" s="169">
        <v>6077</v>
      </c>
      <c r="I20" s="169">
        <v>163</v>
      </c>
      <c r="J20" s="169">
        <v>5914</v>
      </c>
      <c r="K20" s="169">
        <v>5022</v>
      </c>
      <c r="L20" s="169">
        <v>427</v>
      </c>
      <c r="M20" s="169">
        <v>465</v>
      </c>
      <c r="N20" s="188"/>
      <c r="O20" s="189">
        <v>485</v>
      </c>
      <c r="P20" s="190"/>
      <c r="Q20" s="208"/>
      <c r="R20" s="208"/>
    </row>
    <row r="21" spans="1:18" s="159" customFormat="1" ht="21" customHeight="1">
      <c r="A21" s="170"/>
      <c r="B21" s="166" t="s">
        <v>407</v>
      </c>
      <c r="D21" s="164">
        <f t="shared" ref="D21:O21" si="5">D22</f>
        <v>5867</v>
      </c>
      <c r="E21" s="164">
        <f t="shared" si="5"/>
        <v>1258</v>
      </c>
      <c r="F21" s="164">
        <f t="shared" si="5"/>
        <v>617</v>
      </c>
      <c r="G21" s="164">
        <f t="shared" si="5"/>
        <v>366</v>
      </c>
      <c r="H21" s="164">
        <f t="shared" si="5"/>
        <v>3626</v>
      </c>
      <c r="I21" s="164">
        <f t="shared" si="5"/>
        <v>38</v>
      </c>
      <c r="J21" s="164">
        <f t="shared" si="5"/>
        <v>3588</v>
      </c>
      <c r="K21" s="164">
        <f t="shared" si="5"/>
        <v>3215</v>
      </c>
      <c r="L21" s="164">
        <f t="shared" si="5"/>
        <v>338</v>
      </c>
      <c r="M21" s="164">
        <f t="shared" si="5"/>
        <v>35</v>
      </c>
      <c r="N21" s="186"/>
      <c r="O21" s="187">
        <f t="shared" si="5"/>
        <v>176</v>
      </c>
      <c r="P21" s="190"/>
      <c r="Q21" s="208"/>
      <c r="R21" s="208"/>
    </row>
    <row r="22" spans="1:18" s="159" customFormat="1" ht="21" customHeight="1">
      <c r="A22" s="170"/>
      <c r="B22" s="168" t="s">
        <v>408</v>
      </c>
      <c r="D22" s="169">
        <v>5867</v>
      </c>
      <c r="E22" s="169">
        <v>1258</v>
      </c>
      <c r="F22" s="169">
        <v>617</v>
      </c>
      <c r="G22" s="169">
        <v>366</v>
      </c>
      <c r="H22" s="169">
        <v>3626</v>
      </c>
      <c r="I22" s="169">
        <v>38</v>
      </c>
      <c r="J22" s="169">
        <v>3588</v>
      </c>
      <c r="K22" s="169">
        <v>3215</v>
      </c>
      <c r="L22" s="169">
        <v>338</v>
      </c>
      <c r="M22" s="169">
        <v>35</v>
      </c>
      <c r="N22" s="188"/>
      <c r="O22" s="189">
        <v>176</v>
      </c>
      <c r="P22" s="190"/>
      <c r="Q22" s="208"/>
      <c r="R22" s="208"/>
    </row>
    <row r="23" spans="1:18" ht="21" customHeight="1">
      <c r="A23" s="165"/>
      <c r="B23" s="166">
        <v>46</v>
      </c>
      <c r="C23" s="159"/>
      <c r="D23" s="164">
        <f t="shared" ref="D23:M23" si="6">D24+D34+D39+D49+D59+D62+D69+D77</f>
        <v>1334976</v>
      </c>
      <c r="E23" s="164">
        <f t="shared" si="6"/>
        <v>241829</v>
      </c>
      <c r="F23" s="164">
        <f t="shared" si="6"/>
        <v>178231</v>
      </c>
      <c r="G23" s="164">
        <f t="shared" si="6"/>
        <v>50622</v>
      </c>
      <c r="H23" s="164">
        <f t="shared" si="6"/>
        <v>864294</v>
      </c>
      <c r="I23" s="164">
        <f t="shared" si="6"/>
        <v>6881</v>
      </c>
      <c r="J23" s="164">
        <f t="shared" si="6"/>
        <v>857413</v>
      </c>
      <c r="K23" s="164">
        <f t="shared" si="6"/>
        <v>558329</v>
      </c>
      <c r="L23" s="164">
        <f t="shared" si="6"/>
        <v>66499</v>
      </c>
      <c r="M23" s="164">
        <f t="shared" si="6"/>
        <v>232585</v>
      </c>
      <c r="N23" s="186"/>
      <c r="O23" s="187">
        <f>O24+O34+O39+O49+O59+O62+O69+O77</f>
        <v>53577</v>
      </c>
      <c r="P23" s="155"/>
      <c r="Q23" s="208"/>
      <c r="R23" s="208"/>
    </row>
    <row r="24" spans="1:18" ht="21" customHeight="1">
      <c r="A24" s="165"/>
      <c r="B24" s="166" t="s">
        <v>409</v>
      </c>
      <c r="D24" s="164">
        <f t="shared" ref="D24:O24" si="7">SUM(D25:D33)</f>
        <v>157018</v>
      </c>
      <c r="E24" s="164">
        <f t="shared" si="7"/>
        <v>35182</v>
      </c>
      <c r="F24" s="164">
        <f t="shared" si="7"/>
        <v>32309</v>
      </c>
      <c r="G24" s="164">
        <f t="shared" si="7"/>
        <v>3904</v>
      </c>
      <c r="H24" s="164">
        <f t="shared" si="7"/>
        <v>85623</v>
      </c>
      <c r="I24" s="164">
        <f t="shared" si="7"/>
        <v>336</v>
      </c>
      <c r="J24" s="164">
        <f t="shared" si="7"/>
        <v>85287</v>
      </c>
      <c r="K24" s="164">
        <f t="shared" si="7"/>
        <v>68710</v>
      </c>
      <c r="L24" s="164">
        <f t="shared" si="7"/>
        <v>3952</v>
      </c>
      <c r="M24" s="164">
        <f t="shared" si="7"/>
        <v>12625</v>
      </c>
      <c r="N24" s="186"/>
      <c r="O24" s="187">
        <f t="shared" si="7"/>
        <v>8216</v>
      </c>
      <c r="P24" s="155"/>
      <c r="Q24" s="208"/>
      <c r="R24" s="208"/>
    </row>
    <row r="25" spans="1:18" ht="21" customHeight="1">
      <c r="A25" s="165"/>
      <c r="B25" s="168" t="s">
        <v>410</v>
      </c>
      <c r="D25" s="169">
        <v>194</v>
      </c>
      <c r="E25" s="169">
        <v>5</v>
      </c>
      <c r="F25" s="169">
        <v>23</v>
      </c>
      <c r="G25" s="169">
        <v>0</v>
      </c>
      <c r="H25" s="169">
        <v>166</v>
      </c>
      <c r="I25" s="169">
        <v>1</v>
      </c>
      <c r="J25" s="169">
        <v>165</v>
      </c>
      <c r="K25" s="169">
        <v>156</v>
      </c>
      <c r="L25" s="169">
        <v>16</v>
      </c>
      <c r="M25" s="169">
        <v>-7</v>
      </c>
      <c r="N25" s="188"/>
      <c r="O25" s="189">
        <v>0</v>
      </c>
      <c r="P25" s="155"/>
      <c r="Q25" s="208"/>
      <c r="R25" s="208"/>
    </row>
    <row r="26" spans="1:18" ht="21" customHeight="1">
      <c r="A26" s="165"/>
      <c r="B26" s="168" t="s">
        <v>411</v>
      </c>
      <c r="D26" s="169">
        <v>45891</v>
      </c>
      <c r="E26" s="169">
        <v>7699</v>
      </c>
      <c r="F26" s="169">
        <v>7230</v>
      </c>
      <c r="G26" s="169">
        <v>1290</v>
      </c>
      <c r="H26" s="169">
        <v>29672</v>
      </c>
      <c r="I26" s="169">
        <v>59</v>
      </c>
      <c r="J26" s="169">
        <v>29613</v>
      </c>
      <c r="K26" s="169">
        <v>27213</v>
      </c>
      <c r="L26" s="169">
        <v>1137</v>
      </c>
      <c r="M26" s="169">
        <v>1263</v>
      </c>
      <c r="N26" s="188"/>
      <c r="O26" s="189">
        <v>4323</v>
      </c>
      <c r="P26" s="155"/>
      <c r="Q26" s="208"/>
      <c r="R26" s="208"/>
    </row>
    <row r="27" spans="1:18" ht="21" customHeight="1">
      <c r="A27" s="165"/>
      <c r="B27" s="168" t="s">
        <v>412</v>
      </c>
      <c r="D27" s="169">
        <v>8374</v>
      </c>
      <c r="E27" s="169">
        <v>2318</v>
      </c>
      <c r="F27" s="169">
        <v>2059</v>
      </c>
      <c r="G27" s="169">
        <v>281</v>
      </c>
      <c r="H27" s="169">
        <v>3716</v>
      </c>
      <c r="I27" s="169">
        <v>20</v>
      </c>
      <c r="J27" s="169">
        <v>3696</v>
      </c>
      <c r="K27" s="169">
        <v>3311</v>
      </c>
      <c r="L27" s="169">
        <v>170</v>
      </c>
      <c r="M27" s="169">
        <v>215</v>
      </c>
      <c r="N27" s="188"/>
      <c r="O27" s="189">
        <v>211</v>
      </c>
      <c r="P27" s="155"/>
      <c r="Q27" s="208"/>
      <c r="R27" s="208"/>
    </row>
    <row r="28" spans="1:18" ht="21" customHeight="1">
      <c r="A28" s="165"/>
      <c r="B28" s="168" t="s">
        <v>413</v>
      </c>
      <c r="D28" s="169">
        <v>9601</v>
      </c>
      <c r="E28" s="169">
        <v>2499</v>
      </c>
      <c r="F28" s="169">
        <v>1685</v>
      </c>
      <c r="G28" s="169">
        <v>405</v>
      </c>
      <c r="H28" s="169">
        <v>5012</v>
      </c>
      <c r="I28" s="169">
        <v>51</v>
      </c>
      <c r="J28" s="169">
        <v>4961</v>
      </c>
      <c r="K28" s="169">
        <v>4917</v>
      </c>
      <c r="L28" s="169">
        <v>73</v>
      </c>
      <c r="M28" s="169">
        <v>-29</v>
      </c>
      <c r="N28" s="188"/>
      <c r="O28" s="189">
        <v>65</v>
      </c>
      <c r="P28" s="155"/>
      <c r="Q28" s="208"/>
      <c r="R28" s="208"/>
    </row>
    <row r="29" spans="1:18" ht="21" customHeight="1">
      <c r="A29" s="165"/>
      <c r="B29" s="168" t="s">
        <v>414</v>
      </c>
      <c r="D29" s="169">
        <v>305</v>
      </c>
      <c r="E29" s="169">
        <v>11</v>
      </c>
      <c r="F29" s="169">
        <v>21</v>
      </c>
      <c r="G29" s="169">
        <v>7</v>
      </c>
      <c r="H29" s="169">
        <v>266</v>
      </c>
      <c r="I29" s="169">
        <v>0</v>
      </c>
      <c r="J29" s="169">
        <v>266</v>
      </c>
      <c r="K29" s="169">
        <v>53</v>
      </c>
      <c r="L29" s="169">
        <v>16</v>
      </c>
      <c r="M29" s="169">
        <v>197</v>
      </c>
      <c r="N29" s="188"/>
      <c r="O29" s="189">
        <v>0</v>
      </c>
      <c r="P29" s="155"/>
      <c r="Q29" s="208"/>
      <c r="R29" s="208"/>
    </row>
    <row r="30" spans="1:18" ht="21" customHeight="1">
      <c r="A30" s="165"/>
      <c r="B30" s="168" t="s">
        <v>415</v>
      </c>
      <c r="C30" s="159"/>
      <c r="D30" s="169">
        <v>2562</v>
      </c>
      <c r="E30" s="169">
        <v>401</v>
      </c>
      <c r="F30" s="169">
        <v>373</v>
      </c>
      <c r="G30" s="169">
        <v>274</v>
      </c>
      <c r="H30" s="169">
        <v>1514</v>
      </c>
      <c r="I30" s="169">
        <v>22</v>
      </c>
      <c r="J30" s="169">
        <v>1492</v>
      </c>
      <c r="K30" s="169">
        <v>1152</v>
      </c>
      <c r="L30" s="169">
        <v>126</v>
      </c>
      <c r="M30" s="169">
        <v>214</v>
      </c>
      <c r="N30" s="188"/>
      <c r="O30" s="189">
        <v>12</v>
      </c>
      <c r="P30" s="155"/>
      <c r="Q30" s="208"/>
      <c r="R30" s="208"/>
    </row>
    <row r="31" spans="1:18" ht="21" customHeight="1">
      <c r="A31" s="165"/>
      <c r="B31" s="168" t="s">
        <v>416</v>
      </c>
      <c r="D31" s="169">
        <v>23418</v>
      </c>
      <c r="E31" s="169">
        <v>2519</v>
      </c>
      <c r="F31" s="169">
        <v>3984</v>
      </c>
      <c r="G31" s="169">
        <v>590</v>
      </c>
      <c r="H31" s="169">
        <v>16325</v>
      </c>
      <c r="I31" s="169">
        <v>60</v>
      </c>
      <c r="J31" s="169">
        <v>16265</v>
      </c>
      <c r="K31" s="169">
        <v>10163</v>
      </c>
      <c r="L31" s="169">
        <v>513</v>
      </c>
      <c r="M31" s="169">
        <v>5589</v>
      </c>
      <c r="N31" s="188"/>
      <c r="O31" s="189">
        <v>2410</v>
      </c>
      <c r="P31" s="155"/>
      <c r="Q31" s="208"/>
      <c r="R31" s="208"/>
    </row>
    <row r="32" spans="1:18" ht="21" customHeight="1">
      <c r="A32" s="165"/>
      <c r="B32" s="168" t="s">
        <v>417</v>
      </c>
      <c r="D32" s="169">
        <v>63748</v>
      </c>
      <c r="E32" s="169">
        <v>19523</v>
      </c>
      <c r="F32" s="169">
        <v>16594</v>
      </c>
      <c r="G32" s="169">
        <v>1057</v>
      </c>
      <c r="H32" s="169">
        <v>26574</v>
      </c>
      <c r="I32" s="169">
        <v>106</v>
      </c>
      <c r="J32" s="169">
        <v>26468</v>
      </c>
      <c r="K32" s="169">
        <v>19598</v>
      </c>
      <c r="L32" s="169">
        <v>1856</v>
      </c>
      <c r="M32" s="169">
        <v>5014</v>
      </c>
      <c r="N32" s="188"/>
      <c r="O32" s="189">
        <v>1194</v>
      </c>
      <c r="P32" s="155"/>
      <c r="Q32" s="208"/>
      <c r="R32" s="208"/>
    </row>
    <row r="33" spans="1:18" ht="21" customHeight="1">
      <c r="A33" s="170"/>
      <c r="B33" s="168" t="s">
        <v>418</v>
      </c>
      <c r="C33" s="159"/>
      <c r="D33" s="169">
        <v>2925</v>
      </c>
      <c r="E33" s="169">
        <v>207</v>
      </c>
      <c r="F33" s="169">
        <v>340</v>
      </c>
      <c r="G33" s="169">
        <v>0</v>
      </c>
      <c r="H33" s="169">
        <v>2378</v>
      </c>
      <c r="I33" s="169">
        <v>17</v>
      </c>
      <c r="J33" s="169">
        <v>2361</v>
      </c>
      <c r="K33" s="169">
        <v>2147</v>
      </c>
      <c r="L33" s="169">
        <v>45</v>
      </c>
      <c r="M33" s="169">
        <v>169</v>
      </c>
      <c r="N33" s="188"/>
      <c r="O33" s="189">
        <v>1</v>
      </c>
      <c r="P33" s="155"/>
      <c r="Q33" s="208"/>
      <c r="R33" s="208"/>
    </row>
    <row r="34" spans="1:18" ht="21" customHeight="1">
      <c r="A34" s="165"/>
      <c r="B34" s="166" t="s">
        <v>419</v>
      </c>
      <c r="C34" s="159"/>
      <c r="D34" s="164">
        <f t="shared" ref="D34:O34" si="8">SUM(D35:D38)</f>
        <v>16147</v>
      </c>
      <c r="E34" s="164">
        <f t="shared" si="8"/>
        <v>3473</v>
      </c>
      <c r="F34" s="164">
        <f t="shared" si="8"/>
        <v>2049</v>
      </c>
      <c r="G34" s="164">
        <f t="shared" si="8"/>
        <v>1171</v>
      </c>
      <c r="H34" s="164">
        <f t="shared" si="8"/>
        <v>9454</v>
      </c>
      <c r="I34" s="164">
        <f t="shared" si="8"/>
        <v>148</v>
      </c>
      <c r="J34" s="164">
        <f t="shared" si="8"/>
        <v>9306</v>
      </c>
      <c r="K34" s="164">
        <f t="shared" si="8"/>
        <v>8931</v>
      </c>
      <c r="L34" s="164">
        <f t="shared" si="8"/>
        <v>1209</v>
      </c>
      <c r="M34" s="164">
        <f t="shared" si="8"/>
        <v>-834</v>
      </c>
      <c r="N34" s="186"/>
      <c r="O34" s="187">
        <f t="shared" si="8"/>
        <v>923</v>
      </c>
      <c r="P34" s="155"/>
      <c r="Q34" s="208"/>
      <c r="R34" s="208"/>
    </row>
    <row r="35" spans="1:18" ht="21" customHeight="1">
      <c r="A35" s="165"/>
      <c r="B35" s="168" t="s">
        <v>420</v>
      </c>
      <c r="D35" s="169">
        <v>10682</v>
      </c>
      <c r="E35" s="169">
        <v>2188</v>
      </c>
      <c r="F35" s="169">
        <v>1596</v>
      </c>
      <c r="G35" s="169">
        <v>986</v>
      </c>
      <c r="H35" s="169">
        <v>5912</v>
      </c>
      <c r="I35" s="169">
        <v>98</v>
      </c>
      <c r="J35" s="169">
        <v>5814</v>
      </c>
      <c r="K35" s="169">
        <v>6165</v>
      </c>
      <c r="L35" s="169">
        <v>815</v>
      </c>
      <c r="M35" s="169">
        <v>-1166</v>
      </c>
      <c r="N35" s="188"/>
      <c r="O35" s="189">
        <v>774</v>
      </c>
      <c r="P35" s="155"/>
      <c r="Q35" s="208"/>
      <c r="R35" s="208"/>
    </row>
    <row r="36" spans="1:18" ht="21" customHeight="1">
      <c r="A36" s="165"/>
      <c r="B36" s="168" t="s">
        <v>421</v>
      </c>
      <c r="D36" s="169">
        <v>5143</v>
      </c>
      <c r="E36" s="169">
        <v>1219</v>
      </c>
      <c r="F36" s="169">
        <v>424</v>
      </c>
      <c r="G36" s="169">
        <v>127</v>
      </c>
      <c r="H36" s="169">
        <v>3373</v>
      </c>
      <c r="I36" s="169">
        <v>39</v>
      </c>
      <c r="J36" s="169">
        <v>3334</v>
      </c>
      <c r="K36" s="169">
        <v>2669</v>
      </c>
      <c r="L36" s="169">
        <v>379</v>
      </c>
      <c r="M36" s="169">
        <v>286</v>
      </c>
      <c r="N36" s="188"/>
      <c r="O36" s="189">
        <v>144</v>
      </c>
      <c r="P36" s="155"/>
      <c r="Q36" s="208"/>
      <c r="R36" s="208"/>
    </row>
    <row r="37" spans="1:18" ht="21" customHeight="1">
      <c r="A37" s="165"/>
      <c r="B37" s="168" t="s">
        <v>422</v>
      </c>
      <c r="D37" s="169">
        <v>289</v>
      </c>
      <c r="E37" s="169">
        <v>65</v>
      </c>
      <c r="F37" s="169">
        <v>28</v>
      </c>
      <c r="G37" s="169">
        <v>49</v>
      </c>
      <c r="H37" s="169">
        <v>147</v>
      </c>
      <c r="I37" s="169">
        <v>10</v>
      </c>
      <c r="J37" s="169">
        <v>137</v>
      </c>
      <c r="K37" s="169">
        <v>77</v>
      </c>
      <c r="L37" s="169">
        <v>15</v>
      </c>
      <c r="M37" s="169">
        <v>45</v>
      </c>
      <c r="N37" s="188"/>
      <c r="O37" s="189">
        <v>5</v>
      </c>
      <c r="P37" s="155"/>
      <c r="Q37" s="208"/>
      <c r="R37" s="208"/>
    </row>
    <row r="38" spans="1:18" ht="21" customHeight="1">
      <c r="A38" s="165"/>
      <c r="B38" s="168" t="s">
        <v>423</v>
      </c>
      <c r="D38" s="169">
        <v>33</v>
      </c>
      <c r="E38" s="169">
        <v>1</v>
      </c>
      <c r="F38" s="169">
        <v>1</v>
      </c>
      <c r="G38" s="169">
        <v>9</v>
      </c>
      <c r="H38" s="169">
        <v>22</v>
      </c>
      <c r="I38" s="169">
        <v>1</v>
      </c>
      <c r="J38" s="169">
        <v>21</v>
      </c>
      <c r="K38" s="169">
        <v>20</v>
      </c>
      <c r="L38" s="169">
        <v>0</v>
      </c>
      <c r="M38" s="169">
        <v>1</v>
      </c>
      <c r="N38" s="188"/>
      <c r="O38" s="189">
        <v>0</v>
      </c>
      <c r="P38" s="155"/>
      <c r="Q38" s="208"/>
      <c r="R38" s="208"/>
    </row>
    <row r="39" spans="1:18" ht="21" customHeight="1">
      <c r="A39" s="165"/>
      <c r="B39" s="166" t="s">
        <v>424</v>
      </c>
      <c r="C39" s="159"/>
      <c r="D39" s="164">
        <f t="shared" ref="D39:O39" si="9">SUM(D40:D48)</f>
        <v>345951</v>
      </c>
      <c r="E39" s="164">
        <f t="shared" si="9"/>
        <v>68021</v>
      </c>
      <c r="F39" s="164">
        <f t="shared" si="9"/>
        <v>46617</v>
      </c>
      <c r="G39" s="164">
        <f t="shared" si="9"/>
        <v>9593</v>
      </c>
      <c r="H39" s="164">
        <f t="shared" si="9"/>
        <v>221720</v>
      </c>
      <c r="I39" s="164">
        <f t="shared" si="9"/>
        <v>1570</v>
      </c>
      <c r="J39" s="164">
        <f t="shared" si="9"/>
        <v>220150</v>
      </c>
      <c r="K39" s="164">
        <f t="shared" si="9"/>
        <v>140783</v>
      </c>
      <c r="L39" s="164">
        <f t="shared" si="9"/>
        <v>16948</v>
      </c>
      <c r="M39" s="164">
        <f t="shared" si="9"/>
        <v>62419</v>
      </c>
      <c r="N39" s="186"/>
      <c r="O39" s="187">
        <f t="shared" si="9"/>
        <v>12650</v>
      </c>
      <c r="P39" s="155"/>
      <c r="Q39" s="208"/>
      <c r="R39" s="208"/>
    </row>
    <row r="40" spans="1:18" ht="21" customHeight="1">
      <c r="A40" s="165"/>
      <c r="B40" s="168" t="s">
        <v>425</v>
      </c>
      <c r="D40" s="169">
        <v>55689</v>
      </c>
      <c r="E40" s="169">
        <v>17067</v>
      </c>
      <c r="F40" s="169">
        <v>4508</v>
      </c>
      <c r="G40" s="169">
        <v>786</v>
      </c>
      <c r="H40" s="169">
        <v>33328</v>
      </c>
      <c r="I40" s="169">
        <v>289</v>
      </c>
      <c r="J40" s="169">
        <v>33039</v>
      </c>
      <c r="K40" s="169">
        <v>25795</v>
      </c>
      <c r="L40" s="169">
        <v>3146</v>
      </c>
      <c r="M40" s="169">
        <v>4098</v>
      </c>
      <c r="N40" s="188"/>
      <c r="O40" s="189">
        <v>1422</v>
      </c>
      <c r="P40" s="155"/>
      <c r="Q40" s="208"/>
      <c r="R40" s="208"/>
    </row>
    <row r="41" spans="1:18" ht="21" customHeight="1">
      <c r="A41" s="165"/>
      <c r="B41" s="168" t="s">
        <v>426</v>
      </c>
      <c r="D41" s="169">
        <v>16074</v>
      </c>
      <c r="E41" s="169">
        <v>5963</v>
      </c>
      <c r="F41" s="169">
        <v>1490</v>
      </c>
      <c r="G41" s="169">
        <v>229</v>
      </c>
      <c r="H41" s="169">
        <v>8392</v>
      </c>
      <c r="I41" s="169">
        <v>72</v>
      </c>
      <c r="J41" s="169">
        <v>8320</v>
      </c>
      <c r="K41" s="169">
        <v>5919</v>
      </c>
      <c r="L41" s="169">
        <v>959</v>
      </c>
      <c r="M41" s="169">
        <v>1442</v>
      </c>
      <c r="N41" s="188"/>
      <c r="O41" s="189">
        <v>259</v>
      </c>
      <c r="P41" s="155"/>
      <c r="Q41" s="208"/>
      <c r="R41" s="208"/>
    </row>
    <row r="42" spans="1:18" ht="21" customHeight="1">
      <c r="A42" s="165"/>
      <c r="B42" s="168" t="s">
        <v>427</v>
      </c>
      <c r="D42" s="169">
        <v>18309</v>
      </c>
      <c r="E42" s="169">
        <v>3678</v>
      </c>
      <c r="F42" s="169">
        <v>1859</v>
      </c>
      <c r="G42" s="169">
        <v>298</v>
      </c>
      <c r="H42" s="169">
        <v>12474</v>
      </c>
      <c r="I42" s="169">
        <v>60</v>
      </c>
      <c r="J42" s="169">
        <v>12414</v>
      </c>
      <c r="K42" s="169">
        <v>6435</v>
      </c>
      <c r="L42" s="169">
        <v>1240</v>
      </c>
      <c r="M42" s="169">
        <v>4739</v>
      </c>
      <c r="N42" s="188"/>
      <c r="O42" s="189">
        <v>565</v>
      </c>
      <c r="P42" s="155"/>
      <c r="Q42" s="208"/>
      <c r="R42" s="208"/>
    </row>
    <row r="43" spans="1:18" ht="21" customHeight="1">
      <c r="A43" s="165"/>
      <c r="B43" s="168" t="s">
        <v>428</v>
      </c>
      <c r="D43" s="169">
        <v>71401</v>
      </c>
      <c r="E43" s="169">
        <v>10679</v>
      </c>
      <c r="F43" s="169">
        <v>18488</v>
      </c>
      <c r="G43" s="169">
        <v>1761</v>
      </c>
      <c r="H43" s="169">
        <v>40473</v>
      </c>
      <c r="I43" s="169">
        <v>270</v>
      </c>
      <c r="J43" s="169">
        <v>40203</v>
      </c>
      <c r="K43" s="169">
        <v>28823</v>
      </c>
      <c r="L43" s="169">
        <v>3211</v>
      </c>
      <c r="M43" s="169">
        <v>8169</v>
      </c>
      <c r="N43" s="188"/>
      <c r="O43" s="189">
        <v>2017</v>
      </c>
      <c r="P43" s="155"/>
      <c r="Q43" s="208"/>
      <c r="R43" s="208"/>
    </row>
    <row r="44" spans="1:18" ht="21" customHeight="1">
      <c r="A44" s="165"/>
      <c r="B44" s="168" t="s">
        <v>429</v>
      </c>
      <c r="C44" s="159"/>
      <c r="D44" s="169">
        <v>16485</v>
      </c>
      <c r="E44" s="169">
        <v>2469</v>
      </c>
      <c r="F44" s="169">
        <v>3457</v>
      </c>
      <c r="G44" s="169">
        <v>481</v>
      </c>
      <c r="H44" s="169">
        <v>10078</v>
      </c>
      <c r="I44" s="169">
        <v>31</v>
      </c>
      <c r="J44" s="169">
        <v>10047</v>
      </c>
      <c r="K44" s="169">
        <v>4683</v>
      </c>
      <c r="L44" s="169">
        <v>382</v>
      </c>
      <c r="M44" s="169">
        <v>4982</v>
      </c>
      <c r="N44" s="188"/>
      <c r="O44" s="189">
        <v>964</v>
      </c>
      <c r="P44" s="155"/>
      <c r="Q44" s="208"/>
      <c r="R44" s="208"/>
    </row>
    <row r="45" spans="1:18" ht="21" customHeight="1">
      <c r="A45" s="165"/>
      <c r="B45" s="168" t="s">
        <v>430</v>
      </c>
      <c r="C45" s="159"/>
      <c r="D45" s="169">
        <v>19758</v>
      </c>
      <c r="E45" s="169">
        <v>3951</v>
      </c>
      <c r="F45" s="169">
        <v>2160</v>
      </c>
      <c r="G45" s="169">
        <v>392</v>
      </c>
      <c r="H45" s="169">
        <v>13255</v>
      </c>
      <c r="I45" s="169">
        <v>118</v>
      </c>
      <c r="J45" s="169">
        <v>13137</v>
      </c>
      <c r="K45" s="169">
        <v>9120</v>
      </c>
      <c r="L45" s="169">
        <v>1204</v>
      </c>
      <c r="M45" s="169">
        <v>2813</v>
      </c>
      <c r="N45" s="188"/>
      <c r="O45" s="189">
        <v>730</v>
      </c>
      <c r="P45" s="155"/>
      <c r="Q45" s="208"/>
      <c r="R45" s="208"/>
    </row>
    <row r="46" spans="1:18" ht="21" customHeight="1">
      <c r="A46" s="165"/>
      <c r="B46" s="168" t="s">
        <v>431</v>
      </c>
      <c r="D46" s="169">
        <v>4608</v>
      </c>
      <c r="E46" s="169">
        <v>482</v>
      </c>
      <c r="F46" s="169">
        <v>700</v>
      </c>
      <c r="G46" s="169">
        <v>154</v>
      </c>
      <c r="H46" s="169">
        <v>3272</v>
      </c>
      <c r="I46" s="169">
        <v>29</v>
      </c>
      <c r="J46" s="169">
        <v>3243</v>
      </c>
      <c r="K46" s="169">
        <v>2719</v>
      </c>
      <c r="L46" s="169">
        <v>259</v>
      </c>
      <c r="M46" s="169">
        <v>265</v>
      </c>
      <c r="N46" s="188"/>
      <c r="O46" s="189">
        <v>95</v>
      </c>
      <c r="P46" s="155"/>
      <c r="Q46" s="208"/>
      <c r="R46" s="208"/>
    </row>
    <row r="47" spans="1:18" ht="21" customHeight="1">
      <c r="A47" s="165"/>
      <c r="B47" s="168" t="s">
        <v>432</v>
      </c>
      <c r="D47" s="169">
        <v>24016</v>
      </c>
      <c r="E47" s="169">
        <v>4347</v>
      </c>
      <c r="F47" s="169">
        <v>2545</v>
      </c>
      <c r="G47" s="169">
        <v>803</v>
      </c>
      <c r="H47" s="169">
        <v>16321</v>
      </c>
      <c r="I47" s="169">
        <v>136</v>
      </c>
      <c r="J47" s="169">
        <v>16185</v>
      </c>
      <c r="K47" s="169">
        <v>9093</v>
      </c>
      <c r="L47" s="169">
        <v>1056</v>
      </c>
      <c r="M47" s="169">
        <v>6036</v>
      </c>
      <c r="N47" s="188"/>
      <c r="O47" s="189">
        <v>1355</v>
      </c>
      <c r="P47" s="155"/>
      <c r="Q47" s="208"/>
      <c r="R47" s="208"/>
    </row>
    <row r="48" spans="1:18" ht="21" customHeight="1">
      <c r="A48" s="165"/>
      <c r="B48" s="168" t="s">
        <v>433</v>
      </c>
      <c r="D48" s="169">
        <v>119611</v>
      </c>
      <c r="E48" s="169">
        <v>19385</v>
      </c>
      <c r="F48" s="169">
        <v>11410</v>
      </c>
      <c r="G48" s="169">
        <v>4689</v>
      </c>
      <c r="H48" s="169">
        <v>84127</v>
      </c>
      <c r="I48" s="169">
        <v>565</v>
      </c>
      <c r="J48" s="169">
        <v>83562</v>
      </c>
      <c r="K48" s="169">
        <v>48196</v>
      </c>
      <c r="L48" s="169">
        <v>5491</v>
      </c>
      <c r="M48" s="169">
        <v>29875</v>
      </c>
      <c r="N48" s="188"/>
      <c r="O48" s="189">
        <v>5243</v>
      </c>
      <c r="P48" s="155"/>
      <c r="Q48" s="208"/>
      <c r="R48" s="208"/>
    </row>
    <row r="49" spans="1:18" ht="21" customHeight="1">
      <c r="A49" s="165"/>
      <c r="B49" s="166" t="s">
        <v>434</v>
      </c>
      <c r="D49" s="164">
        <f t="shared" ref="D49:O49" si="10">SUM(D50:D58)</f>
        <v>302188</v>
      </c>
      <c r="E49" s="164">
        <f t="shared" si="10"/>
        <v>44526</v>
      </c>
      <c r="F49" s="164">
        <f t="shared" si="10"/>
        <v>47167</v>
      </c>
      <c r="G49" s="164">
        <f t="shared" si="10"/>
        <v>8600</v>
      </c>
      <c r="H49" s="164">
        <f t="shared" si="10"/>
        <v>201895</v>
      </c>
      <c r="I49" s="164">
        <f t="shared" si="10"/>
        <v>1552</v>
      </c>
      <c r="J49" s="164">
        <f t="shared" si="10"/>
        <v>200343</v>
      </c>
      <c r="K49" s="164">
        <f t="shared" si="10"/>
        <v>135397</v>
      </c>
      <c r="L49" s="164">
        <f t="shared" si="10"/>
        <v>12753</v>
      </c>
      <c r="M49" s="164">
        <f t="shared" si="10"/>
        <v>52193</v>
      </c>
      <c r="N49" s="186"/>
      <c r="O49" s="187">
        <f t="shared" si="10"/>
        <v>9308</v>
      </c>
      <c r="P49" s="155"/>
      <c r="Q49" s="208"/>
      <c r="R49" s="208"/>
    </row>
    <row r="50" spans="1:18" ht="21" customHeight="1">
      <c r="A50" s="165"/>
      <c r="B50" s="168" t="s">
        <v>435</v>
      </c>
      <c r="D50" s="169">
        <v>4629</v>
      </c>
      <c r="E50" s="169">
        <v>938</v>
      </c>
      <c r="F50" s="169">
        <v>550</v>
      </c>
      <c r="G50" s="169">
        <v>247</v>
      </c>
      <c r="H50" s="169">
        <v>2894</v>
      </c>
      <c r="I50" s="169">
        <v>56</v>
      </c>
      <c r="J50" s="169">
        <v>2838</v>
      </c>
      <c r="K50" s="169">
        <v>2225</v>
      </c>
      <c r="L50" s="169">
        <v>250</v>
      </c>
      <c r="M50" s="169">
        <v>363</v>
      </c>
      <c r="N50" s="188"/>
      <c r="O50" s="189">
        <v>358</v>
      </c>
      <c r="P50" s="155"/>
      <c r="Q50" s="208"/>
      <c r="R50" s="208"/>
    </row>
    <row r="51" spans="1:18" ht="21" customHeight="1">
      <c r="A51" s="165"/>
      <c r="B51" s="168" t="s">
        <v>436</v>
      </c>
      <c r="D51" s="169">
        <v>16000</v>
      </c>
      <c r="E51" s="169">
        <v>2710</v>
      </c>
      <c r="F51" s="169">
        <v>2440</v>
      </c>
      <c r="G51" s="169">
        <v>409</v>
      </c>
      <c r="H51" s="169">
        <v>10441</v>
      </c>
      <c r="I51" s="169">
        <v>97</v>
      </c>
      <c r="J51" s="169">
        <v>10344</v>
      </c>
      <c r="K51" s="169">
        <v>7374</v>
      </c>
      <c r="L51" s="169">
        <v>768</v>
      </c>
      <c r="M51" s="169">
        <v>2202</v>
      </c>
      <c r="N51" s="188"/>
      <c r="O51" s="189">
        <v>534</v>
      </c>
      <c r="P51" s="155"/>
      <c r="Q51" s="208"/>
      <c r="R51" s="208"/>
    </row>
    <row r="52" spans="1:18" ht="21" customHeight="1">
      <c r="A52" s="165"/>
      <c r="B52" s="168" t="s">
        <v>437</v>
      </c>
      <c r="D52" s="169">
        <v>24788</v>
      </c>
      <c r="E52" s="169">
        <v>3337</v>
      </c>
      <c r="F52" s="169">
        <v>2990</v>
      </c>
      <c r="G52" s="169">
        <v>711</v>
      </c>
      <c r="H52" s="169">
        <v>17750</v>
      </c>
      <c r="I52" s="169">
        <v>151</v>
      </c>
      <c r="J52" s="169">
        <v>17599</v>
      </c>
      <c r="K52" s="169">
        <v>12053</v>
      </c>
      <c r="L52" s="169">
        <v>994</v>
      </c>
      <c r="M52" s="169">
        <v>4552</v>
      </c>
      <c r="N52" s="188"/>
      <c r="O52" s="189">
        <v>1271</v>
      </c>
      <c r="P52" s="155"/>
      <c r="Q52" s="208"/>
      <c r="R52" s="208"/>
    </row>
    <row r="53" spans="1:18" ht="21" customHeight="1">
      <c r="A53" s="165"/>
      <c r="B53" s="168" t="s">
        <v>438</v>
      </c>
      <c r="C53" s="159"/>
      <c r="D53" s="169">
        <v>30744</v>
      </c>
      <c r="E53" s="169">
        <v>5385</v>
      </c>
      <c r="F53" s="169">
        <v>6302</v>
      </c>
      <c r="G53" s="169">
        <v>892</v>
      </c>
      <c r="H53" s="169">
        <v>18165</v>
      </c>
      <c r="I53" s="169">
        <v>162</v>
      </c>
      <c r="J53" s="169">
        <v>18003</v>
      </c>
      <c r="K53" s="169">
        <v>10974</v>
      </c>
      <c r="L53" s="169">
        <v>626</v>
      </c>
      <c r="M53" s="169">
        <v>6403</v>
      </c>
      <c r="N53" s="188"/>
      <c r="O53" s="189">
        <v>587</v>
      </c>
      <c r="P53" s="155"/>
      <c r="Q53" s="208"/>
      <c r="R53" s="208"/>
    </row>
    <row r="54" spans="1:18" ht="21" customHeight="1">
      <c r="A54" s="165"/>
      <c r="B54" s="168" t="s">
        <v>439</v>
      </c>
      <c r="D54" s="169">
        <v>57229</v>
      </c>
      <c r="E54" s="169">
        <v>7407</v>
      </c>
      <c r="F54" s="169">
        <v>12011</v>
      </c>
      <c r="G54" s="169">
        <v>1542</v>
      </c>
      <c r="H54" s="169">
        <v>36269</v>
      </c>
      <c r="I54" s="169">
        <v>252</v>
      </c>
      <c r="J54" s="169">
        <v>36017</v>
      </c>
      <c r="K54" s="169">
        <v>26632</v>
      </c>
      <c r="L54" s="169">
        <v>2641</v>
      </c>
      <c r="M54" s="169">
        <v>6744</v>
      </c>
      <c r="N54" s="188"/>
      <c r="O54" s="189">
        <v>2038</v>
      </c>
      <c r="P54" s="155"/>
      <c r="Q54" s="208"/>
      <c r="R54" s="208"/>
    </row>
    <row r="55" spans="1:18" ht="21" customHeight="1">
      <c r="A55" s="165"/>
      <c r="B55" s="168" t="s">
        <v>440</v>
      </c>
      <c r="D55" s="169">
        <v>108562</v>
      </c>
      <c r="E55" s="169">
        <v>14045</v>
      </c>
      <c r="F55" s="169">
        <v>16782</v>
      </c>
      <c r="G55" s="169">
        <v>2450</v>
      </c>
      <c r="H55" s="169">
        <v>75285</v>
      </c>
      <c r="I55" s="169">
        <v>483</v>
      </c>
      <c r="J55" s="169">
        <v>74802</v>
      </c>
      <c r="K55" s="169">
        <v>49902</v>
      </c>
      <c r="L55" s="169">
        <v>4639</v>
      </c>
      <c r="M55" s="169">
        <v>20261</v>
      </c>
      <c r="N55" s="188"/>
      <c r="O55" s="189">
        <v>2336</v>
      </c>
      <c r="P55" s="155"/>
      <c r="Q55" s="208"/>
      <c r="R55" s="208"/>
    </row>
    <row r="56" spans="1:18" ht="21" customHeight="1">
      <c r="A56" s="165"/>
      <c r="B56" s="168" t="s">
        <v>441</v>
      </c>
      <c r="D56" s="169">
        <v>14781</v>
      </c>
      <c r="E56" s="169">
        <v>1723</v>
      </c>
      <c r="F56" s="169">
        <v>1934</v>
      </c>
      <c r="G56" s="169">
        <v>558</v>
      </c>
      <c r="H56" s="169">
        <v>10566</v>
      </c>
      <c r="I56" s="169">
        <v>69</v>
      </c>
      <c r="J56" s="169">
        <v>10497</v>
      </c>
      <c r="K56" s="169">
        <v>5576</v>
      </c>
      <c r="L56" s="169">
        <v>689</v>
      </c>
      <c r="M56" s="169">
        <v>4232</v>
      </c>
      <c r="N56" s="188"/>
      <c r="O56" s="189">
        <v>341</v>
      </c>
      <c r="P56" s="155"/>
      <c r="Q56" s="208"/>
      <c r="R56" s="208"/>
    </row>
    <row r="57" spans="1:18" ht="21" customHeight="1">
      <c r="A57" s="165"/>
      <c r="B57" s="168" t="s">
        <v>442</v>
      </c>
      <c r="D57" s="169">
        <v>2751</v>
      </c>
      <c r="E57" s="169">
        <v>308</v>
      </c>
      <c r="F57" s="169">
        <v>397</v>
      </c>
      <c r="G57" s="169">
        <v>189</v>
      </c>
      <c r="H57" s="169">
        <v>1857</v>
      </c>
      <c r="I57" s="169">
        <v>12</v>
      </c>
      <c r="J57" s="169">
        <v>1845</v>
      </c>
      <c r="K57" s="169">
        <v>1788</v>
      </c>
      <c r="L57" s="169">
        <v>122</v>
      </c>
      <c r="M57" s="169">
        <v>-65</v>
      </c>
      <c r="N57" s="188"/>
      <c r="O57" s="189">
        <v>221</v>
      </c>
      <c r="P57" s="155"/>
      <c r="Q57" s="208"/>
      <c r="R57" s="208"/>
    </row>
    <row r="58" spans="1:18" ht="21" customHeight="1">
      <c r="A58" s="165"/>
      <c r="B58" s="168" t="s">
        <v>443</v>
      </c>
      <c r="D58" s="169">
        <v>42704</v>
      </c>
      <c r="E58" s="169">
        <v>8673</v>
      </c>
      <c r="F58" s="169">
        <v>3761</v>
      </c>
      <c r="G58" s="169">
        <v>1602</v>
      </c>
      <c r="H58" s="169">
        <v>28668</v>
      </c>
      <c r="I58" s="169">
        <v>270</v>
      </c>
      <c r="J58" s="169">
        <v>28398</v>
      </c>
      <c r="K58" s="169">
        <v>18873</v>
      </c>
      <c r="L58" s="169">
        <v>2024</v>
      </c>
      <c r="M58" s="169">
        <v>7501</v>
      </c>
      <c r="N58" s="188"/>
      <c r="O58" s="189">
        <v>1622</v>
      </c>
      <c r="P58" s="155"/>
      <c r="Q58" s="208"/>
      <c r="R58" s="208"/>
    </row>
    <row r="59" spans="1:18" ht="21" customHeight="1">
      <c r="A59" s="165"/>
      <c r="B59" s="166" t="s">
        <v>444</v>
      </c>
      <c r="C59" s="159"/>
      <c r="D59" s="164">
        <f t="shared" ref="D59:O59" si="11">SUM(D60:D61)</f>
        <v>54437</v>
      </c>
      <c r="E59" s="164">
        <f t="shared" si="11"/>
        <v>11617</v>
      </c>
      <c r="F59" s="164">
        <f t="shared" si="11"/>
        <v>6134</v>
      </c>
      <c r="G59" s="164">
        <f t="shared" si="11"/>
        <v>1392</v>
      </c>
      <c r="H59" s="164">
        <f t="shared" si="11"/>
        <v>35294</v>
      </c>
      <c r="I59" s="164">
        <f t="shared" si="11"/>
        <v>206</v>
      </c>
      <c r="J59" s="164">
        <f t="shared" si="11"/>
        <v>35088</v>
      </c>
      <c r="K59" s="164">
        <f t="shared" si="11"/>
        <v>26364</v>
      </c>
      <c r="L59" s="164">
        <f t="shared" si="11"/>
        <v>2739</v>
      </c>
      <c r="M59" s="164">
        <f t="shared" si="11"/>
        <v>5985</v>
      </c>
      <c r="N59" s="186"/>
      <c r="O59" s="187">
        <f t="shared" si="11"/>
        <v>4830</v>
      </c>
      <c r="P59" s="155"/>
      <c r="Q59" s="208"/>
      <c r="R59" s="208"/>
    </row>
    <row r="60" spans="1:18" ht="21" customHeight="1">
      <c r="A60" s="165"/>
      <c r="B60" s="168" t="s">
        <v>445</v>
      </c>
      <c r="D60" s="169">
        <v>40562</v>
      </c>
      <c r="E60" s="169">
        <v>8853</v>
      </c>
      <c r="F60" s="169">
        <v>4445</v>
      </c>
      <c r="G60" s="169">
        <v>1175</v>
      </c>
      <c r="H60" s="169">
        <v>26089</v>
      </c>
      <c r="I60" s="169">
        <v>148</v>
      </c>
      <c r="J60" s="169">
        <v>25941</v>
      </c>
      <c r="K60" s="169">
        <v>19513</v>
      </c>
      <c r="L60" s="169">
        <v>1995</v>
      </c>
      <c r="M60" s="169">
        <v>4433</v>
      </c>
      <c r="N60" s="188"/>
      <c r="O60" s="189">
        <v>4254</v>
      </c>
      <c r="P60" s="155"/>
      <c r="Q60" s="208"/>
      <c r="R60" s="208"/>
    </row>
    <row r="61" spans="1:18" ht="21" customHeight="1">
      <c r="A61" s="165"/>
      <c r="B61" s="168" t="s">
        <v>446</v>
      </c>
      <c r="D61" s="169">
        <v>13875</v>
      </c>
      <c r="E61" s="169">
        <v>2764</v>
      </c>
      <c r="F61" s="169">
        <v>1689</v>
      </c>
      <c r="G61" s="169">
        <v>217</v>
      </c>
      <c r="H61" s="169">
        <v>9205</v>
      </c>
      <c r="I61" s="169">
        <v>58</v>
      </c>
      <c r="J61" s="169">
        <v>9147</v>
      </c>
      <c r="K61" s="169">
        <v>6851</v>
      </c>
      <c r="L61" s="169">
        <v>744</v>
      </c>
      <c r="M61" s="169">
        <v>1552</v>
      </c>
      <c r="N61" s="188"/>
      <c r="O61" s="189">
        <v>576</v>
      </c>
      <c r="P61" s="155"/>
      <c r="Q61" s="208"/>
      <c r="R61" s="208"/>
    </row>
    <row r="62" spans="1:18" ht="21" customHeight="1">
      <c r="A62" s="165"/>
      <c r="B62" s="166" t="s">
        <v>447</v>
      </c>
      <c r="C62" s="159"/>
      <c r="D62" s="164">
        <f t="shared" ref="D62:O62" si="12">SUM(D63:D68)</f>
        <v>80405</v>
      </c>
      <c r="E62" s="164">
        <f t="shared" si="12"/>
        <v>9422</v>
      </c>
      <c r="F62" s="164">
        <f>SUM(F63:F68)</f>
        <v>7901</v>
      </c>
      <c r="G62" s="164">
        <f t="shared" si="12"/>
        <v>2655</v>
      </c>
      <c r="H62" s="164">
        <f t="shared" si="12"/>
        <v>60427</v>
      </c>
      <c r="I62" s="164">
        <f t="shared" si="12"/>
        <v>501</v>
      </c>
      <c r="J62" s="164">
        <f t="shared" si="12"/>
        <v>59926</v>
      </c>
      <c r="K62" s="164">
        <f t="shared" si="12"/>
        <v>44357</v>
      </c>
      <c r="L62" s="164">
        <f t="shared" si="12"/>
        <v>3758</v>
      </c>
      <c r="M62" s="164">
        <f t="shared" si="12"/>
        <v>11811</v>
      </c>
      <c r="N62" s="186"/>
      <c r="O62" s="187">
        <f t="shared" si="12"/>
        <v>3150</v>
      </c>
      <c r="P62" s="155"/>
      <c r="Q62" s="208"/>
      <c r="R62" s="208"/>
    </row>
    <row r="63" spans="1:18" ht="21" customHeight="1">
      <c r="A63" s="165"/>
      <c r="B63" s="168" t="s">
        <v>448</v>
      </c>
      <c r="D63" s="169">
        <v>6021</v>
      </c>
      <c r="E63" s="169">
        <v>668</v>
      </c>
      <c r="F63" s="169">
        <v>363</v>
      </c>
      <c r="G63" s="169">
        <v>33</v>
      </c>
      <c r="H63" s="169">
        <v>4957</v>
      </c>
      <c r="I63" s="169">
        <v>18</v>
      </c>
      <c r="J63" s="169">
        <v>4939</v>
      </c>
      <c r="K63" s="169">
        <v>3786</v>
      </c>
      <c r="L63" s="169">
        <v>219</v>
      </c>
      <c r="M63" s="169">
        <v>934</v>
      </c>
      <c r="N63" s="188"/>
      <c r="O63" s="189">
        <v>111</v>
      </c>
      <c r="P63" s="155"/>
      <c r="Q63" s="208"/>
      <c r="R63" s="208"/>
    </row>
    <row r="64" spans="1:18" ht="6" customHeight="1">
      <c r="A64" s="165"/>
      <c r="B64" s="168"/>
      <c r="D64" s="169"/>
      <c r="E64" s="169"/>
      <c r="F64" s="169"/>
      <c r="G64" s="169"/>
      <c r="H64" s="169"/>
      <c r="I64" s="169"/>
      <c r="J64" s="169"/>
      <c r="K64" s="169"/>
      <c r="L64" s="169"/>
      <c r="M64" s="169"/>
      <c r="N64" s="169"/>
      <c r="O64" s="189"/>
      <c r="P64" s="155"/>
      <c r="Q64" s="208"/>
      <c r="R64" s="208"/>
    </row>
    <row r="65" spans="1:18" ht="36" customHeight="1">
      <c r="A65" s="165"/>
      <c r="B65" s="168" t="s">
        <v>530</v>
      </c>
      <c r="D65" s="214">
        <v>320</v>
      </c>
      <c r="E65" s="214">
        <v>85</v>
      </c>
      <c r="F65" s="214">
        <v>47</v>
      </c>
      <c r="G65" s="214">
        <v>27</v>
      </c>
      <c r="H65" s="214">
        <v>161</v>
      </c>
      <c r="I65" s="214">
        <v>8</v>
      </c>
      <c r="J65" s="214">
        <v>153</v>
      </c>
      <c r="K65" s="214">
        <v>148</v>
      </c>
      <c r="L65" s="214">
        <v>4</v>
      </c>
      <c r="M65" s="214">
        <v>1</v>
      </c>
      <c r="N65" s="214"/>
      <c r="O65" s="215">
        <v>10</v>
      </c>
      <c r="P65" s="155"/>
      <c r="Q65" s="208"/>
      <c r="R65" s="208"/>
    </row>
    <row r="66" spans="1:18" ht="21" customHeight="1">
      <c r="A66" s="165"/>
      <c r="B66" s="168" t="s">
        <v>450</v>
      </c>
      <c r="D66" s="169">
        <v>9250</v>
      </c>
      <c r="E66" s="169">
        <v>1717</v>
      </c>
      <c r="F66" s="169">
        <v>1002</v>
      </c>
      <c r="G66" s="169">
        <v>143</v>
      </c>
      <c r="H66" s="169">
        <v>6388</v>
      </c>
      <c r="I66" s="169">
        <v>44</v>
      </c>
      <c r="J66" s="169">
        <v>6344</v>
      </c>
      <c r="K66" s="169">
        <v>4826</v>
      </c>
      <c r="L66" s="169">
        <v>493</v>
      </c>
      <c r="M66" s="169">
        <v>1025</v>
      </c>
      <c r="N66" s="169"/>
      <c r="O66" s="189">
        <v>423</v>
      </c>
      <c r="P66" s="155"/>
      <c r="Q66" s="208"/>
      <c r="R66" s="208"/>
    </row>
    <row r="67" spans="1:18" ht="21" customHeight="1">
      <c r="A67" s="165"/>
      <c r="B67" s="168" t="s">
        <v>451</v>
      </c>
      <c r="D67" s="169">
        <v>5976</v>
      </c>
      <c r="E67" s="169">
        <v>591</v>
      </c>
      <c r="F67" s="169">
        <v>621</v>
      </c>
      <c r="G67" s="169">
        <v>156</v>
      </c>
      <c r="H67" s="169">
        <v>4608</v>
      </c>
      <c r="I67" s="169">
        <v>25</v>
      </c>
      <c r="J67" s="169">
        <v>4583</v>
      </c>
      <c r="K67" s="169">
        <v>4083</v>
      </c>
      <c r="L67" s="169">
        <v>236</v>
      </c>
      <c r="M67" s="169">
        <v>264</v>
      </c>
      <c r="N67" s="169"/>
      <c r="O67" s="189">
        <v>41</v>
      </c>
      <c r="P67" s="155"/>
      <c r="Q67" s="208"/>
      <c r="R67" s="208"/>
    </row>
    <row r="68" spans="1:18" ht="21" customHeight="1">
      <c r="A68" s="165"/>
      <c r="B68" s="168" t="s">
        <v>453</v>
      </c>
      <c r="D68" s="169">
        <v>58838</v>
      </c>
      <c r="E68" s="169">
        <v>6361</v>
      </c>
      <c r="F68" s="169">
        <v>5868</v>
      </c>
      <c r="G68" s="169">
        <v>2296</v>
      </c>
      <c r="H68" s="169">
        <v>44313</v>
      </c>
      <c r="I68" s="169">
        <v>406</v>
      </c>
      <c r="J68" s="169">
        <v>43907</v>
      </c>
      <c r="K68" s="169">
        <v>31514</v>
      </c>
      <c r="L68" s="169">
        <v>2806</v>
      </c>
      <c r="M68" s="169">
        <v>9587</v>
      </c>
      <c r="N68" s="169"/>
      <c r="O68" s="189">
        <v>2565</v>
      </c>
      <c r="P68" s="155"/>
      <c r="Q68" s="208"/>
      <c r="R68" s="208"/>
    </row>
    <row r="69" spans="1:18" ht="21" customHeight="1">
      <c r="A69" s="165"/>
      <c r="B69" s="166" t="s">
        <v>454</v>
      </c>
      <c r="D69" s="164">
        <f t="shared" ref="D69:M69" si="13">SUM(D70:D76)</f>
        <v>338750</v>
      </c>
      <c r="E69" s="164">
        <f t="shared" si="13"/>
        <v>62346</v>
      </c>
      <c r="F69" s="164">
        <f t="shared" si="13"/>
        <v>31573</v>
      </c>
      <c r="G69" s="164">
        <f t="shared" si="13"/>
        <v>21611</v>
      </c>
      <c r="H69" s="164">
        <f t="shared" si="13"/>
        <v>223220</v>
      </c>
      <c r="I69" s="164">
        <f t="shared" si="13"/>
        <v>2170</v>
      </c>
      <c r="J69" s="164">
        <f t="shared" si="13"/>
        <v>221050</v>
      </c>
      <c r="K69" s="164">
        <f t="shared" si="13"/>
        <v>109729</v>
      </c>
      <c r="L69" s="164">
        <f t="shared" si="13"/>
        <v>23651</v>
      </c>
      <c r="M69" s="164">
        <f t="shared" si="13"/>
        <v>87670</v>
      </c>
      <c r="N69" s="164"/>
      <c r="O69" s="187">
        <f>SUM(O70:O76)</f>
        <v>13131</v>
      </c>
      <c r="P69" s="155"/>
      <c r="Q69" s="208"/>
      <c r="R69" s="208"/>
    </row>
    <row r="70" spans="1:18" ht="21" customHeight="1">
      <c r="A70" s="165"/>
      <c r="B70" s="168" t="s">
        <v>455</v>
      </c>
      <c r="D70" s="169">
        <v>172527</v>
      </c>
      <c r="E70" s="169">
        <v>36825</v>
      </c>
      <c r="F70" s="169">
        <v>17969</v>
      </c>
      <c r="G70" s="169">
        <v>15934</v>
      </c>
      <c r="H70" s="169">
        <v>101799</v>
      </c>
      <c r="I70" s="169">
        <v>1187</v>
      </c>
      <c r="J70" s="169">
        <v>100612</v>
      </c>
      <c r="K70" s="169">
        <v>37642</v>
      </c>
      <c r="L70" s="169">
        <v>14413</v>
      </c>
      <c r="M70" s="169">
        <v>48557</v>
      </c>
      <c r="N70" s="188"/>
      <c r="O70" s="189">
        <v>5574</v>
      </c>
      <c r="P70" s="155"/>
      <c r="Q70" s="208"/>
      <c r="R70" s="208"/>
    </row>
    <row r="71" spans="1:18" ht="21" customHeight="1">
      <c r="A71" s="165"/>
      <c r="B71" s="168" t="s">
        <v>456</v>
      </c>
      <c r="C71" s="159"/>
      <c r="D71" s="169">
        <v>12920</v>
      </c>
      <c r="E71" s="169">
        <v>3260</v>
      </c>
      <c r="F71" s="169">
        <v>1183</v>
      </c>
      <c r="G71" s="169">
        <v>428</v>
      </c>
      <c r="H71" s="169">
        <v>8049</v>
      </c>
      <c r="I71" s="169">
        <v>68</v>
      </c>
      <c r="J71" s="169">
        <v>7981</v>
      </c>
      <c r="K71" s="169">
        <v>4880</v>
      </c>
      <c r="L71" s="169">
        <v>583</v>
      </c>
      <c r="M71" s="169">
        <v>2518</v>
      </c>
      <c r="N71" s="188"/>
      <c r="O71" s="189">
        <v>679</v>
      </c>
      <c r="P71" s="155"/>
      <c r="Q71" s="208"/>
      <c r="R71" s="208"/>
    </row>
    <row r="72" spans="1:18" ht="21" customHeight="1">
      <c r="A72" s="165"/>
      <c r="B72" s="168" t="s">
        <v>457</v>
      </c>
      <c r="D72" s="169">
        <v>91921</v>
      </c>
      <c r="E72" s="169">
        <v>14639</v>
      </c>
      <c r="F72" s="169">
        <v>7162</v>
      </c>
      <c r="G72" s="169">
        <v>3079</v>
      </c>
      <c r="H72" s="169">
        <v>67041</v>
      </c>
      <c r="I72" s="169">
        <v>563</v>
      </c>
      <c r="J72" s="169">
        <v>66478</v>
      </c>
      <c r="K72" s="169">
        <v>39510</v>
      </c>
      <c r="L72" s="169">
        <v>5193</v>
      </c>
      <c r="M72" s="169">
        <v>21775</v>
      </c>
      <c r="N72" s="188"/>
      <c r="O72" s="189">
        <v>4960</v>
      </c>
      <c r="P72" s="155"/>
      <c r="Q72" s="208"/>
      <c r="R72" s="208"/>
    </row>
    <row r="73" spans="1:18" ht="21" customHeight="1">
      <c r="A73" s="165"/>
      <c r="B73" s="168" t="s">
        <v>458</v>
      </c>
      <c r="D73" s="169">
        <v>29064</v>
      </c>
      <c r="E73" s="169">
        <v>2576</v>
      </c>
      <c r="F73" s="169">
        <v>2251</v>
      </c>
      <c r="G73" s="169">
        <v>969</v>
      </c>
      <c r="H73" s="169">
        <v>23268</v>
      </c>
      <c r="I73" s="169">
        <v>132</v>
      </c>
      <c r="J73" s="169">
        <v>23136</v>
      </c>
      <c r="K73" s="169">
        <v>11609</v>
      </c>
      <c r="L73" s="169">
        <v>1457</v>
      </c>
      <c r="M73" s="169">
        <v>10070</v>
      </c>
      <c r="N73" s="188"/>
      <c r="O73" s="189">
        <v>705</v>
      </c>
      <c r="P73" s="155"/>
      <c r="Q73" s="208"/>
      <c r="R73" s="208"/>
    </row>
    <row r="74" spans="1:18" ht="21" customHeight="1">
      <c r="A74" s="165"/>
      <c r="B74" s="168" t="s">
        <v>459</v>
      </c>
      <c r="D74" s="169">
        <v>25469</v>
      </c>
      <c r="E74" s="169">
        <v>4304</v>
      </c>
      <c r="F74" s="169">
        <v>2275</v>
      </c>
      <c r="G74" s="169">
        <v>1043</v>
      </c>
      <c r="H74" s="169">
        <v>17847</v>
      </c>
      <c r="I74" s="169">
        <v>173</v>
      </c>
      <c r="J74" s="169">
        <v>17674</v>
      </c>
      <c r="K74" s="169">
        <v>11640</v>
      </c>
      <c r="L74" s="169">
        <v>1610</v>
      </c>
      <c r="M74" s="169">
        <v>4424</v>
      </c>
      <c r="N74" s="188"/>
      <c r="O74" s="189">
        <v>494</v>
      </c>
      <c r="P74" s="155"/>
      <c r="Q74" s="208"/>
      <c r="R74" s="208"/>
    </row>
    <row r="75" spans="1:18" ht="21" customHeight="1">
      <c r="A75" s="165"/>
      <c r="B75" s="168" t="s">
        <v>460</v>
      </c>
      <c r="D75" s="169">
        <v>6534</v>
      </c>
      <c r="E75" s="169">
        <v>612</v>
      </c>
      <c r="F75" s="169">
        <v>672</v>
      </c>
      <c r="G75" s="169">
        <v>158</v>
      </c>
      <c r="H75" s="169">
        <v>5092</v>
      </c>
      <c r="I75" s="169">
        <v>36</v>
      </c>
      <c r="J75" s="169">
        <v>5056</v>
      </c>
      <c r="K75" s="169">
        <v>4337</v>
      </c>
      <c r="L75" s="169">
        <v>307</v>
      </c>
      <c r="M75" s="169">
        <v>412</v>
      </c>
      <c r="N75" s="188"/>
      <c r="O75" s="189">
        <v>360</v>
      </c>
      <c r="P75" s="155"/>
      <c r="Q75" s="208"/>
      <c r="R75" s="208"/>
    </row>
    <row r="76" spans="1:18" ht="21" customHeight="1">
      <c r="A76" s="170"/>
      <c r="B76" s="168" t="s">
        <v>461</v>
      </c>
      <c r="C76" s="159"/>
      <c r="D76" s="169">
        <v>315</v>
      </c>
      <c r="E76" s="169">
        <v>130</v>
      </c>
      <c r="F76" s="169">
        <v>61</v>
      </c>
      <c r="G76" s="169">
        <v>0</v>
      </c>
      <c r="H76" s="169">
        <v>124</v>
      </c>
      <c r="I76" s="169">
        <v>11</v>
      </c>
      <c r="J76" s="169">
        <v>113</v>
      </c>
      <c r="K76" s="169">
        <v>111</v>
      </c>
      <c r="L76" s="169">
        <v>88</v>
      </c>
      <c r="M76" s="169">
        <v>-86</v>
      </c>
      <c r="N76" s="188"/>
      <c r="O76" s="189">
        <v>359</v>
      </c>
      <c r="P76" s="155"/>
      <c r="Q76" s="208"/>
      <c r="R76" s="208"/>
    </row>
    <row r="77" spans="1:18" ht="21" customHeight="1">
      <c r="A77" s="165"/>
      <c r="B77" s="166" t="s">
        <v>462</v>
      </c>
      <c r="C77" s="159"/>
      <c r="D77" s="164">
        <f t="shared" ref="D77:O77" si="14">SUM(D78)</f>
        <v>40080</v>
      </c>
      <c r="E77" s="164">
        <f t="shared" si="14"/>
        <v>7242</v>
      </c>
      <c r="F77" s="164">
        <f t="shared" si="14"/>
        <v>4481</v>
      </c>
      <c r="G77" s="164">
        <f t="shared" si="14"/>
        <v>1696</v>
      </c>
      <c r="H77" s="164">
        <f t="shared" si="14"/>
        <v>26661</v>
      </c>
      <c r="I77" s="164">
        <f t="shared" si="14"/>
        <v>398</v>
      </c>
      <c r="J77" s="164">
        <f t="shared" si="14"/>
        <v>26263</v>
      </c>
      <c r="K77" s="164">
        <f t="shared" si="14"/>
        <v>24058</v>
      </c>
      <c r="L77" s="164">
        <f t="shared" si="14"/>
        <v>1489</v>
      </c>
      <c r="M77" s="164">
        <f t="shared" si="14"/>
        <v>716</v>
      </c>
      <c r="N77" s="186"/>
      <c r="O77" s="187">
        <f t="shared" si="14"/>
        <v>1369</v>
      </c>
      <c r="P77" s="155"/>
      <c r="Q77" s="208"/>
      <c r="R77" s="208"/>
    </row>
    <row r="78" spans="1:18" ht="21" customHeight="1">
      <c r="A78" s="165"/>
      <c r="B78" s="168" t="s">
        <v>463</v>
      </c>
      <c r="D78" s="169">
        <v>40080</v>
      </c>
      <c r="E78" s="169">
        <v>7242</v>
      </c>
      <c r="F78" s="169">
        <v>4481</v>
      </c>
      <c r="G78" s="169">
        <v>1696</v>
      </c>
      <c r="H78" s="169">
        <v>26661</v>
      </c>
      <c r="I78" s="169">
        <v>398</v>
      </c>
      <c r="J78" s="169">
        <v>26263</v>
      </c>
      <c r="K78" s="169">
        <v>24058</v>
      </c>
      <c r="L78" s="169">
        <v>1489</v>
      </c>
      <c r="M78" s="169">
        <v>716</v>
      </c>
      <c r="N78" s="188"/>
      <c r="O78" s="189">
        <v>1369</v>
      </c>
      <c r="P78" s="155"/>
      <c r="Q78" s="208"/>
      <c r="R78" s="208"/>
    </row>
    <row r="79" spans="1:18" ht="21" customHeight="1">
      <c r="A79" s="165"/>
      <c r="B79" s="166">
        <v>47</v>
      </c>
      <c r="D79" s="164">
        <f t="shared" ref="D79:O79" si="15">D80+D83+D91+D93+D97+D103+D109+D119+D123</f>
        <v>1512251</v>
      </c>
      <c r="E79" s="164">
        <f t="shared" si="15"/>
        <v>226038</v>
      </c>
      <c r="F79" s="164">
        <f t="shared" si="15"/>
        <v>164885</v>
      </c>
      <c r="G79" s="164">
        <f t="shared" si="15"/>
        <v>165329</v>
      </c>
      <c r="H79" s="164">
        <f t="shared" si="15"/>
        <v>955999</v>
      </c>
      <c r="I79" s="164">
        <f t="shared" si="15"/>
        <v>8419</v>
      </c>
      <c r="J79" s="164">
        <f t="shared" si="15"/>
        <v>947580</v>
      </c>
      <c r="K79" s="164">
        <f t="shared" si="15"/>
        <v>602942</v>
      </c>
      <c r="L79" s="164">
        <f t="shared" si="15"/>
        <v>87371</v>
      </c>
      <c r="M79" s="164">
        <f t="shared" si="15"/>
        <v>257267</v>
      </c>
      <c r="N79" s="186"/>
      <c r="O79" s="187">
        <f t="shared" si="15"/>
        <v>41602</v>
      </c>
      <c r="P79" s="155"/>
      <c r="Q79" s="208"/>
      <c r="R79" s="208"/>
    </row>
    <row r="80" spans="1:18" ht="21" customHeight="1">
      <c r="A80" s="165"/>
      <c r="B80" s="166" t="s">
        <v>464</v>
      </c>
      <c r="D80" s="164">
        <f t="shared" ref="D80:O80" si="16">D81+D82</f>
        <v>545027</v>
      </c>
      <c r="E80" s="164">
        <f t="shared" si="16"/>
        <v>93531</v>
      </c>
      <c r="F80" s="164">
        <f t="shared" si="16"/>
        <v>57189</v>
      </c>
      <c r="G80" s="164">
        <f t="shared" si="16"/>
        <v>48316</v>
      </c>
      <c r="H80" s="164">
        <f t="shared" si="16"/>
        <v>345991</v>
      </c>
      <c r="I80" s="164">
        <f t="shared" si="16"/>
        <v>2187</v>
      </c>
      <c r="J80" s="164">
        <f t="shared" si="16"/>
        <v>343804</v>
      </c>
      <c r="K80" s="164">
        <f t="shared" si="16"/>
        <v>203568</v>
      </c>
      <c r="L80" s="164">
        <f t="shared" si="16"/>
        <v>37143</v>
      </c>
      <c r="M80" s="164">
        <f t="shared" si="16"/>
        <v>103093</v>
      </c>
      <c r="N80" s="186"/>
      <c r="O80" s="187">
        <f t="shared" si="16"/>
        <v>9647</v>
      </c>
      <c r="P80" s="155"/>
      <c r="Q80" s="208"/>
      <c r="R80" s="208"/>
    </row>
    <row r="81" spans="1:18" ht="21" customHeight="1">
      <c r="A81" s="165"/>
      <c r="B81" s="168" t="s">
        <v>465</v>
      </c>
      <c r="D81" s="169">
        <v>502466</v>
      </c>
      <c r="E81" s="169">
        <v>85742</v>
      </c>
      <c r="F81" s="169">
        <v>51859</v>
      </c>
      <c r="G81" s="169">
        <v>36706</v>
      </c>
      <c r="H81" s="169">
        <v>328159</v>
      </c>
      <c r="I81" s="169">
        <v>2074</v>
      </c>
      <c r="J81" s="169">
        <v>326085</v>
      </c>
      <c r="K81" s="169">
        <v>183732</v>
      </c>
      <c r="L81" s="169">
        <v>35175</v>
      </c>
      <c r="M81" s="169">
        <v>107178</v>
      </c>
      <c r="N81" s="188"/>
      <c r="O81" s="189">
        <v>7410</v>
      </c>
      <c r="P81" s="155"/>
      <c r="Q81" s="208"/>
      <c r="R81" s="208"/>
    </row>
    <row r="82" spans="1:18" ht="21" customHeight="1">
      <c r="A82" s="165"/>
      <c r="B82" s="168" t="s">
        <v>466</v>
      </c>
      <c r="C82" s="159"/>
      <c r="D82" s="169">
        <v>42561</v>
      </c>
      <c r="E82" s="169">
        <v>7789</v>
      </c>
      <c r="F82" s="169">
        <v>5330</v>
      </c>
      <c r="G82" s="169">
        <v>11610</v>
      </c>
      <c r="H82" s="169">
        <v>17832</v>
      </c>
      <c r="I82" s="169">
        <v>113</v>
      </c>
      <c r="J82" s="169">
        <v>17719</v>
      </c>
      <c r="K82" s="169">
        <v>19836</v>
      </c>
      <c r="L82" s="169">
        <v>1968</v>
      </c>
      <c r="M82" s="169">
        <v>-4085</v>
      </c>
      <c r="N82" s="188"/>
      <c r="O82" s="189">
        <v>2237</v>
      </c>
      <c r="P82" s="155"/>
      <c r="Q82" s="208"/>
      <c r="R82" s="208"/>
    </row>
    <row r="83" spans="1:18" ht="21" customHeight="1">
      <c r="A83" s="165"/>
      <c r="B83" s="166" t="s">
        <v>467</v>
      </c>
      <c r="C83" s="159"/>
      <c r="D83" s="164">
        <f t="shared" ref="D83:O83" si="17">D84+D85+D86+D87+D88+D89+D90</f>
        <v>91595</v>
      </c>
      <c r="E83" s="164">
        <f t="shared" si="17"/>
        <v>20808</v>
      </c>
      <c r="F83" s="164">
        <f t="shared" si="17"/>
        <v>6405</v>
      </c>
      <c r="G83" s="164">
        <f t="shared" si="17"/>
        <v>6285</v>
      </c>
      <c r="H83" s="164">
        <f t="shared" si="17"/>
        <v>58097</v>
      </c>
      <c r="I83" s="164">
        <f t="shared" si="17"/>
        <v>621</v>
      </c>
      <c r="J83" s="164">
        <f t="shared" si="17"/>
        <v>57476</v>
      </c>
      <c r="K83" s="164">
        <f t="shared" si="17"/>
        <v>37307</v>
      </c>
      <c r="L83" s="164">
        <f t="shared" si="17"/>
        <v>4278</v>
      </c>
      <c r="M83" s="164">
        <f t="shared" si="17"/>
        <v>15891</v>
      </c>
      <c r="N83" s="186"/>
      <c r="O83" s="187">
        <f t="shared" si="17"/>
        <v>2512</v>
      </c>
      <c r="P83" s="155"/>
      <c r="Q83" s="208"/>
      <c r="R83" s="208"/>
    </row>
    <row r="84" spans="1:18" ht="21" customHeight="1">
      <c r="A84" s="165"/>
      <c r="B84" s="168" t="s">
        <v>468</v>
      </c>
      <c r="D84" s="169">
        <v>24240</v>
      </c>
      <c r="E84" s="169">
        <v>4781</v>
      </c>
      <c r="F84" s="169">
        <v>1696</v>
      </c>
      <c r="G84" s="169">
        <v>1786</v>
      </c>
      <c r="H84" s="169">
        <v>15977</v>
      </c>
      <c r="I84" s="169">
        <v>131</v>
      </c>
      <c r="J84" s="169">
        <v>15846</v>
      </c>
      <c r="K84" s="169">
        <v>10921</v>
      </c>
      <c r="L84" s="169">
        <v>1727</v>
      </c>
      <c r="M84" s="169">
        <v>3198</v>
      </c>
      <c r="N84" s="188"/>
      <c r="O84" s="189">
        <v>1622</v>
      </c>
      <c r="P84" s="155"/>
      <c r="Q84" s="208"/>
      <c r="R84" s="208"/>
    </row>
    <row r="85" spans="1:18" ht="21" customHeight="1">
      <c r="A85" s="165"/>
      <c r="B85" s="168" t="s">
        <v>469</v>
      </c>
      <c r="D85" s="169">
        <v>40467</v>
      </c>
      <c r="E85" s="169">
        <v>11429</v>
      </c>
      <c r="F85" s="169">
        <v>2756</v>
      </c>
      <c r="G85" s="169">
        <v>2741</v>
      </c>
      <c r="H85" s="169">
        <v>23541</v>
      </c>
      <c r="I85" s="169">
        <v>279</v>
      </c>
      <c r="J85" s="169">
        <v>23262</v>
      </c>
      <c r="K85" s="169">
        <v>14684</v>
      </c>
      <c r="L85" s="169">
        <v>1127</v>
      </c>
      <c r="M85" s="169">
        <v>7451</v>
      </c>
      <c r="N85" s="188"/>
      <c r="O85" s="189">
        <v>551</v>
      </c>
      <c r="P85" s="155"/>
      <c r="Q85" s="208"/>
      <c r="R85" s="208"/>
    </row>
    <row r="86" spans="1:18" ht="21" customHeight="1">
      <c r="A86" s="165"/>
      <c r="B86" s="168" t="s">
        <v>470</v>
      </c>
      <c r="C86" s="159"/>
      <c r="D86" s="169">
        <v>16102</v>
      </c>
      <c r="E86" s="169">
        <v>3355</v>
      </c>
      <c r="F86" s="169">
        <v>1145</v>
      </c>
      <c r="G86" s="169">
        <v>747</v>
      </c>
      <c r="H86" s="169">
        <v>10855</v>
      </c>
      <c r="I86" s="169">
        <v>119</v>
      </c>
      <c r="J86" s="169">
        <v>10736</v>
      </c>
      <c r="K86" s="169">
        <v>6184</v>
      </c>
      <c r="L86" s="169">
        <v>1050</v>
      </c>
      <c r="M86" s="169">
        <v>3502</v>
      </c>
      <c r="N86" s="188"/>
      <c r="O86" s="189">
        <v>225</v>
      </c>
      <c r="P86" s="155"/>
      <c r="Q86" s="208"/>
      <c r="R86" s="208"/>
    </row>
    <row r="87" spans="1:18" ht="21" customHeight="1">
      <c r="A87" s="165"/>
      <c r="B87" s="168" t="s">
        <v>471</v>
      </c>
      <c r="D87" s="169">
        <v>2626</v>
      </c>
      <c r="E87" s="169">
        <v>302</v>
      </c>
      <c r="F87" s="169">
        <v>73</v>
      </c>
      <c r="G87" s="169">
        <v>151</v>
      </c>
      <c r="H87" s="169">
        <v>2100</v>
      </c>
      <c r="I87" s="169">
        <v>37</v>
      </c>
      <c r="J87" s="169">
        <v>2063</v>
      </c>
      <c r="K87" s="169">
        <v>1028</v>
      </c>
      <c r="L87" s="169">
        <v>81</v>
      </c>
      <c r="M87" s="169">
        <v>954</v>
      </c>
      <c r="N87" s="188"/>
      <c r="O87" s="189">
        <v>3</v>
      </c>
      <c r="P87" s="155"/>
      <c r="Q87" s="208"/>
      <c r="R87" s="208"/>
    </row>
    <row r="88" spans="1:18" ht="21" customHeight="1">
      <c r="A88" s="165"/>
      <c r="B88" s="168" t="s">
        <v>472</v>
      </c>
      <c r="D88" s="169">
        <v>1957</v>
      </c>
      <c r="E88" s="169">
        <v>333</v>
      </c>
      <c r="F88" s="169">
        <v>176</v>
      </c>
      <c r="G88" s="169">
        <v>118</v>
      </c>
      <c r="H88" s="169">
        <v>1330</v>
      </c>
      <c r="I88" s="169">
        <v>23</v>
      </c>
      <c r="J88" s="169">
        <v>1307</v>
      </c>
      <c r="K88" s="169">
        <v>1297</v>
      </c>
      <c r="L88" s="169">
        <v>94</v>
      </c>
      <c r="M88" s="169">
        <v>-84</v>
      </c>
      <c r="N88" s="188"/>
      <c r="O88" s="189">
        <v>61</v>
      </c>
      <c r="P88" s="155"/>
      <c r="Q88" s="208"/>
      <c r="R88" s="208"/>
    </row>
    <row r="89" spans="1:18" ht="21" customHeight="1">
      <c r="A89" s="165"/>
      <c r="B89" s="168" t="s">
        <v>473</v>
      </c>
      <c r="D89" s="169">
        <v>364</v>
      </c>
      <c r="E89" s="169">
        <v>40</v>
      </c>
      <c r="F89" s="169">
        <v>81</v>
      </c>
      <c r="G89" s="169">
        <v>64</v>
      </c>
      <c r="H89" s="169">
        <v>179</v>
      </c>
      <c r="I89" s="169">
        <v>8</v>
      </c>
      <c r="J89" s="169">
        <v>171</v>
      </c>
      <c r="K89" s="169">
        <v>170</v>
      </c>
      <c r="L89" s="169">
        <v>19</v>
      </c>
      <c r="M89" s="169">
        <v>-18</v>
      </c>
      <c r="N89" s="188"/>
      <c r="O89" s="189">
        <v>36</v>
      </c>
      <c r="P89" s="155"/>
      <c r="Q89" s="208"/>
      <c r="R89" s="208"/>
    </row>
    <row r="90" spans="1:18" ht="21" customHeight="1">
      <c r="A90" s="165"/>
      <c r="B90" s="168" t="s">
        <v>474</v>
      </c>
      <c r="C90" s="159"/>
      <c r="D90" s="169">
        <v>5839</v>
      </c>
      <c r="E90" s="169">
        <v>568</v>
      </c>
      <c r="F90" s="169">
        <v>478</v>
      </c>
      <c r="G90" s="169">
        <v>678</v>
      </c>
      <c r="H90" s="169">
        <v>4115</v>
      </c>
      <c r="I90" s="169">
        <v>24</v>
      </c>
      <c r="J90" s="169">
        <v>4091</v>
      </c>
      <c r="K90" s="169">
        <v>3023</v>
      </c>
      <c r="L90" s="169">
        <v>180</v>
      </c>
      <c r="M90" s="169">
        <v>888</v>
      </c>
      <c r="N90" s="188"/>
      <c r="O90" s="189">
        <v>14</v>
      </c>
      <c r="P90" s="155"/>
      <c r="Q90" s="208"/>
      <c r="R90" s="208"/>
    </row>
    <row r="91" spans="1:18" ht="21" customHeight="1">
      <c r="A91" s="165"/>
      <c r="B91" s="166" t="s">
        <v>475</v>
      </c>
      <c r="D91" s="164">
        <f t="shared" ref="D91:O91" si="18">D92</f>
        <v>43110</v>
      </c>
      <c r="E91" s="164">
        <f t="shared" si="18"/>
        <v>6255</v>
      </c>
      <c r="F91" s="164">
        <f t="shared" si="18"/>
        <v>5255</v>
      </c>
      <c r="G91" s="164">
        <f t="shared" si="18"/>
        <v>2322</v>
      </c>
      <c r="H91" s="164">
        <f t="shared" si="18"/>
        <v>29278</v>
      </c>
      <c r="I91" s="164">
        <f t="shared" si="18"/>
        <v>547</v>
      </c>
      <c r="J91" s="164">
        <f t="shared" si="18"/>
        <v>28731</v>
      </c>
      <c r="K91" s="164">
        <f t="shared" si="18"/>
        <v>22943</v>
      </c>
      <c r="L91" s="164">
        <f t="shared" si="18"/>
        <v>3395</v>
      </c>
      <c r="M91" s="164">
        <f t="shared" si="18"/>
        <v>2393</v>
      </c>
      <c r="N91" s="186"/>
      <c r="O91" s="187">
        <f t="shared" si="18"/>
        <v>1450</v>
      </c>
      <c r="P91" s="155"/>
      <c r="Q91" s="208"/>
      <c r="R91" s="208"/>
    </row>
    <row r="92" spans="1:18" ht="21" customHeight="1">
      <c r="A92" s="165"/>
      <c r="B92" s="168" t="s">
        <v>476</v>
      </c>
      <c r="D92" s="169">
        <v>43110</v>
      </c>
      <c r="E92" s="169">
        <v>6255</v>
      </c>
      <c r="F92" s="169">
        <v>5255</v>
      </c>
      <c r="G92" s="169">
        <v>2322</v>
      </c>
      <c r="H92" s="169">
        <v>29278</v>
      </c>
      <c r="I92" s="169">
        <v>547</v>
      </c>
      <c r="J92" s="169">
        <v>28731</v>
      </c>
      <c r="K92" s="169">
        <v>22943</v>
      </c>
      <c r="L92" s="169">
        <v>3395</v>
      </c>
      <c r="M92" s="169">
        <v>2393</v>
      </c>
      <c r="N92" s="188"/>
      <c r="O92" s="189">
        <v>1450</v>
      </c>
      <c r="P92" s="155"/>
      <c r="Q92" s="208"/>
      <c r="R92" s="208"/>
    </row>
    <row r="93" spans="1:18" ht="21" customHeight="1">
      <c r="A93" s="165"/>
      <c r="B93" s="166" t="s">
        <v>477</v>
      </c>
      <c r="D93" s="164">
        <f t="shared" ref="D93:O93" si="19">D94+D95+D96</f>
        <v>59107</v>
      </c>
      <c r="E93" s="164">
        <f t="shared" si="19"/>
        <v>9224</v>
      </c>
      <c r="F93" s="164">
        <f t="shared" si="19"/>
        <v>6723</v>
      </c>
      <c r="G93" s="164">
        <f t="shared" si="19"/>
        <v>3524</v>
      </c>
      <c r="H93" s="164">
        <f t="shared" si="19"/>
        <v>39636</v>
      </c>
      <c r="I93" s="164">
        <f t="shared" si="19"/>
        <v>487</v>
      </c>
      <c r="J93" s="164">
        <f t="shared" si="19"/>
        <v>39149</v>
      </c>
      <c r="K93" s="164">
        <f t="shared" si="19"/>
        <v>26802</v>
      </c>
      <c r="L93" s="164">
        <f t="shared" si="19"/>
        <v>3544</v>
      </c>
      <c r="M93" s="164">
        <f t="shared" si="19"/>
        <v>8803</v>
      </c>
      <c r="N93" s="186"/>
      <c r="O93" s="187">
        <f t="shared" si="19"/>
        <v>1548</v>
      </c>
      <c r="P93" s="155"/>
      <c r="Q93" s="208"/>
      <c r="R93" s="208"/>
    </row>
    <row r="94" spans="1:18" ht="21" customHeight="1">
      <c r="A94" s="165"/>
      <c r="B94" s="168" t="s">
        <v>478</v>
      </c>
      <c r="C94" s="159"/>
      <c r="D94" s="169">
        <v>27953</v>
      </c>
      <c r="E94" s="169">
        <v>5116</v>
      </c>
      <c r="F94" s="169">
        <v>2552</v>
      </c>
      <c r="G94" s="169">
        <v>1085</v>
      </c>
      <c r="H94" s="169">
        <v>19200</v>
      </c>
      <c r="I94" s="169">
        <v>238</v>
      </c>
      <c r="J94" s="169">
        <v>18962</v>
      </c>
      <c r="K94" s="169">
        <v>13154</v>
      </c>
      <c r="L94" s="169">
        <v>2014</v>
      </c>
      <c r="M94" s="169">
        <v>3794</v>
      </c>
      <c r="N94" s="188"/>
      <c r="O94" s="189">
        <v>357</v>
      </c>
      <c r="P94" s="155"/>
      <c r="Q94" s="208"/>
      <c r="R94" s="208"/>
    </row>
    <row r="95" spans="1:18" ht="21" customHeight="1">
      <c r="A95" s="165"/>
      <c r="B95" s="168" t="s">
        <v>479</v>
      </c>
      <c r="D95" s="169">
        <v>19632</v>
      </c>
      <c r="E95" s="169">
        <v>1927</v>
      </c>
      <c r="F95" s="169">
        <v>1791</v>
      </c>
      <c r="G95" s="169">
        <v>899</v>
      </c>
      <c r="H95" s="169">
        <v>15015</v>
      </c>
      <c r="I95" s="169">
        <v>196</v>
      </c>
      <c r="J95" s="169">
        <v>14819</v>
      </c>
      <c r="K95" s="169">
        <v>9694</v>
      </c>
      <c r="L95" s="169">
        <v>771</v>
      </c>
      <c r="M95" s="169">
        <v>4354</v>
      </c>
      <c r="N95" s="188"/>
      <c r="O95" s="189">
        <v>978</v>
      </c>
      <c r="P95" s="155"/>
      <c r="Q95" s="208"/>
      <c r="R95" s="208"/>
    </row>
    <row r="96" spans="1:18" ht="21" customHeight="1">
      <c r="A96" s="165"/>
      <c r="B96" s="168" t="s">
        <v>480</v>
      </c>
      <c r="D96" s="169">
        <v>11522</v>
      </c>
      <c r="E96" s="169">
        <v>2181</v>
      </c>
      <c r="F96" s="169">
        <v>2380</v>
      </c>
      <c r="G96" s="169">
        <v>1540</v>
      </c>
      <c r="H96" s="169">
        <v>5421</v>
      </c>
      <c r="I96" s="169">
        <v>53</v>
      </c>
      <c r="J96" s="169">
        <v>5368</v>
      </c>
      <c r="K96" s="169">
        <v>3954</v>
      </c>
      <c r="L96" s="169">
        <v>759</v>
      </c>
      <c r="M96" s="169">
        <v>655</v>
      </c>
      <c r="N96" s="188"/>
      <c r="O96" s="189">
        <v>213</v>
      </c>
      <c r="P96" s="155"/>
      <c r="Q96" s="208"/>
      <c r="R96" s="208"/>
    </row>
    <row r="97" spans="1:18" ht="21" customHeight="1">
      <c r="A97" s="165"/>
      <c r="B97" s="166" t="s">
        <v>481</v>
      </c>
      <c r="D97" s="164">
        <f t="shared" ref="D97:O97" si="20">D98+D99+D100+D101+D102</f>
        <v>221219</v>
      </c>
      <c r="E97" s="164">
        <f t="shared" si="20"/>
        <v>35281</v>
      </c>
      <c r="F97" s="164">
        <f t="shared" si="20"/>
        <v>28587</v>
      </c>
      <c r="G97" s="164">
        <f t="shared" si="20"/>
        <v>17614</v>
      </c>
      <c r="H97" s="164">
        <f t="shared" si="20"/>
        <v>139737</v>
      </c>
      <c r="I97" s="164">
        <f t="shared" si="20"/>
        <v>1524</v>
      </c>
      <c r="J97" s="164">
        <f t="shared" si="20"/>
        <v>138213</v>
      </c>
      <c r="K97" s="164">
        <f t="shared" si="20"/>
        <v>86732</v>
      </c>
      <c r="L97" s="164">
        <f t="shared" si="20"/>
        <v>11231</v>
      </c>
      <c r="M97" s="164">
        <f t="shared" si="20"/>
        <v>40250</v>
      </c>
      <c r="N97" s="186"/>
      <c r="O97" s="187">
        <f t="shared" si="20"/>
        <v>10453</v>
      </c>
      <c r="P97" s="155"/>
      <c r="Q97" s="208"/>
      <c r="R97" s="208"/>
    </row>
    <row r="98" spans="1:18" ht="21" customHeight="1">
      <c r="A98" s="165"/>
      <c r="B98" s="168" t="s">
        <v>482</v>
      </c>
      <c r="C98" s="159"/>
      <c r="D98" s="169">
        <v>3985</v>
      </c>
      <c r="E98" s="169">
        <v>434</v>
      </c>
      <c r="F98" s="169">
        <v>529</v>
      </c>
      <c r="G98" s="169">
        <v>498</v>
      </c>
      <c r="H98" s="169">
        <v>2524</v>
      </c>
      <c r="I98" s="169">
        <v>63</v>
      </c>
      <c r="J98" s="169">
        <v>2461</v>
      </c>
      <c r="K98" s="169">
        <v>2220</v>
      </c>
      <c r="L98" s="169">
        <v>152</v>
      </c>
      <c r="M98" s="169">
        <v>89</v>
      </c>
      <c r="N98" s="188"/>
      <c r="O98" s="189">
        <v>431</v>
      </c>
      <c r="P98" s="155"/>
      <c r="Q98" s="208"/>
      <c r="R98" s="208"/>
    </row>
    <row r="99" spans="1:18" ht="21" customHeight="1">
      <c r="A99" s="165"/>
      <c r="B99" s="168" t="s">
        <v>483</v>
      </c>
      <c r="D99" s="169">
        <v>76264</v>
      </c>
      <c r="E99" s="169">
        <v>9762</v>
      </c>
      <c r="F99" s="169">
        <v>7605</v>
      </c>
      <c r="G99" s="169">
        <v>4135</v>
      </c>
      <c r="H99" s="169">
        <v>54762</v>
      </c>
      <c r="I99" s="169">
        <v>527</v>
      </c>
      <c r="J99" s="169">
        <v>54235</v>
      </c>
      <c r="K99" s="169">
        <v>29542</v>
      </c>
      <c r="L99" s="169">
        <v>3465</v>
      </c>
      <c r="M99" s="169">
        <v>21228</v>
      </c>
      <c r="N99" s="188"/>
      <c r="O99" s="189">
        <v>4407</v>
      </c>
      <c r="P99" s="155"/>
      <c r="Q99" s="208"/>
      <c r="R99" s="208"/>
    </row>
    <row r="100" spans="1:18" ht="21" customHeight="1">
      <c r="A100" s="165"/>
      <c r="B100" s="168" t="s">
        <v>484</v>
      </c>
      <c r="D100" s="169">
        <v>7057</v>
      </c>
      <c r="E100" s="169">
        <v>1210</v>
      </c>
      <c r="F100" s="169">
        <v>1024</v>
      </c>
      <c r="G100" s="169">
        <v>414</v>
      </c>
      <c r="H100" s="169">
        <v>4409</v>
      </c>
      <c r="I100" s="169">
        <v>66</v>
      </c>
      <c r="J100" s="169">
        <v>4343</v>
      </c>
      <c r="K100" s="169">
        <v>3341</v>
      </c>
      <c r="L100" s="169">
        <v>491</v>
      </c>
      <c r="M100" s="169">
        <v>511</v>
      </c>
      <c r="N100" s="188"/>
      <c r="O100" s="189">
        <v>290</v>
      </c>
      <c r="P100" s="155"/>
      <c r="Q100" s="208"/>
      <c r="R100" s="208"/>
    </row>
    <row r="101" spans="1:18" ht="21" customHeight="1">
      <c r="A101" s="165"/>
      <c r="B101" s="168" t="s">
        <v>485</v>
      </c>
      <c r="D101" s="169">
        <v>32843</v>
      </c>
      <c r="E101" s="169">
        <v>6580</v>
      </c>
      <c r="F101" s="169">
        <v>4247</v>
      </c>
      <c r="G101" s="169">
        <v>2904</v>
      </c>
      <c r="H101" s="169">
        <v>19112</v>
      </c>
      <c r="I101" s="169">
        <v>337</v>
      </c>
      <c r="J101" s="169">
        <v>18775</v>
      </c>
      <c r="K101" s="169">
        <v>13458</v>
      </c>
      <c r="L101" s="169">
        <v>1311</v>
      </c>
      <c r="M101" s="169">
        <v>4006</v>
      </c>
      <c r="N101" s="188"/>
      <c r="O101" s="189">
        <v>2360</v>
      </c>
      <c r="P101" s="155"/>
      <c r="Q101" s="208"/>
      <c r="R101" s="208"/>
    </row>
    <row r="102" spans="1:18" ht="21" customHeight="1">
      <c r="A102" s="165"/>
      <c r="B102" s="168" t="s">
        <v>486</v>
      </c>
      <c r="D102" s="169">
        <v>101070</v>
      </c>
      <c r="E102" s="169">
        <v>17295</v>
      </c>
      <c r="F102" s="169">
        <v>15182</v>
      </c>
      <c r="G102" s="169">
        <v>9663</v>
      </c>
      <c r="H102" s="169">
        <v>58930</v>
      </c>
      <c r="I102" s="169">
        <v>531</v>
      </c>
      <c r="J102" s="169">
        <v>58399</v>
      </c>
      <c r="K102" s="169">
        <v>38171</v>
      </c>
      <c r="L102" s="169">
        <v>5812</v>
      </c>
      <c r="M102" s="169">
        <v>14416</v>
      </c>
      <c r="N102" s="188"/>
      <c r="O102" s="189">
        <v>2965</v>
      </c>
      <c r="P102" s="155"/>
      <c r="Q102" s="208"/>
      <c r="R102" s="208"/>
    </row>
    <row r="103" spans="1:18" ht="21" customHeight="1">
      <c r="A103" s="165"/>
      <c r="B103" s="166" t="s">
        <v>487</v>
      </c>
      <c r="C103" s="159"/>
      <c r="D103" s="164">
        <f t="shared" ref="D103:O103" si="21">D104+D105+D106+D107+D108</f>
        <v>72270</v>
      </c>
      <c r="E103" s="164">
        <f t="shared" si="21"/>
        <v>5624</v>
      </c>
      <c r="F103" s="164">
        <f t="shared" si="21"/>
        <v>4975</v>
      </c>
      <c r="G103" s="164">
        <f t="shared" si="21"/>
        <v>3886</v>
      </c>
      <c r="H103" s="164">
        <f t="shared" si="21"/>
        <v>57785</v>
      </c>
      <c r="I103" s="164">
        <f t="shared" si="21"/>
        <v>230</v>
      </c>
      <c r="J103" s="164">
        <f t="shared" si="21"/>
        <v>57555</v>
      </c>
      <c r="K103" s="164">
        <f t="shared" si="21"/>
        <v>23285</v>
      </c>
      <c r="L103" s="164">
        <f t="shared" si="21"/>
        <v>3189</v>
      </c>
      <c r="M103" s="164">
        <f t="shared" si="21"/>
        <v>31081</v>
      </c>
      <c r="N103" s="186"/>
      <c r="O103" s="187">
        <f t="shared" si="21"/>
        <v>866</v>
      </c>
      <c r="P103" s="155"/>
      <c r="Q103" s="208"/>
      <c r="R103" s="208"/>
    </row>
    <row r="104" spans="1:18" ht="21" customHeight="1">
      <c r="A104" s="165"/>
      <c r="B104" s="168" t="s">
        <v>488</v>
      </c>
      <c r="D104" s="169">
        <v>6852</v>
      </c>
      <c r="E104" s="169">
        <v>566</v>
      </c>
      <c r="F104" s="169">
        <v>804</v>
      </c>
      <c r="G104" s="169">
        <v>865</v>
      </c>
      <c r="H104" s="169">
        <v>4617</v>
      </c>
      <c r="I104" s="169">
        <v>66</v>
      </c>
      <c r="J104" s="169">
        <v>4551</v>
      </c>
      <c r="K104" s="169">
        <v>4614</v>
      </c>
      <c r="L104" s="169">
        <v>222</v>
      </c>
      <c r="M104" s="169">
        <v>-285</v>
      </c>
      <c r="N104" s="188"/>
      <c r="O104" s="189">
        <v>117</v>
      </c>
      <c r="P104" s="155"/>
      <c r="Q104" s="208"/>
      <c r="R104" s="208"/>
    </row>
    <row r="105" spans="1:18" ht="21" customHeight="1">
      <c r="A105" s="165"/>
      <c r="B105" s="168" t="s">
        <v>489</v>
      </c>
      <c r="C105" s="159"/>
      <c r="D105" s="169">
        <v>6298</v>
      </c>
      <c r="E105" s="169">
        <v>506</v>
      </c>
      <c r="F105" s="169">
        <v>715</v>
      </c>
      <c r="G105" s="169">
        <v>648</v>
      </c>
      <c r="H105" s="169">
        <v>4429</v>
      </c>
      <c r="I105" s="169">
        <v>27</v>
      </c>
      <c r="J105" s="169">
        <v>4402</v>
      </c>
      <c r="K105" s="169">
        <v>3118</v>
      </c>
      <c r="L105" s="169">
        <v>266</v>
      </c>
      <c r="M105" s="169">
        <v>1018</v>
      </c>
      <c r="N105" s="188"/>
      <c r="O105" s="189">
        <v>262</v>
      </c>
      <c r="P105" s="155"/>
      <c r="Q105" s="208"/>
      <c r="R105" s="208"/>
    </row>
    <row r="106" spans="1:18" ht="21" customHeight="1">
      <c r="A106" s="165"/>
      <c r="B106" s="168" t="s">
        <v>490</v>
      </c>
      <c r="C106" s="159"/>
      <c r="D106" s="169">
        <v>296</v>
      </c>
      <c r="E106" s="169">
        <v>55</v>
      </c>
      <c r="F106" s="169">
        <v>49</v>
      </c>
      <c r="G106" s="169">
        <v>29</v>
      </c>
      <c r="H106" s="169">
        <v>163</v>
      </c>
      <c r="I106" s="169">
        <v>3</v>
      </c>
      <c r="J106" s="169">
        <v>160</v>
      </c>
      <c r="K106" s="169">
        <v>106</v>
      </c>
      <c r="L106" s="169">
        <v>1</v>
      </c>
      <c r="M106" s="169">
        <v>53</v>
      </c>
      <c r="N106" s="188"/>
      <c r="O106" s="189">
        <v>7</v>
      </c>
      <c r="P106" s="155"/>
      <c r="Q106" s="208"/>
      <c r="R106" s="208"/>
    </row>
    <row r="107" spans="1:18" ht="21" customHeight="1">
      <c r="A107" s="165"/>
      <c r="B107" s="168" t="s">
        <v>491</v>
      </c>
      <c r="D107" s="169">
        <v>11668</v>
      </c>
      <c r="E107" s="169">
        <v>1656</v>
      </c>
      <c r="F107" s="169">
        <v>1384</v>
      </c>
      <c r="G107" s="169">
        <v>913</v>
      </c>
      <c r="H107" s="169">
        <v>7715</v>
      </c>
      <c r="I107" s="169">
        <v>68</v>
      </c>
      <c r="J107" s="169">
        <v>7647</v>
      </c>
      <c r="K107" s="169">
        <v>4156</v>
      </c>
      <c r="L107" s="169">
        <v>511</v>
      </c>
      <c r="M107" s="169">
        <v>2980</v>
      </c>
      <c r="N107" s="188"/>
      <c r="O107" s="189">
        <v>342</v>
      </c>
      <c r="P107" s="155"/>
      <c r="Q107" s="208"/>
      <c r="R107" s="208"/>
    </row>
    <row r="108" spans="1:18" ht="21" customHeight="1">
      <c r="A108" s="165"/>
      <c r="B108" s="168" t="s">
        <v>492</v>
      </c>
      <c r="D108" s="169">
        <v>47156</v>
      </c>
      <c r="E108" s="169">
        <v>2841</v>
      </c>
      <c r="F108" s="169">
        <v>2023</v>
      </c>
      <c r="G108" s="169">
        <v>1431</v>
      </c>
      <c r="H108" s="169">
        <v>40861</v>
      </c>
      <c r="I108" s="169">
        <v>66</v>
      </c>
      <c r="J108" s="169">
        <v>40795</v>
      </c>
      <c r="K108" s="169">
        <v>11291</v>
      </c>
      <c r="L108" s="169">
        <v>2189</v>
      </c>
      <c r="M108" s="169">
        <v>27315</v>
      </c>
      <c r="N108" s="188"/>
      <c r="O108" s="189">
        <v>138</v>
      </c>
      <c r="P108" s="155"/>
      <c r="Q108" s="208"/>
      <c r="R108" s="208"/>
    </row>
    <row r="109" spans="1:18" ht="21" customHeight="1">
      <c r="A109" s="165"/>
      <c r="B109" s="166" t="s">
        <v>493</v>
      </c>
      <c r="D109" s="164">
        <f t="shared" ref="D109:M109" si="22">D110+D111+D112+D113+D114+D115+D116+D117+D118</f>
        <v>457479</v>
      </c>
      <c r="E109" s="164">
        <f t="shared" si="22"/>
        <v>49722</v>
      </c>
      <c r="F109" s="164">
        <f t="shared" si="22"/>
        <v>52829</v>
      </c>
      <c r="G109" s="164">
        <f t="shared" si="22"/>
        <v>82717</v>
      </c>
      <c r="H109" s="164">
        <f t="shared" si="22"/>
        <v>272211</v>
      </c>
      <c r="I109" s="164">
        <f t="shared" si="22"/>
        <v>2684</v>
      </c>
      <c r="J109" s="164">
        <f t="shared" si="22"/>
        <v>269527</v>
      </c>
      <c r="K109" s="164">
        <f t="shared" si="22"/>
        <v>190388</v>
      </c>
      <c r="L109" s="164">
        <f t="shared" si="22"/>
        <v>23983</v>
      </c>
      <c r="M109" s="164">
        <f t="shared" si="22"/>
        <v>55156</v>
      </c>
      <c r="N109" s="186"/>
      <c r="O109" s="187">
        <f>O110+O111+O112+O113+O114+O115+O116+O117+O118</f>
        <v>14955</v>
      </c>
      <c r="P109" s="155"/>
      <c r="Q109" s="208"/>
      <c r="R109" s="208"/>
    </row>
    <row r="110" spans="1:18" ht="21" customHeight="1">
      <c r="A110" s="165"/>
      <c r="B110" s="168" t="s">
        <v>494</v>
      </c>
      <c r="D110" s="169">
        <v>190304</v>
      </c>
      <c r="E110" s="169">
        <v>22045</v>
      </c>
      <c r="F110" s="169">
        <v>23871</v>
      </c>
      <c r="G110" s="169">
        <v>34472</v>
      </c>
      <c r="H110" s="169">
        <v>109916</v>
      </c>
      <c r="I110" s="169">
        <v>819</v>
      </c>
      <c r="J110" s="169">
        <v>109097</v>
      </c>
      <c r="K110" s="169">
        <v>70139</v>
      </c>
      <c r="L110" s="169">
        <v>10557</v>
      </c>
      <c r="M110" s="169">
        <v>28401</v>
      </c>
      <c r="N110" s="188"/>
      <c r="O110" s="189">
        <v>3785</v>
      </c>
      <c r="P110" s="155"/>
      <c r="Q110" s="208"/>
      <c r="R110" s="208"/>
    </row>
    <row r="111" spans="1:18" ht="21" customHeight="1">
      <c r="A111" s="165"/>
      <c r="B111" s="168" t="s">
        <v>495</v>
      </c>
      <c r="D111" s="169">
        <v>48547</v>
      </c>
      <c r="E111" s="169">
        <v>5882</v>
      </c>
      <c r="F111" s="169">
        <v>6875</v>
      </c>
      <c r="G111" s="169">
        <v>9702</v>
      </c>
      <c r="H111" s="169">
        <v>26088</v>
      </c>
      <c r="I111" s="169">
        <v>302</v>
      </c>
      <c r="J111" s="169">
        <v>25786</v>
      </c>
      <c r="K111" s="169">
        <v>21490</v>
      </c>
      <c r="L111" s="169">
        <v>3596</v>
      </c>
      <c r="M111" s="169">
        <v>700</v>
      </c>
      <c r="N111" s="188"/>
      <c r="O111" s="189">
        <v>1338</v>
      </c>
      <c r="P111" s="155"/>
      <c r="Q111" s="208"/>
      <c r="R111" s="208"/>
    </row>
    <row r="112" spans="1:18" ht="21" customHeight="1">
      <c r="A112" s="165"/>
      <c r="B112" s="168" t="s">
        <v>496</v>
      </c>
      <c r="D112" s="169">
        <v>42101</v>
      </c>
      <c r="E112" s="169">
        <v>2820</v>
      </c>
      <c r="F112" s="169">
        <v>3832</v>
      </c>
      <c r="G112" s="169">
        <v>2533</v>
      </c>
      <c r="H112" s="169">
        <v>32916</v>
      </c>
      <c r="I112" s="169">
        <v>211</v>
      </c>
      <c r="J112" s="169">
        <v>32705</v>
      </c>
      <c r="K112" s="169">
        <v>21898</v>
      </c>
      <c r="L112" s="169">
        <v>1603</v>
      </c>
      <c r="M112" s="169">
        <v>9204</v>
      </c>
      <c r="N112" s="188"/>
      <c r="O112" s="189">
        <v>476</v>
      </c>
      <c r="P112" s="155"/>
      <c r="Q112" s="208"/>
      <c r="R112" s="208"/>
    </row>
    <row r="113" spans="1:34" ht="21" customHeight="1">
      <c r="A113" s="165"/>
      <c r="B113" s="168" t="s">
        <v>497</v>
      </c>
      <c r="D113" s="169">
        <v>6243</v>
      </c>
      <c r="E113" s="169">
        <v>756</v>
      </c>
      <c r="F113" s="169">
        <v>912</v>
      </c>
      <c r="G113" s="169">
        <v>454</v>
      </c>
      <c r="H113" s="169">
        <v>4121</v>
      </c>
      <c r="I113" s="169">
        <v>47</v>
      </c>
      <c r="J113" s="169">
        <v>4074</v>
      </c>
      <c r="K113" s="169">
        <v>2704</v>
      </c>
      <c r="L113" s="169">
        <v>236</v>
      </c>
      <c r="M113" s="169">
        <v>1134</v>
      </c>
      <c r="N113" s="188"/>
      <c r="O113" s="189">
        <v>85</v>
      </c>
      <c r="P113" s="155"/>
      <c r="Q113" s="208"/>
      <c r="R113" s="208"/>
    </row>
    <row r="114" spans="1:34" ht="21" customHeight="1">
      <c r="A114" s="165"/>
      <c r="B114" s="168" t="s">
        <v>498</v>
      </c>
      <c r="D114" s="169">
        <v>14114</v>
      </c>
      <c r="E114" s="169">
        <v>1538</v>
      </c>
      <c r="F114" s="169">
        <v>2652</v>
      </c>
      <c r="G114" s="169">
        <v>2196</v>
      </c>
      <c r="H114" s="169">
        <v>7728</v>
      </c>
      <c r="I114" s="169">
        <v>94</v>
      </c>
      <c r="J114" s="169">
        <v>7634</v>
      </c>
      <c r="K114" s="169">
        <v>6295</v>
      </c>
      <c r="L114" s="169">
        <v>1026</v>
      </c>
      <c r="M114" s="169">
        <v>313</v>
      </c>
      <c r="N114" s="188"/>
      <c r="O114" s="189">
        <v>140</v>
      </c>
      <c r="P114" s="155"/>
      <c r="Q114" s="208"/>
      <c r="R114" s="208"/>
    </row>
    <row r="115" spans="1:34" ht="21" customHeight="1">
      <c r="A115" s="165"/>
      <c r="B115" s="168" t="s">
        <v>499</v>
      </c>
      <c r="D115" s="169">
        <v>15573</v>
      </c>
      <c r="E115" s="169">
        <v>2555</v>
      </c>
      <c r="F115" s="169">
        <v>1500</v>
      </c>
      <c r="G115" s="169">
        <v>1638</v>
      </c>
      <c r="H115" s="169">
        <v>9880</v>
      </c>
      <c r="I115" s="169">
        <v>183</v>
      </c>
      <c r="J115" s="169">
        <v>9697</v>
      </c>
      <c r="K115" s="169">
        <v>7742</v>
      </c>
      <c r="L115" s="169">
        <v>856</v>
      </c>
      <c r="M115" s="169">
        <v>1099</v>
      </c>
      <c r="N115" s="188"/>
      <c r="O115" s="189">
        <v>469</v>
      </c>
      <c r="P115" s="191"/>
      <c r="Q115" s="208"/>
      <c r="R115" s="208"/>
      <c r="S115" s="208"/>
      <c r="T115" s="208"/>
      <c r="U115" s="208"/>
      <c r="V115" s="208"/>
      <c r="W115" s="208"/>
      <c r="X115" s="208"/>
      <c r="Y115" s="208"/>
      <c r="Z115" s="208"/>
      <c r="AA115" s="208"/>
      <c r="AB115" s="208"/>
      <c r="AC115" s="208"/>
      <c r="AD115" s="208"/>
      <c r="AE115" s="208"/>
      <c r="AF115" s="208"/>
      <c r="AG115" s="208"/>
      <c r="AH115" s="208"/>
    </row>
    <row r="116" spans="1:34" ht="21" customHeight="1">
      <c r="A116" s="165"/>
      <c r="B116" s="168" t="s">
        <v>500</v>
      </c>
      <c r="D116" s="169">
        <v>25883</v>
      </c>
      <c r="E116" s="169">
        <v>3150</v>
      </c>
      <c r="F116" s="169">
        <v>4066</v>
      </c>
      <c r="G116" s="169">
        <v>4227</v>
      </c>
      <c r="H116" s="169">
        <v>14440</v>
      </c>
      <c r="I116" s="169">
        <v>316</v>
      </c>
      <c r="J116" s="169">
        <v>14124</v>
      </c>
      <c r="K116" s="169">
        <v>10966</v>
      </c>
      <c r="L116" s="169">
        <v>1259</v>
      </c>
      <c r="M116" s="169">
        <v>1899</v>
      </c>
      <c r="N116" s="188"/>
      <c r="O116" s="189">
        <v>1985</v>
      </c>
      <c r="P116" s="155"/>
      <c r="Q116" s="208"/>
      <c r="R116" s="208"/>
    </row>
    <row r="117" spans="1:34" ht="21" customHeight="1">
      <c r="A117" s="165"/>
      <c r="B117" s="168" t="s">
        <v>501</v>
      </c>
      <c r="D117" s="169">
        <v>114223</v>
      </c>
      <c r="E117" s="169">
        <v>10940</v>
      </c>
      <c r="F117" s="169">
        <v>9057</v>
      </c>
      <c r="G117" s="169">
        <v>27455</v>
      </c>
      <c r="H117" s="169">
        <v>66771</v>
      </c>
      <c r="I117" s="169">
        <v>711</v>
      </c>
      <c r="J117" s="169">
        <v>66060</v>
      </c>
      <c r="K117" s="169">
        <v>48703</v>
      </c>
      <c r="L117" s="169">
        <v>4848</v>
      </c>
      <c r="M117" s="169">
        <v>12509</v>
      </c>
      <c r="N117" s="188"/>
      <c r="O117" s="189">
        <v>6677</v>
      </c>
      <c r="P117" s="155"/>
      <c r="Q117" s="208"/>
      <c r="R117" s="208"/>
    </row>
    <row r="118" spans="1:34" ht="21" customHeight="1">
      <c r="A118" s="165"/>
      <c r="B118" s="168" t="s">
        <v>502</v>
      </c>
      <c r="C118" s="159"/>
      <c r="D118" s="169">
        <v>491</v>
      </c>
      <c r="E118" s="169">
        <v>36</v>
      </c>
      <c r="F118" s="169">
        <v>64</v>
      </c>
      <c r="G118" s="169">
        <v>40</v>
      </c>
      <c r="H118" s="169">
        <v>351</v>
      </c>
      <c r="I118" s="169">
        <v>1</v>
      </c>
      <c r="J118" s="169">
        <v>350</v>
      </c>
      <c r="K118" s="169">
        <v>451</v>
      </c>
      <c r="L118" s="169">
        <v>2</v>
      </c>
      <c r="M118" s="169">
        <v>-103</v>
      </c>
      <c r="N118" s="188"/>
      <c r="O118" s="189">
        <v>0</v>
      </c>
      <c r="P118" s="155"/>
      <c r="Q118" s="208"/>
      <c r="R118" s="208"/>
    </row>
    <row r="119" spans="1:34" ht="21" customHeight="1">
      <c r="A119" s="165"/>
      <c r="B119" s="166" t="s">
        <v>503</v>
      </c>
      <c r="D119" s="164">
        <f t="shared" ref="D119:O119" si="23">D120+D121+D122</f>
        <v>1245</v>
      </c>
      <c r="E119" s="164">
        <f t="shared" si="23"/>
        <v>169</v>
      </c>
      <c r="F119" s="164">
        <f t="shared" si="23"/>
        <v>37</v>
      </c>
      <c r="G119" s="164">
        <f t="shared" si="23"/>
        <v>126</v>
      </c>
      <c r="H119" s="164">
        <f t="shared" si="23"/>
        <v>913</v>
      </c>
      <c r="I119" s="164">
        <f t="shared" si="23"/>
        <v>17</v>
      </c>
      <c r="J119" s="164">
        <f t="shared" si="23"/>
        <v>896</v>
      </c>
      <c r="K119" s="164">
        <f t="shared" si="23"/>
        <v>862</v>
      </c>
      <c r="L119" s="164">
        <f t="shared" si="23"/>
        <v>8</v>
      </c>
      <c r="M119" s="164">
        <f t="shared" si="23"/>
        <v>26</v>
      </c>
      <c r="N119" s="186"/>
      <c r="O119" s="187">
        <f t="shared" si="23"/>
        <v>3</v>
      </c>
      <c r="P119" s="155"/>
      <c r="Q119" s="208"/>
      <c r="R119" s="208"/>
    </row>
    <row r="120" spans="1:34" ht="21" customHeight="1">
      <c r="A120" s="165"/>
      <c r="B120" s="168" t="s">
        <v>504</v>
      </c>
      <c r="D120" s="169">
        <v>1091</v>
      </c>
      <c r="E120" s="169">
        <v>164</v>
      </c>
      <c r="F120" s="169">
        <v>27</v>
      </c>
      <c r="G120" s="169">
        <v>79</v>
      </c>
      <c r="H120" s="169">
        <v>821</v>
      </c>
      <c r="I120" s="169">
        <v>12</v>
      </c>
      <c r="J120" s="169">
        <v>809</v>
      </c>
      <c r="K120" s="169">
        <v>699</v>
      </c>
      <c r="L120" s="169">
        <v>6</v>
      </c>
      <c r="M120" s="169">
        <v>104</v>
      </c>
      <c r="N120" s="188"/>
      <c r="O120" s="189">
        <v>2</v>
      </c>
      <c r="P120" s="155"/>
      <c r="Q120" s="208"/>
      <c r="R120" s="208"/>
    </row>
    <row r="121" spans="1:34" ht="21" customHeight="1">
      <c r="A121" s="165"/>
      <c r="B121" s="168" t="s">
        <v>505</v>
      </c>
      <c r="D121" s="169">
        <v>63</v>
      </c>
      <c r="E121" s="169">
        <v>4</v>
      </c>
      <c r="F121" s="169">
        <v>9</v>
      </c>
      <c r="G121" s="169">
        <v>14</v>
      </c>
      <c r="H121" s="169">
        <v>36</v>
      </c>
      <c r="I121" s="169">
        <v>2</v>
      </c>
      <c r="J121" s="169">
        <v>34</v>
      </c>
      <c r="K121" s="169">
        <v>94</v>
      </c>
      <c r="L121" s="169">
        <v>2</v>
      </c>
      <c r="M121" s="169">
        <v>-62</v>
      </c>
      <c r="N121" s="188"/>
      <c r="O121" s="189">
        <v>1</v>
      </c>
      <c r="P121" s="155"/>
      <c r="Q121" s="208"/>
      <c r="R121" s="208"/>
    </row>
    <row r="122" spans="1:34" ht="21" customHeight="1">
      <c r="A122" s="165"/>
      <c r="B122" s="168" t="s">
        <v>506</v>
      </c>
      <c r="C122" s="159"/>
      <c r="D122" s="169">
        <v>91</v>
      </c>
      <c r="E122" s="169">
        <v>1</v>
      </c>
      <c r="F122" s="169">
        <v>1</v>
      </c>
      <c r="G122" s="169">
        <v>33</v>
      </c>
      <c r="H122" s="169">
        <v>56</v>
      </c>
      <c r="I122" s="169">
        <v>3</v>
      </c>
      <c r="J122" s="169">
        <v>53</v>
      </c>
      <c r="K122" s="169">
        <v>69</v>
      </c>
      <c r="L122" s="169">
        <v>0</v>
      </c>
      <c r="M122" s="169">
        <v>-16</v>
      </c>
      <c r="N122" s="188"/>
      <c r="O122" s="189">
        <v>0</v>
      </c>
      <c r="P122" s="155"/>
      <c r="Q122" s="208"/>
      <c r="R122" s="208"/>
    </row>
    <row r="123" spans="1:34" ht="21" customHeight="1">
      <c r="A123" s="165"/>
      <c r="B123" s="166" t="s">
        <v>507</v>
      </c>
      <c r="D123" s="164">
        <f t="shared" ref="D123:O123" si="24">D124+D125</f>
        <v>21199</v>
      </c>
      <c r="E123" s="164">
        <f t="shared" si="24"/>
        <v>5424</v>
      </c>
      <c r="F123" s="164">
        <f t="shared" si="24"/>
        <v>2885</v>
      </c>
      <c r="G123" s="164">
        <f t="shared" si="24"/>
        <v>539</v>
      </c>
      <c r="H123" s="164">
        <f t="shared" si="24"/>
        <v>12351</v>
      </c>
      <c r="I123" s="164">
        <f t="shared" si="24"/>
        <v>122</v>
      </c>
      <c r="J123" s="164">
        <f t="shared" si="24"/>
        <v>12229</v>
      </c>
      <c r="K123" s="164">
        <f t="shared" si="24"/>
        <v>11055</v>
      </c>
      <c r="L123" s="164">
        <f t="shared" si="24"/>
        <v>600</v>
      </c>
      <c r="M123" s="164">
        <f t="shared" si="24"/>
        <v>574</v>
      </c>
      <c r="N123" s="186"/>
      <c r="O123" s="187">
        <f t="shared" si="24"/>
        <v>168</v>
      </c>
      <c r="P123" s="155"/>
      <c r="Q123" s="208"/>
      <c r="R123" s="208"/>
    </row>
    <row r="124" spans="1:34" ht="21" customHeight="1">
      <c r="A124" s="165"/>
      <c r="B124" s="168" t="s">
        <v>508</v>
      </c>
      <c r="D124" s="169">
        <v>3575</v>
      </c>
      <c r="E124" s="169">
        <v>610</v>
      </c>
      <c r="F124" s="169">
        <v>913</v>
      </c>
      <c r="G124" s="169">
        <v>117</v>
      </c>
      <c r="H124" s="169">
        <v>1935</v>
      </c>
      <c r="I124" s="169">
        <v>14</v>
      </c>
      <c r="J124" s="169">
        <v>1921</v>
      </c>
      <c r="K124" s="169">
        <v>2083</v>
      </c>
      <c r="L124" s="169">
        <v>126</v>
      </c>
      <c r="M124" s="169">
        <v>-288</v>
      </c>
      <c r="N124" s="188"/>
      <c r="O124" s="189">
        <v>15</v>
      </c>
      <c r="P124" s="155"/>
      <c r="Q124" s="208"/>
      <c r="R124" s="208"/>
    </row>
    <row r="125" spans="1:34" ht="21" customHeight="1">
      <c r="A125" s="165"/>
      <c r="B125" s="168" t="s">
        <v>509</v>
      </c>
      <c r="D125" s="169">
        <v>17624</v>
      </c>
      <c r="E125" s="169">
        <v>4814</v>
      </c>
      <c r="F125" s="169">
        <v>1972</v>
      </c>
      <c r="G125" s="169">
        <v>422</v>
      </c>
      <c r="H125" s="169">
        <v>10416</v>
      </c>
      <c r="I125" s="169">
        <v>108</v>
      </c>
      <c r="J125" s="169">
        <v>10308</v>
      </c>
      <c r="K125" s="169">
        <v>8972</v>
      </c>
      <c r="L125" s="169">
        <v>474</v>
      </c>
      <c r="M125" s="169">
        <v>862</v>
      </c>
      <c r="N125" s="188"/>
      <c r="O125" s="189">
        <v>153</v>
      </c>
      <c r="P125" s="155"/>
      <c r="Q125" s="208"/>
      <c r="R125" s="208"/>
    </row>
    <row r="126" spans="1:34" ht="6.75" customHeight="1">
      <c r="A126" s="171"/>
      <c r="B126" s="192"/>
      <c r="C126" s="172"/>
      <c r="D126" s="193"/>
      <c r="E126" s="193"/>
      <c r="F126" s="193"/>
      <c r="G126" s="193"/>
      <c r="H126" s="193"/>
      <c r="I126" s="193"/>
      <c r="J126" s="193"/>
      <c r="K126" s="193"/>
      <c r="L126" s="193"/>
      <c r="M126" s="193"/>
      <c r="N126" s="194"/>
      <c r="O126" s="195"/>
      <c r="P126" s="154"/>
      <c r="Q126" s="208"/>
      <c r="R126" s="208"/>
    </row>
    <row r="127" spans="1:34" ht="13.5" customHeight="1" thickBot="1">
      <c r="A127" s="196"/>
      <c r="B127" s="196"/>
      <c r="C127" s="196"/>
      <c r="D127" s="196"/>
      <c r="E127" s="196"/>
      <c r="F127" s="196"/>
      <c r="G127" s="196"/>
      <c r="H127" s="196"/>
      <c r="I127" s="196"/>
      <c r="J127" s="196"/>
      <c r="K127" s="196"/>
      <c r="L127" s="196"/>
      <c r="M127" s="196"/>
      <c r="N127" s="196"/>
      <c r="R127" s="208"/>
    </row>
    <row r="128" spans="1:34" ht="14.25" customHeight="1" thickTop="1">
      <c r="A128" s="206"/>
      <c r="B128" s="206" t="s">
        <v>543</v>
      </c>
      <c r="C128" s="206"/>
      <c r="D128" s="206"/>
      <c r="E128" s="206"/>
      <c r="F128" s="206"/>
      <c r="G128" s="206"/>
      <c r="H128" s="206"/>
      <c r="I128" s="206"/>
      <c r="J128" s="206"/>
      <c r="K128" s="206"/>
      <c r="L128" s="206"/>
      <c r="M128" s="206"/>
      <c r="N128" s="206"/>
      <c r="O128" s="206"/>
      <c r="P128" s="206"/>
    </row>
    <row r="129" spans="2:18" ht="5.25" customHeight="1">
      <c r="B129" s="147"/>
      <c r="K129" s="208"/>
    </row>
    <row r="130" spans="2:18" ht="12" customHeight="1">
      <c r="B130" s="209" t="s">
        <v>544</v>
      </c>
      <c r="K130" s="208"/>
    </row>
    <row r="131" spans="2:18" ht="19.5" customHeight="1">
      <c r="R131" s="208"/>
    </row>
    <row r="132" spans="2:18" ht="19.5" customHeight="1">
      <c r="R132" s="208"/>
    </row>
    <row r="133" spans="2:18" ht="19.5" customHeight="1">
      <c r="R133" s="208"/>
    </row>
    <row r="134" spans="2:18" ht="19.5" customHeight="1">
      <c r="R134" s="208"/>
    </row>
    <row r="135" spans="2:18" ht="19.5" customHeight="1">
      <c r="R135" s="208"/>
    </row>
    <row r="136" spans="2:18" ht="19.5" customHeight="1">
      <c r="R136" s="208"/>
    </row>
    <row r="137" spans="2:18" ht="19.5" customHeight="1">
      <c r="R137" s="208"/>
    </row>
    <row r="138" spans="2:18" ht="19.5" customHeight="1">
      <c r="R138" s="208"/>
    </row>
    <row r="139" spans="2:18" ht="19.5" customHeight="1">
      <c r="R139" s="208"/>
    </row>
    <row r="140" spans="2:18" ht="19.5" customHeight="1">
      <c r="R140" s="208"/>
    </row>
    <row r="141" spans="2:18" ht="19.5" customHeight="1">
      <c r="R141" s="208"/>
    </row>
    <row r="142" spans="2:18" ht="19.5" customHeight="1">
      <c r="R142" s="208"/>
    </row>
    <row r="143" spans="2:18" ht="19.5" customHeight="1">
      <c r="R143" s="208"/>
    </row>
    <row r="144" spans="2:18" ht="19.5" customHeight="1">
      <c r="R144" s="208"/>
    </row>
    <row r="145" spans="18:18" ht="19.5" customHeight="1">
      <c r="R145" s="208"/>
    </row>
    <row r="146" spans="18:18" ht="19.5" customHeight="1">
      <c r="R146" s="208"/>
    </row>
    <row r="147" spans="18:18" ht="19.5" customHeight="1">
      <c r="R147" s="208"/>
    </row>
    <row r="148" spans="18:18" ht="19.5" customHeight="1">
      <c r="R148" s="208"/>
    </row>
    <row r="149" spans="18:18" ht="19.5" customHeight="1"/>
    <row r="150" spans="18:18" ht="19.5" customHeight="1"/>
    <row r="151" spans="18:18" ht="19.5" customHeight="1"/>
    <row r="152" spans="18:18" ht="19.5" customHeight="1"/>
    <row r="153" spans="18:18" ht="19.5" customHeight="1"/>
    <row r="154" spans="18:18" ht="19.5" customHeight="1"/>
    <row r="155" spans="18:18" ht="19.5" customHeight="1"/>
    <row r="156" spans="18:18" ht="19.5" customHeight="1"/>
    <row r="157" spans="18:18" ht="19.5" customHeight="1"/>
    <row r="158" spans="18:18" ht="19.5" customHeight="1"/>
    <row r="159" spans="18:18" ht="19.5" customHeight="1"/>
    <row r="160" spans="18:18" ht="19.5" customHeight="1"/>
    <row r="161" ht="14.2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4.2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4.5" customHeight="1"/>
  </sheetData>
  <mergeCells count="5">
    <mergeCell ref="A8:B9"/>
    <mergeCell ref="C8:C9"/>
    <mergeCell ref="B1:D1"/>
    <mergeCell ref="L1:O1"/>
    <mergeCell ref="L2:O2"/>
  </mergeCells>
  <hyperlinks>
    <hyperlink ref="B1" location="'Περιεχόμενα-Contents'!A1" display="Περιεχόμενα - Contents" xr:uid="{00000000-0004-0000-0700-000000000000}"/>
  </hyperlinks>
  <pageMargins left="0.70866141732283472" right="0.70866141732283472" top="0.69" bottom="0.73" header="0.31496062992125984" footer="0.31496062992125984"/>
  <pageSetup paperSize="9" scale="72" orientation="landscape" r:id="rId1"/>
  <ignoredErrors>
    <ignoredError sqref="D10 E10:O10"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R211"/>
  <sheetViews>
    <sheetView zoomScaleNormal="100" workbookViewId="0">
      <pane ySplit="9" topLeftCell="A10" activePane="bottomLeft" state="frozen"/>
      <selection pane="bottomLeft"/>
    </sheetView>
  </sheetViews>
  <sheetFormatPr defaultRowHeight="12"/>
  <cols>
    <col min="1" max="1" width="0.5703125" style="11" customWidth="1"/>
    <col min="2" max="2" width="6.7109375" style="11" customWidth="1"/>
    <col min="3" max="3" width="0.28515625" style="11" customWidth="1"/>
    <col min="4" max="9" width="18.7109375" style="11" customWidth="1"/>
    <col min="10" max="10" width="1.140625" style="11" customWidth="1"/>
    <col min="11" max="11" width="9.140625" style="11"/>
    <col min="12" max="12" width="12.140625" style="11" customWidth="1"/>
    <col min="13" max="17" width="9.140625" style="11" hidden="1" customWidth="1"/>
    <col min="18" max="16384" width="9.140625" style="11"/>
  </cols>
  <sheetData>
    <row r="1" spans="1:18" ht="12.95" customHeight="1">
      <c r="B1" s="227" t="s">
        <v>90</v>
      </c>
      <c r="C1" s="227"/>
      <c r="D1" s="227"/>
      <c r="E1" s="14"/>
      <c r="F1" s="14"/>
      <c r="G1" s="259" t="s">
        <v>555</v>
      </c>
      <c r="H1" s="259"/>
      <c r="I1" s="259"/>
      <c r="J1" s="259"/>
      <c r="K1" s="14"/>
    </row>
    <row r="2" spans="1:18" ht="12.95" customHeight="1">
      <c r="B2" s="16"/>
      <c r="C2" s="13"/>
      <c r="D2" s="14"/>
      <c r="E2" s="14"/>
      <c r="F2" s="14"/>
      <c r="G2" s="259" t="s">
        <v>556</v>
      </c>
      <c r="H2" s="259"/>
      <c r="I2" s="259"/>
      <c r="J2" s="259"/>
      <c r="K2" s="14"/>
    </row>
    <row r="3" spans="1:18" ht="12.75" customHeight="1">
      <c r="B3" s="16"/>
      <c r="C3" s="13"/>
      <c r="D3" s="14"/>
      <c r="E3" s="14"/>
      <c r="F3" s="14"/>
      <c r="G3" s="14"/>
      <c r="H3" s="14"/>
      <c r="I3" s="14"/>
      <c r="J3" s="14"/>
      <c r="K3" s="14"/>
    </row>
    <row r="4" spans="1:18" ht="12" customHeight="1">
      <c r="A4" s="27" t="s">
        <v>142</v>
      </c>
    </row>
    <row r="5" spans="1:18" ht="12.75" customHeight="1">
      <c r="A5" s="27" t="s">
        <v>143</v>
      </c>
    </row>
    <row r="6" spans="1:18" ht="8.25" customHeight="1">
      <c r="A6" s="27"/>
    </row>
    <row r="7" spans="1:18" ht="12" customHeight="1">
      <c r="J7" s="38" t="s">
        <v>0</v>
      </c>
    </row>
    <row r="8" spans="1:18" ht="39" customHeight="1">
      <c r="A8" s="228" t="s">
        <v>384</v>
      </c>
      <c r="B8" s="229"/>
      <c r="C8" s="228"/>
      <c r="D8" s="92" t="s">
        <v>45</v>
      </c>
      <c r="E8" s="92" t="s">
        <v>79</v>
      </c>
      <c r="F8" s="92" t="s">
        <v>80</v>
      </c>
      <c r="G8" s="92" t="s">
        <v>81</v>
      </c>
      <c r="H8" s="92" t="s">
        <v>109</v>
      </c>
      <c r="I8" s="40" t="s">
        <v>85</v>
      </c>
      <c r="J8" s="18"/>
    </row>
    <row r="9" spans="1:18" ht="45" customHeight="1">
      <c r="A9" s="256"/>
      <c r="B9" s="257"/>
      <c r="C9" s="258"/>
      <c r="D9" s="93" t="s">
        <v>47</v>
      </c>
      <c r="E9" s="93" t="s">
        <v>82</v>
      </c>
      <c r="F9" s="93" t="s">
        <v>396</v>
      </c>
      <c r="G9" s="93" t="s">
        <v>83</v>
      </c>
      <c r="H9" s="93" t="s">
        <v>84</v>
      </c>
      <c r="I9" s="96" t="s">
        <v>86</v>
      </c>
      <c r="J9" s="22"/>
    </row>
    <row r="10" spans="1:18" ht="21" customHeight="1">
      <c r="A10" s="25"/>
      <c r="B10" s="78" t="s">
        <v>368</v>
      </c>
      <c r="C10" s="17"/>
      <c r="D10" s="84">
        <f t="shared" ref="D10:I10" si="0">D11+D22+D78</f>
        <v>170756</v>
      </c>
      <c r="E10" s="84">
        <f t="shared" si="0"/>
        <v>77287</v>
      </c>
      <c r="F10" s="84">
        <f t="shared" si="0"/>
        <v>18929</v>
      </c>
      <c r="G10" s="84">
        <f t="shared" si="0"/>
        <v>43173</v>
      </c>
      <c r="H10" s="84">
        <f t="shared" si="0"/>
        <v>9772</v>
      </c>
      <c r="I10" s="84">
        <f t="shared" si="0"/>
        <v>21595</v>
      </c>
      <c r="J10" s="20"/>
      <c r="K10" s="77"/>
      <c r="L10" s="84"/>
      <c r="R10" s="77"/>
    </row>
    <row r="11" spans="1:18" ht="21" customHeight="1">
      <c r="A11" s="25"/>
      <c r="B11" s="79">
        <v>45</v>
      </c>
      <c r="C11" s="17"/>
      <c r="D11" s="84">
        <f>D12+D15+D17+D20</f>
        <v>7370</v>
      </c>
      <c r="E11" s="84">
        <f t="shared" ref="E11:I11" si="1">E12+E15+E17+E20</f>
        <v>975</v>
      </c>
      <c r="F11" s="84">
        <f t="shared" si="1"/>
        <v>1913</v>
      </c>
      <c r="G11" s="84">
        <f t="shared" si="1"/>
        <v>1630</v>
      </c>
      <c r="H11" s="84">
        <f t="shared" si="1"/>
        <v>446</v>
      </c>
      <c r="I11" s="84">
        <f t="shared" si="1"/>
        <v>2406</v>
      </c>
      <c r="J11" s="20"/>
      <c r="K11" s="77"/>
      <c r="L11" s="84"/>
      <c r="R11" s="77"/>
    </row>
    <row r="12" spans="1:18" ht="21" customHeight="1">
      <c r="A12" s="25"/>
      <c r="B12" s="79" t="s">
        <v>399</v>
      </c>
      <c r="D12" s="84">
        <f>D13+D14</f>
        <v>1464</v>
      </c>
      <c r="E12" s="84">
        <f t="shared" ref="E12:I12" si="2">E13+E14</f>
        <v>-844</v>
      </c>
      <c r="F12" s="84">
        <f t="shared" si="2"/>
        <v>1052</v>
      </c>
      <c r="G12" s="84">
        <f t="shared" si="2"/>
        <v>807</v>
      </c>
      <c r="H12" s="84">
        <f t="shared" si="2"/>
        <v>83</v>
      </c>
      <c r="I12" s="84">
        <f t="shared" si="2"/>
        <v>366</v>
      </c>
      <c r="J12" s="20"/>
      <c r="K12" s="77"/>
      <c r="L12" s="84"/>
      <c r="R12" s="77"/>
    </row>
    <row r="13" spans="1:18" ht="21" customHeight="1">
      <c r="A13" s="25"/>
      <c r="B13" s="80" t="s">
        <v>400</v>
      </c>
      <c r="D13" s="87">
        <f>SUM(E13:I13)</f>
        <v>1450</v>
      </c>
      <c r="E13" s="87">
        <v>-844</v>
      </c>
      <c r="F13" s="87">
        <v>1052</v>
      </c>
      <c r="G13" s="87">
        <v>802</v>
      </c>
      <c r="H13" s="87">
        <v>82</v>
      </c>
      <c r="I13" s="87">
        <v>358</v>
      </c>
      <c r="J13" s="20"/>
      <c r="K13" s="77"/>
      <c r="L13" s="84"/>
      <c r="R13" s="77"/>
    </row>
    <row r="14" spans="1:18" ht="21" customHeight="1">
      <c r="A14" s="25"/>
      <c r="B14" s="80" t="s">
        <v>401</v>
      </c>
      <c r="D14" s="87">
        <f>SUM(E14:I14)</f>
        <v>14</v>
      </c>
      <c r="E14" s="87">
        <v>0</v>
      </c>
      <c r="F14" s="87">
        <v>0</v>
      </c>
      <c r="G14" s="87">
        <v>5</v>
      </c>
      <c r="H14" s="87">
        <v>1</v>
      </c>
      <c r="I14" s="87">
        <v>8</v>
      </c>
      <c r="J14" s="20"/>
      <c r="K14" s="77"/>
      <c r="L14" s="84"/>
      <c r="R14" s="77"/>
    </row>
    <row r="15" spans="1:18" ht="21" customHeight="1">
      <c r="A15" s="25"/>
      <c r="B15" s="79" t="s">
        <v>402</v>
      </c>
      <c r="C15" s="84">
        <f t="shared" ref="C15:I15" si="3">C16</f>
        <v>0</v>
      </c>
      <c r="D15" s="84">
        <f t="shared" si="3"/>
        <v>3091</v>
      </c>
      <c r="E15" s="84">
        <f t="shared" si="3"/>
        <v>657</v>
      </c>
      <c r="F15" s="84">
        <f t="shared" si="3"/>
        <v>207</v>
      </c>
      <c r="G15" s="84">
        <f t="shared" si="3"/>
        <v>301</v>
      </c>
      <c r="H15" s="84">
        <f t="shared" si="3"/>
        <v>100</v>
      </c>
      <c r="I15" s="84">
        <f t="shared" si="3"/>
        <v>1826</v>
      </c>
      <c r="J15" s="20"/>
      <c r="K15" s="77"/>
      <c r="L15" s="84"/>
      <c r="R15" s="77"/>
    </row>
    <row r="16" spans="1:18" ht="21" customHeight="1">
      <c r="A16" s="25"/>
      <c r="B16" s="80" t="s">
        <v>403</v>
      </c>
      <c r="D16" s="87">
        <f>SUM(E16:I16)</f>
        <v>3091</v>
      </c>
      <c r="E16" s="87">
        <v>657</v>
      </c>
      <c r="F16" s="87">
        <v>207</v>
      </c>
      <c r="G16" s="87">
        <v>301</v>
      </c>
      <c r="H16" s="87">
        <v>100</v>
      </c>
      <c r="I16" s="87">
        <v>1826</v>
      </c>
      <c r="J16" s="20"/>
      <c r="K16" s="77"/>
      <c r="L16" s="84"/>
      <c r="R16" s="77"/>
    </row>
    <row r="17" spans="1:18" ht="21" customHeight="1">
      <c r="A17" s="25"/>
      <c r="B17" s="79" t="s">
        <v>404</v>
      </c>
      <c r="C17" s="84">
        <f t="shared" ref="C17:I17" si="4">C18+C19</f>
        <v>0</v>
      </c>
      <c r="D17" s="84">
        <f t="shared" si="4"/>
        <v>2599</v>
      </c>
      <c r="E17" s="84">
        <f t="shared" si="4"/>
        <v>1129</v>
      </c>
      <c r="F17" s="84">
        <f t="shared" si="4"/>
        <v>585</v>
      </c>
      <c r="G17" s="84">
        <f t="shared" si="4"/>
        <v>436</v>
      </c>
      <c r="H17" s="84">
        <f t="shared" si="4"/>
        <v>253</v>
      </c>
      <c r="I17" s="84">
        <f t="shared" si="4"/>
        <v>196</v>
      </c>
      <c r="J17" s="20"/>
      <c r="K17" s="77"/>
      <c r="L17" s="84"/>
      <c r="R17" s="77"/>
    </row>
    <row r="18" spans="1:18" ht="21" customHeight="1">
      <c r="A18" s="25"/>
      <c r="B18" s="80" t="s">
        <v>405</v>
      </c>
      <c r="C18" s="17"/>
      <c r="D18" s="87">
        <f>SUM(E18:I18)</f>
        <v>2294</v>
      </c>
      <c r="E18" s="87">
        <v>1089</v>
      </c>
      <c r="F18" s="87">
        <v>467</v>
      </c>
      <c r="G18" s="87">
        <v>374</v>
      </c>
      <c r="H18" s="87">
        <v>241</v>
      </c>
      <c r="I18" s="87">
        <v>123</v>
      </c>
      <c r="J18" s="20"/>
      <c r="K18" s="77"/>
      <c r="L18" s="84"/>
      <c r="R18" s="77"/>
    </row>
    <row r="19" spans="1:18" ht="21" customHeight="1">
      <c r="A19" s="25"/>
      <c r="B19" s="80" t="s">
        <v>406</v>
      </c>
      <c r="C19" s="17"/>
      <c r="D19" s="87">
        <f>SUM(E19:I19)</f>
        <v>305</v>
      </c>
      <c r="E19" s="87">
        <v>40</v>
      </c>
      <c r="F19" s="87">
        <v>118</v>
      </c>
      <c r="G19" s="87">
        <v>62</v>
      </c>
      <c r="H19" s="87">
        <v>12</v>
      </c>
      <c r="I19" s="87">
        <v>73</v>
      </c>
      <c r="J19" s="20"/>
      <c r="K19" s="77"/>
      <c r="L19" s="84"/>
      <c r="R19" s="77"/>
    </row>
    <row r="20" spans="1:18" ht="21" customHeight="1">
      <c r="A20" s="25"/>
      <c r="B20" s="79" t="s">
        <v>407</v>
      </c>
      <c r="C20" s="17"/>
      <c r="D20" s="84">
        <f t="shared" ref="D20:I20" si="5">D21</f>
        <v>216</v>
      </c>
      <c r="E20" s="84">
        <f t="shared" si="5"/>
        <v>33</v>
      </c>
      <c r="F20" s="84">
        <f t="shared" si="5"/>
        <v>69</v>
      </c>
      <c r="G20" s="84">
        <f t="shared" si="5"/>
        <v>86</v>
      </c>
      <c r="H20" s="84">
        <f t="shared" si="5"/>
        <v>10</v>
      </c>
      <c r="I20" s="84">
        <f t="shared" si="5"/>
        <v>18</v>
      </c>
      <c r="J20" s="20"/>
      <c r="K20" s="77"/>
      <c r="L20" s="84"/>
      <c r="R20" s="77"/>
    </row>
    <row r="21" spans="1:18" ht="21" customHeight="1">
      <c r="A21" s="25"/>
      <c r="B21" s="80" t="s">
        <v>408</v>
      </c>
      <c r="C21" s="17"/>
      <c r="D21" s="87">
        <f>SUM(E21:I21)</f>
        <v>216</v>
      </c>
      <c r="E21" s="87">
        <v>33</v>
      </c>
      <c r="F21" s="87">
        <v>69</v>
      </c>
      <c r="G21" s="87">
        <v>86</v>
      </c>
      <c r="H21" s="87">
        <v>10</v>
      </c>
      <c r="I21" s="87">
        <v>18</v>
      </c>
      <c r="J21" s="20"/>
      <c r="K21" s="77"/>
      <c r="L21" s="84"/>
      <c r="R21" s="77"/>
    </row>
    <row r="22" spans="1:18" ht="21" customHeight="1">
      <c r="A22" s="25"/>
      <c r="B22" s="79">
        <v>46</v>
      </c>
      <c r="C22" s="17"/>
      <c r="D22" s="84">
        <f t="shared" ref="D22:I22" si="6">D23+D33+D38+D48+D58+D61+D68+D76</f>
        <v>65269</v>
      </c>
      <c r="E22" s="84">
        <f t="shared" si="6"/>
        <v>29505</v>
      </c>
      <c r="F22" s="84">
        <f t="shared" si="6"/>
        <v>12917</v>
      </c>
      <c r="G22" s="84">
        <f t="shared" si="6"/>
        <v>4552</v>
      </c>
      <c r="H22" s="84">
        <f t="shared" si="6"/>
        <v>5407</v>
      </c>
      <c r="I22" s="84">
        <f t="shared" si="6"/>
        <v>12888</v>
      </c>
      <c r="J22" s="20"/>
      <c r="K22" s="77"/>
      <c r="L22" s="84"/>
      <c r="R22" s="77"/>
    </row>
    <row r="23" spans="1:18" ht="21" customHeight="1">
      <c r="A23" s="25"/>
      <c r="B23" s="79" t="s">
        <v>409</v>
      </c>
      <c r="D23" s="84">
        <f t="shared" ref="D23:I23" si="7">SUM(D24:D32)</f>
        <v>1724</v>
      </c>
      <c r="E23" s="84">
        <f t="shared" si="7"/>
        <v>60</v>
      </c>
      <c r="F23" s="84">
        <f t="shared" si="7"/>
        <v>66</v>
      </c>
      <c r="G23" s="84">
        <f t="shared" si="7"/>
        <v>181</v>
      </c>
      <c r="H23" s="84">
        <f t="shared" si="7"/>
        <v>1343</v>
      </c>
      <c r="I23" s="84">
        <f t="shared" si="7"/>
        <v>74</v>
      </c>
      <c r="J23" s="20"/>
      <c r="K23" s="77"/>
      <c r="L23" s="84"/>
      <c r="R23" s="77"/>
    </row>
    <row r="24" spans="1:18" ht="21" customHeight="1">
      <c r="A24" s="25"/>
      <c r="B24" s="80" t="s">
        <v>410</v>
      </c>
      <c r="D24" s="87">
        <f t="shared" ref="D24:D32" si="8">SUM(E24:I24)</f>
        <v>0</v>
      </c>
      <c r="E24" s="87">
        <v>0</v>
      </c>
      <c r="F24" s="87">
        <v>0</v>
      </c>
      <c r="G24" s="87">
        <v>0</v>
      </c>
      <c r="H24" s="87">
        <v>0</v>
      </c>
      <c r="I24" s="87">
        <v>0</v>
      </c>
      <c r="J24" s="20"/>
      <c r="K24" s="77"/>
      <c r="L24" s="84"/>
      <c r="R24" s="77"/>
    </row>
    <row r="25" spans="1:18" ht="21" customHeight="1">
      <c r="A25" s="25"/>
      <c r="B25" s="80" t="s">
        <v>411</v>
      </c>
      <c r="D25" s="87">
        <f t="shared" si="8"/>
        <v>685</v>
      </c>
      <c r="E25" s="87">
        <v>0</v>
      </c>
      <c r="F25" s="87">
        <v>225</v>
      </c>
      <c r="G25" s="87">
        <v>110</v>
      </c>
      <c r="H25" s="87">
        <v>332</v>
      </c>
      <c r="I25" s="87">
        <v>18</v>
      </c>
      <c r="J25" s="20"/>
      <c r="K25" s="77"/>
      <c r="L25" s="84"/>
      <c r="R25" s="77"/>
    </row>
    <row r="26" spans="1:18" ht="21" customHeight="1">
      <c r="A26" s="25"/>
      <c r="B26" s="80" t="s">
        <v>412</v>
      </c>
      <c r="D26" s="87">
        <f t="shared" si="8"/>
        <v>32</v>
      </c>
      <c r="E26" s="87">
        <v>10</v>
      </c>
      <c r="F26" s="87">
        <v>0</v>
      </c>
      <c r="G26" s="87">
        <v>6</v>
      </c>
      <c r="H26" s="87">
        <v>16</v>
      </c>
      <c r="I26" s="87">
        <v>0</v>
      </c>
      <c r="J26" s="20"/>
      <c r="K26" s="77"/>
      <c r="L26" s="84"/>
      <c r="R26" s="77"/>
    </row>
    <row r="27" spans="1:18" ht="21" customHeight="1">
      <c r="A27" s="25"/>
      <c r="B27" s="80" t="s">
        <v>413</v>
      </c>
      <c r="D27" s="87">
        <f t="shared" si="8"/>
        <v>-112</v>
      </c>
      <c r="E27" s="87">
        <v>0</v>
      </c>
      <c r="F27" s="87">
        <v>-129</v>
      </c>
      <c r="G27" s="87">
        <v>8</v>
      </c>
      <c r="H27" s="87">
        <v>9</v>
      </c>
      <c r="I27" s="87">
        <v>0</v>
      </c>
      <c r="J27" s="20"/>
      <c r="K27" s="77"/>
      <c r="L27" s="84"/>
      <c r="R27" s="77"/>
    </row>
    <row r="28" spans="1:18" ht="21" customHeight="1">
      <c r="A28" s="25"/>
      <c r="B28" s="80" t="s">
        <v>414</v>
      </c>
      <c r="D28" s="87">
        <f t="shared" si="8"/>
        <v>57</v>
      </c>
      <c r="E28" s="87">
        <v>0</v>
      </c>
      <c r="F28" s="87">
        <v>53</v>
      </c>
      <c r="G28" s="87">
        <v>2</v>
      </c>
      <c r="H28" s="87">
        <v>2</v>
      </c>
      <c r="I28" s="87">
        <v>0</v>
      </c>
      <c r="J28" s="20"/>
      <c r="K28" s="77"/>
      <c r="L28" s="84"/>
      <c r="R28" s="77"/>
    </row>
    <row r="29" spans="1:18" ht="21" customHeight="1">
      <c r="A29" s="25"/>
      <c r="B29" s="80" t="s">
        <v>415</v>
      </c>
      <c r="C29" s="17"/>
      <c r="D29" s="87">
        <f t="shared" si="8"/>
        <v>13</v>
      </c>
      <c r="E29" s="87">
        <v>0</v>
      </c>
      <c r="F29" s="87">
        <v>0</v>
      </c>
      <c r="G29" s="87">
        <v>0</v>
      </c>
      <c r="H29" s="87">
        <v>13</v>
      </c>
      <c r="I29" s="87">
        <v>0</v>
      </c>
      <c r="J29" s="20"/>
      <c r="K29" s="77"/>
      <c r="L29" s="84"/>
      <c r="R29" s="77"/>
    </row>
    <row r="30" spans="1:18" ht="21" customHeight="1">
      <c r="A30" s="25"/>
      <c r="B30" s="80" t="s">
        <v>416</v>
      </c>
      <c r="D30" s="87">
        <f t="shared" si="8"/>
        <v>89</v>
      </c>
      <c r="E30" s="87">
        <v>0</v>
      </c>
      <c r="F30" s="87">
        <v>84</v>
      </c>
      <c r="G30" s="87">
        <v>0</v>
      </c>
      <c r="H30" s="87">
        <v>5</v>
      </c>
      <c r="I30" s="87">
        <v>0</v>
      </c>
      <c r="J30" s="20"/>
      <c r="K30" s="77"/>
      <c r="L30" s="84"/>
      <c r="R30" s="77"/>
    </row>
    <row r="31" spans="1:18" ht="21" customHeight="1">
      <c r="A31" s="25"/>
      <c r="B31" s="80" t="s">
        <v>417</v>
      </c>
      <c r="D31" s="87">
        <f t="shared" si="8"/>
        <v>950</v>
      </c>
      <c r="E31" s="87">
        <v>50</v>
      </c>
      <c r="F31" s="87">
        <v>-167</v>
      </c>
      <c r="G31" s="87">
        <v>50</v>
      </c>
      <c r="H31" s="87">
        <v>966</v>
      </c>
      <c r="I31" s="87">
        <v>51</v>
      </c>
      <c r="J31" s="20"/>
      <c r="K31" s="77"/>
      <c r="L31" s="84"/>
      <c r="R31" s="77"/>
    </row>
    <row r="32" spans="1:18" ht="21" customHeight="1">
      <c r="A32" s="26"/>
      <c r="B32" s="80" t="s">
        <v>418</v>
      </c>
      <c r="C32" s="17"/>
      <c r="D32" s="87">
        <f t="shared" si="8"/>
        <v>10</v>
      </c>
      <c r="E32" s="87">
        <v>0</v>
      </c>
      <c r="F32" s="87">
        <v>0</v>
      </c>
      <c r="G32" s="87">
        <v>5</v>
      </c>
      <c r="H32" s="87">
        <v>0</v>
      </c>
      <c r="I32" s="87">
        <v>5</v>
      </c>
      <c r="J32" s="20"/>
      <c r="K32" s="77"/>
      <c r="L32" s="84"/>
      <c r="R32" s="77"/>
    </row>
    <row r="33" spans="1:18" ht="21" customHeight="1">
      <c r="A33" s="25"/>
      <c r="B33" s="79" t="s">
        <v>419</v>
      </c>
      <c r="C33" s="84">
        <f t="shared" ref="C33:I33" si="9">SUM(C34:C37)</f>
        <v>0</v>
      </c>
      <c r="D33" s="84">
        <f t="shared" si="9"/>
        <v>2370</v>
      </c>
      <c r="E33" s="84">
        <f t="shared" si="9"/>
        <v>1739</v>
      </c>
      <c r="F33" s="84">
        <f t="shared" si="9"/>
        <v>248</v>
      </c>
      <c r="G33" s="84">
        <f t="shared" si="9"/>
        <v>59</v>
      </c>
      <c r="H33" s="84">
        <f t="shared" si="9"/>
        <v>58</v>
      </c>
      <c r="I33" s="84">
        <f t="shared" si="9"/>
        <v>266</v>
      </c>
      <c r="J33" s="20"/>
      <c r="K33" s="77"/>
      <c r="L33" s="84"/>
      <c r="R33" s="77"/>
    </row>
    <row r="34" spans="1:18" ht="21" customHeight="1">
      <c r="A34" s="25"/>
      <c r="B34" s="80" t="s">
        <v>420</v>
      </c>
      <c r="D34" s="87">
        <f>SUM(E34:I34)</f>
        <v>1205</v>
      </c>
      <c r="E34" s="87">
        <v>766</v>
      </c>
      <c r="F34" s="87">
        <v>188</v>
      </c>
      <c r="G34" s="87">
        <v>29</v>
      </c>
      <c r="H34" s="87">
        <v>43</v>
      </c>
      <c r="I34" s="87">
        <v>179</v>
      </c>
      <c r="J34" s="20"/>
      <c r="K34" s="77"/>
      <c r="L34" s="84"/>
      <c r="R34" s="77"/>
    </row>
    <row r="35" spans="1:18" ht="21" customHeight="1">
      <c r="A35" s="25"/>
      <c r="B35" s="80" t="s">
        <v>421</v>
      </c>
      <c r="D35" s="87">
        <f>SUM(E35:I35)</f>
        <v>1165</v>
      </c>
      <c r="E35" s="87">
        <v>973</v>
      </c>
      <c r="F35" s="87">
        <v>60</v>
      </c>
      <c r="G35" s="87">
        <v>30</v>
      </c>
      <c r="H35" s="87">
        <v>15</v>
      </c>
      <c r="I35" s="87">
        <v>87</v>
      </c>
      <c r="J35" s="20"/>
      <c r="K35" s="77"/>
      <c r="L35" s="84"/>
      <c r="R35" s="77"/>
    </row>
    <row r="36" spans="1:18" ht="21" customHeight="1">
      <c r="A36" s="25"/>
      <c r="B36" s="80" t="s">
        <v>422</v>
      </c>
      <c r="D36" s="87">
        <f>SUM(E36:I36)</f>
        <v>0</v>
      </c>
      <c r="E36" s="87">
        <v>0</v>
      </c>
      <c r="F36" s="87">
        <v>0</v>
      </c>
      <c r="G36" s="87">
        <v>0</v>
      </c>
      <c r="H36" s="87">
        <v>0</v>
      </c>
      <c r="I36" s="87">
        <v>0</v>
      </c>
      <c r="J36" s="20"/>
      <c r="K36" s="77"/>
      <c r="L36" s="84"/>
      <c r="R36" s="77"/>
    </row>
    <row r="37" spans="1:18" ht="21" customHeight="1">
      <c r="A37" s="25"/>
      <c r="B37" s="80" t="s">
        <v>423</v>
      </c>
      <c r="D37" s="87">
        <f>SUM(E37:I37)</f>
        <v>0</v>
      </c>
      <c r="E37" s="87">
        <v>0</v>
      </c>
      <c r="F37" s="87">
        <v>0</v>
      </c>
      <c r="G37" s="87">
        <v>0</v>
      </c>
      <c r="H37" s="87">
        <v>0</v>
      </c>
      <c r="I37" s="87">
        <v>0</v>
      </c>
      <c r="J37" s="20"/>
      <c r="K37" s="77"/>
      <c r="L37" s="84"/>
      <c r="R37" s="77"/>
    </row>
    <row r="38" spans="1:18" ht="21" customHeight="1">
      <c r="A38" s="25"/>
      <c r="B38" s="79" t="s">
        <v>424</v>
      </c>
      <c r="C38" s="17"/>
      <c r="D38" s="84">
        <f>SUM(D39:D47)</f>
        <v>15450</v>
      </c>
      <c r="E38" s="84">
        <f t="shared" ref="E38:I38" si="10">SUM(E39:E47)</f>
        <v>6566</v>
      </c>
      <c r="F38" s="84">
        <f t="shared" si="10"/>
        <v>4208</v>
      </c>
      <c r="G38" s="84">
        <f t="shared" si="10"/>
        <v>312</v>
      </c>
      <c r="H38" s="84">
        <f t="shared" si="10"/>
        <v>1194</v>
      </c>
      <c r="I38" s="84">
        <f t="shared" si="10"/>
        <v>3170</v>
      </c>
      <c r="J38" s="20"/>
      <c r="K38" s="77"/>
      <c r="L38" s="84"/>
      <c r="R38" s="77"/>
    </row>
    <row r="39" spans="1:18" ht="21" customHeight="1">
      <c r="A39" s="25"/>
      <c r="B39" s="80" t="s">
        <v>425</v>
      </c>
      <c r="D39" s="87">
        <f t="shared" ref="D39:D47" si="11">SUM(E39:I39)</f>
        <v>2061</v>
      </c>
      <c r="E39" s="87">
        <v>417</v>
      </c>
      <c r="F39" s="87">
        <v>653</v>
      </c>
      <c r="G39" s="87">
        <v>146</v>
      </c>
      <c r="H39" s="87">
        <v>134</v>
      </c>
      <c r="I39" s="87">
        <v>711</v>
      </c>
      <c r="J39" s="20"/>
      <c r="K39" s="77"/>
      <c r="L39" s="84"/>
      <c r="R39" s="77"/>
    </row>
    <row r="40" spans="1:18" ht="21" customHeight="1">
      <c r="A40" s="25"/>
      <c r="B40" s="80" t="s">
        <v>426</v>
      </c>
      <c r="D40" s="87">
        <f t="shared" si="11"/>
        <v>1499</v>
      </c>
      <c r="E40" s="87">
        <v>678</v>
      </c>
      <c r="F40" s="87">
        <v>77</v>
      </c>
      <c r="G40" s="87">
        <v>28</v>
      </c>
      <c r="H40" s="87">
        <v>12</v>
      </c>
      <c r="I40" s="87">
        <v>704</v>
      </c>
      <c r="J40" s="20"/>
      <c r="K40" s="77"/>
      <c r="L40" s="84"/>
      <c r="R40" s="77"/>
    </row>
    <row r="41" spans="1:18" ht="21" customHeight="1">
      <c r="A41" s="25"/>
      <c r="B41" s="80" t="s">
        <v>427</v>
      </c>
      <c r="D41" s="87">
        <f t="shared" si="11"/>
        <v>1249</v>
      </c>
      <c r="E41" s="87">
        <v>552</v>
      </c>
      <c r="F41" s="87">
        <v>141</v>
      </c>
      <c r="G41" s="87">
        <v>77</v>
      </c>
      <c r="H41" s="87">
        <v>42</v>
      </c>
      <c r="I41" s="87">
        <v>437</v>
      </c>
      <c r="J41" s="20"/>
      <c r="K41" s="77"/>
      <c r="L41" s="84"/>
      <c r="R41" s="77"/>
    </row>
    <row r="42" spans="1:18" ht="21" customHeight="1">
      <c r="A42" s="25"/>
      <c r="B42" s="80" t="s">
        <v>428</v>
      </c>
      <c r="D42" s="87">
        <f t="shared" si="11"/>
        <v>2967</v>
      </c>
      <c r="E42" s="87">
        <v>1159</v>
      </c>
      <c r="F42" s="87">
        <v>516</v>
      </c>
      <c r="G42" s="87">
        <v>327</v>
      </c>
      <c r="H42" s="87">
        <v>430</v>
      </c>
      <c r="I42" s="87">
        <v>535</v>
      </c>
      <c r="J42" s="20"/>
      <c r="K42" s="77"/>
      <c r="L42" s="84"/>
      <c r="R42" s="77"/>
    </row>
    <row r="43" spans="1:18" ht="21" customHeight="1">
      <c r="A43" s="25"/>
      <c r="B43" s="80" t="s">
        <v>429</v>
      </c>
      <c r="C43" s="17"/>
      <c r="D43" s="87">
        <f t="shared" si="11"/>
        <v>303</v>
      </c>
      <c r="E43" s="87">
        <v>0</v>
      </c>
      <c r="F43" s="87">
        <v>138</v>
      </c>
      <c r="G43" s="87">
        <v>96</v>
      </c>
      <c r="H43" s="87">
        <v>68</v>
      </c>
      <c r="I43" s="87">
        <v>1</v>
      </c>
      <c r="J43" s="20"/>
      <c r="K43" s="77"/>
      <c r="L43" s="84"/>
      <c r="R43" s="77"/>
    </row>
    <row r="44" spans="1:18" ht="21" customHeight="1">
      <c r="A44" s="25"/>
      <c r="B44" s="80" t="s">
        <v>430</v>
      </c>
      <c r="C44" s="17"/>
      <c r="D44" s="87">
        <f t="shared" si="11"/>
        <v>1261</v>
      </c>
      <c r="E44" s="87">
        <v>501</v>
      </c>
      <c r="F44" s="87">
        <v>169</v>
      </c>
      <c r="G44" s="87">
        <v>472</v>
      </c>
      <c r="H44" s="87">
        <v>63</v>
      </c>
      <c r="I44" s="87">
        <v>56</v>
      </c>
      <c r="J44" s="20"/>
      <c r="K44" s="77"/>
      <c r="L44" s="84"/>
      <c r="R44" s="77"/>
    </row>
    <row r="45" spans="1:18" ht="21" customHeight="1">
      <c r="A45" s="25"/>
      <c r="B45" s="80" t="s">
        <v>431</v>
      </c>
      <c r="D45" s="87">
        <f t="shared" si="11"/>
        <v>395</v>
      </c>
      <c r="E45" s="87">
        <v>59</v>
      </c>
      <c r="F45" s="87">
        <v>28</v>
      </c>
      <c r="G45" s="87">
        <v>120</v>
      </c>
      <c r="H45" s="87">
        <v>6</v>
      </c>
      <c r="I45" s="87">
        <v>182</v>
      </c>
      <c r="J45" s="20"/>
      <c r="K45" s="77"/>
      <c r="L45" s="84"/>
      <c r="R45" s="77"/>
    </row>
    <row r="46" spans="1:18" ht="21" customHeight="1">
      <c r="A46" s="25"/>
      <c r="B46" s="80" t="s">
        <v>432</v>
      </c>
      <c r="D46" s="87">
        <f t="shared" si="11"/>
        <v>1446</v>
      </c>
      <c r="E46" s="87">
        <v>191</v>
      </c>
      <c r="F46" s="87">
        <v>635</v>
      </c>
      <c r="G46" s="87">
        <v>161</v>
      </c>
      <c r="H46" s="87">
        <v>35</v>
      </c>
      <c r="I46" s="87">
        <v>424</v>
      </c>
      <c r="J46" s="20"/>
      <c r="K46" s="77"/>
      <c r="L46" s="84"/>
      <c r="R46" s="77"/>
    </row>
    <row r="47" spans="1:18" ht="21" customHeight="1">
      <c r="A47" s="25"/>
      <c r="B47" s="80" t="s">
        <v>433</v>
      </c>
      <c r="D47" s="87">
        <f t="shared" si="11"/>
        <v>4269</v>
      </c>
      <c r="E47" s="87">
        <v>3009</v>
      </c>
      <c r="F47" s="87">
        <v>1851</v>
      </c>
      <c r="G47" s="87">
        <v>-1115</v>
      </c>
      <c r="H47" s="87">
        <v>404</v>
      </c>
      <c r="I47" s="87">
        <v>120</v>
      </c>
      <c r="J47" s="20"/>
      <c r="K47" s="77"/>
      <c r="L47" s="84"/>
      <c r="R47" s="77"/>
    </row>
    <row r="48" spans="1:18" ht="21" customHeight="1">
      <c r="A48" s="25"/>
      <c r="B48" s="79" t="s">
        <v>434</v>
      </c>
      <c r="D48" s="84">
        <f>SUM(D49:D57)</f>
        <v>10741</v>
      </c>
      <c r="E48" s="84">
        <f t="shared" ref="E48:I48" si="12">SUM(E49:E57)</f>
        <v>4514</v>
      </c>
      <c r="F48" s="84">
        <f t="shared" si="12"/>
        <v>1508</v>
      </c>
      <c r="G48" s="84">
        <f t="shared" si="12"/>
        <v>2717</v>
      </c>
      <c r="H48" s="84">
        <f t="shared" si="12"/>
        <v>1161</v>
      </c>
      <c r="I48" s="84">
        <f t="shared" si="12"/>
        <v>841</v>
      </c>
      <c r="J48" s="20"/>
      <c r="K48" s="77"/>
      <c r="L48" s="84"/>
      <c r="R48" s="77"/>
    </row>
    <row r="49" spans="1:18" ht="21" customHeight="1">
      <c r="A49" s="25"/>
      <c r="B49" s="80" t="s">
        <v>435</v>
      </c>
      <c r="D49" s="87">
        <f t="shared" ref="D49:D57" si="13">SUM(E49:I49)</f>
        <v>-88</v>
      </c>
      <c r="E49" s="87">
        <v>20</v>
      </c>
      <c r="F49" s="87">
        <v>-114</v>
      </c>
      <c r="G49" s="87">
        <v>0</v>
      </c>
      <c r="H49" s="87">
        <v>4</v>
      </c>
      <c r="I49" s="87">
        <v>2</v>
      </c>
      <c r="J49" s="20"/>
      <c r="K49" s="77"/>
      <c r="L49" s="84"/>
      <c r="R49" s="77"/>
    </row>
    <row r="50" spans="1:18" ht="21" customHeight="1">
      <c r="A50" s="25"/>
      <c r="B50" s="80" t="s">
        <v>436</v>
      </c>
      <c r="D50" s="87">
        <f t="shared" si="13"/>
        <v>938</v>
      </c>
      <c r="E50" s="87">
        <v>789</v>
      </c>
      <c r="F50" s="87">
        <v>-31</v>
      </c>
      <c r="G50" s="87">
        <v>128</v>
      </c>
      <c r="H50" s="87">
        <v>49</v>
      </c>
      <c r="I50" s="87">
        <v>3</v>
      </c>
      <c r="J50" s="20"/>
      <c r="K50" s="77"/>
      <c r="L50" s="84"/>
      <c r="R50" s="77"/>
    </row>
    <row r="51" spans="1:18" ht="21" customHeight="1">
      <c r="A51" s="25"/>
      <c r="B51" s="80" t="s">
        <v>437</v>
      </c>
      <c r="D51" s="87">
        <f t="shared" si="13"/>
        <v>1548</v>
      </c>
      <c r="E51" s="87">
        <v>690</v>
      </c>
      <c r="F51" s="87">
        <v>228</v>
      </c>
      <c r="G51" s="87">
        <v>533</v>
      </c>
      <c r="H51" s="87">
        <v>71</v>
      </c>
      <c r="I51" s="87">
        <v>26</v>
      </c>
      <c r="J51" s="20"/>
      <c r="K51" s="77"/>
      <c r="L51" s="84"/>
      <c r="R51" s="77"/>
    </row>
    <row r="52" spans="1:18" ht="21" customHeight="1">
      <c r="A52" s="25"/>
      <c r="B52" s="80" t="s">
        <v>438</v>
      </c>
      <c r="C52" s="17"/>
      <c r="D52" s="87">
        <f t="shared" si="13"/>
        <v>385</v>
      </c>
      <c r="E52" s="87">
        <v>-84</v>
      </c>
      <c r="F52" s="87">
        <v>-147</v>
      </c>
      <c r="G52" s="87">
        <v>49</v>
      </c>
      <c r="H52" s="87">
        <v>368</v>
      </c>
      <c r="I52" s="87">
        <v>199</v>
      </c>
      <c r="J52" s="20"/>
      <c r="K52" s="77"/>
      <c r="L52" s="84"/>
      <c r="R52" s="77"/>
    </row>
    <row r="53" spans="1:18" ht="21" customHeight="1">
      <c r="A53" s="25"/>
      <c r="B53" s="80" t="s">
        <v>439</v>
      </c>
      <c r="D53" s="87">
        <f t="shared" si="13"/>
        <v>2490</v>
      </c>
      <c r="E53" s="87">
        <v>800</v>
      </c>
      <c r="F53" s="87">
        <v>552</v>
      </c>
      <c r="G53" s="87">
        <v>607</v>
      </c>
      <c r="H53" s="87">
        <v>256</v>
      </c>
      <c r="I53" s="87">
        <v>275</v>
      </c>
      <c r="J53" s="20"/>
      <c r="K53" s="77"/>
      <c r="L53" s="84"/>
      <c r="R53" s="77"/>
    </row>
    <row r="54" spans="1:18" ht="21" customHeight="1">
      <c r="A54" s="25"/>
      <c r="B54" s="80" t="s">
        <v>440</v>
      </c>
      <c r="D54" s="87">
        <f t="shared" si="13"/>
        <v>3534</v>
      </c>
      <c r="E54" s="87">
        <v>839</v>
      </c>
      <c r="F54" s="87">
        <v>1005</v>
      </c>
      <c r="G54" s="87">
        <v>1184</v>
      </c>
      <c r="H54" s="87">
        <v>298</v>
      </c>
      <c r="I54" s="87">
        <v>208</v>
      </c>
      <c r="J54" s="20"/>
      <c r="K54" s="77"/>
      <c r="L54" s="84"/>
      <c r="R54" s="77"/>
    </row>
    <row r="55" spans="1:18" ht="21" customHeight="1">
      <c r="A55" s="25"/>
      <c r="B55" s="80" t="s">
        <v>441</v>
      </c>
      <c r="D55" s="87">
        <f t="shared" si="13"/>
        <v>257</v>
      </c>
      <c r="E55" s="87">
        <v>31</v>
      </c>
      <c r="F55" s="87">
        <v>61</v>
      </c>
      <c r="G55" s="87">
        <v>77</v>
      </c>
      <c r="H55" s="87">
        <v>44</v>
      </c>
      <c r="I55" s="87">
        <v>44</v>
      </c>
      <c r="J55" s="20"/>
      <c r="K55" s="77"/>
      <c r="L55" s="84"/>
      <c r="R55" s="77"/>
    </row>
    <row r="56" spans="1:18" ht="21" customHeight="1">
      <c r="A56" s="25"/>
      <c r="B56" s="80" t="s">
        <v>442</v>
      </c>
      <c r="D56" s="87">
        <f t="shared" si="13"/>
        <v>23</v>
      </c>
      <c r="E56" s="87">
        <v>5</v>
      </c>
      <c r="F56" s="87">
        <v>-6</v>
      </c>
      <c r="G56" s="87">
        <v>17</v>
      </c>
      <c r="H56" s="87">
        <v>4</v>
      </c>
      <c r="I56" s="87">
        <v>3</v>
      </c>
      <c r="J56" s="20"/>
      <c r="K56" s="77"/>
      <c r="L56" s="84"/>
      <c r="R56" s="77"/>
    </row>
    <row r="57" spans="1:18" ht="21" customHeight="1">
      <c r="A57" s="25"/>
      <c r="B57" s="80" t="s">
        <v>443</v>
      </c>
      <c r="D57" s="87">
        <f t="shared" si="13"/>
        <v>1654</v>
      </c>
      <c r="E57" s="87">
        <v>1424</v>
      </c>
      <c r="F57" s="87">
        <v>-40</v>
      </c>
      <c r="G57" s="87">
        <v>122</v>
      </c>
      <c r="H57" s="87">
        <v>67</v>
      </c>
      <c r="I57" s="87">
        <v>81</v>
      </c>
      <c r="J57" s="20"/>
      <c r="K57" s="77"/>
      <c r="L57" s="84"/>
      <c r="R57" s="77"/>
    </row>
    <row r="58" spans="1:18" ht="21" customHeight="1">
      <c r="A58" s="25"/>
      <c r="B58" s="79" t="s">
        <v>444</v>
      </c>
      <c r="C58" s="17"/>
      <c r="D58" s="84">
        <f>SUM(D59:D60)</f>
        <v>2146</v>
      </c>
      <c r="E58" s="84">
        <f t="shared" ref="E58:I58" si="14">SUM(E59:E60)</f>
        <v>159</v>
      </c>
      <c r="F58" s="84">
        <f t="shared" si="14"/>
        <v>209</v>
      </c>
      <c r="G58" s="84">
        <f t="shared" si="14"/>
        <v>465</v>
      </c>
      <c r="H58" s="84">
        <f t="shared" si="14"/>
        <v>680</v>
      </c>
      <c r="I58" s="84">
        <f t="shared" si="14"/>
        <v>633</v>
      </c>
      <c r="J58" s="20"/>
      <c r="K58" s="77"/>
      <c r="L58" s="84"/>
      <c r="R58" s="77"/>
    </row>
    <row r="59" spans="1:18" ht="21" customHeight="1">
      <c r="A59" s="25"/>
      <c r="B59" s="80" t="s">
        <v>445</v>
      </c>
      <c r="D59" s="87">
        <f>SUM(E59:I59)</f>
        <v>1286</v>
      </c>
      <c r="E59" s="87">
        <v>96</v>
      </c>
      <c r="F59" s="87">
        <v>213</v>
      </c>
      <c r="G59" s="87">
        <v>341</v>
      </c>
      <c r="H59" s="87">
        <v>418</v>
      </c>
      <c r="I59" s="87">
        <v>218</v>
      </c>
      <c r="J59" s="20"/>
      <c r="K59" s="77"/>
      <c r="L59" s="84"/>
      <c r="R59" s="77"/>
    </row>
    <row r="60" spans="1:18" ht="21" customHeight="1">
      <c r="A60" s="25"/>
      <c r="B60" s="80" t="s">
        <v>446</v>
      </c>
      <c r="D60" s="87">
        <f>SUM(E60:I60)</f>
        <v>860</v>
      </c>
      <c r="E60" s="87">
        <v>63</v>
      </c>
      <c r="F60" s="87">
        <v>-4</v>
      </c>
      <c r="G60" s="87">
        <v>124</v>
      </c>
      <c r="H60" s="87">
        <v>262</v>
      </c>
      <c r="I60" s="87">
        <v>415</v>
      </c>
      <c r="J60" s="20"/>
      <c r="K60" s="77"/>
      <c r="L60" s="84"/>
      <c r="R60" s="77"/>
    </row>
    <row r="61" spans="1:18" ht="21" customHeight="1">
      <c r="A61" s="25"/>
      <c r="B61" s="79" t="s">
        <v>447</v>
      </c>
      <c r="C61" s="17"/>
      <c r="D61" s="84">
        <f>SUM(D62:D67)</f>
        <v>3350</v>
      </c>
      <c r="E61" s="84">
        <f t="shared" ref="E61:I61" si="15">SUM(E62:E67)</f>
        <v>495</v>
      </c>
      <c r="F61" s="84">
        <f t="shared" si="15"/>
        <v>674</v>
      </c>
      <c r="G61" s="84">
        <f t="shared" si="15"/>
        <v>581</v>
      </c>
      <c r="H61" s="84">
        <f t="shared" si="15"/>
        <v>320</v>
      </c>
      <c r="I61" s="84">
        <f t="shared" si="15"/>
        <v>1280</v>
      </c>
      <c r="J61" s="20"/>
      <c r="K61" s="77"/>
      <c r="L61" s="84"/>
      <c r="R61" s="77"/>
    </row>
    <row r="62" spans="1:18" ht="21" customHeight="1">
      <c r="A62" s="25"/>
      <c r="B62" s="80" t="s">
        <v>448</v>
      </c>
      <c r="D62" s="87">
        <f>SUM(E62:I62)</f>
        <v>-51</v>
      </c>
      <c r="E62" s="87">
        <v>0</v>
      </c>
      <c r="F62" s="87">
        <v>-72</v>
      </c>
      <c r="G62" s="87">
        <v>9</v>
      </c>
      <c r="H62" s="87">
        <v>9</v>
      </c>
      <c r="I62" s="87">
        <v>3</v>
      </c>
      <c r="J62" s="20"/>
      <c r="K62" s="77"/>
      <c r="L62" s="84"/>
      <c r="R62" s="77"/>
    </row>
    <row r="63" spans="1:18" ht="5.25" customHeight="1">
      <c r="A63" s="25"/>
      <c r="B63" s="80"/>
      <c r="D63" s="87"/>
      <c r="E63" s="87"/>
      <c r="F63" s="87"/>
      <c r="G63" s="87"/>
      <c r="H63" s="87"/>
      <c r="I63" s="87"/>
      <c r="J63" s="20"/>
      <c r="K63" s="77"/>
      <c r="L63" s="84"/>
      <c r="R63" s="77"/>
    </row>
    <row r="64" spans="1:18" ht="37.5" customHeight="1">
      <c r="A64" s="25"/>
      <c r="B64" s="80" t="s">
        <v>530</v>
      </c>
      <c r="D64" s="202">
        <f>SUM(E64:I64)</f>
        <v>0</v>
      </c>
      <c r="E64" s="202">
        <v>0</v>
      </c>
      <c r="F64" s="202">
        <v>0</v>
      </c>
      <c r="G64" s="202">
        <v>0</v>
      </c>
      <c r="H64" s="202">
        <v>0</v>
      </c>
      <c r="I64" s="202">
        <v>0</v>
      </c>
      <c r="J64" s="20"/>
      <c r="K64" s="77"/>
      <c r="L64" s="84"/>
      <c r="R64" s="77"/>
    </row>
    <row r="65" spans="1:18" ht="21" customHeight="1">
      <c r="A65" s="25"/>
      <c r="B65" s="80" t="s">
        <v>450</v>
      </c>
      <c r="D65" s="87">
        <f>SUM(E65:I65)</f>
        <v>618</v>
      </c>
      <c r="E65" s="87">
        <v>38</v>
      </c>
      <c r="F65" s="87">
        <v>-41</v>
      </c>
      <c r="G65" s="87">
        <v>35</v>
      </c>
      <c r="H65" s="87">
        <v>14</v>
      </c>
      <c r="I65" s="87">
        <v>572</v>
      </c>
      <c r="J65" s="20"/>
      <c r="K65" s="77"/>
      <c r="L65" s="84"/>
      <c r="R65" s="77"/>
    </row>
    <row r="66" spans="1:18" ht="21" customHeight="1">
      <c r="A66" s="25"/>
      <c r="B66" s="80" t="s">
        <v>451</v>
      </c>
      <c r="D66" s="87">
        <f>SUM(E66:I66)</f>
        <v>513</v>
      </c>
      <c r="E66" s="87">
        <v>0</v>
      </c>
      <c r="F66" s="87">
        <v>64</v>
      </c>
      <c r="G66" s="87">
        <v>19</v>
      </c>
      <c r="H66" s="87">
        <v>26</v>
      </c>
      <c r="I66" s="87">
        <v>404</v>
      </c>
      <c r="J66" s="20"/>
      <c r="K66" s="77"/>
      <c r="L66" s="84"/>
      <c r="R66" s="77"/>
    </row>
    <row r="67" spans="1:18" ht="21" customHeight="1">
      <c r="A67" s="25"/>
      <c r="B67" s="80" t="s">
        <v>453</v>
      </c>
      <c r="D67" s="87">
        <f>SUM(E67:I67)</f>
        <v>2270</v>
      </c>
      <c r="E67" s="87">
        <v>457</v>
      </c>
      <c r="F67" s="87">
        <v>723</v>
      </c>
      <c r="G67" s="87">
        <v>518</v>
      </c>
      <c r="H67" s="87">
        <v>271</v>
      </c>
      <c r="I67" s="87">
        <v>301</v>
      </c>
      <c r="J67" s="20"/>
      <c r="K67" s="77"/>
      <c r="L67" s="84"/>
      <c r="R67" s="77"/>
    </row>
    <row r="68" spans="1:18" ht="21" customHeight="1">
      <c r="A68" s="25"/>
      <c r="B68" s="79" t="s">
        <v>454</v>
      </c>
      <c r="D68" s="84">
        <f t="shared" ref="D68:I68" si="16">SUM(D69:D75)</f>
        <v>28856</v>
      </c>
      <c r="E68" s="84">
        <f t="shared" si="16"/>
        <v>15765</v>
      </c>
      <c r="F68" s="84">
        <f t="shared" si="16"/>
        <v>5360</v>
      </c>
      <c r="G68" s="84">
        <f t="shared" si="16"/>
        <v>923</v>
      </c>
      <c r="H68" s="84">
        <f t="shared" si="16"/>
        <v>590</v>
      </c>
      <c r="I68" s="84">
        <f t="shared" si="16"/>
        <v>6218</v>
      </c>
      <c r="J68" s="20"/>
      <c r="K68" s="77"/>
      <c r="L68" s="84"/>
      <c r="R68" s="77"/>
    </row>
    <row r="69" spans="1:18" ht="21" customHeight="1">
      <c r="A69" s="25"/>
      <c r="B69" s="80" t="s">
        <v>455</v>
      </c>
      <c r="D69" s="87">
        <f t="shared" ref="D69:D75" si="17">SUM(E69:I69)</f>
        <v>21842</v>
      </c>
      <c r="E69" s="87">
        <v>12451</v>
      </c>
      <c r="F69" s="87">
        <v>3825</v>
      </c>
      <c r="G69" s="87">
        <v>138</v>
      </c>
      <c r="H69" s="87">
        <v>324</v>
      </c>
      <c r="I69" s="87">
        <v>5104</v>
      </c>
      <c r="J69" s="20"/>
      <c r="K69" s="77"/>
      <c r="L69" s="84"/>
      <c r="R69" s="77"/>
    </row>
    <row r="70" spans="1:18" ht="21" customHeight="1">
      <c r="A70" s="25"/>
      <c r="B70" s="80" t="s">
        <v>456</v>
      </c>
      <c r="C70" s="17"/>
      <c r="D70" s="87">
        <f t="shared" si="17"/>
        <v>538</v>
      </c>
      <c r="E70" s="87">
        <v>226</v>
      </c>
      <c r="F70" s="87">
        <v>184</v>
      </c>
      <c r="G70" s="87">
        <v>61</v>
      </c>
      <c r="H70" s="87">
        <v>4</v>
      </c>
      <c r="I70" s="87">
        <v>63</v>
      </c>
      <c r="J70" s="20"/>
      <c r="K70" s="77"/>
      <c r="L70" s="84"/>
      <c r="R70" s="77"/>
    </row>
    <row r="71" spans="1:18" ht="21" customHeight="1">
      <c r="A71" s="25"/>
      <c r="B71" s="80" t="s">
        <v>457</v>
      </c>
      <c r="D71" s="87">
        <f t="shared" si="17"/>
        <v>3927</v>
      </c>
      <c r="E71" s="87">
        <v>1488</v>
      </c>
      <c r="F71" s="87">
        <v>904</v>
      </c>
      <c r="G71" s="87">
        <v>421</v>
      </c>
      <c r="H71" s="87">
        <v>171</v>
      </c>
      <c r="I71" s="87">
        <v>943</v>
      </c>
      <c r="J71" s="20"/>
      <c r="K71" s="77"/>
      <c r="L71" s="84"/>
      <c r="R71" s="77"/>
    </row>
    <row r="72" spans="1:18" ht="21" customHeight="1">
      <c r="A72" s="25"/>
      <c r="B72" s="80" t="s">
        <v>458</v>
      </c>
      <c r="D72" s="87">
        <f t="shared" si="17"/>
        <v>1515</v>
      </c>
      <c r="E72" s="87">
        <v>1035</v>
      </c>
      <c r="F72" s="87">
        <v>300</v>
      </c>
      <c r="G72" s="87">
        <v>76</v>
      </c>
      <c r="H72" s="87">
        <v>54</v>
      </c>
      <c r="I72" s="87">
        <v>50</v>
      </c>
      <c r="J72" s="20"/>
      <c r="K72" s="77"/>
      <c r="L72" s="84"/>
      <c r="R72" s="77"/>
    </row>
    <row r="73" spans="1:18" ht="21" customHeight="1">
      <c r="A73" s="25"/>
      <c r="B73" s="80" t="s">
        <v>459</v>
      </c>
      <c r="D73" s="87">
        <f t="shared" si="17"/>
        <v>578</v>
      </c>
      <c r="E73" s="87">
        <v>184</v>
      </c>
      <c r="F73" s="87">
        <v>123</v>
      </c>
      <c r="G73" s="87">
        <v>200</v>
      </c>
      <c r="H73" s="87">
        <v>33</v>
      </c>
      <c r="I73" s="87">
        <v>38</v>
      </c>
      <c r="J73" s="20"/>
      <c r="K73" s="77"/>
      <c r="L73" s="84"/>
      <c r="R73" s="77"/>
    </row>
    <row r="74" spans="1:18" ht="21" customHeight="1">
      <c r="A74" s="25"/>
      <c r="B74" s="80" t="s">
        <v>460</v>
      </c>
      <c r="D74" s="87">
        <f t="shared" si="17"/>
        <v>455</v>
      </c>
      <c r="E74" s="87">
        <v>381</v>
      </c>
      <c r="F74" s="87">
        <v>24</v>
      </c>
      <c r="G74" s="87">
        <v>27</v>
      </c>
      <c r="H74" s="87">
        <v>4</v>
      </c>
      <c r="I74" s="87">
        <v>19</v>
      </c>
      <c r="J74" s="20"/>
      <c r="K74" s="77"/>
      <c r="L74" s="84"/>
      <c r="R74" s="77"/>
    </row>
    <row r="75" spans="1:18" ht="21" customHeight="1">
      <c r="A75" s="26"/>
      <c r="B75" s="80" t="s">
        <v>461</v>
      </c>
      <c r="C75" s="17"/>
      <c r="D75" s="87">
        <f t="shared" si="17"/>
        <v>1</v>
      </c>
      <c r="E75" s="87">
        <v>0</v>
      </c>
      <c r="F75" s="87">
        <v>0</v>
      </c>
      <c r="G75" s="87">
        <v>0</v>
      </c>
      <c r="H75" s="87">
        <v>0</v>
      </c>
      <c r="I75" s="87">
        <v>1</v>
      </c>
      <c r="J75" s="20"/>
      <c r="K75" s="77"/>
      <c r="L75" s="84"/>
      <c r="R75" s="77"/>
    </row>
    <row r="76" spans="1:18" ht="21" customHeight="1">
      <c r="A76" s="25"/>
      <c r="B76" s="79" t="s">
        <v>462</v>
      </c>
      <c r="C76" s="17"/>
      <c r="D76" s="84">
        <f t="shared" ref="D76:I76" si="18">SUM(D77)</f>
        <v>632</v>
      </c>
      <c r="E76" s="84">
        <f t="shared" si="18"/>
        <v>207</v>
      </c>
      <c r="F76" s="84">
        <f t="shared" si="18"/>
        <v>644</v>
      </c>
      <c r="G76" s="84">
        <f t="shared" si="18"/>
        <v>-686</v>
      </c>
      <c r="H76" s="84">
        <f t="shared" si="18"/>
        <v>61</v>
      </c>
      <c r="I76" s="84">
        <f t="shared" si="18"/>
        <v>406</v>
      </c>
      <c r="J76" s="20"/>
      <c r="K76" s="77"/>
      <c r="L76" s="84"/>
      <c r="R76" s="77"/>
    </row>
    <row r="77" spans="1:18" ht="21" customHeight="1">
      <c r="A77" s="25"/>
      <c r="B77" s="80" t="s">
        <v>463</v>
      </c>
      <c r="D77" s="87">
        <f>SUM(E77:I77)</f>
        <v>632</v>
      </c>
      <c r="E77" s="87">
        <v>207</v>
      </c>
      <c r="F77" s="87">
        <v>644</v>
      </c>
      <c r="G77" s="87">
        <v>-686</v>
      </c>
      <c r="H77" s="87">
        <v>61</v>
      </c>
      <c r="I77" s="87">
        <v>406</v>
      </c>
      <c r="J77" s="20"/>
      <c r="K77" s="77"/>
      <c r="L77" s="84"/>
      <c r="R77" s="77"/>
    </row>
    <row r="78" spans="1:18" ht="21" customHeight="1">
      <c r="A78" s="25"/>
      <c r="B78" s="79">
        <v>47</v>
      </c>
      <c r="D78" s="84">
        <f>D79+D82+D90+D92+D96+D102+D108+D118+D122</f>
        <v>98117</v>
      </c>
      <c r="E78" s="84">
        <f t="shared" ref="E78:I78" si="19">E79+E82+E90+E92+E96+E102+E108+E118+E122</f>
        <v>46807</v>
      </c>
      <c r="F78" s="84">
        <f t="shared" si="19"/>
        <v>4099</v>
      </c>
      <c r="G78" s="84">
        <f t="shared" si="19"/>
        <v>36991</v>
      </c>
      <c r="H78" s="84">
        <f t="shared" si="19"/>
        <v>3919</v>
      </c>
      <c r="I78" s="84">
        <f t="shared" si="19"/>
        <v>6301</v>
      </c>
      <c r="J78" s="20"/>
      <c r="K78" s="77"/>
      <c r="L78" s="84"/>
      <c r="R78" s="77"/>
    </row>
    <row r="79" spans="1:18" ht="21" customHeight="1">
      <c r="A79" s="25"/>
      <c r="B79" s="79" t="s">
        <v>464</v>
      </c>
      <c r="D79" s="84">
        <f>D80+D81</f>
        <v>52215</v>
      </c>
      <c r="E79" s="84">
        <f t="shared" ref="E79:I79" si="20">E80+E81</f>
        <v>27485</v>
      </c>
      <c r="F79" s="84">
        <f t="shared" si="20"/>
        <v>1365</v>
      </c>
      <c r="G79" s="84">
        <f t="shared" si="20"/>
        <v>18033</v>
      </c>
      <c r="H79" s="84">
        <f t="shared" si="20"/>
        <v>870</v>
      </c>
      <c r="I79" s="84">
        <f t="shared" si="20"/>
        <v>4462</v>
      </c>
      <c r="J79" s="20"/>
      <c r="K79" s="77"/>
      <c r="L79" s="84"/>
      <c r="R79" s="77"/>
    </row>
    <row r="80" spans="1:18" ht="21" customHeight="1">
      <c r="A80" s="25"/>
      <c r="B80" s="80" t="s">
        <v>465</v>
      </c>
      <c r="D80" s="87">
        <f>SUM(E80:I80)</f>
        <v>47766</v>
      </c>
      <c r="E80" s="87">
        <v>25290</v>
      </c>
      <c r="F80" s="87">
        <v>1335</v>
      </c>
      <c r="G80" s="87">
        <v>17618</v>
      </c>
      <c r="H80" s="87">
        <v>551</v>
      </c>
      <c r="I80" s="87">
        <v>2972</v>
      </c>
      <c r="J80" s="20"/>
      <c r="K80" s="77"/>
      <c r="L80" s="84"/>
      <c r="R80" s="77"/>
    </row>
    <row r="81" spans="1:18" ht="21" customHeight="1">
      <c r="A81" s="25"/>
      <c r="B81" s="80" t="s">
        <v>466</v>
      </c>
      <c r="C81" s="17"/>
      <c r="D81" s="87">
        <f>SUM(E81:I81)</f>
        <v>4449</v>
      </c>
      <c r="E81" s="87">
        <v>2195</v>
      </c>
      <c r="F81" s="87">
        <v>30</v>
      </c>
      <c r="G81" s="87">
        <v>415</v>
      </c>
      <c r="H81" s="87">
        <v>319</v>
      </c>
      <c r="I81" s="87">
        <v>1490</v>
      </c>
      <c r="J81" s="20"/>
      <c r="K81" s="77"/>
      <c r="L81" s="84"/>
      <c r="R81" s="77"/>
    </row>
    <row r="82" spans="1:18" ht="21" customHeight="1">
      <c r="A82" s="25"/>
      <c r="B82" s="79" t="s">
        <v>467</v>
      </c>
      <c r="C82" s="17"/>
      <c r="D82" s="84">
        <f t="shared" ref="D82:I82" si="21">D83+D84+D85+D86+D87+D88+D89</f>
        <v>2633</v>
      </c>
      <c r="E82" s="84">
        <f t="shared" si="21"/>
        <v>687</v>
      </c>
      <c r="F82" s="84">
        <f t="shared" si="21"/>
        <v>579</v>
      </c>
      <c r="G82" s="84">
        <f t="shared" si="21"/>
        <v>391</v>
      </c>
      <c r="H82" s="84">
        <f t="shared" si="21"/>
        <v>102</v>
      </c>
      <c r="I82" s="84">
        <f t="shared" si="21"/>
        <v>874</v>
      </c>
      <c r="J82" s="20"/>
      <c r="K82" s="77"/>
      <c r="L82" s="84"/>
      <c r="R82" s="77"/>
    </row>
    <row r="83" spans="1:18" ht="21" customHeight="1">
      <c r="A83" s="25"/>
      <c r="B83" s="80" t="s">
        <v>468</v>
      </c>
      <c r="D83" s="87">
        <f t="shared" ref="D83:D89" si="22">SUM(E83:I83)</f>
        <v>922</v>
      </c>
      <c r="E83" s="87">
        <v>599</v>
      </c>
      <c r="F83" s="87">
        <v>11</v>
      </c>
      <c r="G83" s="87">
        <v>198</v>
      </c>
      <c r="H83" s="87">
        <v>45</v>
      </c>
      <c r="I83" s="87">
        <v>69</v>
      </c>
      <c r="J83" s="20"/>
      <c r="K83" s="77"/>
      <c r="L83" s="84"/>
      <c r="R83" s="77"/>
    </row>
    <row r="84" spans="1:18" ht="21" customHeight="1">
      <c r="A84" s="25"/>
      <c r="B84" s="80" t="s">
        <v>469</v>
      </c>
      <c r="D84" s="87">
        <f t="shared" si="22"/>
        <v>650</v>
      </c>
      <c r="E84" s="87">
        <v>15</v>
      </c>
      <c r="F84" s="87">
        <v>223</v>
      </c>
      <c r="G84" s="87">
        <v>59</v>
      </c>
      <c r="H84" s="87">
        <v>11</v>
      </c>
      <c r="I84" s="87">
        <v>342</v>
      </c>
      <c r="J84" s="20"/>
      <c r="K84" s="77"/>
      <c r="L84" s="84"/>
      <c r="R84" s="77"/>
    </row>
    <row r="85" spans="1:18" ht="21" customHeight="1">
      <c r="A85" s="25"/>
      <c r="B85" s="80" t="s">
        <v>470</v>
      </c>
      <c r="C85" s="17"/>
      <c r="D85" s="87">
        <f t="shared" si="22"/>
        <v>886</v>
      </c>
      <c r="E85" s="87">
        <v>59</v>
      </c>
      <c r="F85" s="87">
        <v>340</v>
      </c>
      <c r="G85" s="87">
        <v>38</v>
      </c>
      <c r="H85" s="87">
        <v>31</v>
      </c>
      <c r="I85" s="87">
        <v>418</v>
      </c>
      <c r="J85" s="20"/>
      <c r="K85" s="77"/>
      <c r="L85" s="84"/>
      <c r="R85" s="77"/>
    </row>
    <row r="86" spans="1:18" ht="21" customHeight="1">
      <c r="A86" s="25"/>
      <c r="B86" s="80" t="s">
        <v>471</v>
      </c>
      <c r="D86" s="87">
        <f t="shared" si="22"/>
        <v>3</v>
      </c>
      <c r="E86" s="87">
        <v>0</v>
      </c>
      <c r="F86" s="87">
        <v>0</v>
      </c>
      <c r="G86" s="87">
        <v>3</v>
      </c>
      <c r="H86" s="87">
        <v>0</v>
      </c>
      <c r="I86" s="87">
        <v>0</v>
      </c>
      <c r="J86" s="20"/>
      <c r="K86" s="77"/>
      <c r="L86" s="84"/>
      <c r="R86" s="77"/>
    </row>
    <row r="87" spans="1:18" ht="21" customHeight="1">
      <c r="A87" s="25"/>
      <c r="B87" s="80" t="s">
        <v>472</v>
      </c>
      <c r="D87" s="87">
        <f t="shared" si="22"/>
        <v>59</v>
      </c>
      <c r="E87" s="87">
        <v>0</v>
      </c>
      <c r="F87" s="87">
        <v>0</v>
      </c>
      <c r="G87" s="87">
        <v>44</v>
      </c>
      <c r="H87" s="87">
        <v>1</v>
      </c>
      <c r="I87" s="87">
        <v>14</v>
      </c>
      <c r="J87" s="20"/>
      <c r="K87" s="77"/>
      <c r="L87" s="84"/>
      <c r="R87" s="77"/>
    </row>
    <row r="88" spans="1:18" ht="21" customHeight="1">
      <c r="A88" s="25"/>
      <c r="B88" s="80" t="s">
        <v>473</v>
      </c>
      <c r="D88" s="87">
        <f t="shared" si="22"/>
        <v>2</v>
      </c>
      <c r="E88" s="87">
        <v>0</v>
      </c>
      <c r="F88" s="87">
        <v>0</v>
      </c>
      <c r="G88" s="87">
        <v>1</v>
      </c>
      <c r="H88" s="87">
        <v>0</v>
      </c>
      <c r="I88" s="87">
        <v>1</v>
      </c>
      <c r="J88" s="20"/>
      <c r="K88" s="77"/>
      <c r="L88" s="84"/>
      <c r="R88" s="77"/>
    </row>
    <row r="89" spans="1:18" ht="21" customHeight="1">
      <c r="A89" s="25"/>
      <c r="B89" s="80" t="s">
        <v>474</v>
      </c>
      <c r="C89" s="17"/>
      <c r="D89" s="87">
        <f t="shared" si="22"/>
        <v>111</v>
      </c>
      <c r="E89" s="87">
        <v>14</v>
      </c>
      <c r="F89" s="87">
        <v>5</v>
      </c>
      <c r="G89" s="87">
        <v>48</v>
      </c>
      <c r="H89" s="87">
        <v>14</v>
      </c>
      <c r="I89" s="87">
        <v>30</v>
      </c>
      <c r="J89" s="20"/>
      <c r="K89" s="77"/>
      <c r="L89" s="84"/>
      <c r="R89" s="77"/>
    </row>
    <row r="90" spans="1:18" ht="21" customHeight="1">
      <c r="A90" s="25"/>
      <c r="B90" s="79" t="s">
        <v>475</v>
      </c>
      <c r="D90" s="84">
        <f t="shared" ref="D90:I90" si="23">D91</f>
        <v>2267</v>
      </c>
      <c r="E90" s="84">
        <f t="shared" si="23"/>
        <v>1030</v>
      </c>
      <c r="F90" s="84">
        <f t="shared" si="23"/>
        <v>821</v>
      </c>
      <c r="G90" s="84">
        <f t="shared" si="23"/>
        <v>68</v>
      </c>
      <c r="H90" s="84">
        <f t="shared" si="23"/>
        <v>13</v>
      </c>
      <c r="I90" s="84">
        <f t="shared" si="23"/>
        <v>335</v>
      </c>
      <c r="J90" s="20"/>
      <c r="K90" s="77"/>
      <c r="L90" s="84"/>
      <c r="R90" s="77"/>
    </row>
    <row r="91" spans="1:18" ht="21" customHeight="1">
      <c r="A91" s="25"/>
      <c r="B91" s="80" t="s">
        <v>476</v>
      </c>
      <c r="D91" s="87">
        <f>SUM(E91:I91)</f>
        <v>2267</v>
      </c>
      <c r="E91" s="87">
        <v>1030</v>
      </c>
      <c r="F91" s="87">
        <v>821</v>
      </c>
      <c r="G91" s="87">
        <v>68</v>
      </c>
      <c r="H91" s="87">
        <v>13</v>
      </c>
      <c r="I91" s="87">
        <v>335</v>
      </c>
      <c r="J91" s="20"/>
      <c r="K91" s="77"/>
      <c r="L91" s="84"/>
      <c r="R91" s="77"/>
    </row>
    <row r="92" spans="1:18" ht="21" customHeight="1">
      <c r="A92" s="25"/>
      <c r="B92" s="79" t="s">
        <v>477</v>
      </c>
      <c r="C92" s="84">
        <f t="shared" ref="C92:I92" si="24">C93+C94+C95</f>
        <v>0</v>
      </c>
      <c r="D92" s="84">
        <f t="shared" si="24"/>
        <v>1831</v>
      </c>
      <c r="E92" s="84">
        <f t="shared" si="24"/>
        <v>45</v>
      </c>
      <c r="F92" s="84">
        <f t="shared" si="24"/>
        <v>42</v>
      </c>
      <c r="G92" s="84">
        <f t="shared" si="24"/>
        <v>1529</v>
      </c>
      <c r="H92" s="84">
        <f t="shared" si="24"/>
        <v>160</v>
      </c>
      <c r="I92" s="84">
        <f t="shared" si="24"/>
        <v>55</v>
      </c>
      <c r="J92" s="20"/>
      <c r="K92" s="77"/>
      <c r="L92" s="84"/>
      <c r="R92" s="77"/>
    </row>
    <row r="93" spans="1:18" ht="21" customHeight="1">
      <c r="A93" s="25"/>
      <c r="B93" s="80" t="s">
        <v>478</v>
      </c>
      <c r="C93" s="17"/>
      <c r="D93" s="87">
        <f>SUM(E93:I93)</f>
        <v>360</v>
      </c>
      <c r="E93" s="87">
        <v>4</v>
      </c>
      <c r="F93" s="87">
        <v>118</v>
      </c>
      <c r="G93" s="87">
        <v>100</v>
      </c>
      <c r="H93" s="87">
        <v>84</v>
      </c>
      <c r="I93" s="87">
        <v>54</v>
      </c>
      <c r="J93" s="20"/>
      <c r="K93" s="77"/>
      <c r="L93" s="84"/>
      <c r="R93" s="77"/>
    </row>
    <row r="94" spans="1:18" ht="21" customHeight="1">
      <c r="A94" s="25"/>
      <c r="B94" s="80" t="s">
        <v>479</v>
      </c>
      <c r="D94" s="87">
        <f>SUM(E94:I94)</f>
        <v>210</v>
      </c>
      <c r="E94" s="87">
        <v>41</v>
      </c>
      <c r="F94" s="87">
        <v>49</v>
      </c>
      <c r="G94" s="87">
        <v>86</v>
      </c>
      <c r="H94" s="87">
        <v>34</v>
      </c>
      <c r="I94" s="87">
        <v>0</v>
      </c>
      <c r="J94" s="20"/>
      <c r="K94" s="77"/>
      <c r="L94" s="84"/>
      <c r="R94" s="77"/>
    </row>
    <row r="95" spans="1:18" ht="21" customHeight="1">
      <c r="A95" s="25"/>
      <c r="B95" s="80" t="s">
        <v>480</v>
      </c>
      <c r="D95" s="87">
        <f>SUM(E95:I95)</f>
        <v>1261</v>
      </c>
      <c r="E95" s="87">
        <v>0</v>
      </c>
      <c r="F95" s="87">
        <v>-125</v>
      </c>
      <c r="G95" s="87">
        <v>1343</v>
      </c>
      <c r="H95" s="87">
        <v>42</v>
      </c>
      <c r="I95" s="87">
        <v>1</v>
      </c>
      <c r="J95" s="20"/>
      <c r="K95" s="77"/>
      <c r="L95" s="84"/>
      <c r="R95" s="77"/>
    </row>
    <row r="96" spans="1:18" ht="21" customHeight="1">
      <c r="A96" s="25"/>
      <c r="B96" s="79" t="s">
        <v>481</v>
      </c>
      <c r="D96" s="84">
        <f t="shared" ref="D96:I96" si="25">D97+D98+D99+D100+D101</f>
        <v>4847</v>
      </c>
      <c r="E96" s="84">
        <f t="shared" si="25"/>
        <v>621</v>
      </c>
      <c r="F96" s="84">
        <f t="shared" si="25"/>
        <v>-384</v>
      </c>
      <c r="G96" s="84">
        <f t="shared" si="25"/>
        <v>3433</v>
      </c>
      <c r="H96" s="84">
        <f t="shared" si="25"/>
        <v>660</v>
      </c>
      <c r="I96" s="84">
        <f t="shared" si="25"/>
        <v>517</v>
      </c>
      <c r="J96" s="205"/>
      <c r="K96" s="77"/>
      <c r="L96" s="84"/>
      <c r="R96" s="77"/>
    </row>
    <row r="97" spans="1:18" ht="21" customHeight="1">
      <c r="A97" s="25"/>
      <c r="B97" s="80" t="s">
        <v>482</v>
      </c>
      <c r="C97" s="17"/>
      <c r="D97" s="87">
        <f>SUM(E97:I97)</f>
        <v>1</v>
      </c>
      <c r="E97" s="87">
        <v>0</v>
      </c>
      <c r="F97" s="87">
        <v>-4</v>
      </c>
      <c r="G97" s="87">
        <v>5</v>
      </c>
      <c r="H97" s="87">
        <v>0</v>
      </c>
      <c r="I97" s="87">
        <v>0</v>
      </c>
      <c r="J97" s="20"/>
      <c r="K97" s="77"/>
      <c r="L97" s="84"/>
      <c r="R97" s="77"/>
    </row>
    <row r="98" spans="1:18" ht="21" customHeight="1">
      <c r="A98" s="25"/>
      <c r="B98" s="80" t="s">
        <v>483</v>
      </c>
      <c r="D98" s="87">
        <f>SUM(E98:I98)</f>
        <v>2497</v>
      </c>
      <c r="E98" s="87">
        <v>1069</v>
      </c>
      <c r="F98" s="87">
        <v>356</v>
      </c>
      <c r="G98" s="87">
        <v>632</v>
      </c>
      <c r="H98" s="87">
        <v>124</v>
      </c>
      <c r="I98" s="87">
        <v>316</v>
      </c>
      <c r="J98" s="20"/>
      <c r="K98" s="77"/>
      <c r="L98" s="84"/>
      <c r="R98" s="77"/>
    </row>
    <row r="99" spans="1:18" ht="21" customHeight="1">
      <c r="A99" s="25"/>
      <c r="B99" s="80" t="s">
        <v>484</v>
      </c>
      <c r="D99" s="87">
        <f>SUM(E99:I99)</f>
        <v>440</v>
      </c>
      <c r="E99" s="87">
        <v>345</v>
      </c>
      <c r="F99" s="87">
        <v>25</v>
      </c>
      <c r="G99" s="87">
        <v>51</v>
      </c>
      <c r="H99" s="87">
        <v>5</v>
      </c>
      <c r="I99" s="87">
        <v>14</v>
      </c>
      <c r="J99" s="20"/>
      <c r="K99" s="77"/>
      <c r="L99" s="84"/>
      <c r="R99" s="77"/>
    </row>
    <row r="100" spans="1:18" ht="21" customHeight="1">
      <c r="A100" s="25"/>
      <c r="B100" s="80" t="s">
        <v>485</v>
      </c>
      <c r="D100" s="87">
        <f>SUM(E100:I100)</f>
        <v>823</v>
      </c>
      <c r="E100" s="87">
        <v>250</v>
      </c>
      <c r="F100" s="87">
        <v>206</v>
      </c>
      <c r="G100" s="87">
        <v>185</v>
      </c>
      <c r="H100" s="87">
        <v>135</v>
      </c>
      <c r="I100" s="87">
        <v>47</v>
      </c>
      <c r="J100" s="20"/>
      <c r="K100" s="77"/>
      <c r="L100" s="84"/>
      <c r="R100" s="77"/>
    </row>
    <row r="101" spans="1:18" ht="21" customHeight="1">
      <c r="A101" s="25"/>
      <c r="B101" s="80" t="s">
        <v>486</v>
      </c>
      <c r="D101" s="87">
        <f>SUM(E101:I101)</f>
        <v>1086</v>
      </c>
      <c r="E101" s="87">
        <v>-1043</v>
      </c>
      <c r="F101" s="87">
        <v>-967</v>
      </c>
      <c r="G101" s="87">
        <v>2560</v>
      </c>
      <c r="H101" s="87">
        <v>396</v>
      </c>
      <c r="I101" s="87">
        <v>140</v>
      </c>
      <c r="J101" s="20"/>
      <c r="K101" s="77"/>
      <c r="L101" s="84"/>
      <c r="R101" s="77"/>
    </row>
    <row r="102" spans="1:18" ht="21" customHeight="1">
      <c r="A102" s="25"/>
      <c r="B102" s="79" t="s">
        <v>487</v>
      </c>
      <c r="C102" s="17"/>
      <c r="D102" s="84">
        <f t="shared" ref="D102:I102" si="26">D103+D104+D105+D106+D107</f>
        <v>1294</v>
      </c>
      <c r="E102" s="84">
        <f t="shared" si="26"/>
        <v>1086</v>
      </c>
      <c r="F102" s="84">
        <f t="shared" si="26"/>
        <v>100</v>
      </c>
      <c r="G102" s="84">
        <f t="shared" si="26"/>
        <v>33</v>
      </c>
      <c r="H102" s="84">
        <f t="shared" si="26"/>
        <v>53</v>
      </c>
      <c r="I102" s="84">
        <f t="shared" si="26"/>
        <v>22</v>
      </c>
      <c r="J102" s="20"/>
      <c r="K102" s="77"/>
      <c r="L102" s="84"/>
      <c r="R102" s="77"/>
    </row>
    <row r="103" spans="1:18" ht="21" customHeight="1">
      <c r="A103" s="25"/>
      <c r="B103" s="80" t="s">
        <v>488</v>
      </c>
      <c r="D103" s="87">
        <f>SUM(E103:I103)</f>
        <v>35</v>
      </c>
      <c r="E103" s="87">
        <v>0</v>
      </c>
      <c r="F103" s="87">
        <v>8</v>
      </c>
      <c r="G103" s="87">
        <v>9</v>
      </c>
      <c r="H103" s="87">
        <v>18</v>
      </c>
      <c r="I103" s="87">
        <v>0</v>
      </c>
      <c r="J103" s="20"/>
      <c r="K103" s="77"/>
      <c r="L103" s="84"/>
      <c r="R103" s="77"/>
    </row>
    <row r="104" spans="1:18" ht="21" customHeight="1">
      <c r="A104" s="25"/>
      <c r="B104" s="80" t="s">
        <v>489</v>
      </c>
      <c r="C104" s="17"/>
      <c r="D104" s="87">
        <f>SUM(E104:I104)</f>
        <v>15</v>
      </c>
      <c r="E104" s="87">
        <v>0</v>
      </c>
      <c r="F104" s="87">
        <v>0</v>
      </c>
      <c r="G104" s="87">
        <v>5</v>
      </c>
      <c r="H104" s="87">
        <v>10</v>
      </c>
      <c r="I104" s="87">
        <v>0</v>
      </c>
      <c r="J104" s="20"/>
      <c r="K104" s="77"/>
      <c r="L104" s="84"/>
      <c r="R104" s="77"/>
    </row>
    <row r="105" spans="1:18" ht="21" customHeight="1">
      <c r="A105" s="25"/>
      <c r="B105" s="80" t="s">
        <v>490</v>
      </c>
      <c r="C105" s="17"/>
      <c r="D105" s="87">
        <f>SUM(E105:I105)</f>
        <v>0</v>
      </c>
      <c r="E105" s="87">
        <v>0</v>
      </c>
      <c r="F105" s="87">
        <v>0</v>
      </c>
      <c r="G105" s="87">
        <v>0</v>
      </c>
      <c r="H105" s="87">
        <v>0</v>
      </c>
      <c r="I105" s="87">
        <v>0</v>
      </c>
      <c r="J105" s="20"/>
      <c r="K105" s="77"/>
      <c r="L105" s="84"/>
      <c r="R105" s="77"/>
    </row>
    <row r="106" spans="1:18" ht="21" customHeight="1">
      <c r="A106" s="25"/>
      <c r="B106" s="80" t="s">
        <v>491</v>
      </c>
      <c r="D106" s="87">
        <f>SUM(E106:I106)</f>
        <v>-64</v>
      </c>
      <c r="E106" s="87">
        <v>5</v>
      </c>
      <c r="F106" s="87">
        <v>92</v>
      </c>
      <c r="G106" s="87">
        <v>-185</v>
      </c>
      <c r="H106" s="87">
        <v>5</v>
      </c>
      <c r="I106" s="87">
        <v>19</v>
      </c>
      <c r="J106" s="20"/>
      <c r="K106" s="77"/>
      <c r="L106" s="84"/>
      <c r="R106" s="77"/>
    </row>
    <row r="107" spans="1:18" ht="21" customHeight="1">
      <c r="A107" s="25"/>
      <c r="B107" s="80" t="s">
        <v>492</v>
      </c>
      <c r="D107" s="87">
        <f>SUM(E107:I107)</f>
        <v>1308</v>
      </c>
      <c r="E107" s="87">
        <v>1081</v>
      </c>
      <c r="F107" s="87">
        <v>0</v>
      </c>
      <c r="G107" s="87">
        <v>204</v>
      </c>
      <c r="H107" s="87">
        <v>20</v>
      </c>
      <c r="I107" s="87">
        <v>3</v>
      </c>
      <c r="J107" s="20"/>
      <c r="K107" s="77"/>
      <c r="L107" s="84"/>
      <c r="R107" s="77"/>
    </row>
    <row r="108" spans="1:18" ht="21" customHeight="1">
      <c r="A108" s="25"/>
      <c r="B108" s="79" t="s">
        <v>493</v>
      </c>
      <c r="D108" s="84">
        <f t="shared" ref="D108:I108" si="27">D109+D110+D111+D112+D113+D114+D115+D116+D117</f>
        <v>31656</v>
      </c>
      <c r="E108" s="84">
        <f t="shared" si="27"/>
        <v>14839</v>
      </c>
      <c r="F108" s="84">
        <f t="shared" si="27"/>
        <v>1322</v>
      </c>
      <c r="G108" s="84">
        <f t="shared" si="27"/>
        <v>13484</v>
      </c>
      <c r="H108" s="84">
        <f t="shared" si="27"/>
        <v>2028</v>
      </c>
      <c r="I108" s="84">
        <f t="shared" si="27"/>
        <v>-17</v>
      </c>
      <c r="J108" s="20"/>
      <c r="K108" s="77"/>
      <c r="L108" s="84"/>
      <c r="R108" s="77"/>
    </row>
    <row r="109" spans="1:18" ht="21" customHeight="1">
      <c r="A109" s="25"/>
      <c r="B109" s="80" t="s">
        <v>494</v>
      </c>
      <c r="D109" s="87">
        <f t="shared" ref="D109:D117" si="28">SUM(E109:I109)</f>
        <v>22132</v>
      </c>
      <c r="E109" s="87">
        <v>9530</v>
      </c>
      <c r="F109" s="87">
        <v>73</v>
      </c>
      <c r="G109" s="87">
        <v>10382</v>
      </c>
      <c r="H109" s="87">
        <v>1463</v>
      </c>
      <c r="I109" s="87">
        <v>684</v>
      </c>
      <c r="J109" s="20"/>
      <c r="K109" s="77"/>
      <c r="L109" s="84"/>
      <c r="R109" s="77"/>
    </row>
    <row r="110" spans="1:18" ht="21" customHeight="1">
      <c r="A110" s="25"/>
      <c r="B110" s="80" t="s">
        <v>495</v>
      </c>
      <c r="D110" s="87">
        <f t="shared" si="28"/>
        <v>3039</v>
      </c>
      <c r="E110" s="87">
        <v>2641</v>
      </c>
      <c r="F110" s="87">
        <v>443</v>
      </c>
      <c r="G110" s="87">
        <v>1230</v>
      </c>
      <c r="H110" s="87">
        <v>15</v>
      </c>
      <c r="I110" s="87">
        <v>-1290</v>
      </c>
      <c r="J110" s="20"/>
      <c r="K110" s="77"/>
      <c r="L110" s="84"/>
      <c r="R110" s="77"/>
    </row>
    <row r="111" spans="1:18" ht="21" customHeight="1">
      <c r="A111" s="25"/>
      <c r="B111" s="80" t="s">
        <v>496</v>
      </c>
      <c r="D111" s="87">
        <f t="shared" si="28"/>
        <v>872</v>
      </c>
      <c r="E111" s="87">
        <v>83</v>
      </c>
      <c r="F111" s="87">
        <v>399</v>
      </c>
      <c r="G111" s="87">
        <v>264</v>
      </c>
      <c r="H111" s="87">
        <v>55</v>
      </c>
      <c r="I111" s="87">
        <v>71</v>
      </c>
      <c r="J111" s="20"/>
      <c r="K111" s="77"/>
      <c r="L111" s="84"/>
      <c r="R111" s="77"/>
    </row>
    <row r="112" spans="1:18" ht="21" customHeight="1">
      <c r="A112" s="25"/>
      <c r="B112" s="80" t="s">
        <v>497</v>
      </c>
      <c r="D112" s="87">
        <f t="shared" si="28"/>
        <v>248</v>
      </c>
      <c r="E112" s="87">
        <v>54</v>
      </c>
      <c r="F112" s="87">
        <v>14</v>
      </c>
      <c r="G112" s="87">
        <v>26</v>
      </c>
      <c r="H112" s="87">
        <v>26</v>
      </c>
      <c r="I112" s="87">
        <v>128</v>
      </c>
      <c r="J112" s="20"/>
      <c r="K112" s="77"/>
      <c r="L112" s="84"/>
      <c r="R112" s="77"/>
    </row>
    <row r="113" spans="1:18" ht="21" customHeight="1">
      <c r="A113" s="25"/>
      <c r="B113" s="80" t="s">
        <v>498</v>
      </c>
      <c r="D113" s="87">
        <f t="shared" si="28"/>
        <v>1001</v>
      </c>
      <c r="E113" s="87">
        <v>749</v>
      </c>
      <c r="F113" s="87">
        <v>67</v>
      </c>
      <c r="G113" s="87">
        <v>116</v>
      </c>
      <c r="H113" s="87">
        <v>62</v>
      </c>
      <c r="I113" s="87">
        <v>7</v>
      </c>
      <c r="J113" s="20"/>
      <c r="K113" s="77"/>
      <c r="L113" s="84"/>
      <c r="R113" s="77"/>
    </row>
    <row r="114" spans="1:18" ht="21" customHeight="1">
      <c r="A114" s="25"/>
      <c r="B114" s="80" t="s">
        <v>499</v>
      </c>
      <c r="D114" s="87">
        <f t="shared" si="28"/>
        <v>224</v>
      </c>
      <c r="E114" s="87">
        <v>16</v>
      </c>
      <c r="F114" s="87">
        <v>18</v>
      </c>
      <c r="G114" s="87">
        <v>104</v>
      </c>
      <c r="H114" s="87">
        <v>30</v>
      </c>
      <c r="I114" s="87">
        <v>56</v>
      </c>
      <c r="J114" s="20"/>
      <c r="K114" s="77"/>
      <c r="L114" s="84"/>
      <c r="M114" s="77"/>
      <c r="N114" s="77"/>
      <c r="O114" s="77"/>
      <c r="P114" s="77"/>
      <c r="Q114" s="77"/>
      <c r="R114" s="77"/>
    </row>
    <row r="115" spans="1:18" ht="21" customHeight="1">
      <c r="A115" s="25"/>
      <c r="B115" s="80" t="s">
        <v>500</v>
      </c>
      <c r="D115" s="87">
        <f t="shared" si="28"/>
        <v>696</v>
      </c>
      <c r="E115" s="87">
        <v>100</v>
      </c>
      <c r="F115" s="87">
        <v>18</v>
      </c>
      <c r="G115" s="87">
        <v>457</v>
      </c>
      <c r="H115" s="87">
        <v>89</v>
      </c>
      <c r="I115" s="87">
        <v>32</v>
      </c>
      <c r="J115" s="20"/>
      <c r="K115" s="77"/>
      <c r="L115" s="84"/>
      <c r="R115" s="77"/>
    </row>
    <row r="116" spans="1:18" ht="21" customHeight="1">
      <c r="A116" s="25"/>
      <c r="B116" s="80" t="s">
        <v>501</v>
      </c>
      <c r="D116" s="87">
        <f t="shared" si="28"/>
        <v>3440</v>
      </c>
      <c r="E116" s="87">
        <v>1666</v>
      </c>
      <c r="F116" s="87">
        <v>290</v>
      </c>
      <c r="G116" s="87">
        <v>901</v>
      </c>
      <c r="H116" s="87">
        <v>288</v>
      </c>
      <c r="I116" s="87">
        <v>295</v>
      </c>
      <c r="J116" s="20"/>
      <c r="K116" s="77"/>
      <c r="L116" s="84"/>
      <c r="R116" s="77"/>
    </row>
    <row r="117" spans="1:18" ht="21" customHeight="1">
      <c r="A117" s="25"/>
      <c r="B117" s="80" t="s">
        <v>502</v>
      </c>
      <c r="C117" s="17"/>
      <c r="D117" s="87">
        <f t="shared" si="28"/>
        <v>4</v>
      </c>
      <c r="E117" s="87">
        <v>0</v>
      </c>
      <c r="F117" s="87">
        <v>0</v>
      </c>
      <c r="G117" s="87">
        <v>4</v>
      </c>
      <c r="H117" s="87">
        <v>0</v>
      </c>
      <c r="I117" s="87">
        <v>0</v>
      </c>
      <c r="J117" s="20"/>
      <c r="K117" s="77"/>
      <c r="L117" s="84"/>
      <c r="R117" s="77"/>
    </row>
    <row r="118" spans="1:18" ht="21" customHeight="1">
      <c r="A118" s="25"/>
      <c r="B118" s="79" t="s">
        <v>503</v>
      </c>
      <c r="D118" s="84">
        <f>SUM(D119:D121)</f>
        <v>2</v>
      </c>
      <c r="E118" s="84">
        <f t="shared" ref="E118:I118" si="29">SUM(E119:E121)</f>
        <v>0</v>
      </c>
      <c r="F118" s="84">
        <f t="shared" si="29"/>
        <v>0</v>
      </c>
      <c r="G118" s="84">
        <f t="shared" si="29"/>
        <v>0</v>
      </c>
      <c r="H118" s="84">
        <f t="shared" si="29"/>
        <v>0</v>
      </c>
      <c r="I118" s="84">
        <f t="shared" si="29"/>
        <v>2</v>
      </c>
      <c r="J118" s="20"/>
      <c r="K118" s="77"/>
      <c r="L118" s="84"/>
      <c r="R118" s="77"/>
    </row>
    <row r="119" spans="1:18" ht="21" customHeight="1">
      <c r="A119" s="25"/>
      <c r="B119" s="80" t="s">
        <v>504</v>
      </c>
      <c r="D119" s="87">
        <f>SUM(E119:I119)</f>
        <v>2</v>
      </c>
      <c r="E119" s="87">
        <v>0</v>
      </c>
      <c r="F119" s="87">
        <v>0</v>
      </c>
      <c r="G119" s="87">
        <v>0</v>
      </c>
      <c r="H119" s="87">
        <v>0</v>
      </c>
      <c r="I119" s="87">
        <v>2</v>
      </c>
      <c r="J119" s="20"/>
      <c r="K119" s="77"/>
      <c r="L119" s="84"/>
      <c r="R119" s="77"/>
    </row>
    <row r="120" spans="1:18" ht="21" customHeight="1">
      <c r="A120" s="25"/>
      <c r="B120" s="80" t="s">
        <v>505</v>
      </c>
      <c r="D120" s="87">
        <f>SUM(E120:I120)</f>
        <v>0</v>
      </c>
      <c r="E120" s="87">
        <v>0</v>
      </c>
      <c r="F120" s="87">
        <v>0</v>
      </c>
      <c r="G120" s="87">
        <v>0</v>
      </c>
      <c r="H120" s="87">
        <v>0</v>
      </c>
      <c r="I120" s="87">
        <v>0</v>
      </c>
      <c r="J120" s="20"/>
      <c r="K120" s="77"/>
      <c r="L120" s="84"/>
      <c r="R120" s="77"/>
    </row>
    <row r="121" spans="1:18" ht="21" customHeight="1">
      <c r="A121" s="25"/>
      <c r="B121" s="80" t="s">
        <v>506</v>
      </c>
      <c r="C121" s="17"/>
      <c r="D121" s="87">
        <f>SUM(E121:I121)</f>
        <v>0</v>
      </c>
      <c r="E121" s="87">
        <v>0</v>
      </c>
      <c r="F121" s="87">
        <v>0</v>
      </c>
      <c r="G121" s="87">
        <v>0</v>
      </c>
      <c r="H121" s="87">
        <v>0</v>
      </c>
      <c r="I121" s="87">
        <v>0</v>
      </c>
      <c r="J121" s="20"/>
      <c r="K121" s="77"/>
      <c r="L121" s="84"/>
      <c r="R121" s="77"/>
    </row>
    <row r="122" spans="1:18" ht="21" customHeight="1">
      <c r="A122" s="25"/>
      <c r="B122" s="79" t="s">
        <v>507</v>
      </c>
      <c r="D122" s="84">
        <f t="shared" ref="D122:I122" si="30">D123+D124</f>
        <v>1372</v>
      </c>
      <c r="E122" s="84">
        <f t="shared" si="30"/>
        <v>1014</v>
      </c>
      <c r="F122" s="84">
        <f t="shared" si="30"/>
        <v>254</v>
      </c>
      <c r="G122" s="84">
        <f t="shared" si="30"/>
        <v>20</v>
      </c>
      <c r="H122" s="84">
        <f t="shared" si="30"/>
        <v>33</v>
      </c>
      <c r="I122" s="84">
        <f t="shared" si="30"/>
        <v>51</v>
      </c>
      <c r="J122" s="20"/>
      <c r="K122" s="77"/>
      <c r="L122" s="84"/>
      <c r="R122" s="77"/>
    </row>
    <row r="123" spans="1:18" ht="21" customHeight="1">
      <c r="A123" s="25"/>
      <c r="B123" s="80" t="s">
        <v>508</v>
      </c>
      <c r="D123" s="87">
        <f>SUM(E123:I123)</f>
        <v>198</v>
      </c>
      <c r="E123" s="87">
        <v>105</v>
      </c>
      <c r="F123" s="87">
        <v>60</v>
      </c>
      <c r="G123" s="87">
        <v>9</v>
      </c>
      <c r="H123" s="87">
        <v>5</v>
      </c>
      <c r="I123" s="87">
        <v>19</v>
      </c>
      <c r="J123" s="20"/>
      <c r="K123" s="77"/>
      <c r="L123" s="84"/>
      <c r="R123" s="77"/>
    </row>
    <row r="124" spans="1:18" ht="21" customHeight="1">
      <c r="A124" s="25"/>
      <c r="B124" s="80" t="s">
        <v>509</v>
      </c>
      <c r="D124" s="87">
        <f>SUM(E124:I124)</f>
        <v>1174</v>
      </c>
      <c r="E124" s="87">
        <v>909</v>
      </c>
      <c r="F124" s="87">
        <v>194</v>
      </c>
      <c r="G124" s="87">
        <v>11</v>
      </c>
      <c r="H124" s="87">
        <v>28</v>
      </c>
      <c r="I124" s="87">
        <v>32</v>
      </c>
      <c r="J124" s="20"/>
      <c r="K124" s="77"/>
      <c r="L124" s="84"/>
      <c r="R124" s="77"/>
    </row>
    <row r="125" spans="1:18" ht="3.75" customHeight="1">
      <c r="A125" s="21"/>
      <c r="B125" s="81"/>
      <c r="C125" s="21"/>
      <c r="D125" s="90"/>
      <c r="E125" s="82"/>
      <c r="F125" s="82"/>
      <c r="G125" s="82"/>
      <c r="H125" s="82"/>
      <c r="I125" s="82"/>
      <c r="J125" s="22"/>
      <c r="K125" s="77"/>
      <c r="L125" s="84"/>
    </row>
    <row r="126" spans="1:18" ht="13.5" customHeight="1" thickBot="1">
      <c r="K126" s="77"/>
      <c r="L126" s="77"/>
    </row>
    <row r="127" spans="1:18" s="121" customFormat="1" ht="14.25" customHeight="1" thickTop="1">
      <c r="A127" s="206"/>
      <c r="B127" s="206" t="s">
        <v>559</v>
      </c>
      <c r="C127" s="206"/>
      <c r="D127" s="206"/>
      <c r="E127" s="206"/>
      <c r="F127" s="206"/>
      <c r="G127" s="206"/>
      <c r="H127" s="206"/>
      <c r="I127" s="206"/>
      <c r="J127" s="206"/>
      <c r="K127" s="207"/>
      <c r="L127" s="207"/>
      <c r="M127" s="206"/>
      <c r="N127" s="206"/>
      <c r="O127" s="206"/>
    </row>
    <row r="128" spans="1:18" s="121" customFormat="1" ht="5.25" customHeight="1">
      <c r="B128" s="147"/>
      <c r="J128" s="208"/>
    </row>
    <row r="129" spans="2:12" s="121" customFormat="1" ht="12" customHeight="1">
      <c r="B129" s="209" t="s">
        <v>560</v>
      </c>
      <c r="J129" s="208"/>
    </row>
    <row r="130" spans="2:12" ht="19.5" customHeight="1">
      <c r="K130" s="77"/>
      <c r="L130" s="77"/>
    </row>
    <row r="131" spans="2:12" ht="19.5" customHeight="1">
      <c r="K131" s="77"/>
      <c r="L131" s="77"/>
    </row>
    <row r="132" spans="2:12" ht="19.5" customHeight="1">
      <c r="K132" s="77"/>
      <c r="L132" s="77"/>
    </row>
    <row r="133" spans="2:12" ht="19.5" customHeight="1">
      <c r="K133" s="77"/>
      <c r="L133" s="77"/>
    </row>
    <row r="134" spans="2:12" ht="19.5" customHeight="1">
      <c r="K134" s="77"/>
      <c r="L134" s="77"/>
    </row>
    <row r="135" spans="2:12" ht="19.5" customHeight="1">
      <c r="K135" s="77"/>
      <c r="L135" s="77"/>
    </row>
    <row r="136" spans="2:12" ht="19.5" customHeight="1">
      <c r="K136" s="77"/>
      <c r="L136" s="77"/>
    </row>
    <row r="137" spans="2:12" ht="19.5" customHeight="1">
      <c r="K137" s="77"/>
      <c r="L137" s="77"/>
    </row>
    <row r="138" spans="2:12" ht="19.5" customHeight="1">
      <c r="K138" s="77"/>
      <c r="L138" s="77"/>
    </row>
    <row r="139" spans="2:12" ht="19.5" customHeight="1">
      <c r="K139" s="77"/>
      <c r="L139" s="77"/>
    </row>
    <row r="140" spans="2:12" ht="19.5" customHeight="1">
      <c r="K140" s="77"/>
      <c r="L140" s="77"/>
    </row>
    <row r="141" spans="2:12" ht="19.5" customHeight="1">
      <c r="K141" s="77"/>
      <c r="L141" s="77"/>
    </row>
    <row r="142" spans="2:12" ht="19.5" customHeight="1">
      <c r="K142" s="77"/>
      <c r="L142" s="77"/>
    </row>
    <row r="143" spans="2:12" ht="19.5" customHeight="1">
      <c r="K143" s="77"/>
      <c r="L143" s="77"/>
    </row>
    <row r="144" spans="2:12" ht="19.5" customHeight="1">
      <c r="K144" s="77"/>
      <c r="L144" s="77"/>
    </row>
    <row r="145" spans="11:12" ht="19.5" customHeight="1">
      <c r="K145" s="77"/>
      <c r="L145" s="77"/>
    </row>
    <row r="146" spans="11:12" ht="19.5" customHeight="1">
      <c r="K146" s="77"/>
      <c r="L146" s="77"/>
    </row>
    <row r="147" spans="11:12" ht="19.5" customHeight="1">
      <c r="K147" s="77"/>
      <c r="L147" s="77"/>
    </row>
    <row r="148" spans="11:12" ht="19.5" customHeight="1">
      <c r="K148" s="77"/>
    </row>
    <row r="149" spans="11:12" ht="19.5" customHeight="1">
      <c r="K149" s="77"/>
    </row>
    <row r="150" spans="11:12" ht="19.5" customHeight="1">
      <c r="K150" s="77"/>
    </row>
    <row r="151" spans="11:12" ht="19.5" customHeight="1">
      <c r="K151" s="77"/>
    </row>
    <row r="152" spans="11:12" ht="19.5" customHeight="1">
      <c r="K152" s="77"/>
    </row>
    <row r="153" spans="11:12" ht="19.5" customHeight="1">
      <c r="K153" s="77"/>
    </row>
    <row r="154" spans="11:12" ht="19.5" customHeight="1">
      <c r="K154" s="77"/>
    </row>
    <row r="155" spans="11:12" ht="19.5" customHeight="1">
      <c r="K155" s="77"/>
    </row>
    <row r="156" spans="11:12" ht="19.5" customHeight="1">
      <c r="K156" s="77"/>
    </row>
    <row r="157" spans="11:12" ht="19.5" customHeight="1">
      <c r="K157" s="77"/>
    </row>
    <row r="158" spans="11:12" ht="14.25" customHeight="1">
      <c r="K158" s="77"/>
    </row>
    <row r="159" spans="11:12" ht="19.5" customHeight="1">
      <c r="K159" s="77"/>
    </row>
    <row r="160" spans="11:12" ht="19.5" customHeight="1">
      <c r="K160" s="77"/>
    </row>
    <row r="161" spans="11:11" ht="19.5" customHeight="1">
      <c r="K161" s="77"/>
    </row>
    <row r="162" spans="11:11" ht="19.5" customHeight="1">
      <c r="K162" s="77"/>
    </row>
    <row r="163" spans="11:11" ht="19.5" customHeight="1">
      <c r="K163" s="77"/>
    </row>
    <row r="164" spans="11:11" ht="19.5" customHeight="1">
      <c r="K164" s="77"/>
    </row>
    <row r="165" spans="11:11" ht="19.5" customHeight="1">
      <c r="K165" s="77"/>
    </row>
    <row r="166" spans="11:11" ht="19.5" customHeight="1">
      <c r="K166" s="77"/>
    </row>
    <row r="167" spans="11:11" ht="19.5" customHeight="1">
      <c r="K167" s="77"/>
    </row>
    <row r="168" spans="11:11" ht="19.5" customHeight="1">
      <c r="K168" s="77"/>
    </row>
    <row r="169" spans="11:11" ht="19.5" customHeight="1">
      <c r="K169" s="77"/>
    </row>
    <row r="170" spans="11:11" ht="19.5" customHeight="1">
      <c r="K170" s="77"/>
    </row>
    <row r="171" spans="11:11" ht="19.5" customHeight="1">
      <c r="K171" s="77"/>
    </row>
    <row r="172" spans="11:11" ht="19.5" customHeight="1">
      <c r="K172" s="77"/>
    </row>
    <row r="173" spans="11:11" ht="19.5" customHeight="1">
      <c r="K173" s="77"/>
    </row>
    <row r="174" spans="11:11" ht="14.25" customHeight="1">
      <c r="K174" s="77"/>
    </row>
    <row r="175" spans="11:11" ht="19.5" customHeight="1">
      <c r="K175" s="77"/>
    </row>
    <row r="176" spans="11:11" ht="19.5" customHeight="1">
      <c r="K176" s="77"/>
    </row>
    <row r="177" spans="11:11" ht="19.5" customHeight="1">
      <c r="K177" s="77"/>
    </row>
    <row r="178" spans="11:11" ht="19.5" customHeight="1">
      <c r="K178" s="77"/>
    </row>
    <row r="179" spans="11:11" ht="19.5" customHeight="1">
      <c r="K179" s="77"/>
    </row>
    <row r="180" spans="11:11" ht="19.5" customHeight="1">
      <c r="K180" s="77"/>
    </row>
    <row r="181" spans="11:11" ht="19.5" customHeight="1">
      <c r="K181" s="77"/>
    </row>
    <row r="182" spans="11:11" ht="19.5" customHeight="1">
      <c r="K182" s="77"/>
    </row>
    <row r="183" spans="11:11" ht="19.5" customHeight="1">
      <c r="K183" s="77"/>
    </row>
    <row r="184" spans="11:11" ht="19.5" customHeight="1">
      <c r="K184" s="77"/>
    </row>
    <row r="185" spans="11:11" ht="19.5" customHeight="1">
      <c r="K185" s="77"/>
    </row>
    <row r="186" spans="11:11" ht="19.5" customHeight="1">
      <c r="K186" s="77"/>
    </row>
    <row r="187" spans="11:11" ht="19.5" customHeight="1">
      <c r="K187" s="77"/>
    </row>
    <row r="188" spans="11:11" ht="19.5" customHeight="1">
      <c r="K188" s="77"/>
    </row>
    <row r="189" spans="11:11" ht="19.5" customHeight="1">
      <c r="K189" s="77"/>
    </row>
    <row r="190" spans="11:11" ht="19.5" customHeight="1">
      <c r="K190" s="77"/>
    </row>
    <row r="191" spans="11:11" ht="19.5" customHeight="1">
      <c r="K191" s="77"/>
    </row>
    <row r="192" spans="11:11" ht="19.5" customHeight="1">
      <c r="K192" s="77"/>
    </row>
    <row r="193" spans="11:11" ht="19.5" customHeight="1">
      <c r="K193" s="77"/>
    </row>
    <row r="194" spans="11:11" ht="19.5" customHeight="1">
      <c r="K194" s="77"/>
    </row>
    <row r="195" spans="11:11" ht="19.5" customHeight="1">
      <c r="K195" s="77"/>
    </row>
    <row r="196" spans="11:11" ht="19.5" customHeight="1">
      <c r="K196" s="77"/>
    </row>
    <row r="197" spans="11:11" ht="19.5" customHeight="1">
      <c r="K197" s="77"/>
    </row>
    <row r="198" spans="11:11" ht="19.5" customHeight="1">
      <c r="K198" s="77"/>
    </row>
    <row r="199" spans="11:11" ht="19.5" customHeight="1">
      <c r="K199" s="77"/>
    </row>
    <row r="200" spans="11:11" ht="19.5" customHeight="1">
      <c r="K200" s="77"/>
    </row>
    <row r="201" spans="11:11" ht="19.5" customHeight="1">
      <c r="K201" s="77"/>
    </row>
    <row r="202" spans="11:11" ht="19.5" customHeight="1">
      <c r="K202" s="77"/>
    </row>
    <row r="203" spans="11:11" ht="19.5" customHeight="1">
      <c r="K203" s="77"/>
    </row>
    <row r="204" spans="11:11" ht="19.5" customHeight="1">
      <c r="K204" s="77"/>
    </row>
    <row r="205" spans="11:11" ht="19.5" customHeight="1">
      <c r="K205" s="77"/>
    </row>
    <row r="206" spans="11:11" ht="19.5" customHeight="1">
      <c r="K206" s="77"/>
    </row>
    <row r="207" spans="11:11" ht="19.5" customHeight="1">
      <c r="K207" s="77"/>
    </row>
    <row r="208" spans="11:11" ht="19.5" customHeight="1">
      <c r="K208" s="77"/>
    </row>
    <row r="209" spans="11:11" ht="19.5" customHeight="1">
      <c r="K209" s="77"/>
    </row>
    <row r="210" spans="11:11" ht="19.5" customHeight="1">
      <c r="K210" s="77"/>
    </row>
    <row r="211" spans="11:11" ht="3.75" customHeight="1">
      <c r="K211" s="77"/>
    </row>
  </sheetData>
  <mergeCells count="5">
    <mergeCell ref="A8:B9"/>
    <mergeCell ref="C8:C9"/>
    <mergeCell ref="B1:D1"/>
    <mergeCell ref="G1:J1"/>
    <mergeCell ref="G2:J2"/>
  </mergeCells>
  <hyperlinks>
    <hyperlink ref="B1" location="'Περιεχόμενα-Contents'!A1" display="Περιεχόμενα - Contents" xr:uid="{00000000-0004-0000-0800-000000000000}"/>
  </hyperlinks>
  <printOptions horizontalCentered="1"/>
  <pageMargins left="0.70866141732283472" right="0.70866141732283472" top="0.74803149606299213" bottom="0.74803149606299213" header="0.31496062992125984" footer="0.31496062992125984"/>
  <pageSetup paperSize="9" orientation="landscape" r:id="rId1"/>
  <ignoredErrors>
    <ignoredError sqref="D15:D20 D33:D38 D48 D58 D68:D69 D76:D79 D92 E68:I69" formula="1"/>
    <ignoredError sqref="D59:D64 D80:D84 D90:D91 D93:D94 D108 D118 D119:D124 D102 D96" formula="1" formulaRange="1"/>
    <ignoredError sqref="D85:D89 D95 D99:D101 D109:D111 D112:D117 D103:D107 D97:D98"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18</vt:i4>
      </vt:variant>
    </vt:vector>
  </HeadingPairs>
  <TitlesOfParts>
    <vt:vector size="29" baseType="lpstr">
      <vt:lpstr>Περιεχόμενα-Contents</vt:lpstr>
      <vt:lpstr>Μεθοδ. Σημείωμα-Method. Note</vt:lpstr>
      <vt:lpstr>Κώδ. - Cod. NACE Rev. 2</vt:lpstr>
      <vt:lpstr>ΠΙΝΑΚΕΣ 2018-TABLES 2018</vt:lpstr>
      <vt:lpstr>1</vt:lpstr>
      <vt:lpstr>2</vt:lpstr>
      <vt:lpstr>3</vt:lpstr>
      <vt:lpstr>4</vt:lpstr>
      <vt:lpstr>5</vt:lpstr>
      <vt:lpstr>6</vt:lpstr>
      <vt:lpstr>7</vt:lpstr>
      <vt:lpstr>'1'!Print_Area</vt:lpstr>
      <vt:lpstr>'2'!Print_Area</vt:lpstr>
      <vt:lpstr>'3'!Print_Area</vt:lpstr>
      <vt:lpstr>'4'!Print_Area</vt:lpstr>
      <vt:lpstr>'5'!Print_Area</vt:lpstr>
      <vt:lpstr>'6'!Print_Area</vt:lpstr>
      <vt:lpstr>'7'!Print_Area</vt:lpstr>
      <vt:lpstr>'Κώδ. - Cod. NACE Rev. 2'!Print_Area</vt:lpstr>
      <vt:lpstr>'Μεθοδ. Σημείωμα-Method. Note'!Print_Area</vt:lpstr>
      <vt:lpstr>'Περιεχόμενα-Contents'!Print_Area</vt:lpstr>
      <vt:lpstr>'ΠΙΝΑΚΕΣ 2018-TABLES 2018'!Print_Area</vt:lpstr>
      <vt:lpstr>'1'!Print_Titles</vt:lpstr>
      <vt:lpstr>'2'!Print_Titles</vt:lpstr>
      <vt:lpstr>'3'!Print_Titles</vt:lpstr>
      <vt:lpstr>'4'!Print_Titles</vt:lpstr>
      <vt:lpstr>'5'!Print_Titles</vt:lpstr>
      <vt:lpstr>'6'!Print_Titles</vt:lpstr>
      <vt:lpstr>'7'!Print_Titles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Theodoulou  George</cp:lastModifiedBy>
  <cp:lastPrinted>2023-11-16T08:27:32Z</cp:lastPrinted>
  <dcterms:created xsi:type="dcterms:W3CDTF">2017-09-21T11:34:35Z</dcterms:created>
  <dcterms:modified xsi:type="dcterms:W3CDTF">2023-11-16T08:27:39Z</dcterms:modified>
</cp:coreProperties>
</file>