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heckCompatibility="1" defaultThemeVersion="124226"/>
  <mc:AlternateContent xmlns:mc="http://schemas.openxmlformats.org/markup-compatibility/2006">
    <mc:Choice Requires="x15">
      <x15ac:absPath xmlns:x15ac="http://schemas.microsoft.com/office/spreadsheetml/2010/11/ac" url="E:\WEBTODAY\10_Trade\"/>
    </mc:Choice>
  </mc:AlternateContent>
  <xr:revisionPtr revIDLastSave="0" documentId="13_ncr:1_{8DF9EEDA-CE08-409D-BA07-D7B070530714}" xr6:coauthVersionLast="47" xr6:coauthVersionMax="47" xr10:uidLastSave="{00000000-0000-0000-0000-000000000000}"/>
  <bookViews>
    <workbookView xWindow="-120" yWindow="-120" windowWidth="29040" windowHeight="15840" xr2:uid="{00000000-000D-0000-FFFF-FFFF00000000}"/>
  </bookViews>
  <sheets>
    <sheet name="Περιεχόμενα-Contents" sheetId="50" r:id="rId1"/>
    <sheet name="Μεθοδ. Σημείωμα-Method. Note" sheetId="32" r:id="rId2"/>
    <sheet name="Κώδ. - Cod. NACE Rev. 2" sheetId="33" r:id="rId3"/>
    <sheet name="ΠΙΝΑΚΕΣ 2019-TABLES 2019" sheetId="37" r:id="rId4"/>
    <sheet name="1" sheetId="51" r:id="rId5"/>
    <sheet name="2" sheetId="40" r:id="rId6"/>
    <sheet name="3" sheetId="41" r:id="rId7"/>
    <sheet name="4" sheetId="42" r:id="rId8"/>
    <sheet name="5" sheetId="43" r:id="rId9"/>
    <sheet name="6" sheetId="52" r:id="rId10"/>
    <sheet name="7" sheetId="53" r:id="rId11"/>
  </sheets>
  <definedNames>
    <definedName name="_xlnm.Print_Area" localSheetId="4">'1'!$A$1:$I$130</definedName>
    <definedName name="_xlnm.Print_Area" localSheetId="5">'2'!$A$1:$L$132</definedName>
    <definedName name="_xlnm.Print_Area" localSheetId="6">'3'!$A$1:$M$134</definedName>
    <definedName name="_xlnm.Print_Area" localSheetId="7">'4'!$A$1:$P$146</definedName>
    <definedName name="_xlnm.Print_Area" localSheetId="8">'5'!$A$1:$J$129</definedName>
    <definedName name="_xlnm.Print_Area" localSheetId="9">'6'!$A$1:$K$57</definedName>
    <definedName name="_xlnm.Print_Area" localSheetId="10">'7'!$A$1:$K$41</definedName>
    <definedName name="_xlnm.Print_Area" localSheetId="2">'Κώδ. - Cod. NACE Rev. 2'!$A$1:$F$125</definedName>
    <definedName name="_xlnm.Print_Area" localSheetId="1">'Μεθοδ. Σημείωμα-Method. Note'!$A$1:$D$68</definedName>
    <definedName name="_xlnm.Print_Area" localSheetId="0">'Περιεχόμενα-Contents'!$A$1:$D$13</definedName>
    <definedName name="_xlnm.Print_Area" localSheetId="3">'ΠΙΝΑΚΕΣ 2019-TABLES 2019'!$A$1:$O$32</definedName>
    <definedName name="_xlnm.Print_Titles" localSheetId="4">'1'!$9:$11</definedName>
    <definedName name="_xlnm.Print_Titles" localSheetId="5">'2'!$8:$12</definedName>
    <definedName name="_xlnm.Print_Titles" localSheetId="6">'3'!$7:$9</definedName>
    <definedName name="_xlnm.Print_Titles" localSheetId="7">'4'!$7:$10</definedName>
    <definedName name="_xlnm.Print_Titles" localSheetId="8">'5'!$7:$9</definedName>
    <definedName name="_xlnm.Print_Titles" localSheetId="9">'6'!$7:$10</definedName>
    <definedName name="_xlnm.Print_Titles" localSheetId="10">'7'!$8:$12</definedName>
  </definedNames>
  <calcPr calcId="191029"/>
</workbook>
</file>

<file path=xl/calcChain.xml><?xml version="1.0" encoding="utf-8"?>
<calcChain xmlns="http://schemas.openxmlformats.org/spreadsheetml/2006/main">
  <c r="H119" i="51" l="1"/>
  <c r="H123" i="51"/>
  <c r="H109" i="51"/>
  <c r="H103" i="51"/>
  <c r="H97" i="51"/>
  <c r="H93" i="51"/>
  <c r="H91" i="51"/>
  <c r="H83" i="51"/>
  <c r="H80" i="51"/>
  <c r="H77" i="51"/>
  <c r="H69" i="51"/>
  <c r="H63" i="51"/>
  <c r="H60" i="51"/>
  <c r="H50" i="51"/>
  <c r="H40" i="51"/>
  <c r="H35" i="51"/>
  <c r="H25" i="51"/>
  <c r="H22" i="51"/>
  <c r="H19" i="51"/>
  <c r="H17" i="51"/>
  <c r="H14" i="51"/>
  <c r="H13" i="51" s="1"/>
  <c r="D118" i="43"/>
  <c r="D122" i="43"/>
  <c r="D108" i="43"/>
  <c r="D102" i="43"/>
  <c r="D96" i="43"/>
  <c r="D92" i="43"/>
  <c r="D90" i="43"/>
  <c r="D82" i="43"/>
  <c r="D79" i="43"/>
  <c r="D76" i="43"/>
  <c r="D68" i="43"/>
  <c r="D61" i="43"/>
  <c r="D58" i="43"/>
  <c r="D48" i="43"/>
  <c r="D38" i="43"/>
  <c r="D33" i="43"/>
  <c r="D23" i="43"/>
  <c r="D20" i="43"/>
  <c r="D17" i="43"/>
  <c r="D15" i="43"/>
  <c r="D12" i="43"/>
  <c r="H79" i="51" l="1"/>
  <c r="H12" i="51" s="1"/>
  <c r="H24" i="51"/>
  <c r="D78" i="43"/>
  <c r="D22" i="43"/>
  <c r="D11" i="43"/>
  <c r="D10" i="43" l="1"/>
  <c r="F12" i="52" l="1"/>
  <c r="G12" i="52"/>
  <c r="H12" i="52"/>
  <c r="I12" i="52"/>
  <c r="J12" i="52"/>
  <c r="E12" i="52"/>
  <c r="D14" i="52"/>
  <c r="C14" i="52"/>
  <c r="F14" i="53" l="1"/>
  <c r="G14" i="53"/>
  <c r="H14" i="53"/>
  <c r="I14" i="53"/>
  <c r="J14" i="53"/>
  <c r="E14" i="53"/>
  <c r="C15" i="53"/>
  <c r="C16" i="53"/>
  <c r="D16" i="53"/>
  <c r="C14" i="53" l="1"/>
  <c r="D15" i="52"/>
  <c r="D13" i="52"/>
  <c r="D28" i="53" l="1"/>
  <c r="D29" i="53"/>
  <c r="D30" i="53"/>
  <c r="D31" i="53"/>
  <c r="D32" i="53"/>
  <c r="D33" i="53"/>
  <c r="D34" i="53"/>
  <c r="D35" i="53"/>
  <c r="D36" i="53"/>
  <c r="D17" i="53"/>
  <c r="C17" i="53"/>
  <c r="D15" i="53"/>
  <c r="C13" i="52" l="1"/>
  <c r="C26" i="52"/>
  <c r="D12" i="52" l="1"/>
  <c r="C15" i="52"/>
  <c r="D14" i="51" l="1"/>
  <c r="D17" i="51"/>
  <c r="D19" i="51"/>
  <c r="D22" i="51"/>
  <c r="D25" i="51"/>
  <c r="D35" i="51"/>
  <c r="D40" i="51"/>
  <c r="D50" i="51"/>
  <c r="D60" i="51"/>
  <c r="D63" i="51"/>
  <c r="D69" i="51"/>
  <c r="D77" i="51"/>
  <c r="D80" i="51"/>
  <c r="D83" i="51"/>
  <c r="D91" i="51"/>
  <c r="D93" i="51"/>
  <c r="D97" i="51"/>
  <c r="D103" i="51"/>
  <c r="D109" i="51"/>
  <c r="D119" i="51"/>
  <c r="D123" i="51"/>
  <c r="D79" i="51" l="1"/>
  <c r="D24" i="51"/>
  <c r="D13" i="51"/>
  <c r="D12" i="51" l="1"/>
  <c r="C12" i="52"/>
  <c r="J25" i="52"/>
  <c r="I25" i="52"/>
  <c r="E76" i="43"/>
  <c r="F76" i="43"/>
  <c r="G76" i="43"/>
  <c r="H76" i="43"/>
  <c r="I76" i="43"/>
  <c r="E61" i="43"/>
  <c r="F61" i="43"/>
  <c r="G61" i="43"/>
  <c r="H61" i="43"/>
  <c r="I61" i="43"/>
  <c r="E12" i="43"/>
  <c r="F12" i="43"/>
  <c r="G12" i="43"/>
  <c r="H12" i="43"/>
  <c r="I12" i="43"/>
  <c r="E17" i="43"/>
  <c r="F17" i="43"/>
  <c r="G17" i="43"/>
  <c r="H17" i="43"/>
  <c r="I17" i="43"/>
  <c r="E15" i="43"/>
  <c r="F15" i="43"/>
  <c r="G15" i="43"/>
  <c r="H15" i="43"/>
  <c r="I15" i="43"/>
  <c r="E20" i="43"/>
  <c r="F20" i="43"/>
  <c r="G20" i="43"/>
  <c r="H20" i="43"/>
  <c r="I20" i="43"/>
  <c r="E23" i="43"/>
  <c r="F23" i="43"/>
  <c r="G23" i="43"/>
  <c r="H23" i="43"/>
  <c r="I23" i="43"/>
  <c r="E33" i="43"/>
  <c r="F33" i="43"/>
  <c r="G33" i="43"/>
  <c r="H33" i="43"/>
  <c r="I33" i="43"/>
  <c r="E38" i="43"/>
  <c r="F38" i="43"/>
  <c r="G38" i="43"/>
  <c r="H38" i="43"/>
  <c r="I38" i="43"/>
  <c r="E48" i="43"/>
  <c r="F48" i="43"/>
  <c r="G48" i="43"/>
  <c r="H48" i="43"/>
  <c r="I48" i="43"/>
  <c r="E58" i="43"/>
  <c r="F58" i="43"/>
  <c r="G58" i="43"/>
  <c r="H58" i="43"/>
  <c r="I58" i="43"/>
  <c r="E68" i="43"/>
  <c r="F68" i="43"/>
  <c r="G68" i="43"/>
  <c r="H68" i="43"/>
  <c r="I68" i="43"/>
  <c r="E79" i="43"/>
  <c r="F79" i="43"/>
  <c r="G79" i="43"/>
  <c r="H79" i="43"/>
  <c r="I79" i="43"/>
  <c r="E82" i="43"/>
  <c r="F82" i="43"/>
  <c r="G82" i="43"/>
  <c r="H82" i="43"/>
  <c r="I82" i="43"/>
  <c r="E90" i="43"/>
  <c r="F90" i="43"/>
  <c r="G90" i="43"/>
  <c r="H90" i="43"/>
  <c r="I90" i="43"/>
  <c r="E92" i="43"/>
  <c r="F92" i="43"/>
  <c r="G92" i="43"/>
  <c r="H92" i="43"/>
  <c r="I92" i="43"/>
  <c r="E96" i="43"/>
  <c r="F96" i="43"/>
  <c r="G96" i="43"/>
  <c r="H96" i="43"/>
  <c r="I96" i="43"/>
  <c r="E102" i="43"/>
  <c r="F102" i="43"/>
  <c r="G102" i="43"/>
  <c r="H102" i="43"/>
  <c r="I102" i="43"/>
  <c r="E108" i="43"/>
  <c r="F108" i="43"/>
  <c r="G108" i="43"/>
  <c r="H108" i="43"/>
  <c r="I108" i="43"/>
  <c r="E118" i="43"/>
  <c r="F118" i="43"/>
  <c r="G118" i="43"/>
  <c r="H118" i="43"/>
  <c r="I118" i="43"/>
  <c r="E122" i="43"/>
  <c r="F122" i="43"/>
  <c r="G122" i="43"/>
  <c r="H122" i="43"/>
  <c r="I122" i="43"/>
  <c r="E13" i="42"/>
  <c r="F13" i="42"/>
  <c r="G13" i="42"/>
  <c r="H13" i="42"/>
  <c r="I13" i="42"/>
  <c r="J13" i="42"/>
  <c r="K13" i="42"/>
  <c r="L13" i="42"/>
  <c r="M13" i="42"/>
  <c r="O13" i="42"/>
  <c r="D21" i="42"/>
  <c r="E21" i="42"/>
  <c r="F21" i="42"/>
  <c r="G21" i="42"/>
  <c r="H21" i="42"/>
  <c r="I21" i="42"/>
  <c r="J21" i="42"/>
  <c r="K21" i="42"/>
  <c r="L21" i="42"/>
  <c r="M21" i="42"/>
  <c r="O21" i="42"/>
  <c r="E122" i="41"/>
  <c r="F122" i="41"/>
  <c r="G122" i="41"/>
  <c r="H122" i="41"/>
  <c r="I122" i="41"/>
  <c r="J122" i="41"/>
  <c r="K122" i="41"/>
  <c r="L122" i="41"/>
  <c r="E118" i="41"/>
  <c r="F118" i="41"/>
  <c r="G118" i="41"/>
  <c r="H118" i="41"/>
  <c r="I118" i="41"/>
  <c r="J118" i="41"/>
  <c r="K118" i="41"/>
  <c r="L118" i="41"/>
  <c r="E108" i="41"/>
  <c r="F108" i="41"/>
  <c r="G108" i="41"/>
  <c r="H108" i="41"/>
  <c r="I108" i="41"/>
  <c r="J108" i="41"/>
  <c r="K108" i="41"/>
  <c r="L108" i="41"/>
  <c r="E102" i="41"/>
  <c r="F102" i="41"/>
  <c r="G102" i="41"/>
  <c r="H102" i="41"/>
  <c r="I102" i="41"/>
  <c r="J102" i="41"/>
  <c r="K102" i="41"/>
  <c r="L102" i="41"/>
  <c r="E96" i="41"/>
  <c r="F96" i="41"/>
  <c r="G96" i="41"/>
  <c r="H96" i="41"/>
  <c r="I96" i="41"/>
  <c r="J96" i="41"/>
  <c r="K96" i="41"/>
  <c r="L96" i="41"/>
  <c r="E92" i="41"/>
  <c r="F92" i="41"/>
  <c r="G92" i="41"/>
  <c r="H92" i="41"/>
  <c r="I92" i="41"/>
  <c r="J92" i="41"/>
  <c r="K92" i="41"/>
  <c r="L92" i="41"/>
  <c r="E90" i="41"/>
  <c r="F90" i="41"/>
  <c r="G90" i="41"/>
  <c r="H90" i="41"/>
  <c r="I90" i="41"/>
  <c r="J90" i="41"/>
  <c r="K90" i="41"/>
  <c r="L90" i="41"/>
  <c r="E82" i="41"/>
  <c r="F82" i="41"/>
  <c r="G82" i="41"/>
  <c r="H82" i="41"/>
  <c r="I82" i="41"/>
  <c r="J82" i="41"/>
  <c r="K82" i="41"/>
  <c r="L82" i="41"/>
  <c r="E79" i="41"/>
  <c r="F79" i="41"/>
  <c r="G79" i="41"/>
  <c r="H79" i="41"/>
  <c r="I79" i="41"/>
  <c r="J79" i="41"/>
  <c r="K79" i="41"/>
  <c r="L79" i="41"/>
  <c r="E76" i="41"/>
  <c r="F76" i="41"/>
  <c r="G76" i="41"/>
  <c r="H76" i="41"/>
  <c r="I76" i="41"/>
  <c r="J76" i="41"/>
  <c r="K76" i="41"/>
  <c r="L76" i="41"/>
  <c r="E68" i="41"/>
  <c r="F68" i="41"/>
  <c r="G68" i="41"/>
  <c r="H68" i="41"/>
  <c r="I68" i="41"/>
  <c r="J68" i="41"/>
  <c r="K68" i="41"/>
  <c r="L68" i="41"/>
  <c r="E61" i="41"/>
  <c r="F61" i="41"/>
  <c r="G61" i="41"/>
  <c r="H61" i="41"/>
  <c r="I61" i="41"/>
  <c r="J61" i="41"/>
  <c r="K61" i="41"/>
  <c r="L61" i="41"/>
  <c r="E58" i="41"/>
  <c r="F58" i="41"/>
  <c r="G58" i="41"/>
  <c r="H58" i="41"/>
  <c r="I58" i="41"/>
  <c r="J58" i="41"/>
  <c r="K58" i="41"/>
  <c r="L58" i="41"/>
  <c r="E48" i="41"/>
  <c r="F48" i="41"/>
  <c r="G48" i="41"/>
  <c r="H48" i="41"/>
  <c r="I48" i="41"/>
  <c r="J48" i="41"/>
  <c r="K48" i="41"/>
  <c r="L48" i="41"/>
  <c r="E38" i="41"/>
  <c r="F38" i="41"/>
  <c r="G38" i="41"/>
  <c r="H38" i="41"/>
  <c r="I38" i="41"/>
  <c r="J38" i="41"/>
  <c r="K38" i="41"/>
  <c r="L38" i="41"/>
  <c r="E33" i="41"/>
  <c r="F33" i="41"/>
  <c r="G33" i="41"/>
  <c r="H33" i="41"/>
  <c r="I33" i="41"/>
  <c r="J33" i="41"/>
  <c r="K33" i="41"/>
  <c r="L33" i="41"/>
  <c r="E23" i="41"/>
  <c r="F23" i="41"/>
  <c r="G23" i="41"/>
  <c r="H23" i="41"/>
  <c r="I23" i="41"/>
  <c r="J23" i="41"/>
  <c r="K23" i="41"/>
  <c r="L23" i="41"/>
  <c r="E20" i="41"/>
  <c r="F20" i="41"/>
  <c r="G20" i="41"/>
  <c r="H20" i="41"/>
  <c r="I20" i="41"/>
  <c r="J20" i="41"/>
  <c r="K20" i="41"/>
  <c r="L20" i="41"/>
  <c r="E17" i="41"/>
  <c r="F17" i="41"/>
  <c r="G17" i="41"/>
  <c r="H17" i="41"/>
  <c r="I17" i="41"/>
  <c r="J17" i="41"/>
  <c r="K17" i="41"/>
  <c r="L17" i="41"/>
  <c r="E15" i="41"/>
  <c r="F15" i="41"/>
  <c r="G15" i="41"/>
  <c r="H15" i="41"/>
  <c r="I15" i="41"/>
  <c r="J15" i="41"/>
  <c r="K15" i="41"/>
  <c r="L15" i="41"/>
  <c r="E12" i="41"/>
  <c r="F12" i="41"/>
  <c r="G12" i="41"/>
  <c r="H12" i="41"/>
  <c r="I12" i="41"/>
  <c r="J12" i="41"/>
  <c r="K12" i="41"/>
  <c r="L12" i="41"/>
  <c r="D70" i="40"/>
  <c r="E70" i="40"/>
  <c r="F70" i="40"/>
  <c r="H70" i="40"/>
  <c r="I70" i="40"/>
  <c r="J70" i="40"/>
  <c r="K70" i="40"/>
  <c r="I27" i="53"/>
  <c r="C36" i="53"/>
  <c r="C35" i="53"/>
  <c r="C34" i="53"/>
  <c r="C33" i="53"/>
  <c r="C32" i="53"/>
  <c r="C31" i="53"/>
  <c r="C30" i="53"/>
  <c r="C29" i="53"/>
  <c r="C28" i="53"/>
  <c r="J27" i="53"/>
  <c r="H27" i="53"/>
  <c r="G27" i="53"/>
  <c r="F27" i="53"/>
  <c r="E27" i="53"/>
  <c r="D26" i="53"/>
  <c r="C26" i="53"/>
  <c r="D25" i="53"/>
  <c r="C25" i="53"/>
  <c r="D24" i="53"/>
  <c r="C24" i="53"/>
  <c r="D23" i="53"/>
  <c r="C23" i="53"/>
  <c r="D22" i="53"/>
  <c r="C22" i="53"/>
  <c r="D21" i="53"/>
  <c r="C21" i="53"/>
  <c r="D20" i="53"/>
  <c r="C20" i="53"/>
  <c r="D19" i="53"/>
  <c r="C19" i="53"/>
  <c r="J18" i="53"/>
  <c r="I18" i="53"/>
  <c r="H18" i="53"/>
  <c r="G18" i="53"/>
  <c r="F18" i="53"/>
  <c r="E18" i="53"/>
  <c r="D14" i="53"/>
  <c r="H25" i="52"/>
  <c r="G25" i="52"/>
  <c r="F25" i="52"/>
  <c r="E25" i="52"/>
  <c r="D34" i="52"/>
  <c r="C34" i="52"/>
  <c r="D33" i="52"/>
  <c r="C33" i="52"/>
  <c r="D32" i="52"/>
  <c r="C32" i="52"/>
  <c r="D31" i="52"/>
  <c r="C31" i="52"/>
  <c r="D30" i="52"/>
  <c r="C30" i="52"/>
  <c r="D29" i="52"/>
  <c r="C29" i="52"/>
  <c r="D28" i="52"/>
  <c r="C28" i="52"/>
  <c r="D27" i="52"/>
  <c r="C27" i="52"/>
  <c r="D26" i="52"/>
  <c r="D24" i="52"/>
  <c r="C24" i="52"/>
  <c r="D23" i="52"/>
  <c r="C23" i="52"/>
  <c r="D22" i="52"/>
  <c r="C22" i="52"/>
  <c r="D21" i="52"/>
  <c r="C21" i="52"/>
  <c r="D20" i="52"/>
  <c r="C20" i="52"/>
  <c r="D19" i="52"/>
  <c r="C19" i="52"/>
  <c r="D18" i="52"/>
  <c r="C18" i="52"/>
  <c r="D17" i="52"/>
  <c r="C17" i="52"/>
  <c r="J16" i="52"/>
  <c r="I16" i="52"/>
  <c r="H16" i="52"/>
  <c r="G16" i="52"/>
  <c r="F16" i="52"/>
  <c r="F11" i="52" s="1"/>
  <c r="E16" i="52"/>
  <c r="O109" i="42"/>
  <c r="O69" i="42"/>
  <c r="F62" i="42"/>
  <c r="C92" i="43"/>
  <c r="C33" i="43"/>
  <c r="C17" i="43"/>
  <c r="C15" i="43"/>
  <c r="G14" i="51"/>
  <c r="G17" i="51"/>
  <c r="G19" i="51"/>
  <c r="G22" i="51"/>
  <c r="G25" i="51"/>
  <c r="G35" i="51"/>
  <c r="G40" i="51"/>
  <c r="G50" i="51"/>
  <c r="G60" i="51"/>
  <c r="G63" i="51"/>
  <c r="G69" i="51"/>
  <c r="G77" i="51"/>
  <c r="G80" i="51"/>
  <c r="G83" i="51"/>
  <c r="G91" i="51"/>
  <c r="G93" i="51"/>
  <c r="G97" i="51"/>
  <c r="G103" i="51"/>
  <c r="G109" i="51"/>
  <c r="G119" i="51"/>
  <c r="G123" i="51"/>
  <c r="F123" i="51"/>
  <c r="E123" i="51"/>
  <c r="F119" i="51"/>
  <c r="E119" i="51"/>
  <c r="F109" i="51"/>
  <c r="E109" i="51"/>
  <c r="F103" i="51"/>
  <c r="E103" i="51"/>
  <c r="F97" i="51"/>
  <c r="E97" i="51"/>
  <c r="F93" i="51"/>
  <c r="E93" i="51"/>
  <c r="F91" i="51"/>
  <c r="E91" i="51"/>
  <c r="F83" i="51"/>
  <c r="E83" i="51"/>
  <c r="F80" i="51"/>
  <c r="E80" i="51"/>
  <c r="F77" i="51"/>
  <c r="E77" i="51"/>
  <c r="C77" i="51"/>
  <c r="F69" i="51"/>
  <c r="E69" i="51"/>
  <c r="C69" i="51"/>
  <c r="F63" i="51"/>
  <c r="E63" i="51"/>
  <c r="F60" i="51"/>
  <c r="E60" i="51"/>
  <c r="F50" i="51"/>
  <c r="E50" i="51"/>
  <c r="F40" i="51"/>
  <c r="E40" i="51"/>
  <c r="F35" i="51"/>
  <c r="E35" i="51"/>
  <c r="F25" i="51"/>
  <c r="E25" i="51"/>
  <c r="F22" i="51"/>
  <c r="E22" i="51"/>
  <c r="C22" i="51"/>
  <c r="F19" i="51"/>
  <c r="E19" i="51"/>
  <c r="F17" i="51"/>
  <c r="E17" i="51"/>
  <c r="F14" i="51"/>
  <c r="E14" i="51"/>
  <c r="E123" i="42"/>
  <c r="F123" i="42"/>
  <c r="G123" i="42"/>
  <c r="H123" i="42"/>
  <c r="I123" i="42"/>
  <c r="J123" i="42"/>
  <c r="K123" i="42"/>
  <c r="L123" i="42"/>
  <c r="M123" i="42"/>
  <c r="O123" i="42"/>
  <c r="E119" i="42"/>
  <c r="F119" i="42"/>
  <c r="G119" i="42"/>
  <c r="H119" i="42"/>
  <c r="I119" i="42"/>
  <c r="J119" i="42"/>
  <c r="K119" i="42"/>
  <c r="L119" i="42"/>
  <c r="M119" i="42"/>
  <c r="O119" i="42"/>
  <c r="E109" i="42"/>
  <c r="F109" i="42"/>
  <c r="G109" i="42"/>
  <c r="H109" i="42"/>
  <c r="I109" i="42"/>
  <c r="J109" i="42"/>
  <c r="K109" i="42"/>
  <c r="L109" i="42"/>
  <c r="M109" i="42"/>
  <c r="E103" i="42"/>
  <c r="F103" i="42"/>
  <c r="G103" i="42"/>
  <c r="H103" i="42"/>
  <c r="I103" i="42"/>
  <c r="J103" i="42"/>
  <c r="K103" i="42"/>
  <c r="L103" i="42"/>
  <c r="M103" i="42"/>
  <c r="O103" i="42"/>
  <c r="E97" i="42"/>
  <c r="F97" i="42"/>
  <c r="G97" i="42"/>
  <c r="H97" i="42"/>
  <c r="I97" i="42"/>
  <c r="J97" i="42"/>
  <c r="K97" i="42"/>
  <c r="L97" i="42"/>
  <c r="M97" i="42"/>
  <c r="O97" i="42"/>
  <c r="E93" i="42"/>
  <c r="F93" i="42"/>
  <c r="G93" i="42"/>
  <c r="H93" i="42"/>
  <c r="I93" i="42"/>
  <c r="J93" i="42"/>
  <c r="K93" i="42"/>
  <c r="L93" i="42"/>
  <c r="M93" i="42"/>
  <c r="O93" i="42"/>
  <c r="E91" i="42"/>
  <c r="F91" i="42"/>
  <c r="G91" i="42"/>
  <c r="H91" i="42"/>
  <c r="I91" i="42"/>
  <c r="J91" i="42"/>
  <c r="K91" i="42"/>
  <c r="L91" i="42"/>
  <c r="M91" i="42"/>
  <c r="O91" i="42"/>
  <c r="E83" i="42"/>
  <c r="F83" i="42"/>
  <c r="G83" i="42"/>
  <c r="H83" i="42"/>
  <c r="I83" i="42"/>
  <c r="J83" i="42"/>
  <c r="K83" i="42"/>
  <c r="L83" i="42"/>
  <c r="M83" i="42"/>
  <c r="O83" i="42"/>
  <c r="E80" i="42"/>
  <c r="F80" i="42"/>
  <c r="G80" i="42"/>
  <c r="H80" i="42"/>
  <c r="I80" i="42"/>
  <c r="J80" i="42"/>
  <c r="K80" i="42"/>
  <c r="L80" i="42"/>
  <c r="M80" i="42"/>
  <c r="O80" i="42"/>
  <c r="E77" i="42"/>
  <c r="F77" i="42"/>
  <c r="G77" i="42"/>
  <c r="H77" i="42"/>
  <c r="I77" i="42"/>
  <c r="J77" i="42"/>
  <c r="K77" i="42"/>
  <c r="L77" i="42"/>
  <c r="M77" i="42"/>
  <c r="O77" i="42"/>
  <c r="E69" i="42"/>
  <c r="F69" i="42"/>
  <c r="G69" i="42"/>
  <c r="H69" i="42"/>
  <c r="I69" i="42"/>
  <c r="J69" i="42"/>
  <c r="K69" i="42"/>
  <c r="L69" i="42"/>
  <c r="M69" i="42"/>
  <c r="E62" i="42"/>
  <c r="G62" i="42"/>
  <c r="H62" i="42"/>
  <c r="I62" i="42"/>
  <c r="J62" i="42"/>
  <c r="K62" i="42"/>
  <c r="L62" i="42"/>
  <c r="M62" i="42"/>
  <c r="O62" i="42"/>
  <c r="E59" i="42"/>
  <c r="F59" i="42"/>
  <c r="G59" i="42"/>
  <c r="H59" i="42"/>
  <c r="I59" i="42"/>
  <c r="J59" i="42"/>
  <c r="K59" i="42"/>
  <c r="L59" i="42"/>
  <c r="M59" i="42"/>
  <c r="O59" i="42"/>
  <c r="E49" i="42"/>
  <c r="F49" i="42"/>
  <c r="G49" i="42"/>
  <c r="H49" i="42"/>
  <c r="I49" i="42"/>
  <c r="J49" i="42"/>
  <c r="K49" i="42"/>
  <c r="L49" i="42"/>
  <c r="M49" i="42"/>
  <c r="O49" i="42"/>
  <c r="E39" i="42"/>
  <c r="F39" i="42"/>
  <c r="G39" i="42"/>
  <c r="H39" i="42"/>
  <c r="I39" i="42"/>
  <c r="J39" i="42"/>
  <c r="K39" i="42"/>
  <c r="L39" i="42"/>
  <c r="M39" i="42"/>
  <c r="O39" i="42"/>
  <c r="E34" i="42"/>
  <c r="F34" i="42"/>
  <c r="G34" i="42"/>
  <c r="H34" i="42"/>
  <c r="I34" i="42"/>
  <c r="J34" i="42"/>
  <c r="K34" i="42"/>
  <c r="L34" i="42"/>
  <c r="M34" i="42"/>
  <c r="O34" i="42"/>
  <c r="E24" i="42"/>
  <c r="F24" i="42"/>
  <c r="G24" i="42"/>
  <c r="H24" i="42"/>
  <c r="I24" i="42"/>
  <c r="J24" i="42"/>
  <c r="K24" i="42"/>
  <c r="L24" i="42"/>
  <c r="M24" i="42"/>
  <c r="O24" i="42"/>
  <c r="E18" i="42"/>
  <c r="F18" i="42"/>
  <c r="G18" i="42"/>
  <c r="H18" i="42"/>
  <c r="I18" i="42"/>
  <c r="J18" i="42"/>
  <c r="K18" i="42"/>
  <c r="L18" i="42"/>
  <c r="M18" i="42"/>
  <c r="O18" i="42"/>
  <c r="E16" i="42"/>
  <c r="F16" i="42"/>
  <c r="G16" i="42"/>
  <c r="H16" i="42"/>
  <c r="H12" i="42" s="1"/>
  <c r="I16" i="42"/>
  <c r="J16" i="42"/>
  <c r="K16" i="42"/>
  <c r="L16" i="42"/>
  <c r="M16" i="42"/>
  <c r="O16" i="42"/>
  <c r="D123" i="42"/>
  <c r="D119" i="42"/>
  <c r="D109" i="42"/>
  <c r="D103" i="42"/>
  <c r="D97" i="42"/>
  <c r="D93" i="42"/>
  <c r="D91" i="42"/>
  <c r="D83" i="42"/>
  <c r="D80" i="42"/>
  <c r="D77" i="42"/>
  <c r="D69" i="42"/>
  <c r="D62" i="42"/>
  <c r="D59" i="42"/>
  <c r="D49" i="42"/>
  <c r="D39" i="42"/>
  <c r="D34" i="42"/>
  <c r="D24" i="42"/>
  <c r="D18" i="42"/>
  <c r="D16" i="42"/>
  <c r="D13" i="42"/>
  <c r="D122" i="41"/>
  <c r="D118" i="41"/>
  <c r="D108" i="41"/>
  <c r="D102" i="41"/>
  <c r="D96" i="41"/>
  <c r="D92" i="41"/>
  <c r="D90" i="41"/>
  <c r="D82" i="41"/>
  <c r="D79" i="41"/>
  <c r="D76" i="41"/>
  <c r="D68" i="41"/>
  <c r="D61" i="41"/>
  <c r="D58" i="41"/>
  <c r="D48" i="41"/>
  <c r="D38" i="41"/>
  <c r="D33" i="41"/>
  <c r="D23" i="41"/>
  <c r="D20" i="41"/>
  <c r="D17" i="41"/>
  <c r="D15" i="41"/>
  <c r="D12" i="41"/>
  <c r="D124" i="40"/>
  <c r="E124" i="40"/>
  <c r="H124" i="40"/>
  <c r="I124" i="40"/>
  <c r="J124" i="40"/>
  <c r="K124" i="40"/>
  <c r="D120" i="40"/>
  <c r="E120" i="40"/>
  <c r="H120" i="40"/>
  <c r="I120" i="40"/>
  <c r="J120" i="40"/>
  <c r="K120" i="40"/>
  <c r="D110" i="40"/>
  <c r="E110" i="40"/>
  <c r="H110" i="40"/>
  <c r="I110" i="40"/>
  <c r="J110" i="40"/>
  <c r="K110" i="40"/>
  <c r="D104" i="40"/>
  <c r="E104" i="40"/>
  <c r="H104" i="40"/>
  <c r="I104" i="40"/>
  <c r="J104" i="40"/>
  <c r="K104" i="40"/>
  <c r="D98" i="40"/>
  <c r="E98" i="40"/>
  <c r="H98" i="40"/>
  <c r="I98" i="40"/>
  <c r="J98" i="40"/>
  <c r="K98" i="40"/>
  <c r="D94" i="40"/>
  <c r="E94" i="40"/>
  <c r="H94" i="40"/>
  <c r="I94" i="40"/>
  <c r="J94" i="40"/>
  <c r="K94" i="40"/>
  <c r="D92" i="40"/>
  <c r="E92" i="40"/>
  <c r="H92" i="40"/>
  <c r="I92" i="40"/>
  <c r="J92" i="40"/>
  <c r="K92" i="40"/>
  <c r="D84" i="40"/>
  <c r="E84" i="40"/>
  <c r="H84" i="40"/>
  <c r="I84" i="40"/>
  <c r="J84" i="40"/>
  <c r="K84" i="40"/>
  <c r="D81" i="40"/>
  <c r="E81" i="40"/>
  <c r="H81" i="40"/>
  <c r="I81" i="40"/>
  <c r="I80" i="40" s="1"/>
  <c r="J81" i="40"/>
  <c r="J80" i="40" s="1"/>
  <c r="K81" i="40"/>
  <c r="D78" i="40"/>
  <c r="E78" i="40"/>
  <c r="H78" i="40"/>
  <c r="I78" i="40"/>
  <c r="J78" i="40"/>
  <c r="K78" i="40"/>
  <c r="D64" i="40"/>
  <c r="E64" i="40"/>
  <c r="H64" i="40"/>
  <c r="I64" i="40"/>
  <c r="J64" i="40"/>
  <c r="K64" i="40"/>
  <c r="D61" i="40"/>
  <c r="E61" i="40"/>
  <c r="H61" i="40"/>
  <c r="I61" i="40"/>
  <c r="J61" i="40"/>
  <c r="K61" i="40"/>
  <c r="C51" i="40"/>
  <c r="D51" i="40"/>
  <c r="E51" i="40"/>
  <c r="H51" i="40"/>
  <c r="I51" i="40"/>
  <c r="J51" i="40"/>
  <c r="K51" i="40"/>
  <c r="D41" i="40"/>
  <c r="E41" i="40"/>
  <c r="H41" i="40"/>
  <c r="I41" i="40"/>
  <c r="J41" i="40"/>
  <c r="K41" i="40"/>
  <c r="D36" i="40"/>
  <c r="E36" i="40"/>
  <c r="H36" i="40"/>
  <c r="I36" i="40"/>
  <c r="J36" i="40"/>
  <c r="K36" i="40"/>
  <c r="D26" i="40"/>
  <c r="E26" i="40"/>
  <c r="H26" i="40"/>
  <c r="I26" i="40"/>
  <c r="J26" i="40"/>
  <c r="K26" i="40"/>
  <c r="D23" i="40"/>
  <c r="E23" i="40"/>
  <c r="H23" i="40"/>
  <c r="I23" i="40"/>
  <c r="J23" i="40"/>
  <c r="K23" i="40"/>
  <c r="D20" i="40"/>
  <c r="E20" i="40"/>
  <c r="H20" i="40"/>
  <c r="I20" i="40"/>
  <c r="J20" i="40"/>
  <c r="K20" i="40"/>
  <c r="D18" i="40"/>
  <c r="E18" i="40"/>
  <c r="E14" i="40" s="1"/>
  <c r="F18" i="40"/>
  <c r="H18" i="40"/>
  <c r="I18" i="40"/>
  <c r="J18" i="40"/>
  <c r="K18" i="40"/>
  <c r="K14" i="40" s="1"/>
  <c r="C15" i="40"/>
  <c r="D15" i="40"/>
  <c r="E15" i="40"/>
  <c r="H15" i="40"/>
  <c r="H14" i="40" s="1"/>
  <c r="I15" i="40"/>
  <c r="J15" i="40"/>
  <c r="J14" i="40" s="1"/>
  <c r="K15" i="40"/>
  <c r="F124" i="40"/>
  <c r="F120" i="40"/>
  <c r="F110" i="40"/>
  <c r="F104" i="40"/>
  <c r="F98" i="40"/>
  <c r="F94" i="40"/>
  <c r="F92" i="40"/>
  <c r="F84" i="40"/>
  <c r="F81" i="40"/>
  <c r="F78" i="40"/>
  <c r="F64" i="40"/>
  <c r="F61" i="40"/>
  <c r="F51" i="40"/>
  <c r="F41" i="40"/>
  <c r="F36" i="40"/>
  <c r="F26" i="40"/>
  <c r="F23" i="40"/>
  <c r="F20" i="40"/>
  <c r="F15" i="40"/>
  <c r="I14" i="40" l="1"/>
  <c r="E13" i="53"/>
  <c r="D14" i="40"/>
  <c r="E79" i="51"/>
  <c r="L12" i="42"/>
  <c r="F79" i="51"/>
  <c r="E24" i="51"/>
  <c r="F24" i="51"/>
  <c r="F13" i="51"/>
  <c r="G13" i="51"/>
  <c r="E13" i="51"/>
  <c r="D25" i="52"/>
  <c r="C16" i="52"/>
  <c r="J11" i="52"/>
  <c r="I11" i="52"/>
  <c r="C25" i="52"/>
  <c r="H13" i="53"/>
  <c r="G13" i="53"/>
  <c r="I13" i="53"/>
  <c r="D27" i="53"/>
  <c r="C27" i="53"/>
  <c r="G11" i="52"/>
  <c r="D16" i="52"/>
  <c r="L79" i="42"/>
  <c r="M79" i="42"/>
  <c r="O79" i="42"/>
  <c r="J23" i="42"/>
  <c r="K23" i="42"/>
  <c r="O12" i="42"/>
  <c r="E78" i="43"/>
  <c r="F78" i="43"/>
  <c r="H78" i="43"/>
  <c r="I78" i="43"/>
  <c r="F22" i="43"/>
  <c r="I22" i="43"/>
  <c r="H11" i="43"/>
  <c r="G11" i="43"/>
  <c r="E11" i="43"/>
  <c r="I11" i="43"/>
  <c r="K80" i="40"/>
  <c r="H80" i="40"/>
  <c r="E80" i="40"/>
  <c r="F80" i="40"/>
  <c r="D80" i="40"/>
  <c r="J25" i="40"/>
  <c r="J13" i="40" s="1"/>
  <c r="F25" i="40"/>
  <c r="H25" i="40"/>
  <c r="F79" i="42"/>
  <c r="J79" i="42"/>
  <c r="H79" i="42"/>
  <c r="G79" i="42"/>
  <c r="E23" i="42"/>
  <c r="J12" i="42"/>
  <c r="D12" i="42"/>
  <c r="I78" i="41"/>
  <c r="J78" i="41"/>
  <c r="I11" i="41"/>
  <c r="J11" i="41"/>
  <c r="L22" i="41"/>
  <c r="F22" i="41"/>
  <c r="E22" i="41"/>
  <c r="K22" i="41"/>
  <c r="D22" i="41"/>
  <c r="F14" i="40"/>
  <c r="E12" i="42"/>
  <c r="M23" i="42"/>
  <c r="G23" i="42"/>
  <c r="I79" i="42"/>
  <c r="H11" i="52"/>
  <c r="L11" i="41"/>
  <c r="F11" i="41"/>
  <c r="H22" i="41"/>
  <c r="L78" i="41"/>
  <c r="F78" i="41"/>
  <c r="L23" i="42"/>
  <c r="F23" i="42"/>
  <c r="K11" i="41"/>
  <c r="E11" i="41"/>
  <c r="G22" i="41"/>
  <c r="K78" i="41"/>
  <c r="E78" i="41"/>
  <c r="I23" i="42"/>
  <c r="K79" i="42"/>
  <c r="E79" i="42"/>
  <c r="E11" i="42" s="1"/>
  <c r="H11" i="41"/>
  <c r="J22" i="41"/>
  <c r="H78" i="41"/>
  <c r="D25" i="40"/>
  <c r="D23" i="42"/>
  <c r="F12" i="42"/>
  <c r="O23" i="42"/>
  <c r="H23" i="42"/>
  <c r="H11" i="42" s="1"/>
  <c r="E11" i="52"/>
  <c r="D18" i="53"/>
  <c r="G11" i="41"/>
  <c r="I22" i="41"/>
  <c r="I10" i="41" s="1"/>
  <c r="G78" i="41"/>
  <c r="G24" i="51"/>
  <c r="J13" i="53"/>
  <c r="F13" i="53"/>
  <c r="C18" i="53"/>
  <c r="E22" i="43"/>
  <c r="G22" i="43"/>
  <c r="G78" i="43"/>
  <c r="H22" i="43"/>
  <c r="F11" i="43"/>
  <c r="D79" i="42"/>
  <c r="M12" i="42"/>
  <c r="K12" i="42"/>
  <c r="I12" i="42"/>
  <c r="G12" i="42"/>
  <c r="D78" i="41"/>
  <c r="D11" i="41"/>
  <c r="E25" i="40"/>
  <c r="K25" i="40"/>
  <c r="I25" i="40"/>
  <c r="I13" i="40" s="1"/>
  <c r="G79" i="51"/>
  <c r="H13" i="40" l="1"/>
  <c r="F12" i="51"/>
  <c r="E12" i="51"/>
  <c r="G12" i="51"/>
  <c r="D11" i="52"/>
  <c r="C11" i="52"/>
  <c r="C13" i="53"/>
  <c r="K11" i="42"/>
  <c r="J11" i="42"/>
  <c r="L11" i="42"/>
  <c r="M11" i="42"/>
  <c r="O11" i="42"/>
  <c r="F10" i="43"/>
  <c r="E10" i="43"/>
  <c r="I10" i="43"/>
  <c r="H10" i="43"/>
  <c r="K13" i="40"/>
  <c r="D13" i="40"/>
  <c r="E13" i="40"/>
  <c r="F13" i="40"/>
  <c r="G11" i="42"/>
  <c r="I11" i="42"/>
  <c r="D11" i="42"/>
  <c r="J10" i="41"/>
  <c r="L10" i="41"/>
  <c r="E10" i="41"/>
  <c r="D13" i="53"/>
  <c r="F10" i="41"/>
  <c r="F11" i="42"/>
  <c r="G10" i="43"/>
  <c r="G10" i="41"/>
  <c r="H10" i="41"/>
  <c r="K10" i="41"/>
  <c r="D10" i="41"/>
</calcChain>
</file>

<file path=xl/sharedStrings.xml><?xml version="1.0" encoding="utf-8"?>
<sst xmlns="http://schemas.openxmlformats.org/spreadsheetml/2006/main" count="1251" uniqueCount="569">
  <si>
    <t>(€000's)</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</si>
  <si>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</si>
  <si>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</si>
  <si>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</si>
  <si>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</si>
  <si>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</si>
  <si>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</si>
  <si>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</si>
  <si>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</si>
  <si>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</si>
  <si>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</si>
  <si>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</si>
  <si>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</si>
  <si>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</si>
  <si>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</si>
  <si>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</si>
  <si>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</si>
  <si>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</si>
  <si>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</si>
  <si>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</si>
  <si>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</si>
  <si>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</si>
  <si>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</si>
  <si>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</si>
  <si>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</si>
  <si>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</si>
  <si>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</si>
  <si>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</si>
  <si>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</si>
  <si>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</si>
  <si>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</si>
  <si>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</si>
  <si>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</si>
  <si>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Code NACE Rev. 2</t>
  </si>
  <si>
    <t>Code NACE   Rev. 2</t>
  </si>
  <si>
    <t>Κώδικας NACE Aναθ. 2</t>
  </si>
  <si>
    <t>Ακαθάριστες πάγιες     κεφαλαιουχικές  επενδύσεις</t>
  </si>
  <si>
    <t>Αξία παραγωγής</t>
  </si>
  <si>
    <t xml:space="preserve"> (No.)</t>
  </si>
  <si>
    <t xml:space="preserve">Gross fixed
capital
formation
</t>
  </si>
  <si>
    <t xml:space="preserve"> (€000's)</t>
  </si>
  <si>
    <t>Μισθωτοί</t>
  </si>
  <si>
    <t>Σύνολο</t>
  </si>
  <si>
    <t>Employees</t>
  </si>
  <si>
    <t>Total</t>
  </si>
  <si>
    <t>Κώδικας NACE Αναθ. 2</t>
  </si>
  <si>
    <t xml:space="preserve">Συνεισφορές εργοδότη στα διάφορα ταμεία </t>
  </si>
  <si>
    <t>Employers' contribution to various funds</t>
  </si>
  <si>
    <t>Έσοδα από
παροχή
υπηρεσιών</t>
  </si>
  <si>
    <t>Ολική αξία
πωλήσεων</t>
  </si>
  <si>
    <t xml:space="preserve">Αλλαγή αποθεμάτων </t>
  </si>
  <si>
    <t>Άλλα λειτουργικά
 έσοδα</t>
  </si>
  <si>
    <t>Total
 turnover</t>
  </si>
  <si>
    <t xml:space="preserve">Change in stocks </t>
  </si>
  <si>
    <t>Other operating income</t>
  </si>
  <si>
    <t>Production value</t>
  </si>
  <si>
    <t>Value of goods
purchased for
 resale (-)</t>
  </si>
  <si>
    <t>Έξοδα παραγωγής</t>
  </si>
  <si>
    <t>Διοικητικά
 έξοδα</t>
  </si>
  <si>
    <t>Ενοίκια που πληρώθηκαν</t>
  </si>
  <si>
    <t>Προστιθέμενη αξία σε τιμές συντελεστών</t>
  </si>
  <si>
    <t>Production expenses</t>
  </si>
  <si>
    <t>Administrative
 expenses</t>
  </si>
  <si>
    <t>Rents
 paid</t>
  </si>
  <si>
    <t>Value added at factor cost</t>
  </si>
  <si>
    <t>Εργατικό κόστος</t>
  </si>
  <si>
    <t>Αποσβέσεις</t>
  </si>
  <si>
    <t>Λειτουργικό Πλεόνασμα</t>
  </si>
  <si>
    <t xml:space="preserve">Τόκοι </t>
  </si>
  <si>
    <t>Depreciation</t>
  </si>
  <si>
    <t>Operating
Surplus</t>
  </si>
  <si>
    <t xml:space="preserve">Interest paid
</t>
  </si>
  <si>
    <t>Κτίρια</t>
  </si>
  <si>
    <t>Μεταφορικά
μέσα</t>
  </si>
  <si>
    <t xml:space="preserve">Έπιπλα </t>
  </si>
  <si>
    <t>Buildings</t>
  </si>
  <si>
    <t xml:space="preserve">Furniture </t>
  </si>
  <si>
    <t>Computers &amp; software</t>
  </si>
  <si>
    <t>Μηχανήματα, εξοπλισμός και άυλα αγαθά</t>
  </si>
  <si>
    <t>Machinery, equipment and intangible goods</t>
  </si>
  <si>
    <t>ΠΕΡΙΕΧΟΜΕΝΑ</t>
  </si>
  <si>
    <t>CONTENTS</t>
  </si>
  <si>
    <t xml:space="preserve">Πίνακας Table </t>
  </si>
  <si>
    <t>Περιεχόμενα - Contents</t>
  </si>
  <si>
    <t>0 = Nil or less than half of the unit of measurement</t>
  </si>
  <si>
    <t xml:space="preserve">Προστιθέμενη
αξία </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</si>
  <si>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</si>
  <si>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</si>
  <si>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</si>
  <si>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</si>
  <si>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</si>
  <si>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</si>
  <si>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 xml:space="preserve">Μισθοί και ημερομίσθια </t>
  </si>
  <si>
    <t>Wages and salaries</t>
  </si>
  <si>
    <t xml:space="preserve">Αριθμός απασχοληθέντων προσώπων                           </t>
  </si>
  <si>
    <t>Production value, intermediate inputs, value added, labour costs and interest paid on loans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</si>
  <si>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</si>
  <si>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Η.Υ. &amp; λογισμικά προγράμματα</t>
  </si>
  <si>
    <t>7=5-6</t>
  </si>
  <si>
    <t>6</t>
  </si>
  <si>
    <t>3</t>
  </si>
  <si>
    <t>2</t>
  </si>
  <si>
    <t>1</t>
  </si>
  <si>
    <t>4</t>
  </si>
  <si>
    <t>5=1-(2+3+4)</t>
  </si>
  <si>
    <t>8</t>
  </si>
  <si>
    <t>9</t>
  </si>
  <si>
    <t>11</t>
  </si>
  <si>
    <t>10=7-8-9</t>
  </si>
  <si>
    <t>Income from  construction activities</t>
  </si>
  <si>
    <t>Έσοδα από δραστηριότητες εμπορίου</t>
  </si>
  <si>
    <t>Έσοδα από   βιομηχανικές δραστηριότητες</t>
  </si>
  <si>
    <t>Έσοδα από  κατασκευαστικές  δραστηριότητες</t>
  </si>
  <si>
    <t>ΠINAKAΣ   4:  ΑΞΙΑ ΠΑΡΑΓΩΓΗΣ, ΕΝΔΙΑΜΕΣΗ ΑΝΑΛΩΣΗ, ΠΡΟΣΤΙΘΕΜΕΝΗ ΑΞΙΑ, ΕΡΓΑΤΙΚΟ ΚΟΣΤΟΣ ΚΑΙ ΤΟΚΟΙ ΠΟΥ ΠΛΗΡΩΘΗΚΑΝ ΓΙΑ ΔΑΝΕΙΑ ΚΑΤΑ ΟΙΚΟΝΟΜΙΚΗ ΔΡΑΣΤΗΡΙΟΤΗΤΑ</t>
  </si>
  <si>
    <t>ΠINAKAΣ   3:  ΑΞΙΑ ΠΩΛΗΣΕΩΝ ΚΑΙ ΑΞΙΑ ΠΑΡΑΓΩΓΗΣ ΚΑΤΑ ΟΙΚΟΝΟΜΙΚΗ ΔΡΑΣΤΗΡΙΟΤΗΤΑ</t>
  </si>
  <si>
    <t>ΧΟΝΔΡΙΚΟ ΚΑΙ ΛΙΑΝΙΚΟ ΕΜΠΟΡΙΟ˙ ΕΠΙΣΚΕΥΗ ΜΗΧΑΝΟΚΙΝΗΤΩΝ ΟΧΗΜΑΤΩΝ ΚΑΙ ΜΟΤΟΣΙΚΛΕΤΩΝ</t>
  </si>
  <si>
    <t>WHOLESALE AND RETAIL TRADE; REPAIR OF MOTOR VEHICLES AND MOTORCYCLES</t>
  </si>
  <si>
    <t>ΧΟΝΔΡΙΚΟ ΚΑΙ ΛΙΑΝΙΚΟ ΕΜΠΟΡΙΟ ΚΑΙ ΕΠΙΣΚΕΥΗ ΜΗΧΑΝΟΚΙΝΗΤΩΝ ΟΧΗΜΑΤΩΝ ΚΑΙ ΜΟΤΟΣΙΚΛΕΤΩΝ</t>
  </si>
  <si>
    <t>WHOLESALE AND RETAIL TRADE AND REPAIR OF MOTOR VEHICLES AND MOTORCYCLES</t>
  </si>
  <si>
    <t>Πώληση μηχανοκίνητων οχημάτων</t>
  </si>
  <si>
    <t>Sale of motor vehicles</t>
  </si>
  <si>
    <t>Πώληση αυτοκινήτων και ελαφρών μηχανοκίνητων οχημάτων</t>
  </si>
  <si>
    <t>Sale of  cars and light motor vehicles</t>
  </si>
  <si>
    <t>Πώληση άλλων μηχανοκίνητων οχημάτων</t>
  </si>
  <si>
    <t>Sale of other motor vehicles</t>
  </si>
  <si>
    <t>Συντήρηση και επισκευή μηχανοκίνητων οχημάτων</t>
  </si>
  <si>
    <t>Maintenance and repair of motor vehicles</t>
  </si>
  <si>
    <t>Sale of motor vehicle parts and accessories</t>
  </si>
  <si>
    <t>Χονδρικό εμπόριο μερών, εξαρτημάτων και αξεσουάρ μηχανοκίνητων οχημάτων</t>
  </si>
  <si>
    <t>Wholesale trade of motor vehicle parts and accessories</t>
  </si>
  <si>
    <t>Retail trade of motor vehicle parts and accessories</t>
  </si>
  <si>
    <t>Sale, maintenance and repair of motorcycles and related parts and accessories</t>
  </si>
  <si>
    <t>ΧΟΝΔΡΙΚΟ ΕΜΠΟΡΙΟ, ΕΚΤΟΣ ΑΠΟ ΤΟ ΕΜΠΟΡΙΟ ΜΗΧΑΝΟΚΙΝΗΤΩΝ ΟΧΗΜΑΤΩΝ ΚΑΙ ΜΟΤΟΣΙΚΛΕΤΩΝ</t>
  </si>
  <si>
    <t>WHOLESALE TRADE, EXCEPT OF MOTOR VEHICLES AND MOTORCYCLES</t>
  </si>
  <si>
    <t>Χονδρικό εμπόριο έναντι αμοιβής ή βάσει σύμβασης</t>
  </si>
  <si>
    <t>Wholesale on a fee or contract basis</t>
  </si>
  <si>
    <t>Εμπορικοί αντιπρόσωποι που μεσολαβούν στην πώληση γεωργικών πρώτων υλών, ζώντων ζώων, κλωστοϋφαντουργικών πρώτων υλών και ημιτελών προϊόντων</t>
  </si>
  <si>
    <t>Agents involved in the sale of agricultural raw materials, live animals, textile raw materials and semi-finished goods</t>
  </si>
  <si>
    <t>Εμπορικοί αντιπρόσωποι που μεσολαβούν στην πώληση καυσίμων, μεταλλευμάτων, μετάλλων και βιομηχανικών χημικών προϊόντων</t>
  </si>
  <si>
    <t>Agents involved in the sale of fuels, ores, metals and industrial chemicals</t>
  </si>
  <si>
    <t>Εμπορικοί αντιπρόσωποι που μεσολαβούν στην πώληση ξυλείας και οικοδομικών υλικών</t>
  </si>
  <si>
    <t>Agents involved in the sale of timber and building materials</t>
  </si>
  <si>
    <t>Εμπορικοί αντιπρόσωποι που μεσολαβούν στην πώληση μηχανημάτων, βιομηχανικού εξοπλισμού, πλοίων και αεροσκαφών</t>
  </si>
  <si>
    <t>Agents involved in the sale of machinery, industrial equipment, ships and aircraft</t>
  </si>
  <si>
    <t>Εμπορικοί αντιπρόσωποι που μεσολαβούν στην πώληση επίπλων, ειδών οικιακής χρήσης, σιδηρικών και ειδών κιγκαλερίας</t>
  </si>
  <si>
    <t>Agents involved in the sale of furniture, household goods, hardware and ironmongery</t>
  </si>
  <si>
    <t>Εμπορικοί αντιπρόσωποι που μεσολαβούν στην πώληση κλωστοϋφαντουργικών προϊόντων, ενδυμάτων, γουναρικών, υποδημάτων και δερμάτινων προϊόντων</t>
  </si>
  <si>
    <t>Agents involved in the sale of textiles, clothing, fur, footwear and leather goods</t>
  </si>
  <si>
    <t>Εμπορικοί αντιπρόσωποι που μεσολαβούν στην πώληση τροφίμων, ποτών και καπνού</t>
  </si>
  <si>
    <t>Agents involved in the sale of food, beverages and tobacco</t>
  </si>
  <si>
    <t>Εμπορικοί αντιπρόσωποι ειδικευμένοι στην πώληση άλλων συγκεκριμένων προϊόντων</t>
  </si>
  <si>
    <t>Agents specialised in the sale of other particular products</t>
  </si>
  <si>
    <t>Εμπορικοί αντιπρόσωποι που μεσολαβούν στην πώληση διαφόρων ειδών</t>
  </si>
  <si>
    <t>Agents involved in the sale of a variety of goods</t>
  </si>
  <si>
    <t>Χονδρικό εμπόριο ακατέργαστων γεωργικών πρώτων υλών και ζώντων ζώων</t>
  </si>
  <si>
    <t>Wholesale of agricultural raw materials and live animals</t>
  </si>
  <si>
    <t>Χονδρικό εμπόριο σιτηρών, ακατέργαστου καπνού, σπόρων και ζωοτροφών</t>
  </si>
  <si>
    <t>Wholesale of grain, unmanufactured tobacco, seeds and animal feeds</t>
  </si>
  <si>
    <t>Χονδρικό εμπόριο λουλουδιών και φυτών</t>
  </si>
  <si>
    <t>Wholesale of flowers and plants</t>
  </si>
  <si>
    <t>Χονδρικό εμπόριο ζώντων ζώων</t>
  </si>
  <si>
    <t>Wholesale of live animals</t>
  </si>
  <si>
    <t>Χονδρικό εμπόριο δερμάτων, προβιών και κατεργασμένου δέρματος</t>
  </si>
  <si>
    <t>Wholesale of hides, skins and leather</t>
  </si>
  <si>
    <t>Χονδρικό εμπόριο τροφίμων, ποτών και καπνού</t>
  </si>
  <si>
    <t>Wholesale of food, beverages and tobacco</t>
  </si>
  <si>
    <t>Χονδρικό εμπόριο φρούτων και λαχανικών</t>
  </si>
  <si>
    <t>Wholesale of fruit and vegetables</t>
  </si>
  <si>
    <t>Χονδρικό εμπόριο κρέατος και προϊόντων κρέατος</t>
  </si>
  <si>
    <t>Wholesale of meat and meat products</t>
  </si>
  <si>
    <t>Χονδρικό εμπόριο γαλακτοκομικών προϊόντων, αβγών και βρώσιμων ελαίων και λιπών</t>
  </si>
  <si>
    <t>Wholesale of dairy products, eggs and edible oils and fats</t>
  </si>
  <si>
    <t>Χονδρικό εμπόριο ποτών</t>
  </si>
  <si>
    <t>Wholesale of  beverages</t>
  </si>
  <si>
    <t>Χονδρικό εμπόριο προϊόντων καπνού</t>
  </si>
  <si>
    <t>Wholesale of tobacco products</t>
  </si>
  <si>
    <t>Χονδρικό εμπόριο ζάχαρης, σοκολάτας και ειδών ζαχαροπλαστικής</t>
  </si>
  <si>
    <t>Wholesale of sugar and chocolate and sugar confectionery</t>
  </si>
  <si>
    <t>Χονδρικό εμπόριο καφέ, τσαγιού, κακάου και μπαχαρικών</t>
  </si>
  <si>
    <t>Wholesale of coffee, tea, cocoa and spices</t>
  </si>
  <si>
    <t>Χονδρικό εμπόριο άλλων τροφίμων, συμπεριλαμβανομένων ψαριών, καρκινοειδών και μαλακίων</t>
  </si>
  <si>
    <t>Wholesale of other food, including fish, crustaceans and molluscs</t>
  </si>
  <si>
    <t>Μη ειδικευμένο χονδρικό εμπόριο τροφίμων, ποτών και καπνού</t>
  </si>
  <si>
    <t>Non-specialised wholesale of food, beverages and tobacco</t>
  </si>
  <si>
    <t>Χονδρικό εμπόριο ειδών οικιακής χρήσης</t>
  </si>
  <si>
    <t>Wholesale of household goods</t>
  </si>
  <si>
    <t>Χονδρικό εμπόριο κλωστοϋφαντουργικών προϊόντων</t>
  </si>
  <si>
    <t>Wholesale of textiles</t>
  </si>
  <si>
    <t>Χονδρικό εμπόριο ενδυμάτων και υποδημάτων</t>
  </si>
  <si>
    <t>Wholesale of clothing and footwear</t>
  </si>
  <si>
    <t>Χονδρικό εμπόριο ηλεκτρικών οικιακών συσκευών</t>
  </si>
  <si>
    <t>Wholesale of electrical household appliances</t>
  </si>
  <si>
    <t>Χονδρικό εμπόριο ειδών πορσελάνης και γυαλικών και υλικών καθαρισμού</t>
  </si>
  <si>
    <t>Wholesale of china and glassware and cleaning materials</t>
  </si>
  <si>
    <t>Χονδρικό εμπόριο αρωμάτων και καλλυντικών</t>
  </si>
  <si>
    <t>Wholesale of perfume and cosmetics</t>
  </si>
  <si>
    <t>Χονδρικό εμπόριο φαρμακευτικών προϊόντων</t>
  </si>
  <si>
    <t>Wholesale of pharmaceutical goods</t>
  </si>
  <si>
    <t>Χονδρικό εμπόριο επίπλων, χαλιών και φωτιστικών</t>
  </si>
  <si>
    <t>Wholesale of furniture, carpets and lighting equipment</t>
  </si>
  <si>
    <t>Χονδρικό εμπόριο ρολογιών και κοσμημάτων</t>
  </si>
  <si>
    <t>Wholesale of watches and jewellery</t>
  </si>
  <si>
    <t>Χονδρικό εμπόριο άλλων ειδών οικιακής χρήσης</t>
  </si>
  <si>
    <t>Wholesale of other household goods</t>
  </si>
  <si>
    <t>Χονδρικό εμπόριο εξοπλισμού πληροφοριακών και επικοινωνιακών συστημάτων</t>
  </si>
  <si>
    <t>Wholesale of information and communication equipment</t>
  </si>
  <si>
    <t>Χονδρικό εμπόριο ηλεκτρονικών υπολογιστών, περιφερειακού εξοπλισμού υπολογιστών και λογισμικού</t>
  </si>
  <si>
    <t>Wholesale of computers, computer peripheral equipment and software</t>
  </si>
  <si>
    <t>Χονδρικό εμπόριο ηλεκτρονικού και τηλεπικοινωνιακού εξοπλισμού και εξαρτημάτων</t>
  </si>
  <si>
    <t>Wholesale of electronic and telecommunications equipment and parts</t>
  </si>
  <si>
    <t>Χονδρικό εμπόριο άλλων μηχανημάτων, εξοπλισμού και προμηθειών</t>
  </si>
  <si>
    <t>Wholesale of other machinery, equipment and supplies</t>
  </si>
  <si>
    <t>Χονδρικό εμπόριο γεωργικών μηχανημάτων, εξοπλισμού και προμηθειών</t>
  </si>
  <si>
    <t>Wholesale of agricultural machinery, equipment and supplies</t>
  </si>
  <si>
    <t>Χονδρικό εμπόριο εργαλειομηχανών</t>
  </si>
  <si>
    <t>Wholesale of machine tools</t>
  </si>
  <si>
    <t>Χονδρικό εμπόριο εξορυκτικών μηχανημάτων, καθώς και μηχανημάτων για κατασκευαστικά έργα και έργα πολιτικού μηχανικού</t>
  </si>
  <si>
    <t>Wholesale of mining, construction and civil engineering machinery</t>
  </si>
  <si>
    <t>Χονδρικό εμπόριο μηχανημάτων για την κλωστοϋφαντουργική βιομηχανία, και χονδρικό εμπόριο ραπτομηχανών, πλεκτομηχανών και επίπλων γραφείου</t>
  </si>
  <si>
    <t>Wholesale of machinery for the textile industry and of sewing, knitting machines and office furniture</t>
  </si>
  <si>
    <t>Χονδρικό εμπόριο άλλων μηχανών και εξοπλισμού γραφείου</t>
  </si>
  <si>
    <t>Wholesale of other office machinery and equipment</t>
  </si>
  <si>
    <t>Χονδρικό εμπόριο άλλων μηχανημάτων και εξοπλισμού</t>
  </si>
  <si>
    <t>Wholesale of other machinery  and  equipment</t>
  </si>
  <si>
    <t>Άλλο ειδικευμένο χονδρικό εμπόριο</t>
  </si>
  <si>
    <t>Other specialised wholesale</t>
  </si>
  <si>
    <t>Wholesale of solid, liquid and gaseous fuels and related products</t>
  </si>
  <si>
    <t>Χονδρικό εμπόριο μετάλλων και μεταλλευμάτων</t>
  </si>
  <si>
    <t>Wholesale of metals and metal ores</t>
  </si>
  <si>
    <t>Χονδρικό εμπόριο ξυλείας, οικοδομικών υλικών και ειδών υγιεινής</t>
  </si>
  <si>
    <t>Wholesale of wood, construction materials and sanitary equipment</t>
  </si>
  <si>
    <t>Χονδρικό εμπόριο σιδηρικών, υδραυλικών ειδών και εξοπλισμού και προμηθειών για εγκαταστάσεις θέρμανσης</t>
  </si>
  <si>
    <t>Wholesale of hardware, plumbing and heating equipment and supplies</t>
  </si>
  <si>
    <t>Χονδρικό εμπόριο χημικών προϊόντων</t>
  </si>
  <si>
    <t>Wholesale of chemical products</t>
  </si>
  <si>
    <t>Χονδρικό εμπόριο άλλων ενδιάμεσων προϊόντων</t>
  </si>
  <si>
    <t>Wholesale of other intermediate products</t>
  </si>
  <si>
    <t>Χονδρικό εμπόριο απορριμμάτων και υπολειμμάτων</t>
  </si>
  <si>
    <t>Wholesale of waste and scrap</t>
  </si>
  <si>
    <t>Μη ειδικευμένο χονδρικό εμπόριο</t>
  </si>
  <si>
    <t>Non-specialised wholesale trade</t>
  </si>
  <si>
    <t xml:space="preserve">ΛΙΑΝΙΚΟ ΕΜΠΟΡΙΟ, ΕΚΤΟΣ ΑΠΟ ΤΟ ΕΜΠΟΡΙΟ ΜΗΧΑΝΟΚΙΝΗΤΩΝ ΟΧΗΜΑΤΩΝ ΚΑΙ ΜΟΤΟΣΙΚΛΕΤΩΝ </t>
  </si>
  <si>
    <t xml:space="preserve">RETAIL TRADE, EXCEPT OF MOTOR VEHICLES AND MOTORCYCLES </t>
  </si>
  <si>
    <t>Λιανικό εμπόριο σε μη ειδικευμένα καταστήματα</t>
  </si>
  <si>
    <t>Retail sale in non-specialised stores</t>
  </si>
  <si>
    <t>Λιανικό εμπόριο σε μη ειδικευμένα καταστήματα που πωλούν κυρίως τρόφιμα, ποτά ή καπνό</t>
  </si>
  <si>
    <t>Retail sale in non-specialised stores with food, beverages or tobacco predominating</t>
  </si>
  <si>
    <t>Άλλο λιανικό εμπόριο σε μη ειδικευμένα καταστήματα</t>
  </si>
  <si>
    <t>Other retail sale in non-specialised stores</t>
  </si>
  <si>
    <t>Λιανικό εμπόριο τροφίμων, ποτών και καπνού σε ειδικευμένα καταστήματα</t>
  </si>
  <si>
    <t>Retail sale of food, beverages and tobacco in specialised stores</t>
  </si>
  <si>
    <t>Λιανικό εμπόριο φρούτων και λαχανικών σε ειδικευμένα καταστήματα</t>
  </si>
  <si>
    <t>Retail sale of fruit and vegetables in specialised stores</t>
  </si>
  <si>
    <t>Λιανικό εμπόριο κρέατος και προϊόντων κρέατος σε ειδικευμένα καταστήματα</t>
  </si>
  <si>
    <t>Retail sale of meat and meat products in specialised stores</t>
  </si>
  <si>
    <t>Λιανικό εμπόριο ψαριών, καρκινοειδών και μαλακίων σε ειδικευμένα καταστήματα</t>
  </si>
  <si>
    <t>Retail sale of fish, crustaceans and molluscs in specialised stores</t>
  </si>
  <si>
    <t>Λιανικό εμπόριο ψωμιού, αρτοσκευασμάτων και λοιπών ειδών αρτοποιίας και ζαχαροπλαστικής σε ειδικευμένα καταστήματα</t>
  </si>
  <si>
    <t>Retail sale of bread, cakes, flour confectionery and sugar confectionery in specialised stores</t>
  </si>
  <si>
    <t>Λιανικό εμπόριο ποτών σε ειδικευμένα καταστήματα</t>
  </si>
  <si>
    <t>Retail sale of beverages in specialised stores</t>
  </si>
  <si>
    <t>Λιανικό εμπόριο προϊόντων καπνού σε ειδικευμένα καταστήματα</t>
  </si>
  <si>
    <t>Retail sale of tobacco products in specialised stores</t>
  </si>
  <si>
    <t>Λιανικό εμπόριο άλλων τροφίμων σε ειδικευμένα καταστήματα</t>
  </si>
  <si>
    <t>Other retail sale of food in specialised stores</t>
  </si>
  <si>
    <t>Λιανικό εμπόριο καυσίμων κίνησης σε ειδικευμένα καταστήματα</t>
  </si>
  <si>
    <t>Retail sale of automotive fuel in specialised stores</t>
  </si>
  <si>
    <t>Λιανικό εμπόριο καυσίμων κίνησης σε ειδικευμένα καταστήματα (σταθμοί βενζίνης)</t>
  </si>
  <si>
    <t>Retail sale of automotive fuel in specialised stores (petrol stations)</t>
  </si>
  <si>
    <t>Λιανικό εμπόριο εξοπλισμού πληροφοριακών και επικοινωνιακών συστημάτων σε ειδικευμένα καταστήματα</t>
  </si>
  <si>
    <t>Retail sale of information and communication equipment in specialised stores</t>
  </si>
  <si>
    <t>Λιανικό εμπόριο ηλεκτρονικών υπολογιστών, περιφερειακών μονάδων υπολογιστών και λογισμικού σε ειδικευμένα καταστήματα (περ. των βιντεοπαιχνιδιών)</t>
  </si>
  <si>
    <t>Retail sale of computers, peripheral units and software in specialised stores (incl. videogames)</t>
  </si>
  <si>
    <t>Λιανικό εμπόριο τηλεπικοινωνιακού εξοπλισμού σε ειδικευμένα καταστήματα</t>
  </si>
  <si>
    <t>Retail sale of telecommunications equipment in specialised stores</t>
  </si>
  <si>
    <t>Λιανικό εμπόριο εξοπλισμού ήχου και εικόνας σε ειδικευμένα καταστήματα (ραδιοφωνικές και τηλεοπτικές συσκευές)</t>
  </si>
  <si>
    <t>Retail sale of audio and video equipment in specialised stores (radio and television goods)</t>
  </si>
  <si>
    <t>Λιανικό εμπόριο άλλου οικιακού εξοπλισμού σε ειδικευμένα καταστήματα</t>
  </si>
  <si>
    <t>Retail sale of other household equipment in specialised stores</t>
  </si>
  <si>
    <t>Λιανικό εμπόριο κλωστοϋφαντουργικών προϊόντων σε ειδικευμένα καταστήματα</t>
  </si>
  <si>
    <t>Retail sale of textiles in specialised stores</t>
  </si>
  <si>
    <t>Λιανικό εμπόριο σιδηρικών, χρωμάτων και τζαμιών σε ειδικευμένα καταστήματα</t>
  </si>
  <si>
    <t>Retail sale of hardware, paints and glass in specialised stores</t>
  </si>
  <si>
    <t>Λιανικό εμπόριο ηλεκτρικών οικιακών συσκευών σε ειδικευμένα καταστήματα</t>
  </si>
  <si>
    <t>Retail sale of electrical household appliances in specialised stores</t>
  </si>
  <si>
    <t>Λιανικό εμπόριο επίπλων, φωτιστικών και άλλων ειδών οικιακής χρήσης σε ειδικευμένα καταστήματα</t>
  </si>
  <si>
    <t>Retail sale of furniture, lighting equipment and  other household articles in specialised stores</t>
  </si>
  <si>
    <t>Λιανικό εμπόριο επιμορφωτικών ειδών και ειδών ψυχαγωγίας σε ειδικευμένα καταστήματα</t>
  </si>
  <si>
    <t>Retail sale of cultural and recreation goods in specialised stores</t>
  </si>
  <si>
    <t>Λιανικό εμπόριο βιβλίων σε ειδικευμένα καταστήματα</t>
  </si>
  <si>
    <t>Retail sale of books in specialised stores</t>
  </si>
  <si>
    <t>Λιανικό εμπόριο εφημερίδων και γραφικής ύλης σε ειδικευμένα καταστήματα</t>
  </si>
  <si>
    <t>Retail sale of newspapers and stationery in specialised stores</t>
  </si>
  <si>
    <t>Λιανικό εμπόριο εγγραφών μουσικής και εικόνας σε ειδικευμένα καταστήματα</t>
  </si>
  <si>
    <t>Retail sale of music and video recordings in specialised stores</t>
  </si>
  <si>
    <t xml:space="preserve">Λιανικό εμπόριο αθλητικού εξοπλισμού σε ειδικευμένα καταστήματα (περ. ποδήλατα, είδη αλιείας, κατασκήνωσης, κυνηγίου, βάρκες και σκάφη αναψυχής) </t>
  </si>
  <si>
    <t>Retail sale of sporting equipment in specialised stores (incl. bicycles, fishing goods, camping and hunting equipment, boats and yachts)</t>
  </si>
  <si>
    <t>Λιανικό εμπόριο παιχνιδιών κάθε είδους σε ειδικευμένα καταστήματα (εκτός των βιντεοπαιχνιδιών)</t>
  </si>
  <si>
    <t>Retail sale of games and toys in specialised stores (excl. video games)</t>
  </si>
  <si>
    <t>Λιανικό εμπόριο άλλων ειδών σε ειδικευμένα καταστήματα</t>
  </si>
  <si>
    <t>Retail sale of other goods in specialised stores</t>
  </si>
  <si>
    <t>Λιανικό εμπόριο ενδυμάτων σε ειδικευμένα καταστήματα</t>
  </si>
  <si>
    <t>Retail sale of clothing in specialised stores</t>
  </si>
  <si>
    <t>Λιανικό εμπόριο υποδημάτων και δερμάτινων ειδών σε ειδικευμένα καταστήματα</t>
  </si>
  <si>
    <t>Retail sale of footwear and leather goods in specialised stores</t>
  </si>
  <si>
    <t>Φαρμακευτικά είδη σε ειδικευμένα καταστήματα</t>
  </si>
  <si>
    <t>Dispensing chemist in specialised stores</t>
  </si>
  <si>
    <t>Λιανικό εμπόριο ιατρικών και ορθοπεδικών ειδών σε ειδικευμένα καταστήματα</t>
  </si>
  <si>
    <t>Retail sale of medical and orthopaedic goods in specialised stores</t>
  </si>
  <si>
    <t>Λιανικό εμπόριο καλλυντικών και ειδών καλλωπισμού σε ειδικευμένα καταστήματα</t>
  </si>
  <si>
    <t>Retail sale of cosmetic and toilet articles in specialised stores</t>
  </si>
  <si>
    <t>Λιανικό εμπόριο λουλουδιών, φυτών, σπόρων, λιπασμάτων, ζώων συντροφιάς και σχετικών ζωοτροφών σε ειδικευμένα καταστήματα</t>
  </si>
  <si>
    <t>Retail sale of flowers, plants, seeds, fertilizers, pet animals and pet food in specialised stores</t>
  </si>
  <si>
    <t>Λιανικό εμπόριο ρολογιών και κοσμημάτων σε ειδικευμένα καταστήματα</t>
  </si>
  <si>
    <t>Retail sale of watches and jewellery in specialised stores</t>
  </si>
  <si>
    <t>Άλλο λιανικό εμπόριο καινούργιων ειδών σε ειδικευμένα καταστήματα</t>
  </si>
  <si>
    <t>Other retail sale of new goods in specialised stores</t>
  </si>
  <si>
    <t>Λιανικό εμπόριο μεταχειρισμένων ειδών σε καταστήματα (περ. δημοπρασιών)</t>
  </si>
  <si>
    <t xml:space="preserve">Retail sale of second-hand goods in stores (incl. auctioning houses) </t>
  </si>
  <si>
    <t>Λιανικό εμπόριο σε υπαίθριους πάγκους και αγορές</t>
  </si>
  <si>
    <t>Retail sale via stalls and markets</t>
  </si>
  <si>
    <t>Λιανικό εμπόριο τροφίμων, ποτών και καπνού σε υπαίθριους πάγκους και αγορές (περ. πλανόδιους στα πανηγύρια)</t>
  </si>
  <si>
    <t>Retail sale via stalls and markets of food, beverages and tobacco products</t>
  </si>
  <si>
    <t>Λιανικό εμπόριο κλωστοϋφαντουργικών προϊόντων, ενδυμάτων και υποδημάτων σε υπαίθριους πάγκους και αγορές (περ. πλανόδιους στα πανηγύρια)</t>
  </si>
  <si>
    <t>Retail sale via stalls and markets of textiles, clothing and footwear</t>
  </si>
  <si>
    <t>Λιανικό εμπόριο άλλων ειδών σε υπαίθριους πάγκους και αγορές (περ. πλανόδιους στα πανηγύρια)</t>
  </si>
  <si>
    <t>Retail sale via stalls and markets of other goods</t>
  </si>
  <si>
    <t>Λιανικό εμπόριο εκτός καταστημάτων, υπαίθριων πάγκων ή αγορών</t>
  </si>
  <si>
    <t>Retail trade not in stores, stalls or markets</t>
  </si>
  <si>
    <t>Λιανικό εμπόριο από επιχειρήσεις πωλήσεων με αλληλογραφία ή μέσω διαδικτύου</t>
  </si>
  <si>
    <t>Retail sale via mail order houses or via Internet</t>
  </si>
  <si>
    <t>Άλλο λιανικό εμπόριο εκτός καταστημάτων, υπαίθριων πάγκων ή αγορών</t>
  </si>
  <si>
    <t>Other retail sale not in stores, stalls or markets</t>
  </si>
  <si>
    <t>G</t>
  </si>
  <si>
    <t>Λιανικό εμπόριο χαλιών, κιλιμιών και επενδύσεων δαπέδου και τοίχου σε ειδικευμένα καταστήματα</t>
  </si>
  <si>
    <t>Retail sale of carpets, rugs, wall and floor coverings in specialised stores</t>
  </si>
  <si>
    <t>ΕΡΕΥΝΑ ΧΟΝΔΡΙΚΟΥ ΚΑΙ ΛΙΑΝΙΚΟΥ ΕΜΠΟΡΙΟΥ</t>
  </si>
  <si>
    <t>WHOLESALE AND RETAIL TRADE SURVEY</t>
  </si>
  <si>
    <t>Κύκλος Εργασιών</t>
  </si>
  <si>
    <t>Turnover</t>
  </si>
  <si>
    <t xml:space="preserve">Τα στοιχεία αφορούν τον ιδιωτικό τομέα και προκύπτουν από την ετήσια Έρευνα Χονδρικού και Λιανικού Εμπορίου. Πρόκειται για δειγματοληπτική έρευνα που απευθύνεται στις επιχειρήσεις. </t>
  </si>
  <si>
    <t xml:space="preserve">The data concern the private sector and they are derived from the annual Wholesale and Retail Trade Survey, which is a sample survey addressed to enterprises. </t>
  </si>
  <si>
    <t>Εργαζόμενοι ιδιοκτήτες</t>
  </si>
  <si>
    <t xml:space="preserve">ΠINAKAΣ   1:  ΑΠΑΣΧΟΛΗΣΗ, ΚΥΚΛΟΣ ΕΡΓΑΣΙΩΝ, ΑΞΙΑ ΠΑΡΑΓΩΓΗΣ, ΠΡΟΣΤΙΘΕΜΕΝΗ ΑΞΙΑ </t>
  </si>
  <si>
    <t>Κώδικας NACE Αναθ. 2
Code
NACE
Rev. 2</t>
  </si>
  <si>
    <t>Πώληση μερών και εξαρτημάτων μηχανοκίνητων οχημάτων</t>
  </si>
  <si>
    <t>Λιανικό εμπόριο μερών, εξαρτημάτων και αξεσουάρ μηχανοκίνητων οχημάτων</t>
  </si>
  <si>
    <t>Πώληση, συντήρηση και επισκευή μοτοσικλετών και των μερών και εξαρτημάτων τους</t>
  </si>
  <si>
    <t>Χονδρικό εμπόριο στερεών, υγρών και αέριων καυσίμων και συναφών προϊόντων</t>
  </si>
  <si>
    <t>Working    proprietors</t>
  </si>
  <si>
    <t>Income from 
trading 
activities</t>
  </si>
  <si>
    <t>Income from  industrial 
activities</t>
  </si>
  <si>
    <t>Income from
services</t>
  </si>
  <si>
    <t>Transport
 equipment</t>
  </si>
  <si>
    <t>Working
 proprietors</t>
  </si>
  <si>
    <t>45.1</t>
  </si>
  <si>
    <t>45.11</t>
  </si>
  <si>
    <t>45.19</t>
  </si>
  <si>
    <t>45.2</t>
  </si>
  <si>
    <t>45.20</t>
  </si>
  <si>
    <t>45.3</t>
  </si>
  <si>
    <t>45.31</t>
  </si>
  <si>
    <t>45.32</t>
  </si>
  <si>
    <t>45.4</t>
  </si>
  <si>
    <t>45.40</t>
  </si>
  <si>
    <t>46.1</t>
  </si>
  <si>
    <t>46.11</t>
  </si>
  <si>
    <t>46.12</t>
  </si>
  <si>
    <t>46.13</t>
  </si>
  <si>
    <t>46.14</t>
  </si>
  <si>
    <t>46.15</t>
  </si>
  <si>
    <t>46.16</t>
  </si>
  <si>
    <t>46.17</t>
  </si>
  <si>
    <t>46.18</t>
  </si>
  <si>
    <t>46.19</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</si>
  <si>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</si>
  <si>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</si>
  <si>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</si>
  <si>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</si>
  <si>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</si>
  <si>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</si>
  <si>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</si>
  <si>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</si>
  <si>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</si>
  <si>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</si>
  <si>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</si>
  <si>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</si>
  <si>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</si>
  <si>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</si>
  <si>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</si>
  <si>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</si>
  <si>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</si>
  <si>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</si>
  <si>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</si>
  <si>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</si>
  <si>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</si>
  <si>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</si>
  <si>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</si>
  <si>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</si>
  <si>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</si>
  <si>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</si>
  <si>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</si>
  <si>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</si>
  <si>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</si>
  <si>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</si>
  <si>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</si>
  <si>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</si>
  <si>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46.66</t>
  </si>
  <si>
    <t>46.64+ 46.65</t>
  </si>
  <si>
    <t>46.69</t>
  </si>
  <si>
    <t>46.7</t>
  </si>
  <si>
    <t>46.71</t>
  </si>
  <si>
    <t>46.72</t>
  </si>
  <si>
    <t>46.73</t>
  </si>
  <si>
    <t>46.74</t>
  </si>
  <si>
    <t>46.75</t>
  </si>
  <si>
    <t>46.76</t>
  </si>
  <si>
    <t>46.77</t>
  </si>
  <si>
    <t>46.9</t>
  </si>
  <si>
    <t>46.90</t>
  </si>
  <si>
    <t>47.1</t>
  </si>
  <si>
    <t>47.11</t>
  </si>
  <si>
    <t>47.19</t>
  </si>
  <si>
    <t>47.2</t>
  </si>
  <si>
    <t>47.21</t>
  </si>
  <si>
    <t>47.22</t>
  </si>
  <si>
    <t>47.23</t>
  </si>
  <si>
    <t>47.24</t>
  </si>
  <si>
    <t>47.25</t>
  </si>
  <si>
    <t>47.26</t>
  </si>
  <si>
    <t>47.29</t>
  </si>
  <si>
    <t>47.3</t>
  </si>
  <si>
    <t>47.30</t>
  </si>
  <si>
    <t>47.4</t>
  </si>
  <si>
    <t>47.41</t>
  </si>
  <si>
    <t>47.42</t>
  </si>
  <si>
    <t>47.43</t>
  </si>
  <si>
    <t>47.5</t>
  </si>
  <si>
    <t>47.51</t>
  </si>
  <si>
    <t>47.52</t>
  </si>
  <si>
    <t>47.53</t>
  </si>
  <si>
    <t>47.54</t>
  </si>
  <si>
    <t>47.59</t>
  </si>
  <si>
    <t>47.6</t>
  </si>
  <si>
    <t>47.61</t>
  </si>
  <si>
    <t>47.62</t>
  </si>
  <si>
    <t>47.63</t>
  </si>
  <si>
    <t>47.64</t>
  </si>
  <si>
    <t>47.65</t>
  </si>
  <si>
    <t>47.7</t>
  </si>
  <si>
    <t>47.71</t>
  </si>
  <si>
    <t>47.72</t>
  </si>
  <si>
    <t>47.73</t>
  </si>
  <si>
    <t>47.74</t>
  </si>
  <si>
    <t>47.75</t>
  </si>
  <si>
    <t>47.76</t>
  </si>
  <si>
    <t>47.77</t>
  </si>
  <si>
    <t>47.78</t>
  </si>
  <si>
    <t>47.79</t>
  </si>
  <si>
    <t>47.8</t>
  </si>
  <si>
    <t>47.81</t>
  </si>
  <si>
    <t>47.82</t>
  </si>
  <si>
    <t>47.89</t>
  </si>
  <si>
    <t>47.9</t>
  </si>
  <si>
    <t>47.91</t>
  </si>
  <si>
    <t>47.99</t>
  </si>
  <si>
    <t>Employment size group 0-1</t>
  </si>
  <si>
    <t xml:space="preserve">Employment size group 2-9 </t>
  </si>
  <si>
    <t>Employment size group 10+</t>
  </si>
  <si>
    <t>Αρ. εμπορικών  επιχειρήσεων</t>
  </si>
  <si>
    <t>Αρ. απασχολουμένων</t>
  </si>
  <si>
    <t>No. of trade enetrprises</t>
  </si>
  <si>
    <t xml:space="preserve">No. of persons employed </t>
  </si>
  <si>
    <t xml:space="preserve">   Σύνολο
</t>
  </si>
  <si>
    <t xml:space="preserve">          Κατηγορία απασχόλησης 0-1          </t>
  </si>
  <si>
    <t xml:space="preserve">        Κατηγορία απασχόλησης 2-9         </t>
  </si>
  <si>
    <t xml:space="preserve">          Κατηγορία απασχόλησης 10+          </t>
  </si>
  <si>
    <t>Κώδικας NACE Αναθ. 2 
Code
NACE
Rev. 2</t>
  </si>
  <si>
    <t>Προστιθέμενη Αξία σε τιμές κόστους συντελεστών παραγωγής</t>
  </si>
  <si>
    <t>Αριθμός επιχειρήσεων και αριθμός απασχολουμένων κατά οικονομική δραστηριότητα και κατηγορία απασχόλησης</t>
  </si>
  <si>
    <t>Κύκλος εργασιών και προστιθέμενη αξία σε τιμές κόστους συντελεστών παραγωγής κατά οικονομική δραστηριότητα και κατηγορία απασχόλησης</t>
  </si>
  <si>
    <t>Τurnover and value added at factor cost by economic activity and employment size group</t>
  </si>
  <si>
    <t>46.62+ 46.64+ 46.65</t>
  </si>
  <si>
    <t>Απασχόληση, κύκλος εργασιών, αξία παραγωγής, προστιθέμενη αξία και ακαθάριστες πάγιες κεφαλαιουχικές επενδύσεις κατά οικονομική δραστηριότητα</t>
  </si>
  <si>
    <t>Εmployment, turnover, production value, value added and gross fixed capital formation by economic activity</t>
  </si>
  <si>
    <t>COPYRIGHT ©: 2021 ΚΥΠΡΙΑΚΗ ΔΗΜΟΚΡΑΤΙΑ, ΣΤΑΤΙΣΤΙΚΗ ΥΠΗΡΕΣΙΑ/REPUBLIC OF CYPRUS, STATISTICAL SERVICE</t>
  </si>
  <si>
    <t>Απασχόληση                                     (Αρ.)</t>
  </si>
  <si>
    <t>ΕΡΕΥΝΑ ΧΟΝΔΡΙΚΟΥ ΚΑΙ ΛΙΑΝΙΚΟΥ ΕΜΠΟΡΙΟΥ 2019</t>
  </si>
  <si>
    <t>WHOLESALE AND RETAIL TRADE SURVEY 2019</t>
  </si>
  <si>
    <t>Η περίοδος στην οποία αναφέρονται οι πληροφορίες είναι το ημερολογιακό έτος 2019.</t>
  </si>
  <si>
    <t>The reference period for the data collected is the calendar year 2019.</t>
  </si>
  <si>
    <t>ΑΝΑΛΥΤΙΚΟΙ ΠΙΝΑΚΕΣ ΓΙΑ ΤΟ 2019</t>
  </si>
  <si>
    <t>DETAILED TABLES FOR 2019</t>
  </si>
  <si>
    <t xml:space="preserve">           WHOLESALE AND RETAIL TRADE SURVEY 2019</t>
  </si>
  <si>
    <t xml:space="preserve">                          WHOLESALE AND RETAIL TRADE SURVEY 2019</t>
  </si>
  <si>
    <t>45.2 + 45.4</t>
  </si>
  <si>
    <t>45.2+ 45.4</t>
  </si>
  <si>
    <t>(Τελευταία Ενημέρωση/Last update 30/03/2022)</t>
  </si>
  <si>
    <t>COPYRIGHT ©: 2022 ΚΥΠΡΙΑΚΗ ΔΗΜΟΚΡΑΤΙΑ, ΣΤΑΤΙΣΤΙΚΗ ΥΠΗΡΕΣΙΑ/REPUBLIC OF CYPRUS, STATISTICAL SERVICE</t>
  </si>
  <si>
    <t xml:space="preserve">                      ΚΑΙ ΑΚΑΘΑΡΙΣΤΕΣ ΠΑΓΙΕΣ ΚΕΦΑΛΑΙΟΥΧΙΚΕΣ ΕΠΕΝΔΥΣΕΙΣ ΚΑΤΑ ΟΙΚΟΝΟΜΙΚΗ ΔΡΑΣΤΗΡΙΟΤΗΤΑ</t>
  </si>
  <si>
    <t xml:space="preserve">                      FIXED CAPITAL FORMATION BY ECONOMIC ACTIVITY</t>
  </si>
  <si>
    <t xml:space="preserve">                      ΕΡΕΥΝΑ ΧΟΝΔΡΙΚΟΥ ΚΑΙ ΛΙΑΝΙΚΟΥ ΕΜΠΟΡΙΟΥ 2019</t>
  </si>
  <si>
    <t xml:space="preserve">                              WHOLESALE AND RETAIL TRADE SURVEY 2019</t>
  </si>
  <si>
    <t xml:space="preserve">TABLE       1:  EMPLOYMENT, TURNOVER, PRODUCTION VALUE, VALUE ADDED AND GROSS </t>
  </si>
  <si>
    <t xml:space="preserve">                   ΕΡΕΥΝΑ ΧΟΝΔΡΙΚΟΥ ΚΑΙ ΛΙΑΝΙΚΟΥ ΕΜΠΟΡΙΟΥ 2019</t>
  </si>
  <si>
    <t>TABLE       2:  EMPLOYMENT AND LABOUR COSTS BY OCCUPATIONAL CATEGORY AND ECONOMIC ACTIVITY</t>
  </si>
  <si>
    <t xml:space="preserve">ΠINAKAΣ   2:  ΑΠΑΣΧΟΛΗΣΗ ΚΑΙ ΕΡΓΑΤΙΚΟ ΚΟΣΤΟΣ ΚΑΤΑ ΚΑΤΗΓΟΡΙΑ ΕΡΓΑΖΟΜΕΝΩΝ ΚΑΙ ΟΙΚΟΝΟΜΙΚΗ </t>
  </si>
  <si>
    <t xml:space="preserve">        WHOLESALE AND RETAIL TRADE SURVEY 2019</t>
  </si>
  <si>
    <t>TABLE       3:  TURNOVER AND PRODUCTION VALUE BY ECONOMIC ACTIVITY</t>
  </si>
  <si>
    <t>TABLE       4:  PRODUCTION VALUE, INTERMEDIATE INPUTS, VALUE ADDED, LABOUR COSTS AND INTEREST PAID ON LOANS BY ECONOMIC ACTIVITY</t>
  </si>
  <si>
    <t>TABLE       5:  GROSS FIXED CAPITAL FORMATION BY TYPE AND ECONOMIC ACTIVITY</t>
  </si>
  <si>
    <t>Σύμφωνα με τον περί Επίσημων Στατιστικών Νόμο, αρ. 25(I) του 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</si>
  <si>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published or disclosed to anyone.</t>
  </si>
  <si>
    <t>Κύκλος 
Εργασιών</t>
  </si>
  <si>
    <t>Αξία 
παραγωγής</t>
  </si>
  <si>
    <t xml:space="preserve">Προστιθέμενη 
αξία </t>
  </si>
  <si>
    <t xml:space="preserve">Production 
value
                                                                                                                  </t>
  </si>
  <si>
    <t>Value 
added</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</si>
  <si>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2019, στην Έρευνα συμμετείχαν 2308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</si>
  <si>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2019, 2308 enterprises participated in the survey. </t>
  </si>
  <si>
    <t xml:space="preserve">                       ΔΡΑΣΤΗΡΙΟΤΗΤΑ</t>
  </si>
  <si>
    <t>Αξία
προϊόντων που
αγοράστηκαν
για μεταπώληση  (-)</t>
  </si>
  <si>
    <t>Production
 value</t>
  </si>
  <si>
    <t xml:space="preserve">Έμμεσοι
 φόροι
</t>
  </si>
  <si>
    <t xml:space="preserve">Indirect
 taxes </t>
  </si>
  <si>
    <t xml:space="preserve">Value
 added </t>
  </si>
  <si>
    <t>Labour 
costs</t>
  </si>
  <si>
    <t>Value Added
 at factor cost</t>
  </si>
  <si>
    <t>Value Added 
at factor cost</t>
  </si>
  <si>
    <t xml:space="preserve">         WHOLESALE AND RETAIL TRADE SURVEY 2019</t>
  </si>
  <si>
    <t>ΠINAKAΣ   5:  ΑΚΑΘΑΡΙΣΤΕΣ ΠΑΓΙΕΣ ΚΕΦΑΛΑΙΟΥΧΙΚΕΣ ΕΠΕΝΔΥΣΕΙΣ ΚΑΤΑ ΚΑΤΗΓΟΡΙΑ ΚΑΙ ΟΙΚΟΝΟΜΙΚΗ ΔΡΑΣΤΗΡΙΟΤΗΤΑ</t>
  </si>
  <si>
    <t>ΠΙΝΑΚΑΣ  6.  ΑΡΙΘΜΟΣ ΕΠΙΧΕΙΡΗΣΕΩΝ ΚΑΙ ΑΡΙΘΜΟΣ ΑΠΑΣΧΟΛΟΥΜΕΝΩΝ ΚΑΤΑ ΟΙΚΟΝΟΜΙΚΗ ΔΡΑΣΤΗΡΙΟΤΗΤΑ ΚΑΙ ΚΑΤΗΓΟΡΙΑ ΑΠΑΣΧΟΛΗΣΗΣ</t>
  </si>
  <si>
    <t>TABLE      6.  NUMBER OF ENTERPRISES AND NUMBER OF PERSONS EMPLOYED BY ECONOMIC ACTIVITY AND EMPLOYMENT SIZE GROUP</t>
  </si>
  <si>
    <t xml:space="preserve">ΠΙΝΑΚΑΣ  7.  ΚΥΚΛΟΣ ΕΡΓΑΣΙΩΝ ΚΑΙ ΠΡΟΣΤΙΘΕΜΕΝΗ ΑΞΙΑ ΣΕ ΤΙΜΕΣ ΚΟΣΤΟΥΣ ΣΥΝΤΕΛΕΣΤΩΝ ΠΑΡΑΓΩΓΗΣ ΚΑΤΑ ΟΙΚΟΝΟΜΙΚΗ </t>
  </si>
  <si>
    <t xml:space="preserve">     ΔΡΑΣΤΗΡΙΟΤΗΤΑ ΚΑΙ  ΚΑΤΗΓΟΡΙΑ ΑΠΑΣΧΟΛΗΣΗΣ</t>
  </si>
  <si>
    <t>TABLE     7.  ΤURNOVER AND VALUE ADDED AT FACTOR COST BY ECONOMIC ACTIVITY AND EMPLOYMENT SIZE GROUP</t>
  </si>
  <si>
    <t>Number of enterprises and number of persons employed by economic activity and employment 
size group</t>
  </si>
  <si>
    <t xml:space="preserve">All activities classified under the section G of the statistical classification of economic activities NACE Rev. 2, of the EU are  covered. Specifically, the following divisions are covered: 45 (wholesale and retail trade and repair of motor vehicles and motorcycles), 46 (wholesale trade, except of motor vehicles and motorcycles) and 47 (retail trade, except of motor vehicles and motorcycles). According to this classification system, the trade enterprises are further classified into 91 different classes. </t>
  </si>
  <si>
    <t xml:space="preserve">Persons
employed
 </t>
  </si>
  <si>
    <t>Number of persons employed</t>
  </si>
  <si>
    <r>
      <rPr>
        <b/>
        <sz val="10"/>
        <rFont val="Arial"/>
        <family val="2"/>
        <charset val="161"/>
      </rPr>
      <t>Επιχείρηση:</t>
    </r>
    <r>
      <rPr>
        <sz val="10"/>
        <rFont val="Arial"/>
        <family val="2"/>
        <charset val="161"/>
      </rPr>
      <t xml:space="preserve"> 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</si>
  <si>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charset val="161"/>
      </rPr>
      <t>Απασχόληση:</t>
    </r>
    <r>
      <rPr>
        <sz val="10"/>
        <rFont val="Arial"/>
        <family val="2"/>
        <charset val="161"/>
      </rPr>
      <t xml:space="preserve"> 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τον συνήθη αριθμό εργάσιμων ημερών της επιχείρησης ή λιγότερες ώρες την ημέρα. Ο αριθμός απασχολουμένων μετριέται ως ετήσιος μέσος όρος.</t>
    </r>
  </si>
  <si>
    <r>
      <rPr>
        <b/>
        <sz val="10"/>
        <rFont val="Arial"/>
        <family val="2"/>
        <charset val="161"/>
      </rPr>
      <t xml:space="preserve">Αξία παραγωγής: </t>
    </r>
    <r>
      <rPr>
        <sz val="10"/>
        <rFont val="Arial"/>
        <family val="2"/>
        <charset val="161"/>
      </rPr>
      <t xml:space="preserve">είναι ο κύκλος εργασιών (οι εισπράξεις από πωλήσεις αγαθών και παροχή υπηρεσιών εξαιρουμένου του Φ.Π.Α.), συν η αύξηση των αποθεμάτων στα εμπορεύματα που αγοράστηκαν για μεταπώληση, μείον η αξία όλων των εμπορευμάτων που αγοράστηκαν για μεταπώληση (εξαιρουμένου του επιστρεπτέου Φ.Π.Α.). </t>
    </r>
  </si>
  <si>
    <r>
      <rPr>
        <b/>
        <sz val="10"/>
        <rFont val="Arial"/>
        <family val="2"/>
        <charset val="161"/>
      </rPr>
      <t>Προστιθέμενη αξία:</t>
    </r>
    <r>
      <rPr>
        <sz val="10"/>
        <rFont val="Arial"/>
        <family val="2"/>
        <charset val="161"/>
      </rPr>
      <t xml:space="preserve"> προκύπτει αφού αφαιρεθούν από την αξία παραγωγής τα έξοδα παραγωγής, τα διοικητικά έξοδα και τα ενοίκια.</t>
    </r>
  </si>
  <si>
    <r>
      <rPr>
        <b/>
        <sz val="10"/>
        <rFont val="Arial"/>
        <family val="2"/>
        <charset val="161"/>
      </rPr>
      <t>Προστιθέμενη αξία σε τιμές συντελεστών παραγωγής:</t>
    </r>
    <r>
      <rPr>
        <sz val="10"/>
        <rFont val="Arial"/>
        <family val="2"/>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</si>
  <si>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</si>
  <si>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 xml:space="preserve">Συνεισφορές των εργοδοτών σε διάφορα ταμεία: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</si>
  <si>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Αποσβέσεις:</t>
    </r>
    <r>
      <rPr>
        <sz val="10"/>
        <rFont val="Arial"/>
        <family val="2"/>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</si>
  <si>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charset val="161"/>
      </rPr>
      <t>Αποθέματα:</t>
    </r>
    <r>
      <rPr>
        <sz val="10"/>
        <rFont val="Arial"/>
        <family val="2"/>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</si>
  <si>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charset val="161"/>
      </rPr>
      <t>Έμμεσοι φόροι:</t>
    </r>
    <r>
      <rPr>
        <sz val="10"/>
        <rFont val="Arial"/>
        <family val="2"/>
        <charset val="161"/>
      </rPr>
      <t xml:space="preserve"> 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</si>
  <si>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συνήψε η επιχείρηση.</t>
    </r>
  </si>
  <si>
    <r>
      <rPr>
        <b/>
        <sz val="10"/>
        <rFont val="Arial"/>
        <family val="2"/>
        <charset val="161"/>
      </rPr>
      <t>Interest:</t>
    </r>
    <r>
      <rPr>
        <sz val="10"/>
        <rFont val="Arial"/>
        <family val="2"/>
        <charset val="161"/>
      </rPr>
      <t xml:space="preserve"> refers to the amount paid as interest for capital borrowed by the enterprise.</t>
    </r>
  </si>
  <si>
    <r>
      <rPr>
        <b/>
        <sz val="10"/>
        <rFont val="Arial"/>
        <family val="2"/>
        <charset val="161"/>
      </rPr>
      <t>Indirect taxes:</t>
    </r>
    <r>
      <rPr>
        <sz val="10"/>
        <rFont val="Arial"/>
        <family val="2"/>
        <charset val="161"/>
      </rPr>
      <t xml:space="preserve"> refer to motor vehicle licences, professional and municipality taxes, fees for business licences, stamp duties and other indirect taxes.</t>
    </r>
  </si>
  <si>
    <r>
      <rPr>
        <b/>
        <sz val="10"/>
        <rFont val="Arial"/>
        <family val="2"/>
        <charset val="161"/>
      </rPr>
      <t>Stocks:</t>
    </r>
    <r>
      <rPr>
        <sz val="10"/>
        <rFont val="Arial"/>
        <family val="2"/>
        <charset val="161"/>
      </rPr>
      <t xml:space="preserve"> refer to stocks held at the beginning and end of the reference year valued at average purchase prices during the year.</t>
    </r>
  </si>
  <si>
    <r>
      <rPr>
        <b/>
        <sz val="10"/>
        <rFont val="Arial"/>
        <family val="2"/>
        <charset val="161"/>
      </rPr>
      <t>Depreciation:</t>
    </r>
    <r>
      <rPr>
        <sz val="10"/>
        <rFont val="Arial"/>
        <family val="2"/>
        <charset val="161"/>
      </rPr>
      <t xml:space="preserve"> the estimated value of wear and tear of existing assets such as buildings, machinery, vehicles, furniture, etc. It is based on an accounting depreciation concept and not on an economic one.</t>
    </r>
  </si>
  <si>
    <r>
      <rPr>
        <b/>
        <sz val="10"/>
        <rFont val="Arial"/>
        <family val="2"/>
        <charset val="161"/>
      </rPr>
      <t>Employer’s contribution to various funds:</t>
    </r>
    <r>
      <rPr>
        <sz val="10"/>
        <rFont val="Arial"/>
        <family val="2"/>
        <charset val="161"/>
      </rPr>
      <t xml:space="preserve"> include social insurance, provident and pension funds, medical and other funds.</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</si>
  <si>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</si>
  <si>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Value added at factor cost:</t>
    </r>
    <r>
      <rPr>
        <sz val="10"/>
        <rFont val="Arial"/>
        <family val="2"/>
        <charset val="161"/>
      </rPr>
      <t xml:space="preserve"> is derived by deducting from value added the indirect taxes. It comprises of labour costs, depreciation and operating surplus.</t>
    </r>
  </si>
  <si>
    <r>
      <rPr>
        <b/>
        <sz val="10"/>
        <rFont val="Arial"/>
        <family val="2"/>
        <charset val="161"/>
      </rPr>
      <t>Value added:</t>
    </r>
    <r>
      <rPr>
        <sz val="10"/>
        <rFont val="Arial"/>
        <family val="2"/>
        <charset val="161"/>
      </rPr>
      <t xml:space="preserve"> is derived by deducting from the production value the production expenses, the administrative expenses and rents.</t>
    </r>
  </si>
  <si>
    <r>
      <rPr>
        <b/>
        <sz val="10"/>
        <rFont val="Arial"/>
        <family val="2"/>
        <charset val="161"/>
      </rPr>
      <t>Production value:</t>
    </r>
    <r>
      <rPr>
        <sz val="10"/>
        <rFont val="Arial"/>
        <family val="2"/>
        <charset val="161"/>
      </rPr>
      <t xml:space="preserve"> is defined as the turnover (value of receipts from the sale of goods and services rendered excl. V.A.T.) plus the increase in stocks of goods purchased for resale, less the cost of all goods purchased for resale (excl. the refundable V.A.T.). </t>
    </r>
  </si>
  <si>
    <r>
      <rPr>
        <b/>
        <sz val="10"/>
        <rFont val="Arial"/>
        <family val="2"/>
        <charset val="161"/>
      </rPr>
      <t>Employment:</t>
    </r>
    <r>
      <rPr>
        <sz val="10"/>
        <rFont val="Arial"/>
        <family val="2"/>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t>
    </r>
  </si>
  <si>
    <r>
      <rPr>
        <b/>
        <sz val="10"/>
        <rFont val="Arial"/>
        <family val="2"/>
        <charset val="161"/>
      </rPr>
      <t>Enterprise:</t>
    </r>
    <r>
      <rPr>
        <sz val="10"/>
        <rFont val="Arial"/>
        <family val="2"/>
        <charset val="161"/>
      </rPr>
      <t xml:space="preserve"> refers to an economic unit which is a legal entity, a firm or a self-employed individual engaging in one, or predominantly one, kind of economic activity. It may consist of more than one establishments located at various sites.</t>
    </r>
  </si>
  <si>
    <t>Καλύπτονται όλες οι δραστηριότητες που εμπίπτουν στον τομέα G του συστήματος ταξινόμησης οικονομικών δραστηριοτήτων NACE Αναθ. 2, της ΕΕ. Συγκεκριμένα, καλύπτονται οι κλάδοι: 45 (χονδρικό και λιανικό εμπόριο και επισκευή μηχανοκίνητων οχημάτων και μοτοσικλετών), 46 (χονδρικό εμπόριο, εκτός από το εμπόριο μηχανοκίνητων οχημάτων και μοτοσικλετών) και 47 (λιανικό εμπόριο, εκτός από το εμπόριο μηχανοκίνητων οχημάτων και μοτοσικλετών). Σύμφωνα με το σύστημα αυτό, οι διάφορες εμπορικές επιχειρήσεις (και επιχειρήσεις επισκευής οχημάτων) ταξινομούνται σε 91 επιμέρους τάξεις.</t>
  </si>
  <si>
    <r>
      <rPr>
        <b/>
        <sz val="10"/>
        <rFont val="Arial"/>
        <family val="2"/>
        <charset val="161"/>
      </rPr>
      <t xml:space="preserve">Ακαθάριστες πάγιες κεφαλαιουχικές επενδύσεις: </t>
    </r>
    <r>
      <rPr>
        <sz val="10"/>
        <rFont val="Arial"/>
        <family val="2"/>
        <charset val="161"/>
      </rPr>
      <t>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</si>
  <si>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</si>
  <si>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 xml:space="preserve">               ΕΡΕΥΝΑ ΧΟΝΔΡΙΚΟΥ ΚΑΙ ΛΙΑΝΙΚΟΥ ΕΜΠΟΡΙΟΥ 2019</t>
  </si>
  <si>
    <t xml:space="preserve">                      WHOLESALE AND RETAIL TRADE SURVEY 2019</t>
  </si>
  <si>
    <t>(Τελευταία Ενημέρωση/Last update 16/11/2023)</t>
  </si>
  <si>
    <t>COPYRIGHT ©: 2023 ΚΥΠΡΙΑΚΗ ΔΗΜΟΚΡΑΤΙΑ, ΣΤΑΤΙΣΤΙΚΗ ΥΠΗΡΕΣΙΑ/REPUBLIC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</si>
</sst>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_#_#_#_#"/>
  </numFmts>
  <fonts count="56">
    <font>
      <sz val="10"/>
      <name val="Arial"/>
      <charset val="161"/>
    </font>
    <font>
      <sz val="11"/>
      <color theme="1"/>
      <name val="Calibri"/>
      <family val="2"/>
      <charset val="161"/>
      <scheme val="minor"/>
    </font>
    <font>
      <sz val="10"/>
      <color indexed="8"/>
      <name val="»οξτΫςξα"/>
      <charset val="161"/>
    </font>
    <font>
      <sz val="10"/>
      <name val="Arial"/>
      <family val="2"/>
      <charset val="161"/>
    </font>
    <font>
      <sz val="36"/>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u/>
      <sz val="11"/>
      <color theme="10"/>
      <name val="Calibri"/>
      <family val="2"/>
      <charset val="161"/>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9"/>
      <name val="Arial"/>
      <family val="2"/>
      <charset val="161"/>
    </font>
    <font>
      <b/>
      <sz val="10"/>
      <name val="Arial"/>
      <family val="2"/>
      <charset val="161"/>
    </font>
    <font>
      <b/>
      <i/>
      <sz val="10"/>
      <color indexed="8"/>
      <name val="Arial"/>
      <family val="2"/>
      <charset val="161"/>
    </font>
    <font>
      <sz val="10"/>
      <color indexed="8"/>
      <name val="Arial"/>
      <family val="2"/>
      <charset val="161"/>
    </font>
    <font>
      <b/>
      <sz val="10"/>
      <color rgb="FF0000FF"/>
      <name val="Arial"/>
      <family val="2"/>
      <charset val="161"/>
    </font>
    <font>
      <sz val="10"/>
      <color rgb="FF0000FF"/>
      <name val="Arial"/>
      <family val="2"/>
      <charset val="161"/>
    </font>
    <font>
      <sz val="20"/>
      <name val="Arial"/>
      <family val="2"/>
      <charset val="161"/>
    </font>
    <font>
      <sz val="11"/>
      <color theme="1"/>
      <name val="Arial"/>
      <family val="2"/>
      <charset val="161"/>
    </font>
    <font>
      <b/>
      <sz val="12"/>
      <name val="Arial"/>
      <family val="2"/>
      <charset val="161"/>
    </font>
    <font>
      <b/>
      <sz val="11"/>
      <name val="Arial"/>
      <family val="2"/>
      <charset val="161"/>
    </font>
    <font>
      <b/>
      <sz val="9"/>
      <color indexed="18"/>
      <name val="Arial"/>
      <family val="2"/>
      <charset val="161"/>
    </font>
    <font>
      <i/>
      <sz val="10"/>
      <color indexed="8"/>
      <name val="Arial"/>
      <family val="2"/>
      <charset val="161"/>
    </font>
    <font>
      <b/>
      <sz val="18"/>
      <color indexed="18"/>
      <name val="Arial"/>
      <family val="2"/>
      <charset val="161"/>
    </font>
    <font>
      <b/>
      <i/>
      <sz val="18"/>
      <color indexed="18"/>
      <name val="Arial"/>
      <family val="2"/>
      <charset val="161"/>
    </font>
    <font>
      <sz val="11"/>
      <color rgb="FF000000"/>
      <name val="Arial"/>
      <family val="2"/>
      <charset val="161"/>
    </font>
    <font>
      <sz val="9"/>
      <color theme="1"/>
      <name val="Arial"/>
      <family val="2"/>
      <charset val="161"/>
    </font>
    <font>
      <b/>
      <sz val="9"/>
      <color theme="1"/>
      <name val="Arial"/>
      <family val="2"/>
      <charset val="161"/>
    </font>
    <font>
      <b/>
      <sz val="10"/>
      <color theme="1"/>
      <name val="Arial"/>
      <family val="2"/>
      <charset val="161"/>
    </font>
    <font>
      <b/>
      <sz val="36"/>
      <color indexed="18"/>
      <name val="Arial"/>
      <family val="2"/>
      <charset val="161"/>
    </font>
    <font>
      <b/>
      <sz val="36"/>
      <color rgb="FF0000FF"/>
      <name val="Arial"/>
      <family val="2"/>
      <charset val="161"/>
    </font>
    <font>
      <b/>
      <sz val="20"/>
      <color rgb="FF0000FF"/>
      <name val="Arial"/>
      <family val="2"/>
      <charset val="161"/>
    </font>
    <font>
      <u/>
      <sz val="10"/>
      <color theme="10"/>
      <name val="Arial"/>
      <family val="2"/>
      <charset val="161"/>
    </font>
    <font>
      <b/>
      <sz val="10"/>
      <color rgb="FF000080"/>
      <name val="Arial"/>
      <family val="2"/>
      <charset val="161"/>
    </font>
    <font>
      <b/>
      <sz val="10"/>
      <color rgb="FF0000CC"/>
      <name val="Arial"/>
      <family val="2"/>
      <charset val="161"/>
    </font>
    <font>
      <sz val="10"/>
      <color rgb="FF0000CC"/>
      <name val="Arial"/>
      <family val="2"/>
      <charset val="161"/>
    </font>
    <font>
      <b/>
      <sz val="10"/>
      <color indexed="18"/>
      <name val="Arial"/>
      <family val="2"/>
      <charset val="161"/>
    </font>
    <font>
      <b/>
      <sz val="10"/>
      <color indexed="8"/>
      <name val="Arial"/>
      <family val="2"/>
      <charset val="161"/>
    </font>
    <font>
      <b/>
      <sz val="18"/>
      <color rgb="FF0000FF"/>
      <name val="Arial"/>
      <family val="2"/>
      <charset val="161"/>
    </font>
    <font>
      <b/>
      <sz val="14"/>
      <color rgb="FF0000FF"/>
      <name val="Arial"/>
      <family val="2"/>
      <charset val="161"/>
    </font>
    <font>
      <sz val="10"/>
      <color theme="1"/>
      <name val="Arial"/>
      <family val="2"/>
      <charset val="161"/>
    </font>
    <font>
      <b/>
      <u/>
      <sz val="10"/>
      <name val="Arial"/>
      <family val="2"/>
      <charset val="161"/>
    </font>
    <font>
      <b/>
      <u/>
      <sz val="10"/>
      <color theme="1"/>
      <name val="Arial"/>
      <family val="2"/>
      <charset val="161"/>
    </font>
    <font>
      <sz val="10"/>
      <color rgb="FF000000"/>
      <name val="Arial"/>
      <family val="2"/>
      <charset val="16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rgb="FF0000FF"/>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right style="thin">
        <color rgb="FF0000FF"/>
      </right>
      <top style="thin">
        <color rgb="FF0000FF"/>
      </top>
      <bottom style="thin">
        <color rgb="FF0000FF"/>
      </bottom>
      <diagonal/>
    </border>
    <border>
      <left/>
      <right style="thin">
        <color rgb="FF0000FF"/>
      </right>
      <top/>
      <bottom style="thin">
        <color indexed="64"/>
      </bottom>
      <diagonal/>
    </border>
    <border>
      <left style="thin">
        <color rgb="FF0000FF"/>
      </left>
      <right/>
      <top style="thin">
        <color rgb="FF0000FF"/>
      </top>
      <bottom style="thin">
        <color rgb="FF0000FF"/>
      </bottom>
      <diagonal/>
    </border>
    <border>
      <left style="thin">
        <color rgb="FF0000CC"/>
      </left>
      <right/>
      <top style="thin">
        <color rgb="FF0000CC"/>
      </top>
      <bottom/>
      <diagonal/>
    </border>
    <border>
      <left/>
      <right/>
      <top style="thin">
        <color rgb="FF0000CC"/>
      </top>
      <bottom/>
      <diagonal/>
    </border>
    <border>
      <left/>
      <right style="thin">
        <color rgb="FF0000CC"/>
      </right>
      <top style="thin">
        <color rgb="FF0000CC"/>
      </top>
      <bottom/>
      <diagonal/>
    </border>
    <border>
      <left style="thin">
        <color rgb="FF0000CC"/>
      </left>
      <right/>
      <top/>
      <bottom/>
      <diagonal/>
    </border>
    <border>
      <left/>
      <right style="thin">
        <color rgb="FF0000CC"/>
      </right>
      <top/>
      <bottom/>
      <diagonal/>
    </border>
    <border>
      <left style="hair">
        <color indexed="64"/>
      </left>
      <right style="thin">
        <color rgb="FF0000CC"/>
      </right>
      <top style="hair">
        <color indexed="64"/>
      </top>
      <bottom/>
      <diagonal/>
    </border>
    <border>
      <left style="hair">
        <color indexed="64"/>
      </left>
      <right style="thin">
        <color rgb="FF0000CC"/>
      </right>
      <top style="hair">
        <color indexed="64"/>
      </top>
      <bottom style="hair">
        <color indexed="64"/>
      </bottom>
      <diagonal/>
    </border>
    <border>
      <left style="thin">
        <color rgb="FF0000CC"/>
      </left>
      <right/>
      <top/>
      <bottom style="thin">
        <color rgb="FF0000CC"/>
      </bottom>
      <diagonal/>
    </border>
    <border>
      <left style="hair">
        <color indexed="64"/>
      </left>
      <right style="thin">
        <color rgb="FF0000CC"/>
      </right>
      <top style="hair">
        <color indexed="64"/>
      </top>
      <bottom style="thin">
        <color rgb="FF0000FF"/>
      </bottom>
      <diagonal/>
    </border>
    <border>
      <left style="hair">
        <color indexed="64"/>
      </left>
      <right style="hair">
        <color indexed="64"/>
      </right>
      <top style="hair">
        <color indexed="64"/>
      </top>
      <bottom style="thin">
        <color rgb="FF0000FF"/>
      </bottom>
      <diagonal/>
    </border>
    <border>
      <left/>
      <right/>
      <top style="thin">
        <color rgb="FF0000FF"/>
      </top>
      <bottom style="thin">
        <color rgb="FF0000FF"/>
      </bottom>
      <diagonal/>
    </border>
    <border>
      <left/>
      <right/>
      <top/>
      <bottom style="double">
        <color rgb="FF0000FF"/>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3" applyNumberFormat="0" applyAlignment="0" applyProtection="0"/>
    <xf numFmtId="0" fontId="9" fillId="28" borderId="14"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13" applyNumberFormat="0" applyAlignment="0" applyProtection="0"/>
    <xf numFmtId="0" fontId="17" fillId="0" borderId="18" applyNumberFormat="0" applyFill="0" applyAlignment="0" applyProtection="0"/>
    <xf numFmtId="0" fontId="18" fillId="31" borderId="0" applyNumberFormat="0" applyBorder="0" applyAlignment="0" applyProtection="0"/>
    <xf numFmtId="0" fontId="3" fillId="0" borderId="0"/>
    <xf numFmtId="0" fontId="3" fillId="0" borderId="0"/>
    <xf numFmtId="0" fontId="2" fillId="0" borderId="0"/>
    <xf numFmtId="0" fontId="5" fillId="32" borderId="19" applyNumberFormat="0" applyFont="0" applyAlignment="0" applyProtection="0"/>
    <xf numFmtId="0" fontId="19" fillId="27" borderId="20" applyNumberForma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220">
    <xf numFmtId="0" fontId="0" fillId="0" borderId="0" xfId="0"/>
    <xf numFmtId="0" fontId="4" fillId="33" borderId="0" xfId="0" applyFont="1" applyFill="1"/>
    <xf numFmtId="0" fontId="23" fillId="36" borderId="0" xfId="0" applyFont="1" applyFill="1"/>
    <xf numFmtId="164" fontId="23" fillId="36" borderId="0" xfId="0" applyNumberFormat="1" applyFont="1" applyFill="1"/>
    <xf numFmtId="0" fontId="24" fillId="36" borderId="0" xfId="0" applyFont="1" applyFill="1"/>
    <xf numFmtId="0" fontId="3" fillId="36" borderId="0" xfId="0" applyFont="1" applyFill="1"/>
    <xf numFmtId="0" fontId="23" fillId="36" borderId="0" xfId="0" applyFont="1" applyFill="1" applyAlignment="1">
      <alignment horizontal="right"/>
    </xf>
    <xf numFmtId="0" fontId="23" fillId="36" borderId="0" xfId="0" applyFont="1" applyFill="1" applyAlignment="1">
      <alignment horizontal="left"/>
    </xf>
    <xf numFmtId="0" fontId="27" fillId="36" borderId="0" xfId="40" applyFont="1" applyFill="1" applyAlignment="1" applyProtection="1">
      <alignment horizontal="left"/>
      <protection locked="0"/>
    </xf>
    <xf numFmtId="0" fontId="24" fillId="36" borderId="0" xfId="0" applyFont="1" applyFill="1" applyAlignment="1">
      <alignment horizontal="center" vertical="top" wrapText="1"/>
    </xf>
    <xf numFmtId="3" fontId="24" fillId="36" borderId="0" xfId="0" applyNumberFormat="1" applyFont="1" applyFill="1" applyAlignment="1">
      <alignment horizontal="right" indent="3"/>
    </xf>
    <xf numFmtId="3" fontId="3" fillId="36" borderId="0" xfId="0" applyNumberFormat="1" applyFont="1" applyFill="1" applyAlignment="1">
      <alignment horizontal="right" indent="3"/>
    </xf>
    <xf numFmtId="3" fontId="3" fillId="36" borderId="0" xfId="0" applyNumberFormat="1" applyFont="1" applyFill="1" applyAlignment="1">
      <alignment horizontal="right" vertical="center" indent="3"/>
    </xf>
    <xf numFmtId="3" fontId="3" fillId="36" borderId="0" xfId="0" applyNumberFormat="1" applyFont="1" applyFill="1"/>
    <xf numFmtId="0" fontId="25" fillId="36" borderId="22" xfId="40" applyFont="1" applyFill="1" applyBorder="1"/>
    <xf numFmtId="3" fontId="23" fillId="36" borderId="0" xfId="0" applyNumberFormat="1" applyFont="1" applyFill="1"/>
    <xf numFmtId="0" fontId="26" fillId="36" borderId="0" xfId="40" applyFont="1" applyFill="1"/>
    <xf numFmtId="0" fontId="24" fillId="36" borderId="0" xfId="39" applyFont="1" applyFill="1" applyAlignment="1">
      <alignment horizontal="left"/>
    </xf>
    <xf numFmtId="0" fontId="24" fillId="36" borderId="24" xfId="0" applyFont="1" applyFill="1" applyBorder="1" applyAlignment="1">
      <alignment horizontal="center" vertical="top" wrapText="1"/>
    </xf>
    <xf numFmtId="0" fontId="3" fillId="36" borderId="25" xfId="0" applyFont="1" applyFill="1" applyBorder="1"/>
    <xf numFmtId="0" fontId="3" fillId="36" borderId="27" xfId="0" applyFont="1" applyFill="1" applyBorder="1"/>
    <xf numFmtId="0" fontId="3" fillId="36" borderId="28" xfId="0" applyFont="1" applyFill="1" applyBorder="1"/>
    <xf numFmtId="0" fontId="3" fillId="36" borderId="29" xfId="0" applyFont="1" applyFill="1" applyBorder="1"/>
    <xf numFmtId="0" fontId="24" fillId="36" borderId="29" xfId="0" applyFont="1" applyFill="1" applyBorder="1" applyAlignment="1">
      <alignment horizontal="center"/>
    </xf>
    <xf numFmtId="0" fontId="3" fillId="36" borderId="30" xfId="0" applyFont="1" applyFill="1" applyBorder="1"/>
    <xf numFmtId="0" fontId="3" fillId="35" borderId="0" xfId="0" applyFont="1" applyFill="1"/>
    <xf numFmtId="0" fontId="3" fillId="33" borderId="0" xfId="0" applyFont="1" applyFill="1"/>
    <xf numFmtId="0" fontId="31" fillId="35" borderId="0" xfId="38" applyFont="1" applyFill="1" applyAlignment="1">
      <alignment horizontal="center" vertical="center"/>
    </xf>
    <xf numFmtId="0" fontId="38" fillId="35" borderId="0" xfId="0" applyFont="1" applyFill="1"/>
    <xf numFmtId="0" fontId="41" fillId="33" borderId="0" xfId="0" applyFont="1" applyFill="1" applyAlignment="1">
      <alignment horizontal="center" vertical="center"/>
    </xf>
    <xf numFmtId="0" fontId="42" fillId="33" borderId="0" xfId="0" applyFont="1" applyFill="1" applyAlignment="1">
      <alignment horizontal="center" vertical="center"/>
    </xf>
    <xf numFmtId="0" fontId="35" fillId="33" borderId="0" xfId="0" applyFont="1" applyFill="1" applyAlignment="1">
      <alignment horizontal="center" vertical="center"/>
    </xf>
    <xf numFmtId="0" fontId="25" fillId="36" borderId="0" xfId="40" applyFont="1" applyFill="1"/>
    <xf numFmtId="0" fontId="24" fillId="36" borderId="26" xfId="0" applyFont="1" applyFill="1" applyBorder="1"/>
    <xf numFmtId="3" fontId="24" fillId="36" borderId="27" xfId="0" applyNumberFormat="1" applyFont="1" applyFill="1" applyBorder="1"/>
    <xf numFmtId="0" fontId="3" fillId="36" borderId="26" xfId="0" applyFont="1" applyFill="1" applyBorder="1"/>
    <xf numFmtId="3" fontId="3" fillId="36" borderId="27" xfId="0" applyNumberFormat="1" applyFont="1" applyFill="1" applyBorder="1"/>
    <xf numFmtId="3" fontId="3" fillId="36" borderId="29" xfId="0" applyNumberFormat="1" applyFont="1" applyFill="1" applyBorder="1" applyAlignment="1">
      <alignment horizontal="right" indent="3"/>
    </xf>
    <xf numFmtId="3" fontId="3" fillId="36" borderId="30" xfId="0" applyNumberFormat="1" applyFont="1" applyFill="1" applyBorder="1"/>
    <xf numFmtId="49" fontId="24" fillId="36" borderId="27" xfId="0" applyNumberFormat="1" applyFont="1" applyFill="1" applyBorder="1" applyAlignment="1">
      <alignment wrapText="1"/>
    </xf>
    <xf numFmtId="49" fontId="3" fillId="36" borderId="27" xfId="0" applyNumberFormat="1" applyFont="1" applyFill="1" applyBorder="1" applyAlignment="1">
      <alignment wrapText="1"/>
    </xf>
    <xf numFmtId="49" fontId="3" fillId="36" borderId="30" xfId="0" applyNumberFormat="1" applyFont="1" applyFill="1" applyBorder="1" applyAlignment="1">
      <alignment wrapText="1"/>
    </xf>
    <xf numFmtId="164" fontId="3" fillId="36" borderId="0" xfId="0" applyNumberFormat="1" applyFont="1" applyFill="1"/>
    <xf numFmtId="0" fontId="3" fillId="36" borderId="0" xfId="0" applyFont="1" applyFill="1" applyAlignment="1">
      <alignment horizontal="right"/>
    </xf>
    <xf numFmtId="0" fontId="3" fillId="36" borderId="0" xfId="0" applyFont="1" applyFill="1" applyAlignment="1">
      <alignment horizontal="left"/>
    </xf>
    <xf numFmtId="0" fontId="27" fillId="36" borderId="0" xfId="0" applyFont="1" applyFill="1"/>
    <xf numFmtId="0" fontId="28" fillId="36" borderId="0" xfId="0" applyFont="1" applyFill="1"/>
    <xf numFmtId="0" fontId="45" fillId="36" borderId="0" xfId="0" applyFont="1" applyFill="1"/>
    <xf numFmtId="0" fontId="24" fillId="36" borderId="0" xfId="0" applyFont="1" applyFill="1" applyAlignment="1" applyProtection="1">
      <alignment horizontal="center" vertical="center" wrapText="1"/>
      <protection locked="0"/>
    </xf>
    <xf numFmtId="0" fontId="24" fillId="36" borderId="0" xfId="0" applyFont="1" applyFill="1" applyAlignment="1">
      <alignment horizontal="center" vertical="center" wrapText="1"/>
    </xf>
    <xf numFmtId="49" fontId="24" fillId="36" borderId="0" xfId="0" applyNumberFormat="1" applyFont="1" applyFill="1" applyAlignment="1">
      <alignment wrapText="1"/>
    </xf>
    <xf numFmtId="3" fontId="24" fillId="36" borderId="0" xfId="0" applyNumberFormat="1" applyFont="1" applyFill="1"/>
    <xf numFmtId="49" fontId="3" fillId="36" borderId="0" xfId="0" applyNumberFormat="1" applyFont="1" applyFill="1" applyAlignment="1">
      <alignment wrapText="1"/>
    </xf>
    <xf numFmtId="0" fontId="24" fillId="36" borderId="27" xfId="0" applyFont="1" applyFill="1" applyBorder="1"/>
    <xf numFmtId="3" fontId="3" fillId="36" borderId="29" xfId="0" applyNumberFormat="1" applyFont="1" applyFill="1" applyBorder="1" applyAlignment="1">
      <alignment horizontal="right"/>
    </xf>
    <xf numFmtId="0" fontId="24" fillId="36" borderId="23" xfId="0" applyFont="1" applyFill="1" applyBorder="1" applyAlignment="1">
      <alignment vertical="center" wrapText="1"/>
    </xf>
    <xf numFmtId="0" fontId="24" fillId="36" borderId="26" xfId="0" applyFont="1" applyFill="1" applyBorder="1" applyAlignment="1">
      <alignment vertical="center" wrapText="1"/>
    </xf>
    <xf numFmtId="0" fontId="3" fillId="36" borderId="26" xfId="0" applyFont="1" applyFill="1" applyBorder="1" applyAlignment="1">
      <alignment vertical="center" wrapText="1"/>
    </xf>
    <xf numFmtId="0" fontId="24" fillId="36" borderId="27" xfId="0" applyFont="1" applyFill="1" applyBorder="1" applyAlignment="1">
      <alignment horizontal="center" vertical="center" wrapText="1"/>
    </xf>
    <xf numFmtId="0" fontId="24" fillId="36" borderId="25" xfId="0" applyFont="1" applyFill="1" applyBorder="1" applyAlignment="1">
      <alignment horizontal="center" vertical="top" wrapText="1"/>
    </xf>
    <xf numFmtId="0" fontId="24" fillId="36" borderId="28" xfId="0" applyFont="1" applyFill="1" applyBorder="1" applyAlignment="1">
      <alignment horizontal="center" vertical="top" wrapText="1"/>
    </xf>
    <xf numFmtId="0" fontId="24" fillId="36" borderId="27" xfId="0" applyFont="1" applyFill="1" applyBorder="1" applyAlignment="1">
      <alignment horizontal="center" vertical="top" wrapText="1"/>
    </xf>
    <xf numFmtId="0" fontId="24" fillId="36" borderId="23" xfId="0" applyFont="1" applyFill="1" applyBorder="1" applyAlignment="1">
      <alignment horizontal="center" vertical="top" wrapText="1"/>
    </xf>
    <xf numFmtId="0" fontId="24" fillId="36" borderId="26" xfId="0" applyFont="1" applyFill="1" applyBorder="1" applyAlignment="1" applyProtection="1">
      <alignment horizontal="center" vertical="center" wrapText="1"/>
      <protection locked="0"/>
    </xf>
    <xf numFmtId="0" fontId="24" fillId="36" borderId="26" xfId="0" applyFont="1" applyFill="1" applyBorder="1" applyAlignment="1">
      <alignment horizontal="center" vertical="center" wrapText="1"/>
    </xf>
    <xf numFmtId="49" fontId="24" fillId="36" borderId="25" xfId="0" applyNumberFormat="1" applyFont="1" applyFill="1" applyBorder="1" applyAlignment="1">
      <alignment wrapText="1"/>
    </xf>
    <xf numFmtId="0" fontId="3" fillId="36" borderId="28"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44" fillId="36" borderId="0" xfId="34" applyNumberFormat="1" applyFont="1" applyFill="1" applyBorder="1" applyAlignment="1" applyProtection="1">
      <alignment horizontal="left"/>
      <protection locked="0"/>
    </xf>
    <xf numFmtId="164" fontId="24" fillId="36" borderId="0" xfId="0" applyNumberFormat="1" applyFont="1" applyFill="1" applyAlignment="1">
      <alignment horizontal="right"/>
    </xf>
    <xf numFmtId="0" fontId="24" fillId="36" borderId="29" xfId="0" applyFont="1" applyFill="1" applyBorder="1" applyAlignment="1">
      <alignment horizontal="center" vertical="top" wrapText="1"/>
    </xf>
    <xf numFmtId="0" fontId="3" fillId="36" borderId="23" xfId="0" applyFont="1" applyFill="1" applyBorder="1"/>
    <xf numFmtId="3" fontId="24" fillId="36" borderId="0" xfId="0" applyNumberFormat="1" applyFont="1" applyFill="1" applyAlignment="1">
      <alignment horizontal="right" indent="2"/>
    </xf>
    <xf numFmtId="3" fontId="3" fillId="36" borderId="0" xfId="0" applyNumberFormat="1" applyFont="1" applyFill="1" applyAlignment="1">
      <alignment horizontal="right" indent="2"/>
    </xf>
    <xf numFmtId="3" fontId="3" fillId="36" borderId="0" xfId="0" applyNumberFormat="1" applyFont="1" applyFill="1" applyAlignment="1">
      <alignment horizontal="right" vertical="center" indent="2"/>
    </xf>
    <xf numFmtId="0" fontId="46" fillId="36" borderId="0" xfId="0" applyFont="1" applyFill="1"/>
    <xf numFmtId="0" fontId="47" fillId="36" borderId="0" xfId="0" applyFont="1" applyFill="1"/>
    <xf numFmtId="3" fontId="24" fillId="36" borderId="0" xfId="0" applyNumberFormat="1" applyFont="1" applyFill="1" applyAlignment="1">
      <alignment horizontal="center" vertical="top" wrapText="1"/>
    </xf>
    <xf numFmtId="0" fontId="24" fillId="36" borderId="0" xfId="0" applyFont="1" applyFill="1" applyAlignment="1">
      <alignment horizontal="center" vertical="top"/>
    </xf>
    <xf numFmtId="0" fontId="3" fillId="36" borderId="4" xfId="0" applyFont="1" applyFill="1" applyBorder="1"/>
    <xf numFmtId="0" fontId="3" fillId="36" borderId="7" xfId="0" applyFont="1" applyFill="1" applyBorder="1"/>
    <xf numFmtId="3" fontId="24" fillId="36" borderId="24" xfId="0" applyNumberFormat="1" applyFont="1" applyFill="1" applyBorder="1" applyAlignment="1">
      <alignment horizontal="center" vertical="top" wrapText="1"/>
    </xf>
    <xf numFmtId="0" fontId="24" fillId="36" borderId="26" xfId="0" applyFont="1" applyFill="1" applyBorder="1" applyAlignment="1">
      <alignment horizontal="center" vertical="top" wrapText="1"/>
    </xf>
    <xf numFmtId="3" fontId="24" fillId="36" borderId="24" xfId="0" applyNumberFormat="1" applyFont="1" applyFill="1" applyBorder="1" applyAlignment="1">
      <alignment horizontal="right" indent="2"/>
    </xf>
    <xf numFmtId="3" fontId="24" fillId="36" borderId="25" xfId="0" applyNumberFormat="1" applyFont="1" applyFill="1" applyBorder="1" applyAlignment="1">
      <alignment horizontal="right" indent="2"/>
    </xf>
    <xf numFmtId="3" fontId="24" fillId="36" borderId="27" xfId="0" applyNumberFormat="1" applyFont="1" applyFill="1" applyBorder="1" applyAlignment="1">
      <alignment horizontal="right" indent="2"/>
    </xf>
    <xf numFmtId="3" fontId="3" fillId="36" borderId="27" xfId="0" applyNumberFormat="1" applyFont="1" applyFill="1" applyBorder="1" applyAlignment="1">
      <alignment horizontal="right" indent="2"/>
    </xf>
    <xf numFmtId="3" fontId="3" fillId="36" borderId="27" xfId="0" applyNumberFormat="1" applyFont="1" applyFill="1" applyBorder="1" applyAlignment="1">
      <alignment horizontal="right" vertical="center" indent="2"/>
    </xf>
    <xf numFmtId="3" fontId="3" fillId="36" borderId="30" xfId="0" applyNumberFormat="1" applyFont="1" applyFill="1" applyBorder="1" applyAlignment="1">
      <alignment horizontal="right"/>
    </xf>
    <xf numFmtId="3" fontId="24" fillId="36" borderId="23" xfId="0" applyNumberFormat="1" applyFont="1" applyFill="1" applyBorder="1" applyAlignment="1">
      <alignment horizontal="right" indent="2"/>
    </xf>
    <xf numFmtId="3" fontId="24" fillId="36" borderId="26" xfId="0" applyNumberFormat="1" applyFont="1" applyFill="1" applyBorder="1" applyAlignment="1">
      <alignment horizontal="right" indent="2"/>
    </xf>
    <xf numFmtId="3" fontId="3" fillId="36" borderId="26" xfId="0" applyNumberFormat="1" applyFont="1" applyFill="1" applyBorder="1" applyAlignment="1">
      <alignment horizontal="right" indent="2"/>
    </xf>
    <xf numFmtId="3" fontId="3" fillId="36" borderId="26" xfId="0" applyNumberFormat="1" applyFont="1" applyFill="1" applyBorder="1" applyAlignment="1">
      <alignment horizontal="right" vertical="center" indent="2"/>
    </xf>
    <xf numFmtId="3" fontId="3" fillId="36" borderId="28" xfId="0" applyNumberFormat="1" applyFont="1" applyFill="1" applyBorder="1" applyAlignment="1">
      <alignment horizontal="right"/>
    </xf>
    <xf numFmtId="0" fontId="48" fillId="36" borderId="0" xfId="40" applyFont="1" applyFill="1" applyAlignment="1" applyProtection="1">
      <alignment horizontal="left"/>
      <protection locked="0"/>
    </xf>
    <xf numFmtId="0" fontId="24" fillId="36" borderId="24" xfId="0" applyFont="1" applyFill="1" applyBorder="1" applyAlignment="1" applyProtection="1">
      <alignment horizontal="center" vertical="top" wrapText="1"/>
      <protection locked="0"/>
    </xf>
    <xf numFmtId="0" fontId="3" fillId="36" borderId="32" xfId="0" applyFont="1" applyFill="1" applyBorder="1"/>
    <xf numFmtId="3" fontId="24" fillId="36" borderId="27" xfId="0" applyNumberFormat="1" applyFont="1" applyFill="1" applyBorder="1" applyAlignment="1">
      <alignment horizontal="right" indent="3"/>
    </xf>
    <xf numFmtId="0" fontId="24" fillId="36" borderId="29" xfId="0" applyFont="1" applyFill="1" applyBorder="1" applyAlignment="1" applyProtection="1">
      <alignment horizontal="center" vertical="top" wrapText="1"/>
      <protection locked="0"/>
    </xf>
    <xf numFmtId="0" fontId="24" fillId="36" borderId="0" xfId="0" applyFont="1" applyFill="1" applyAlignment="1">
      <alignment horizontal="right"/>
    </xf>
    <xf numFmtId="0" fontId="3" fillId="36" borderId="27" xfId="0" applyFont="1" applyFill="1" applyBorder="1" applyAlignment="1">
      <alignment vertical="top"/>
    </xf>
    <xf numFmtId="0" fontId="3" fillId="36" borderId="0" xfId="0" applyFont="1" applyFill="1" applyAlignment="1">
      <alignment vertical="top"/>
    </xf>
    <xf numFmtId="0" fontId="24" fillId="36" borderId="30" xfId="0" applyFont="1" applyFill="1" applyBorder="1" applyAlignment="1">
      <alignment horizontal="center" vertical="top" wrapText="1"/>
    </xf>
    <xf numFmtId="0" fontId="3" fillId="36" borderId="30" xfId="0" applyFont="1" applyFill="1" applyBorder="1" applyAlignment="1">
      <alignment vertical="top"/>
    </xf>
    <xf numFmtId="0" fontId="49" fillId="36" borderId="25" xfId="0" applyFont="1" applyFill="1" applyBorder="1" applyAlignment="1">
      <alignment horizontal="left" wrapText="1"/>
    </xf>
    <xf numFmtId="165" fontId="24" fillId="36" borderId="23" xfId="0" applyNumberFormat="1" applyFont="1" applyFill="1" applyBorder="1" applyAlignment="1" applyProtection="1">
      <alignment horizontal="right"/>
      <protection locked="0"/>
    </xf>
    <xf numFmtId="165" fontId="24" fillId="36" borderId="24" xfId="0" applyNumberFormat="1" applyFont="1" applyFill="1" applyBorder="1" applyAlignment="1" applyProtection="1">
      <alignment horizontal="right"/>
      <protection locked="0"/>
    </xf>
    <xf numFmtId="0" fontId="49" fillId="36" borderId="27" xfId="0" applyFont="1" applyFill="1" applyBorder="1" applyAlignment="1">
      <alignment horizontal="left" wrapText="1"/>
    </xf>
    <xf numFmtId="165" fontId="24" fillId="36" borderId="26" xfId="0" applyNumberFormat="1" applyFont="1" applyFill="1" applyBorder="1" applyAlignment="1" applyProtection="1">
      <alignment horizontal="right"/>
      <protection locked="0"/>
    </xf>
    <xf numFmtId="165" fontId="24" fillId="36" borderId="0" xfId="0" applyNumberFormat="1" applyFont="1" applyFill="1" applyAlignment="1" applyProtection="1">
      <alignment horizontal="right"/>
      <protection locked="0"/>
    </xf>
    <xf numFmtId="0" fontId="26" fillId="36" borderId="27" xfId="0" applyFont="1" applyFill="1" applyBorder="1" applyAlignment="1">
      <alignment horizontal="left" wrapText="1"/>
    </xf>
    <xf numFmtId="165" fontId="3" fillId="36" borderId="26" xfId="0" applyNumberFormat="1" applyFont="1" applyFill="1" applyBorder="1" applyAlignment="1" applyProtection="1">
      <alignment horizontal="right"/>
      <protection locked="0"/>
    </xf>
    <xf numFmtId="165" fontId="3" fillId="36" borderId="0" xfId="0" applyNumberFormat="1" applyFont="1" applyFill="1" applyAlignment="1" applyProtection="1">
      <alignment horizontal="right"/>
      <protection locked="0"/>
    </xf>
    <xf numFmtId="0" fontId="26" fillId="36" borderId="27" xfId="0" applyFont="1" applyFill="1" applyBorder="1"/>
    <xf numFmtId="0" fontId="24" fillId="36" borderId="0" xfId="38" applyFont="1" applyFill="1" applyAlignment="1">
      <alignment horizontal="center" vertical="center"/>
    </xf>
    <xf numFmtId="0" fontId="30" fillId="36" borderId="0" xfId="0" applyFont="1" applyFill="1" applyAlignment="1">
      <alignment horizontal="left" vertical="top" wrapText="1"/>
    </xf>
    <xf numFmtId="0" fontId="31" fillId="36" borderId="0" xfId="38" applyFont="1" applyFill="1" applyAlignment="1">
      <alignment horizontal="center" vertical="center"/>
    </xf>
    <xf numFmtId="0" fontId="30" fillId="36" borderId="0" xfId="0" applyFont="1" applyFill="1" applyAlignment="1">
      <alignment horizontal="left" vertical="top"/>
    </xf>
    <xf numFmtId="0" fontId="32" fillId="36" borderId="0" xfId="38" applyFont="1" applyFill="1" applyAlignment="1">
      <alignment horizontal="center" vertical="center"/>
    </xf>
    <xf numFmtId="0" fontId="33" fillId="36" borderId="0" xfId="40" applyFont="1" applyFill="1" applyAlignment="1" applyProtection="1">
      <alignment horizontal="left"/>
      <protection locked="0"/>
    </xf>
    <xf numFmtId="0" fontId="3" fillId="36" borderId="0" xfId="38" applyFill="1" applyAlignment="1">
      <alignment horizontal="center" vertical="center"/>
    </xf>
    <xf numFmtId="0" fontId="34" fillId="36" borderId="22" xfId="40" applyFont="1" applyFill="1" applyBorder="1"/>
    <xf numFmtId="0" fontId="24" fillId="36" borderId="34" xfId="38" applyFont="1" applyFill="1" applyBorder="1" applyAlignment="1">
      <alignment horizontal="center" vertical="center"/>
    </xf>
    <xf numFmtId="0" fontId="30" fillId="36" borderId="37" xfId="0" applyFont="1" applyFill="1" applyBorder="1" applyAlignment="1">
      <alignment horizontal="left" vertical="top" wrapText="1"/>
    </xf>
    <xf numFmtId="0" fontId="32" fillId="36" borderId="37" xfId="38" applyFont="1" applyFill="1" applyBorder="1" applyAlignment="1">
      <alignment horizontal="center" vertical="center"/>
    </xf>
    <xf numFmtId="0" fontId="24" fillId="36" borderId="37" xfId="38" applyFont="1" applyFill="1" applyBorder="1" applyAlignment="1">
      <alignment horizontal="center" vertical="center"/>
    </xf>
    <xf numFmtId="0" fontId="24" fillId="36" borderId="41" xfId="38" applyFont="1" applyFill="1" applyBorder="1" applyAlignment="1">
      <alignment horizontal="center" vertical="center"/>
    </xf>
    <xf numFmtId="0" fontId="43" fillId="35" borderId="35" xfId="0" applyFont="1" applyFill="1" applyBorder="1" applyAlignment="1">
      <alignment horizontal="center" vertical="center"/>
    </xf>
    <xf numFmtId="0" fontId="29" fillId="35" borderId="35" xfId="38" applyFont="1" applyFill="1" applyBorder="1" applyAlignment="1">
      <alignment horizontal="center" vertical="center"/>
    </xf>
    <xf numFmtId="0" fontId="43" fillId="35" borderId="36" xfId="0" applyFont="1" applyFill="1" applyBorder="1" applyAlignment="1">
      <alignment horizontal="center" vertical="center"/>
    </xf>
    <xf numFmtId="0" fontId="31" fillId="35" borderId="0" xfId="38" applyFont="1" applyFill="1" applyAlignment="1">
      <alignment horizontal="center" vertical="center" wrapText="1"/>
    </xf>
    <xf numFmtId="0" fontId="31" fillId="35" borderId="38" xfId="38" applyFont="1" applyFill="1" applyBorder="1" applyAlignment="1">
      <alignment horizontal="center" vertical="center"/>
    </xf>
    <xf numFmtId="0" fontId="36" fillId="36" borderId="0" xfId="0" applyFont="1" applyFill="1" applyAlignment="1">
      <alignment horizontal="center" vertical="center"/>
    </xf>
    <xf numFmtId="0" fontId="3" fillId="36" borderId="0" xfId="0" applyFont="1" applyFill="1" applyAlignment="1">
      <alignment vertical="center"/>
    </xf>
    <xf numFmtId="0" fontId="37" fillId="36" borderId="0" xfId="0" applyFont="1" applyFill="1"/>
    <xf numFmtId="0" fontId="38" fillId="36" borderId="0" xfId="0" applyFont="1" applyFill="1"/>
    <xf numFmtId="0" fontId="39" fillId="36" borderId="0" xfId="0" applyFont="1" applyFill="1"/>
    <xf numFmtId="0" fontId="38" fillId="36" borderId="6" xfId="0" applyFont="1" applyFill="1" applyBorder="1"/>
    <xf numFmtId="0" fontId="40" fillId="36" borderId="1" xfId="0" applyFont="1" applyFill="1" applyBorder="1" applyAlignment="1">
      <alignment horizontal="center" vertical="top" wrapText="1"/>
    </xf>
    <xf numFmtId="0" fontId="40" fillId="36" borderId="7" xfId="0" applyFont="1" applyFill="1" applyBorder="1" applyAlignment="1">
      <alignment horizontal="center" vertical="top" wrapText="1"/>
    </xf>
    <xf numFmtId="0" fontId="40" fillId="36" borderId="7" xfId="0" applyFont="1" applyFill="1" applyBorder="1" applyAlignment="1">
      <alignment horizontal="center" vertical="center"/>
    </xf>
    <xf numFmtId="0" fontId="38" fillId="36" borderId="5" xfId="0" applyFont="1" applyFill="1" applyBorder="1"/>
    <xf numFmtId="0" fontId="40" fillId="36" borderId="2" xfId="0" applyFont="1" applyFill="1" applyBorder="1" applyAlignment="1">
      <alignment horizontal="center" wrapText="1"/>
    </xf>
    <xf numFmtId="0" fontId="40" fillId="36" borderId="4" xfId="0" applyFont="1" applyFill="1" applyBorder="1" applyAlignment="1">
      <alignment horizontal="center" wrapText="1"/>
    </xf>
    <xf numFmtId="0" fontId="40" fillId="36" borderId="4" xfId="0" applyFont="1" applyFill="1" applyBorder="1" applyAlignment="1">
      <alignment horizontal="center" vertical="center"/>
    </xf>
    <xf numFmtId="0" fontId="39" fillId="36" borderId="0" xfId="0" applyFont="1" applyFill="1" applyAlignment="1">
      <alignment wrapText="1"/>
    </xf>
    <xf numFmtId="0" fontId="38" fillId="36" borderId="10" xfId="0" applyFont="1" applyFill="1" applyBorder="1"/>
    <xf numFmtId="0" fontId="24" fillId="36" borderId="8" xfId="0" applyFont="1" applyFill="1" applyBorder="1" applyAlignment="1">
      <alignment horizontal="left" vertical="center" wrapText="1"/>
    </xf>
    <xf numFmtId="49" fontId="24" fillId="36" borderId="9" xfId="0" applyNumberFormat="1" applyFont="1" applyFill="1" applyBorder="1" applyAlignment="1">
      <alignment vertical="center" wrapText="1"/>
    </xf>
    <xf numFmtId="0" fontId="24" fillId="36" borderId="8" xfId="0" applyFont="1" applyFill="1" applyBorder="1" applyAlignment="1">
      <alignment vertical="center" wrapText="1"/>
    </xf>
    <xf numFmtId="0" fontId="24" fillId="36" borderId="9" xfId="0" applyFont="1" applyFill="1" applyBorder="1" applyAlignment="1">
      <alignment vertical="center" wrapText="1"/>
    </xf>
    <xf numFmtId="0" fontId="3" fillId="36" borderId="8" xfId="0" applyFont="1" applyFill="1" applyBorder="1" applyAlignment="1">
      <alignment horizontal="left" vertical="center" wrapText="1"/>
    </xf>
    <xf numFmtId="49" fontId="3" fillId="36" borderId="9" xfId="0" applyNumberFormat="1" applyFont="1" applyFill="1" applyBorder="1" applyAlignment="1">
      <alignment vertical="center" wrapText="1"/>
    </xf>
    <xf numFmtId="0" fontId="3" fillId="36" borderId="8" xfId="0" applyFont="1" applyFill="1" applyBorder="1" applyAlignment="1">
      <alignment vertical="center" wrapText="1"/>
    </xf>
    <xf numFmtId="0" fontId="3" fillId="36" borderId="9" xfId="0" applyFont="1" applyFill="1" applyBorder="1" applyAlignment="1">
      <alignment vertical="center" wrapText="1"/>
    </xf>
    <xf numFmtId="0" fontId="38" fillId="36" borderId="7" xfId="0" applyFont="1" applyFill="1" applyBorder="1"/>
    <xf numFmtId="0" fontId="50" fillId="35" borderId="0" xfId="0" applyFont="1" applyFill="1" applyAlignment="1">
      <alignment horizontal="center" vertical="center"/>
    </xf>
    <xf numFmtId="0" fontId="24" fillId="36" borderId="44" xfId="0" applyFont="1" applyFill="1" applyBorder="1" applyAlignment="1">
      <alignment horizontal="center" vertical="center"/>
    </xf>
    <xf numFmtId="49" fontId="24" fillId="36" borderId="44" xfId="0" applyNumberFormat="1" applyFont="1" applyFill="1" applyBorder="1" applyAlignment="1">
      <alignment horizontal="center" vertical="top" wrapText="1"/>
    </xf>
    <xf numFmtId="49" fontId="24" fillId="36" borderId="44" xfId="0" applyNumberFormat="1" applyFont="1" applyFill="1" applyBorder="1" applyAlignment="1">
      <alignment horizontal="center" vertical="top"/>
    </xf>
    <xf numFmtId="49" fontId="24" fillId="36" borderId="33" xfId="0" applyNumberFormat="1" applyFont="1" applyFill="1" applyBorder="1" applyAlignment="1">
      <alignment horizontal="center" vertical="top" wrapText="1"/>
    </xf>
    <xf numFmtId="0" fontId="3" fillId="36" borderId="31" xfId="0" applyFont="1" applyFill="1" applyBorder="1"/>
    <xf numFmtId="164" fontId="24" fillId="36" borderId="25" xfId="0" applyNumberFormat="1" applyFont="1" applyFill="1" applyBorder="1" applyAlignment="1">
      <alignment horizontal="right"/>
    </xf>
    <xf numFmtId="0" fontId="24" fillId="36" borderId="28" xfId="0" applyFont="1" applyFill="1" applyBorder="1" applyAlignment="1">
      <alignment horizontal="center"/>
    </xf>
    <xf numFmtId="0" fontId="24" fillId="36" borderId="30" xfId="0" applyFont="1" applyFill="1" applyBorder="1" applyAlignment="1">
      <alignment horizontal="center"/>
    </xf>
    <xf numFmtId="0" fontId="53" fillId="36" borderId="0" xfId="0" applyFont="1" applyFill="1" applyAlignment="1">
      <alignment vertical="center"/>
    </xf>
    <xf numFmtId="0" fontId="24" fillId="36" borderId="0" xfId="0" applyFont="1" applyFill="1" applyAlignment="1">
      <alignment vertical="center"/>
    </xf>
    <xf numFmtId="0" fontId="3" fillId="36" borderId="0" xfId="0" applyFont="1" applyFill="1" applyAlignment="1">
      <alignment horizontal="justify" vertical="top"/>
    </xf>
    <xf numFmtId="0" fontId="3" fillId="36" borderId="0" xfId="0" applyFont="1" applyFill="1" applyAlignment="1">
      <alignment horizontal="justify" vertical="center"/>
    </xf>
    <xf numFmtId="0" fontId="54" fillId="36" borderId="0" xfId="0" applyFont="1" applyFill="1" applyAlignment="1">
      <alignment horizontal="left" vertical="center" wrapText="1"/>
    </xf>
    <xf numFmtId="0" fontId="55" fillId="36" borderId="0" xfId="0" applyFont="1" applyFill="1" applyAlignment="1">
      <alignment horizontal="left" vertical="center"/>
    </xf>
    <xf numFmtId="0" fontId="52" fillId="36" borderId="0" xfId="0" applyFont="1" applyFill="1" applyAlignment="1">
      <alignment horizontal="left" vertical="center"/>
    </xf>
    <xf numFmtId="0" fontId="40" fillId="34" borderId="12" xfId="0" applyFont="1" applyFill="1" applyBorder="1" applyAlignment="1">
      <alignment horizontal="left" vertical="center" wrapText="1"/>
    </xf>
    <xf numFmtId="0" fontId="44" fillId="34" borderId="12" xfId="34" applyFont="1" applyFill="1" applyBorder="1" applyAlignment="1" applyProtection="1">
      <alignment horizontal="center" vertical="center"/>
    </xf>
    <xf numFmtId="0" fontId="40" fillId="34" borderId="39" xfId="0" applyFont="1" applyFill="1" applyBorder="1" applyAlignment="1">
      <alignment horizontal="left" vertical="center" wrapText="1"/>
    </xf>
    <xf numFmtId="0" fontId="40" fillId="34" borderId="11" xfId="0" applyFont="1" applyFill="1" applyBorder="1" applyAlignment="1">
      <alignment horizontal="left" vertical="center"/>
    </xf>
    <xf numFmtId="0" fontId="44" fillId="34" borderId="11" xfId="34" applyFont="1" applyFill="1" applyBorder="1" applyAlignment="1" applyProtection="1">
      <alignment horizontal="center" vertical="center"/>
    </xf>
    <xf numFmtId="0" fontId="40" fillId="34" borderId="40" xfId="0" applyFont="1" applyFill="1" applyBorder="1" applyAlignment="1">
      <alignment horizontal="left" vertical="center"/>
    </xf>
    <xf numFmtId="0" fontId="40" fillId="34" borderId="43" xfId="0" applyFont="1" applyFill="1" applyBorder="1" applyAlignment="1">
      <alignment horizontal="left" vertical="center" wrapText="1"/>
    </xf>
    <xf numFmtId="0" fontId="44" fillId="34" borderId="43" xfId="34" applyFont="1" applyFill="1" applyBorder="1" applyAlignment="1" applyProtection="1">
      <alignment horizontal="center" vertical="center"/>
    </xf>
    <xf numFmtId="0" fontId="40" fillId="34" borderId="42" xfId="0" applyFont="1" applyFill="1" applyBorder="1" applyAlignment="1">
      <alignment horizontal="left" vertical="center"/>
    </xf>
    <xf numFmtId="0" fontId="28" fillId="36" borderId="45" xfId="0" applyFont="1" applyFill="1" applyBorder="1"/>
    <xf numFmtId="0" fontId="27" fillId="36" borderId="45" xfId="40" applyFont="1" applyFill="1" applyBorder="1" applyAlignment="1" applyProtection="1">
      <alignment horizontal="left"/>
      <protection locked="0"/>
    </xf>
    <xf numFmtId="0" fontId="40" fillId="36" borderId="1" xfId="0" applyFont="1" applyFill="1" applyBorder="1" applyAlignment="1">
      <alignment horizontal="center" vertical="center"/>
    </xf>
    <xf numFmtId="0" fontId="40" fillId="36" borderId="3" xfId="0" applyFont="1" applyFill="1" applyBorder="1" applyAlignment="1">
      <alignment horizontal="center" vertical="center"/>
    </xf>
    <xf numFmtId="0" fontId="51" fillId="35" borderId="0" xfId="0" applyFont="1" applyFill="1" applyAlignment="1">
      <alignment horizontal="center" vertical="center"/>
    </xf>
    <xf numFmtId="0" fontId="44" fillId="36" borderId="0" xfId="34" applyNumberFormat="1" applyFont="1" applyFill="1" applyBorder="1" applyAlignment="1" applyProtection="1">
      <alignment horizontal="left"/>
      <protection locked="0"/>
    </xf>
    <xf numFmtId="0" fontId="24" fillId="36" borderId="23" xfId="0" applyFont="1" applyFill="1" applyBorder="1" applyAlignment="1">
      <alignment horizontal="center" vertical="center" wrapText="1"/>
    </xf>
    <xf numFmtId="0" fontId="24" fillId="36" borderId="25"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24" fillId="36" borderId="24" xfId="0" applyFont="1" applyFill="1" applyBorder="1" applyAlignment="1">
      <alignment horizontal="center" vertical="center" wrapText="1"/>
    </xf>
    <xf numFmtId="0" fontId="24" fillId="36" borderId="0" xfId="0" applyFont="1" applyFill="1" applyAlignment="1">
      <alignment horizontal="center" vertical="center"/>
    </xf>
    <xf numFmtId="0" fontId="24" fillId="36" borderId="29" xfId="0" applyFont="1" applyFill="1" applyBorder="1" applyAlignment="1">
      <alignment horizontal="center" vertical="top" wrapText="1"/>
    </xf>
    <xf numFmtId="0" fontId="3" fillId="36" borderId="29" xfId="0" applyFont="1" applyFill="1" applyBorder="1" applyAlignment="1">
      <alignment horizontal="center" vertical="top" wrapText="1"/>
    </xf>
    <xf numFmtId="0" fontId="3" fillId="36" borderId="30" xfId="0" applyFont="1" applyFill="1" applyBorder="1" applyAlignment="1">
      <alignment horizontal="center" vertical="top" wrapText="1"/>
    </xf>
    <xf numFmtId="0" fontId="24" fillId="36" borderId="28" xfId="0" applyFont="1" applyFill="1" applyBorder="1" applyAlignment="1">
      <alignment horizontal="center" vertical="top" wrapText="1"/>
    </xf>
    <xf numFmtId="0" fontId="24" fillId="36" borderId="0" xfId="0" applyFont="1" applyFill="1" applyAlignment="1">
      <alignment horizontal="center" wrapText="1"/>
    </xf>
    <xf numFmtId="0" fontId="24" fillId="36" borderId="0" xfId="0" applyFont="1" applyFill="1" applyAlignment="1">
      <alignment horizontal="center" vertical="center" wrapText="1"/>
    </xf>
    <xf numFmtId="0" fontId="24" fillId="36" borderId="24" xfId="0" applyFont="1" applyFill="1" applyBorder="1" applyAlignment="1">
      <alignment horizontal="center" vertical="top" wrapText="1"/>
    </xf>
    <xf numFmtId="0" fontId="24" fillId="36" borderId="27" xfId="0" applyFont="1" applyFill="1" applyBorder="1" applyAlignment="1">
      <alignment horizontal="center" vertical="center" wrapText="1"/>
    </xf>
    <xf numFmtId="0" fontId="24" fillId="36" borderId="23" xfId="0" applyFont="1" applyFill="1" applyBorder="1" applyAlignment="1">
      <alignment horizontal="center" vertical="top" wrapText="1"/>
    </xf>
    <xf numFmtId="0" fontId="24" fillId="36" borderId="25" xfId="0" applyFont="1" applyFill="1" applyBorder="1" applyAlignment="1">
      <alignment horizontal="center" vertical="top" wrapText="1"/>
    </xf>
    <xf numFmtId="0" fontId="24" fillId="36" borderId="26" xfId="0" applyFont="1" applyFill="1" applyBorder="1" applyAlignment="1">
      <alignment horizontal="center" vertical="center" wrapText="1"/>
    </xf>
    <xf numFmtId="0" fontId="3" fillId="36" borderId="28"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24" fillId="36" borderId="29" xfId="0" applyFont="1" applyFill="1" applyBorder="1" applyAlignment="1">
      <alignment horizontal="center" vertical="center"/>
    </xf>
    <xf numFmtId="0" fontId="24" fillId="36" borderId="0" xfId="0" applyFont="1" applyFill="1" applyAlignment="1">
      <alignment horizontal="left"/>
    </xf>
    <xf numFmtId="0" fontId="24" fillId="36" borderId="0" xfId="0" applyFont="1" applyFill="1"/>
    <xf numFmtId="0" fontId="24" fillId="36" borderId="0" xfId="0" applyFont="1" applyFill="1" applyAlignment="1">
      <alignment horizontal="right"/>
    </xf>
    <xf numFmtId="0" fontId="24" fillId="36" borderId="23" xfId="0" applyFont="1" applyFill="1" applyBorder="1" applyAlignment="1">
      <alignment horizontal="center"/>
    </xf>
    <xf numFmtId="0" fontId="24" fillId="36" borderId="25" xfId="0" applyFont="1" applyFill="1" applyBorder="1" applyAlignment="1">
      <alignment horizontal="center"/>
    </xf>
    <xf numFmtId="0" fontId="24" fillId="36" borderId="23" xfId="0" applyFont="1" applyFill="1" applyBorder="1" applyAlignment="1">
      <alignment horizontal="center" vertical="center"/>
    </xf>
    <xf numFmtId="0" fontId="24" fillId="36" borderId="25" xfId="0" applyFont="1" applyFill="1" applyBorder="1" applyAlignment="1">
      <alignment horizontal="center" vertical="center"/>
    </xf>
    <xf numFmtId="0" fontId="24" fillId="36" borderId="24" xfId="0" applyFont="1" applyFill="1" applyBorder="1" applyAlignment="1">
      <alignment horizontal="center" vertical="center"/>
    </xf>
    <xf numFmtId="0" fontId="24" fillId="36" borderId="28" xfId="0" applyFont="1" applyFill="1" applyBorder="1" applyAlignment="1">
      <alignment horizontal="center"/>
    </xf>
    <xf numFmtId="0" fontId="24" fillId="36" borderId="30" xfId="0" applyFont="1" applyFill="1" applyBorder="1" applyAlignment="1">
      <alignment horizontal="center"/>
    </xf>
    <xf numFmtId="0" fontId="24" fillId="36" borderId="29" xfId="0" applyFont="1" applyFill="1" applyBorder="1" applyAlignment="1">
      <alignment horizontal="center"/>
    </xf>
    <xf numFmtId="0" fontId="24" fillId="36" borderId="28" xfId="0" applyFont="1" applyFill="1" applyBorder="1" applyAlignment="1">
      <alignment horizontal="center" vertical="center" wrapText="1"/>
    </xf>
    <xf numFmtId="0" fontId="24" fillId="36" borderId="30" xfId="0" applyFont="1"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46" xr:uid="{5334F719-0BFE-41B3-8B3A-AC51538522AC}"/>
    <cellStyle name="Normal 4" xfId="47" xr:uid="{ED34DBBC-41B2-4E83-B879-99FD81C147AE}"/>
    <cellStyle name="Normal 4 2" xfId="39" xr:uid="{00000000-0005-0000-0000-000027000000}"/>
    <cellStyle name="Normal 5" xfId="48" xr:uid="{963EABF6-F35E-42F1-9BB0-23FCCF36A18A}"/>
    <cellStyle name="Normal 6" xfId="40" xr:uid="{00000000-0005-0000-0000-000028000000}"/>
    <cellStyle name="Normal 7" xfId="49" xr:uid="{3F804391-0880-4038-93DC-C0B43F6F119E}"/>
    <cellStyle name="Normal 8" xfId="50" xr:uid="{226F0B09-43F8-4ADC-A7BA-91BA60670180}"/>
    <cellStyle name="Normal 9" xfId="51" xr:uid="{E7D77AAE-2A09-4DC3-B067-C4C1C71916B5}"/>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mruColors>
      <color rgb="FF0000FF"/>
      <color rgb="FF0000CC"/>
      <color rgb="FFFFFFCC"/>
      <color rgb="FFFFFF99"/>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1038225</xdr:colOff>
      <xdr:row>4</xdr:row>
      <xdr:rowOff>59484</xdr:rowOff>
    </xdr:from>
    <xdr:to>
      <xdr:col>8</xdr:col>
      <xdr:colOff>47625</xdr:colOff>
      <xdr:row>7</xdr:row>
      <xdr:rowOff>28574</xdr:rowOff>
    </xdr:to>
    <xdr:pic>
      <xdr:nvPicPr>
        <xdr:cNvPr id="2" name="Picture 2" descr="StatlogoSm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57975" y="707184"/>
          <a:ext cx="428625" cy="4548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333375</xdr:colOff>
      <xdr:row>2</xdr:row>
      <xdr:rowOff>104775</xdr:rowOff>
    </xdr:from>
    <xdr:to>
      <xdr:col>11</xdr:col>
      <xdr:colOff>28575</xdr:colOff>
      <xdr:row>5</xdr:row>
      <xdr:rowOff>152400</xdr:rowOff>
    </xdr:to>
    <xdr:pic>
      <xdr:nvPicPr>
        <xdr:cNvPr id="2" name="Picture 2" descr="StatlogoSm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48450" y="428625"/>
          <a:ext cx="61912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390525</xdr:colOff>
      <xdr:row>2</xdr:row>
      <xdr:rowOff>9524</xdr:rowOff>
    </xdr:from>
    <xdr:to>
      <xdr:col>11</xdr:col>
      <xdr:colOff>1028700</xdr:colOff>
      <xdr:row>4</xdr:row>
      <xdr:rowOff>133349</xdr:rowOff>
    </xdr:to>
    <xdr:pic>
      <xdr:nvPicPr>
        <xdr:cNvPr id="2" name="Picture 2" descr="StatlogoSm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91650" y="333374"/>
          <a:ext cx="63817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2</xdr:row>
      <xdr:rowOff>28576</xdr:rowOff>
    </xdr:from>
    <xdr:to>
      <xdr:col>14</xdr:col>
      <xdr:colOff>971550</xdr:colOff>
      <xdr:row>5</xdr:row>
      <xdr:rowOff>1</xdr:rowOff>
    </xdr:to>
    <xdr:pic>
      <xdr:nvPicPr>
        <xdr:cNvPr id="2" name="Picture 2" descr="StatlogoSm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87150" y="352426"/>
          <a:ext cx="552450"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523875</xdr:colOff>
      <xdr:row>1</xdr:row>
      <xdr:rowOff>160656</xdr:rowOff>
    </xdr:from>
    <xdr:to>
      <xdr:col>8</xdr:col>
      <xdr:colOff>1162049</xdr:colOff>
      <xdr:row>4</xdr:row>
      <xdr:rowOff>142875</xdr:rowOff>
    </xdr:to>
    <xdr:pic>
      <xdr:nvPicPr>
        <xdr:cNvPr id="2" name="Picture 2" descr="StatlogoSm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53400" y="322581"/>
          <a:ext cx="638174" cy="46799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647700</xdr:colOff>
      <xdr:row>2</xdr:row>
      <xdr:rowOff>55944</xdr:rowOff>
    </xdr:from>
    <xdr:to>
      <xdr:col>10</xdr:col>
      <xdr:colOff>38100</xdr:colOff>
      <xdr:row>4</xdr:row>
      <xdr:rowOff>142875</xdr:rowOff>
    </xdr:to>
    <xdr:pic>
      <xdr:nvPicPr>
        <xdr:cNvPr id="2" name="Picture 2" descr="StatlogoSm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05850" y="379794"/>
          <a:ext cx="571500" cy="4107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457200</xdr:colOff>
      <xdr:row>2</xdr:row>
      <xdr:rowOff>85725</xdr:rowOff>
    </xdr:from>
    <xdr:to>
      <xdr:col>9</xdr:col>
      <xdr:colOff>1095375</xdr:colOff>
      <xdr:row>5</xdr:row>
      <xdr:rowOff>85725</xdr:rowOff>
    </xdr:to>
    <xdr:pic>
      <xdr:nvPicPr>
        <xdr:cNvPr id="2" name="Picture 2" descr="StatlogoSm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72475" y="409575"/>
          <a:ext cx="63817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13"/>
  <sheetViews>
    <sheetView tabSelected="1" zoomScaleNormal="100" workbookViewId="0">
      <pane ySplit="2" topLeftCell="A3" activePane="bottomLeft" state="frozen"/>
      <selection pane="bottomLeft"/>
    </sheetView>
  </sheetViews>
  <sheetFormatPr defaultRowHeight="12.75"/>
  <cols>
    <col min="1" max="1" width="0.28515625" style="114" customWidth="1"/>
    <col min="2" max="2" width="111.85546875" style="114" customWidth="1"/>
    <col min="3" max="3" width="10" style="120" customWidth="1"/>
    <col min="4" max="4" width="111.85546875" style="114" customWidth="1"/>
    <col min="5" max="16384" width="9.140625" style="114"/>
  </cols>
  <sheetData>
    <row r="1" spans="1:11" ht="30" customHeight="1">
      <c r="A1" s="122"/>
      <c r="B1" s="127" t="s">
        <v>487</v>
      </c>
      <c r="C1" s="128"/>
      <c r="D1" s="129" t="s">
        <v>488</v>
      </c>
    </row>
    <row r="2" spans="1:11" s="117" customFormat="1" ht="30" customHeight="1">
      <c r="A2" s="123"/>
      <c r="B2" s="27" t="s">
        <v>80</v>
      </c>
      <c r="C2" s="130" t="s">
        <v>82</v>
      </c>
      <c r="D2" s="131" t="s">
        <v>81</v>
      </c>
    </row>
    <row r="3" spans="1:11" s="118" customFormat="1" ht="33.75" customHeight="1">
      <c r="A3" s="124"/>
      <c r="B3" s="172" t="s">
        <v>483</v>
      </c>
      <c r="C3" s="173">
        <v>1</v>
      </c>
      <c r="D3" s="174" t="s">
        <v>484</v>
      </c>
      <c r="E3" s="119"/>
    </row>
    <row r="4" spans="1:11" s="118" customFormat="1" ht="33.75" customHeight="1">
      <c r="A4" s="124"/>
      <c r="B4" s="175" t="s">
        <v>86</v>
      </c>
      <c r="C4" s="176">
        <v>2</v>
      </c>
      <c r="D4" s="177" t="s">
        <v>91</v>
      </c>
    </row>
    <row r="5" spans="1:11" s="118" customFormat="1" ht="33.75" customHeight="1">
      <c r="A5" s="124"/>
      <c r="B5" s="175" t="s">
        <v>87</v>
      </c>
      <c r="C5" s="176">
        <v>3</v>
      </c>
      <c r="D5" s="177" t="s">
        <v>90</v>
      </c>
    </row>
    <row r="6" spans="1:11" ht="33.75" customHeight="1">
      <c r="A6" s="125"/>
      <c r="B6" s="172" t="s">
        <v>96</v>
      </c>
      <c r="C6" s="173">
        <v>4</v>
      </c>
      <c r="D6" s="174" t="s">
        <v>95</v>
      </c>
    </row>
    <row r="7" spans="1:11" ht="33.75" customHeight="1">
      <c r="A7" s="125"/>
      <c r="B7" s="175" t="s">
        <v>88</v>
      </c>
      <c r="C7" s="176">
        <v>5</v>
      </c>
      <c r="D7" s="177" t="s">
        <v>89</v>
      </c>
    </row>
    <row r="8" spans="1:11" ht="33.75" customHeight="1">
      <c r="A8" s="125"/>
      <c r="B8" s="172" t="s">
        <v>479</v>
      </c>
      <c r="C8" s="176">
        <v>6</v>
      </c>
      <c r="D8" s="174" t="s">
        <v>536</v>
      </c>
    </row>
    <row r="9" spans="1:11" ht="33.75" customHeight="1">
      <c r="A9" s="126"/>
      <c r="B9" s="178" t="s">
        <v>480</v>
      </c>
      <c r="C9" s="179">
        <v>7</v>
      </c>
      <c r="D9" s="180" t="s">
        <v>481</v>
      </c>
    </row>
    <row r="10" spans="1:11" ht="13.5" thickBot="1"/>
    <row r="11" spans="1:11" s="2" customFormat="1" ht="14.25" customHeight="1" thickTop="1">
      <c r="A11" s="14"/>
      <c r="B11" s="14" t="s">
        <v>497</v>
      </c>
      <c r="C11" s="121"/>
      <c r="D11" s="14"/>
      <c r="E11" s="32"/>
      <c r="F11" s="32"/>
      <c r="G11" s="32"/>
      <c r="H11" s="32"/>
      <c r="I11" s="32"/>
      <c r="K11" s="15"/>
    </row>
    <row r="12" spans="1:11" s="2" customFormat="1" ht="5.25" customHeight="1">
      <c r="B12" s="16"/>
      <c r="K12" s="15"/>
    </row>
    <row r="13" spans="1:11" s="2" customFormat="1" ht="12" customHeight="1">
      <c r="B13" s="17" t="s">
        <v>498</v>
      </c>
      <c r="K13" s="15"/>
    </row>
  </sheetData>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9" location="'7'!A1" display="'7'!A1" xr:uid="{00000000-0004-0000-0000-000005000000}"/>
    <hyperlink ref="C8" location="'6'!A1" display="'6'!A1" xr:uid="{00000000-0004-0000-0000-000006000000}"/>
  </hyperlinks>
  <pageMargins left="0.70866141732283472" right="0.7086614173228347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9"/>
  <sheetViews>
    <sheetView zoomScaleNormal="100" workbookViewId="0">
      <pane ySplit="10" topLeftCell="A11" activePane="bottomLeft" state="frozen"/>
      <selection pane="bottomLeft"/>
    </sheetView>
  </sheetViews>
  <sheetFormatPr defaultRowHeight="12.75"/>
  <cols>
    <col min="1" max="1" width="0.5703125" style="5" customWidth="1"/>
    <col min="2" max="2" width="8.42578125" style="5" customWidth="1"/>
    <col min="3" max="3" width="14.7109375" style="5" customWidth="1"/>
    <col min="4" max="4" width="17.7109375" style="5" customWidth="1"/>
    <col min="5" max="5" width="14.7109375" style="5" customWidth="1"/>
    <col min="6" max="6" width="17.5703125" style="5" customWidth="1"/>
    <col min="7" max="7" width="14.7109375" style="5" bestFit="1" customWidth="1"/>
    <col min="8" max="8" width="17.7109375" style="5" customWidth="1"/>
    <col min="9" max="9" width="14.7109375" style="5" customWidth="1"/>
    <col min="10" max="10" width="17.7109375" style="5" customWidth="1"/>
    <col min="11" max="11" width="0.7109375" style="5" customWidth="1"/>
    <col min="12" max="16384" width="9.140625" style="5"/>
  </cols>
  <sheetData>
    <row r="1" spans="1:12" ht="12.95" customHeight="1">
      <c r="B1" s="68" t="s">
        <v>83</v>
      </c>
      <c r="C1" s="68"/>
      <c r="D1" s="68"/>
      <c r="E1" s="68"/>
      <c r="F1" s="42"/>
      <c r="G1" s="42"/>
      <c r="H1" s="209" t="s">
        <v>487</v>
      </c>
      <c r="I1" s="209"/>
      <c r="J1" s="209"/>
      <c r="L1" s="42"/>
    </row>
    <row r="2" spans="1:12" ht="12.95" customHeight="1">
      <c r="B2" s="43"/>
      <c r="C2" s="44"/>
      <c r="D2" s="42"/>
      <c r="E2" s="42"/>
      <c r="F2" s="42"/>
      <c r="G2" s="42"/>
      <c r="H2" s="209" t="s">
        <v>493</v>
      </c>
      <c r="I2" s="209"/>
      <c r="J2" s="209"/>
      <c r="L2" s="42"/>
    </row>
    <row r="3" spans="1:12" ht="12.75" customHeight="1">
      <c r="B3" s="43"/>
      <c r="C3" s="44"/>
      <c r="D3" s="42"/>
      <c r="E3" s="42"/>
      <c r="F3" s="42"/>
      <c r="G3" s="42"/>
      <c r="H3" s="42"/>
      <c r="I3" s="42"/>
      <c r="J3" s="42"/>
      <c r="K3" s="42"/>
      <c r="L3" s="42"/>
    </row>
    <row r="4" spans="1:12" s="46" customFormat="1" ht="12.75" customHeight="1">
      <c r="A4" s="8" t="s">
        <v>531</v>
      </c>
    </row>
    <row r="5" spans="1:12" s="46" customFormat="1" ht="12.75" customHeight="1" thickBot="1">
      <c r="A5" s="8" t="s">
        <v>532</v>
      </c>
      <c r="B5" s="181"/>
      <c r="C5" s="181"/>
      <c r="D5" s="181"/>
      <c r="E5" s="181"/>
      <c r="F5" s="181"/>
      <c r="G5" s="181"/>
      <c r="H5" s="181"/>
      <c r="I5" s="181"/>
      <c r="J5" s="181"/>
    </row>
    <row r="6" spans="1:12" ht="12" customHeight="1" thickTop="1">
      <c r="A6" s="94"/>
    </row>
    <row r="7" spans="1:12" ht="13.5" customHeight="1">
      <c r="A7" s="187" t="s">
        <v>477</v>
      </c>
      <c r="B7" s="188"/>
      <c r="C7" s="210" t="s">
        <v>473</v>
      </c>
      <c r="D7" s="211"/>
      <c r="E7" s="212" t="s">
        <v>474</v>
      </c>
      <c r="F7" s="213"/>
      <c r="G7" s="212" t="s">
        <v>475</v>
      </c>
      <c r="H7" s="213"/>
      <c r="I7" s="212" t="s">
        <v>476</v>
      </c>
      <c r="J7" s="214"/>
      <c r="K7" s="162"/>
    </row>
    <row r="8" spans="1:12" ht="13.5" customHeight="1">
      <c r="A8" s="203"/>
      <c r="B8" s="200"/>
      <c r="C8" s="215" t="s">
        <v>44</v>
      </c>
      <c r="D8" s="216"/>
      <c r="E8" s="215" t="s">
        <v>466</v>
      </c>
      <c r="F8" s="216"/>
      <c r="G8" s="215" t="s">
        <v>467</v>
      </c>
      <c r="H8" s="216"/>
      <c r="I8" s="215" t="s">
        <v>468</v>
      </c>
      <c r="J8" s="217"/>
      <c r="K8" s="96"/>
    </row>
    <row r="9" spans="1:12" s="101" customFormat="1" ht="37.5" customHeight="1">
      <c r="A9" s="203"/>
      <c r="B9" s="200"/>
      <c r="C9" s="9" t="s">
        <v>469</v>
      </c>
      <c r="D9" s="9" t="s">
        <v>470</v>
      </c>
      <c r="E9" s="62" t="s">
        <v>469</v>
      </c>
      <c r="F9" s="59" t="s">
        <v>470</v>
      </c>
      <c r="G9" s="9" t="s">
        <v>469</v>
      </c>
      <c r="H9" s="9" t="s">
        <v>470</v>
      </c>
      <c r="I9" s="82" t="s">
        <v>469</v>
      </c>
      <c r="J9" s="9" t="s">
        <v>470</v>
      </c>
      <c r="K9" s="20"/>
    </row>
    <row r="10" spans="1:12" s="101" customFormat="1" ht="36.75" customHeight="1">
      <c r="A10" s="218"/>
      <c r="B10" s="219"/>
      <c r="C10" s="70" t="s">
        <v>471</v>
      </c>
      <c r="D10" s="70" t="s">
        <v>472</v>
      </c>
      <c r="E10" s="60" t="s">
        <v>471</v>
      </c>
      <c r="F10" s="102" t="s">
        <v>472</v>
      </c>
      <c r="G10" s="70" t="s">
        <v>471</v>
      </c>
      <c r="H10" s="70" t="s">
        <v>472</v>
      </c>
      <c r="I10" s="60" t="s">
        <v>471</v>
      </c>
      <c r="J10" s="70" t="s">
        <v>472</v>
      </c>
      <c r="K10" s="24"/>
    </row>
    <row r="11" spans="1:12" ht="21" customHeight="1">
      <c r="A11" s="71"/>
      <c r="B11" s="104" t="s">
        <v>333</v>
      </c>
      <c r="C11" s="106">
        <f>E11+G11+I11</f>
        <v>17074</v>
      </c>
      <c r="D11" s="106">
        <f>F11+H11+J11</f>
        <v>73576</v>
      </c>
      <c r="E11" s="106">
        <f t="shared" ref="E11:J11" si="0">E12+E16+E25</f>
        <v>8670</v>
      </c>
      <c r="F11" s="106">
        <f t="shared" si="0"/>
        <v>8670</v>
      </c>
      <c r="G11" s="106">
        <f t="shared" si="0"/>
        <v>7277</v>
      </c>
      <c r="H11" s="106">
        <f t="shared" si="0"/>
        <v>23555</v>
      </c>
      <c r="I11" s="106">
        <f t="shared" si="0"/>
        <v>1127</v>
      </c>
      <c r="J11" s="106">
        <f t="shared" si="0"/>
        <v>41351</v>
      </c>
      <c r="K11" s="19"/>
    </row>
    <row r="12" spans="1:12" ht="21" customHeight="1">
      <c r="A12" s="35"/>
      <c r="B12" s="107">
        <v>45</v>
      </c>
      <c r="C12" s="109">
        <f t="shared" ref="C12:D25" si="1">E12+G12+I12</f>
        <v>3188</v>
      </c>
      <c r="D12" s="109">
        <f>F12+H12+J12</f>
        <v>8883</v>
      </c>
      <c r="E12" s="109">
        <f t="shared" ref="E12:J12" si="2">E13+E14+E15</f>
        <v>1717</v>
      </c>
      <c r="F12" s="109">
        <f t="shared" si="2"/>
        <v>1717</v>
      </c>
      <c r="G12" s="109">
        <f t="shared" si="2"/>
        <v>1387</v>
      </c>
      <c r="H12" s="109">
        <f t="shared" si="2"/>
        <v>4088</v>
      </c>
      <c r="I12" s="109">
        <f t="shared" si="2"/>
        <v>84</v>
      </c>
      <c r="J12" s="109">
        <f t="shared" si="2"/>
        <v>3078</v>
      </c>
      <c r="K12" s="20"/>
    </row>
    <row r="13" spans="1:12" ht="20.25" customHeight="1">
      <c r="A13" s="35"/>
      <c r="B13" s="110" t="s">
        <v>355</v>
      </c>
      <c r="C13" s="112">
        <f>E13+G13+I13</f>
        <v>411</v>
      </c>
      <c r="D13" s="112">
        <f t="shared" si="1"/>
        <v>1915</v>
      </c>
      <c r="E13" s="112">
        <v>229</v>
      </c>
      <c r="F13" s="112">
        <v>229</v>
      </c>
      <c r="G13" s="112">
        <v>165</v>
      </c>
      <c r="H13" s="112">
        <v>408</v>
      </c>
      <c r="I13" s="112">
        <v>17</v>
      </c>
      <c r="J13" s="112">
        <v>1278</v>
      </c>
      <c r="K13" s="20"/>
    </row>
    <row r="14" spans="1:12" ht="30.75" customHeight="1">
      <c r="A14" s="35"/>
      <c r="B14" s="110" t="s">
        <v>496</v>
      </c>
      <c r="C14" s="112">
        <f t="shared" si="1"/>
        <v>2338</v>
      </c>
      <c r="D14" s="112">
        <f t="shared" si="1"/>
        <v>5137</v>
      </c>
      <c r="E14" s="112">
        <v>1297</v>
      </c>
      <c r="F14" s="112">
        <v>1297</v>
      </c>
      <c r="G14" s="112">
        <v>1001</v>
      </c>
      <c r="H14" s="112">
        <v>3109</v>
      </c>
      <c r="I14" s="112">
        <v>40</v>
      </c>
      <c r="J14" s="112">
        <v>731</v>
      </c>
      <c r="K14" s="20"/>
    </row>
    <row r="15" spans="1:12" ht="20.25" customHeight="1">
      <c r="A15" s="35"/>
      <c r="B15" s="110" t="s">
        <v>360</v>
      </c>
      <c r="C15" s="112">
        <f t="shared" si="1"/>
        <v>439</v>
      </c>
      <c r="D15" s="112">
        <f t="shared" si="1"/>
        <v>1831</v>
      </c>
      <c r="E15" s="112">
        <v>191</v>
      </c>
      <c r="F15" s="112">
        <v>191</v>
      </c>
      <c r="G15" s="112">
        <v>221</v>
      </c>
      <c r="H15" s="112">
        <v>571</v>
      </c>
      <c r="I15" s="112">
        <v>27</v>
      </c>
      <c r="J15" s="112">
        <v>1069</v>
      </c>
      <c r="K15" s="20"/>
    </row>
    <row r="16" spans="1:12" ht="21" customHeight="1">
      <c r="A16" s="35"/>
      <c r="B16" s="107">
        <v>46</v>
      </c>
      <c r="C16" s="109">
        <f t="shared" si="1"/>
        <v>4548</v>
      </c>
      <c r="D16" s="109">
        <f t="shared" si="1"/>
        <v>24659</v>
      </c>
      <c r="E16" s="109">
        <f t="shared" ref="E16:J16" si="3">E17+E18+E19+E20+E21+E22+E23+E24</f>
        <v>2106</v>
      </c>
      <c r="F16" s="109">
        <f t="shared" si="3"/>
        <v>2106</v>
      </c>
      <c r="G16" s="109">
        <f t="shared" si="3"/>
        <v>1891</v>
      </c>
      <c r="H16" s="109">
        <f t="shared" si="3"/>
        <v>6616</v>
      </c>
      <c r="I16" s="109">
        <f t="shared" si="3"/>
        <v>551</v>
      </c>
      <c r="J16" s="109">
        <f t="shared" si="3"/>
        <v>15937</v>
      </c>
      <c r="K16" s="20"/>
    </row>
    <row r="17" spans="1:11" ht="21" customHeight="1">
      <c r="A17" s="35"/>
      <c r="B17" s="113" t="s">
        <v>365</v>
      </c>
      <c r="C17" s="112">
        <f t="shared" si="1"/>
        <v>396</v>
      </c>
      <c r="D17" s="112">
        <f t="shared" si="1"/>
        <v>1410</v>
      </c>
      <c r="E17" s="112">
        <v>207</v>
      </c>
      <c r="F17" s="112">
        <v>207</v>
      </c>
      <c r="G17" s="112">
        <v>150</v>
      </c>
      <c r="H17" s="112">
        <v>428</v>
      </c>
      <c r="I17" s="112">
        <v>39</v>
      </c>
      <c r="J17" s="112">
        <v>775</v>
      </c>
      <c r="K17" s="20"/>
    </row>
    <row r="18" spans="1:11" ht="21" customHeight="1">
      <c r="A18" s="35"/>
      <c r="B18" s="113" t="s">
        <v>375</v>
      </c>
      <c r="C18" s="112">
        <f t="shared" si="1"/>
        <v>76</v>
      </c>
      <c r="D18" s="112">
        <f t="shared" si="1"/>
        <v>402</v>
      </c>
      <c r="E18" s="112">
        <v>34</v>
      </c>
      <c r="F18" s="112">
        <v>34</v>
      </c>
      <c r="G18" s="112">
        <v>31</v>
      </c>
      <c r="H18" s="112">
        <v>119</v>
      </c>
      <c r="I18" s="112">
        <v>11</v>
      </c>
      <c r="J18" s="112">
        <v>249</v>
      </c>
      <c r="K18" s="20"/>
    </row>
    <row r="19" spans="1:11" ht="21" customHeight="1">
      <c r="A19" s="35"/>
      <c r="B19" s="113" t="s">
        <v>380</v>
      </c>
      <c r="C19" s="112">
        <f t="shared" si="1"/>
        <v>964</v>
      </c>
      <c r="D19" s="112">
        <f t="shared" si="1"/>
        <v>7465</v>
      </c>
      <c r="E19" s="112">
        <v>414</v>
      </c>
      <c r="F19" s="112">
        <v>414</v>
      </c>
      <c r="G19" s="112">
        <v>397</v>
      </c>
      <c r="H19" s="112">
        <v>1456</v>
      </c>
      <c r="I19" s="112">
        <v>153</v>
      </c>
      <c r="J19" s="112">
        <v>5595</v>
      </c>
      <c r="K19" s="20"/>
    </row>
    <row r="20" spans="1:11" ht="21" customHeight="1">
      <c r="A20" s="35"/>
      <c r="B20" s="113" t="s">
        <v>390</v>
      </c>
      <c r="C20" s="112">
        <f t="shared" si="1"/>
        <v>1212</v>
      </c>
      <c r="D20" s="112">
        <f t="shared" si="1"/>
        <v>6316</v>
      </c>
      <c r="E20" s="112">
        <v>560</v>
      </c>
      <c r="F20" s="112">
        <v>560</v>
      </c>
      <c r="G20" s="112">
        <v>530</v>
      </c>
      <c r="H20" s="112">
        <v>1964</v>
      </c>
      <c r="I20" s="112">
        <v>122</v>
      </c>
      <c r="J20" s="112">
        <v>3792</v>
      </c>
      <c r="K20" s="20"/>
    </row>
    <row r="21" spans="1:11" ht="21" customHeight="1">
      <c r="A21" s="35"/>
      <c r="B21" s="113" t="s">
        <v>400</v>
      </c>
      <c r="C21" s="112">
        <f t="shared" si="1"/>
        <v>179</v>
      </c>
      <c r="D21" s="112">
        <f t="shared" si="1"/>
        <v>1042</v>
      </c>
      <c r="E21" s="112">
        <v>90</v>
      </c>
      <c r="F21" s="112">
        <v>90</v>
      </c>
      <c r="G21" s="112">
        <v>65</v>
      </c>
      <c r="H21" s="112">
        <v>222</v>
      </c>
      <c r="I21" s="112">
        <v>24</v>
      </c>
      <c r="J21" s="112">
        <v>730</v>
      </c>
      <c r="K21" s="20"/>
    </row>
    <row r="22" spans="1:11" ht="21" customHeight="1">
      <c r="A22" s="35"/>
      <c r="B22" s="113" t="s">
        <v>403</v>
      </c>
      <c r="C22" s="112">
        <f t="shared" si="1"/>
        <v>462</v>
      </c>
      <c r="D22" s="112">
        <f t="shared" si="1"/>
        <v>2054</v>
      </c>
      <c r="E22" s="112">
        <v>203</v>
      </c>
      <c r="F22" s="112">
        <v>203</v>
      </c>
      <c r="G22" s="112">
        <v>198</v>
      </c>
      <c r="H22" s="112">
        <v>706</v>
      </c>
      <c r="I22" s="112">
        <v>61</v>
      </c>
      <c r="J22" s="112">
        <v>1145</v>
      </c>
      <c r="K22" s="20"/>
    </row>
    <row r="23" spans="1:11" ht="21" customHeight="1">
      <c r="A23" s="35"/>
      <c r="B23" s="113" t="s">
        <v>410</v>
      </c>
      <c r="C23" s="112">
        <f t="shared" si="1"/>
        <v>771</v>
      </c>
      <c r="D23" s="112">
        <f t="shared" si="1"/>
        <v>4581</v>
      </c>
      <c r="E23" s="112">
        <v>321</v>
      </c>
      <c r="F23" s="112">
        <v>321</v>
      </c>
      <c r="G23" s="112">
        <v>336</v>
      </c>
      <c r="H23" s="112">
        <v>1149</v>
      </c>
      <c r="I23" s="112">
        <v>114</v>
      </c>
      <c r="J23" s="112">
        <v>3111</v>
      </c>
      <c r="K23" s="20"/>
    </row>
    <row r="24" spans="1:11" ht="21" customHeight="1">
      <c r="A24" s="35"/>
      <c r="B24" s="113" t="s">
        <v>418</v>
      </c>
      <c r="C24" s="112">
        <f t="shared" si="1"/>
        <v>488</v>
      </c>
      <c r="D24" s="112">
        <f t="shared" si="1"/>
        <v>1389</v>
      </c>
      <c r="E24" s="112">
        <v>277</v>
      </c>
      <c r="F24" s="112">
        <v>277</v>
      </c>
      <c r="G24" s="112">
        <v>184</v>
      </c>
      <c r="H24" s="112">
        <v>572</v>
      </c>
      <c r="I24" s="112">
        <v>27</v>
      </c>
      <c r="J24" s="112">
        <v>540</v>
      </c>
      <c r="K24" s="20"/>
    </row>
    <row r="25" spans="1:11" ht="21" customHeight="1">
      <c r="A25" s="35"/>
      <c r="B25" s="107">
        <v>47</v>
      </c>
      <c r="C25" s="109">
        <f t="shared" si="1"/>
        <v>9338</v>
      </c>
      <c r="D25" s="109">
        <f t="shared" si="1"/>
        <v>40034</v>
      </c>
      <c r="E25" s="109">
        <f t="shared" ref="E25:J25" si="4">SUM(E26:E34)</f>
        <v>4847</v>
      </c>
      <c r="F25" s="109">
        <f t="shared" si="4"/>
        <v>4847</v>
      </c>
      <c r="G25" s="109">
        <f t="shared" si="4"/>
        <v>3999</v>
      </c>
      <c r="H25" s="109">
        <f t="shared" si="4"/>
        <v>12851</v>
      </c>
      <c r="I25" s="109">
        <f t="shared" si="4"/>
        <v>492</v>
      </c>
      <c r="J25" s="109">
        <f t="shared" si="4"/>
        <v>22336</v>
      </c>
      <c r="K25" s="20"/>
    </row>
    <row r="26" spans="1:11" ht="21" customHeight="1">
      <c r="A26" s="35"/>
      <c r="B26" s="113" t="s">
        <v>420</v>
      </c>
      <c r="C26" s="112">
        <f>E26+G26+I26</f>
        <v>1561</v>
      </c>
      <c r="D26" s="112">
        <f t="shared" ref="C26:D34" si="5">F26+H26+J26</f>
        <v>13582</v>
      </c>
      <c r="E26" s="112">
        <v>655</v>
      </c>
      <c r="F26" s="112">
        <v>655</v>
      </c>
      <c r="G26" s="112">
        <v>779</v>
      </c>
      <c r="H26" s="112">
        <v>2637</v>
      </c>
      <c r="I26" s="112">
        <v>127</v>
      </c>
      <c r="J26" s="112">
        <v>10290</v>
      </c>
      <c r="K26" s="20"/>
    </row>
    <row r="27" spans="1:11" ht="21" customHeight="1">
      <c r="A27" s="35"/>
      <c r="B27" s="113" t="s">
        <v>423</v>
      </c>
      <c r="C27" s="112">
        <f t="shared" si="5"/>
        <v>779</v>
      </c>
      <c r="D27" s="112">
        <f t="shared" si="5"/>
        <v>2532</v>
      </c>
      <c r="E27" s="112">
        <v>408</v>
      </c>
      <c r="F27" s="112">
        <v>408</v>
      </c>
      <c r="G27" s="112">
        <v>324</v>
      </c>
      <c r="H27" s="112">
        <v>1012</v>
      </c>
      <c r="I27" s="112">
        <v>47</v>
      </c>
      <c r="J27" s="112">
        <v>1112</v>
      </c>
      <c r="K27" s="20"/>
    </row>
    <row r="28" spans="1:11" ht="21" customHeight="1">
      <c r="A28" s="35"/>
      <c r="B28" s="113" t="s">
        <v>431</v>
      </c>
      <c r="C28" s="112">
        <f t="shared" si="5"/>
        <v>299</v>
      </c>
      <c r="D28" s="112">
        <f t="shared" si="5"/>
        <v>1554</v>
      </c>
      <c r="E28" s="112">
        <v>38</v>
      </c>
      <c r="F28" s="112">
        <v>38</v>
      </c>
      <c r="G28" s="112">
        <v>223</v>
      </c>
      <c r="H28" s="112">
        <v>1025</v>
      </c>
      <c r="I28" s="112">
        <v>38</v>
      </c>
      <c r="J28" s="112">
        <v>491</v>
      </c>
      <c r="K28" s="20"/>
    </row>
    <row r="29" spans="1:11" ht="21" customHeight="1">
      <c r="A29" s="35"/>
      <c r="B29" s="113" t="s">
        <v>433</v>
      </c>
      <c r="C29" s="112">
        <f t="shared" si="5"/>
        <v>446</v>
      </c>
      <c r="D29" s="112">
        <f t="shared" si="5"/>
        <v>1544</v>
      </c>
      <c r="E29" s="112">
        <v>227</v>
      </c>
      <c r="F29" s="112">
        <v>227</v>
      </c>
      <c r="G29" s="112">
        <v>204</v>
      </c>
      <c r="H29" s="112">
        <v>658</v>
      </c>
      <c r="I29" s="112">
        <v>15</v>
      </c>
      <c r="J29" s="112">
        <v>659</v>
      </c>
      <c r="K29" s="20"/>
    </row>
    <row r="30" spans="1:11" ht="21" customHeight="1">
      <c r="A30" s="35"/>
      <c r="B30" s="113" t="s">
        <v>437</v>
      </c>
      <c r="C30" s="112">
        <f t="shared" si="5"/>
        <v>1160</v>
      </c>
      <c r="D30" s="112">
        <f t="shared" si="5"/>
        <v>5309</v>
      </c>
      <c r="E30" s="112">
        <v>494</v>
      </c>
      <c r="F30" s="112">
        <v>494</v>
      </c>
      <c r="G30" s="112">
        <v>593</v>
      </c>
      <c r="H30" s="112">
        <v>2061</v>
      </c>
      <c r="I30" s="112">
        <v>73</v>
      </c>
      <c r="J30" s="112">
        <v>2754</v>
      </c>
      <c r="K30" s="20"/>
    </row>
    <row r="31" spans="1:11" ht="21" customHeight="1">
      <c r="A31" s="35"/>
      <c r="B31" s="113" t="s">
        <v>443</v>
      </c>
      <c r="C31" s="112">
        <f t="shared" si="5"/>
        <v>377</v>
      </c>
      <c r="D31" s="112">
        <f t="shared" si="5"/>
        <v>1607</v>
      </c>
      <c r="E31" s="112">
        <v>210</v>
      </c>
      <c r="F31" s="112">
        <v>210</v>
      </c>
      <c r="G31" s="112">
        <v>153</v>
      </c>
      <c r="H31" s="112">
        <v>542</v>
      </c>
      <c r="I31" s="112">
        <v>14</v>
      </c>
      <c r="J31" s="112">
        <v>855</v>
      </c>
      <c r="K31" s="20"/>
    </row>
    <row r="32" spans="1:11" ht="21" customHeight="1">
      <c r="A32" s="35"/>
      <c r="B32" s="113" t="s">
        <v>449</v>
      </c>
      <c r="C32" s="112">
        <f t="shared" si="5"/>
        <v>3789</v>
      </c>
      <c r="D32" s="112">
        <f t="shared" si="5"/>
        <v>12740</v>
      </c>
      <c r="E32" s="112">
        <v>2013</v>
      </c>
      <c r="F32" s="112">
        <v>2013</v>
      </c>
      <c r="G32" s="112">
        <v>1606</v>
      </c>
      <c r="H32" s="112">
        <v>4676</v>
      </c>
      <c r="I32" s="112">
        <v>170</v>
      </c>
      <c r="J32" s="112">
        <v>6051</v>
      </c>
      <c r="K32" s="20"/>
    </row>
    <row r="33" spans="1:16" ht="21" customHeight="1">
      <c r="A33" s="35"/>
      <c r="B33" s="113" t="s">
        <v>459</v>
      </c>
      <c r="C33" s="112">
        <f t="shared" si="5"/>
        <v>77</v>
      </c>
      <c r="D33" s="112">
        <f t="shared" si="5"/>
        <v>88</v>
      </c>
      <c r="E33" s="112">
        <v>68</v>
      </c>
      <c r="F33" s="112">
        <v>68</v>
      </c>
      <c r="G33" s="112">
        <v>9</v>
      </c>
      <c r="H33" s="112">
        <v>20</v>
      </c>
      <c r="I33" s="112">
        <v>0</v>
      </c>
      <c r="J33" s="112">
        <v>0</v>
      </c>
      <c r="K33" s="20"/>
    </row>
    <row r="34" spans="1:16" ht="21" customHeight="1">
      <c r="A34" s="35"/>
      <c r="B34" s="113" t="s">
        <v>463</v>
      </c>
      <c r="C34" s="112">
        <f t="shared" si="5"/>
        <v>850</v>
      </c>
      <c r="D34" s="112">
        <f t="shared" si="5"/>
        <v>1078</v>
      </c>
      <c r="E34" s="112">
        <v>734</v>
      </c>
      <c r="F34" s="112">
        <v>734</v>
      </c>
      <c r="G34" s="112">
        <v>108</v>
      </c>
      <c r="H34" s="112">
        <v>220</v>
      </c>
      <c r="I34" s="112">
        <v>8</v>
      </c>
      <c r="J34" s="112">
        <v>124</v>
      </c>
      <c r="K34" s="20"/>
    </row>
    <row r="35" spans="1:16" ht="3.75" customHeight="1">
      <c r="A35" s="21"/>
      <c r="B35" s="24"/>
      <c r="C35" s="22"/>
      <c r="D35" s="22"/>
      <c r="E35" s="22"/>
      <c r="F35" s="22"/>
      <c r="G35" s="22"/>
      <c r="H35" s="22"/>
      <c r="I35" s="22"/>
      <c r="J35" s="22"/>
      <c r="K35" s="24"/>
    </row>
    <row r="36" spans="1:16" ht="13.5" customHeight="1" thickBot="1">
      <c r="L36" s="13"/>
      <c r="M36" s="13"/>
    </row>
    <row r="37" spans="1:16" ht="14.25" customHeight="1" thickTop="1">
      <c r="A37" s="14"/>
      <c r="B37" s="14" t="s">
        <v>497</v>
      </c>
      <c r="C37" s="14"/>
      <c r="D37" s="14"/>
      <c r="E37" s="14"/>
      <c r="F37" s="14"/>
      <c r="G37" s="14"/>
      <c r="H37" s="14"/>
      <c r="I37" s="14"/>
      <c r="J37" s="14"/>
      <c r="K37" s="14"/>
      <c r="L37" s="32"/>
      <c r="M37" s="32"/>
      <c r="N37" s="32"/>
      <c r="O37" s="32"/>
      <c r="P37" s="32"/>
    </row>
    <row r="38" spans="1:16" ht="5.25" customHeight="1">
      <c r="B38" s="16"/>
      <c r="K38" s="13"/>
    </row>
    <row r="39" spans="1:16" ht="12" customHeight="1">
      <c r="B39" s="17" t="s">
        <v>485</v>
      </c>
      <c r="K39" s="13"/>
    </row>
  </sheetData>
  <mergeCells count="11">
    <mergeCell ref="C8:D8"/>
    <mergeCell ref="E8:F8"/>
    <mergeCell ref="G8:H8"/>
    <mergeCell ref="I8:J8"/>
    <mergeCell ref="A7:B10"/>
    <mergeCell ref="H1:J1"/>
    <mergeCell ref="H2:J2"/>
    <mergeCell ref="C7:D7"/>
    <mergeCell ref="E7:F7"/>
    <mergeCell ref="G7:H7"/>
    <mergeCell ref="I7:J7"/>
  </mergeCells>
  <hyperlinks>
    <hyperlink ref="B1" location="'Περιεχόμενα-Contents'!A1" display="Περιεχόμενα - Contents" xr:uid="{00000000-0004-0000-0900-000000000000}"/>
  </hyperlinks>
  <pageMargins left="0.70866141732283472" right="0.70866141732283472" top="0.74803149606299213" bottom="0.74803149606299213" header="0.31496062992125984" footer="0.31496062992125984"/>
  <pageSetup paperSize="9" scale="91" orientation="landscape" r:id="rId1"/>
  <rowBreaks count="1" manualBreakCount="1">
    <brk id="26" max="10" man="1"/>
  </rowBreaks>
  <ignoredErrors>
    <ignoredError sqref="C26:D35 F11:J11 C12 E25:H25 E16:J16 C16:D25 C11:E11 K17:L24 K16:L16 I25:L25 D12:F12 K11:L11 C13:D13 K13:L13 C15:D15 K15:L15 J12:L12 G12:H12 I12 C14:D1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41"/>
  <sheetViews>
    <sheetView zoomScaleNormal="100" workbookViewId="0">
      <pane ySplit="12" topLeftCell="A13" activePane="bottomLeft" state="frozen"/>
      <selection pane="bottomLeft"/>
    </sheetView>
  </sheetViews>
  <sheetFormatPr defaultRowHeight="12.75"/>
  <cols>
    <col min="1" max="1" width="0.5703125" style="5" customWidth="1"/>
    <col min="2" max="2" width="8.42578125" style="5" customWidth="1"/>
    <col min="3" max="3" width="14.140625" style="5" customWidth="1"/>
    <col min="4" max="4" width="17.7109375" style="5" customWidth="1"/>
    <col min="5" max="5" width="14.140625" style="5" customWidth="1"/>
    <col min="6" max="6" width="17.7109375" style="5" customWidth="1"/>
    <col min="7" max="7" width="14.140625" style="5" customWidth="1"/>
    <col min="8" max="8" width="17.7109375" style="5" customWidth="1"/>
    <col min="9" max="9" width="14.140625" style="5" customWidth="1"/>
    <col min="10" max="10" width="17.7109375" style="5" customWidth="1"/>
    <col min="11" max="11" width="1.28515625" style="5" customWidth="1"/>
    <col min="12" max="16384" width="9.140625" style="5"/>
  </cols>
  <sheetData>
    <row r="1" spans="1:16" ht="12.95" customHeight="1">
      <c r="B1" s="68" t="s">
        <v>83</v>
      </c>
      <c r="C1" s="68"/>
      <c r="D1" s="68"/>
      <c r="E1" s="68"/>
      <c r="F1" s="42"/>
      <c r="G1" s="42"/>
      <c r="H1" s="209" t="s">
        <v>487</v>
      </c>
      <c r="I1" s="209"/>
      <c r="J1" s="209"/>
      <c r="L1" s="42"/>
    </row>
    <row r="2" spans="1:16" ht="12.95" customHeight="1">
      <c r="B2" s="43"/>
      <c r="C2" s="44"/>
      <c r="D2" s="42"/>
      <c r="E2" s="42"/>
      <c r="F2" s="42"/>
      <c r="G2" s="42"/>
      <c r="H2" s="209" t="s">
        <v>529</v>
      </c>
      <c r="I2" s="209"/>
      <c r="J2" s="209"/>
      <c r="L2" s="42"/>
    </row>
    <row r="3" spans="1:16" ht="12.75" customHeight="1">
      <c r="B3" s="43"/>
      <c r="C3" s="44"/>
      <c r="D3" s="42"/>
      <c r="E3" s="42"/>
      <c r="F3" s="42"/>
      <c r="G3" s="42"/>
      <c r="H3" s="42"/>
      <c r="I3" s="42"/>
      <c r="J3" s="42"/>
      <c r="K3" s="42"/>
      <c r="L3" s="42"/>
    </row>
    <row r="4" spans="1:16" s="46" customFormat="1" ht="12.75" customHeight="1">
      <c r="A4" s="8" t="s">
        <v>533</v>
      </c>
    </row>
    <row r="5" spans="1:16" s="46" customFormat="1" ht="12.75" customHeight="1">
      <c r="A5" s="8"/>
      <c r="C5" s="8" t="s">
        <v>534</v>
      </c>
    </row>
    <row r="6" spans="1:16" s="46" customFormat="1" ht="12.75" customHeight="1" thickBot="1">
      <c r="A6" s="8" t="s">
        <v>535</v>
      </c>
      <c r="B6" s="181"/>
      <c r="C6" s="181"/>
      <c r="D6" s="181"/>
      <c r="E6" s="181"/>
      <c r="F6" s="181"/>
      <c r="G6" s="181"/>
      <c r="H6" s="181"/>
      <c r="I6" s="181"/>
      <c r="J6" s="181"/>
    </row>
    <row r="7" spans="1:16" s="46" customFormat="1" ht="7.5" customHeight="1" thickTop="1">
      <c r="A7" s="8"/>
    </row>
    <row r="8" spans="1:16" ht="12" customHeight="1">
      <c r="J8" s="99"/>
      <c r="K8" s="69" t="s">
        <v>0</v>
      </c>
      <c r="P8" s="69"/>
    </row>
    <row r="9" spans="1:16" ht="13.5" customHeight="1">
      <c r="A9" s="187" t="s">
        <v>477</v>
      </c>
      <c r="B9" s="188"/>
      <c r="C9" s="210" t="s">
        <v>473</v>
      </c>
      <c r="D9" s="211"/>
      <c r="E9" s="212" t="s">
        <v>474</v>
      </c>
      <c r="F9" s="213"/>
      <c r="G9" s="212" t="s">
        <v>475</v>
      </c>
      <c r="H9" s="213"/>
      <c r="I9" s="212" t="s">
        <v>476</v>
      </c>
      <c r="J9" s="214"/>
      <c r="K9" s="19"/>
    </row>
    <row r="10" spans="1:16" ht="13.5" customHeight="1">
      <c r="A10" s="203"/>
      <c r="B10" s="200"/>
      <c r="C10" s="215" t="s">
        <v>44</v>
      </c>
      <c r="D10" s="216"/>
      <c r="E10" s="215" t="s">
        <v>466</v>
      </c>
      <c r="F10" s="216"/>
      <c r="G10" s="215" t="s">
        <v>467</v>
      </c>
      <c r="H10" s="216"/>
      <c r="I10" s="215" t="s">
        <v>468</v>
      </c>
      <c r="J10" s="217"/>
      <c r="K10" s="24"/>
    </row>
    <row r="11" spans="1:16" s="101" customFormat="1" ht="57" customHeight="1">
      <c r="A11" s="203"/>
      <c r="B11" s="200"/>
      <c r="C11" s="62" t="s">
        <v>338</v>
      </c>
      <c r="D11" s="59" t="s">
        <v>478</v>
      </c>
      <c r="E11" s="62" t="s">
        <v>338</v>
      </c>
      <c r="F11" s="59" t="s">
        <v>478</v>
      </c>
      <c r="G11" s="62" t="s">
        <v>338</v>
      </c>
      <c r="H11" s="59" t="s">
        <v>478</v>
      </c>
      <c r="I11" s="9" t="s">
        <v>338</v>
      </c>
      <c r="J11" s="9" t="s">
        <v>478</v>
      </c>
      <c r="K11" s="100"/>
    </row>
    <row r="12" spans="1:16" s="101" customFormat="1" ht="37.5" customHeight="1">
      <c r="A12" s="218"/>
      <c r="B12" s="219"/>
      <c r="C12" s="60" t="s">
        <v>339</v>
      </c>
      <c r="D12" s="102" t="s">
        <v>528</v>
      </c>
      <c r="E12" s="60" t="s">
        <v>339</v>
      </c>
      <c r="F12" s="102" t="s">
        <v>527</v>
      </c>
      <c r="G12" s="60" t="s">
        <v>339</v>
      </c>
      <c r="H12" s="102" t="s">
        <v>528</v>
      </c>
      <c r="I12" s="70" t="s">
        <v>339</v>
      </c>
      <c r="J12" s="70" t="s">
        <v>528</v>
      </c>
      <c r="K12" s="103"/>
    </row>
    <row r="13" spans="1:16" ht="21" customHeight="1">
      <c r="A13" s="71"/>
      <c r="B13" s="104" t="s">
        <v>333</v>
      </c>
      <c r="C13" s="105">
        <f t="shared" ref="C13:D27" si="0">E13+G13+I13</f>
        <v>13319448</v>
      </c>
      <c r="D13" s="106">
        <f t="shared" si="0"/>
        <v>2101127</v>
      </c>
      <c r="E13" s="106">
        <f t="shared" ref="E13:J13" si="1">E14+E18+E27</f>
        <v>682395</v>
      </c>
      <c r="F13" s="106">
        <f t="shared" si="1"/>
        <v>87986</v>
      </c>
      <c r="G13" s="106">
        <f t="shared" si="1"/>
        <v>3260427</v>
      </c>
      <c r="H13" s="106">
        <f t="shared" si="1"/>
        <v>530289</v>
      </c>
      <c r="I13" s="106">
        <f t="shared" si="1"/>
        <v>9376626</v>
      </c>
      <c r="J13" s="106">
        <f t="shared" si="1"/>
        <v>1482852</v>
      </c>
      <c r="K13" s="19"/>
    </row>
    <row r="14" spans="1:16" ht="21" customHeight="1">
      <c r="A14" s="35"/>
      <c r="B14" s="107">
        <v>45</v>
      </c>
      <c r="C14" s="108">
        <f t="shared" si="0"/>
        <v>979432</v>
      </c>
      <c r="D14" s="109">
        <f t="shared" si="0"/>
        <v>193143</v>
      </c>
      <c r="E14" s="109">
        <f t="shared" ref="E14:J14" si="2">E15+E16+E17</f>
        <v>79033</v>
      </c>
      <c r="F14" s="109">
        <f t="shared" si="2"/>
        <v>10846</v>
      </c>
      <c r="G14" s="109">
        <f t="shared" si="2"/>
        <v>338548</v>
      </c>
      <c r="H14" s="109">
        <f t="shared" si="2"/>
        <v>77429</v>
      </c>
      <c r="I14" s="109">
        <f t="shared" si="2"/>
        <v>561851</v>
      </c>
      <c r="J14" s="109">
        <f t="shared" si="2"/>
        <v>104868</v>
      </c>
      <c r="K14" s="20"/>
    </row>
    <row r="15" spans="1:16" ht="21" customHeight="1">
      <c r="A15" s="35"/>
      <c r="B15" s="110" t="s">
        <v>355</v>
      </c>
      <c r="C15" s="111">
        <f>E15+G15+I15</f>
        <v>544673</v>
      </c>
      <c r="D15" s="112">
        <f>F15+H15+J15</f>
        <v>59668</v>
      </c>
      <c r="E15" s="112">
        <v>37397</v>
      </c>
      <c r="F15" s="112">
        <v>-1770</v>
      </c>
      <c r="G15" s="112">
        <v>112602</v>
      </c>
      <c r="H15" s="112">
        <v>8382</v>
      </c>
      <c r="I15" s="112">
        <v>394674</v>
      </c>
      <c r="J15" s="112">
        <v>53056</v>
      </c>
      <c r="K15" s="20"/>
    </row>
    <row r="16" spans="1:16" ht="30.75" customHeight="1">
      <c r="A16" s="35"/>
      <c r="B16" s="110" t="s">
        <v>495</v>
      </c>
      <c r="C16" s="111">
        <f t="shared" ref="C16:C17" si="3">E16+G16+I16</f>
        <v>240273</v>
      </c>
      <c r="D16" s="112">
        <f t="shared" ref="D16:D17" si="4">F16+H16+J16</f>
        <v>85691</v>
      </c>
      <c r="E16" s="112">
        <v>35369</v>
      </c>
      <c r="F16" s="112">
        <v>11386</v>
      </c>
      <c r="G16" s="112">
        <v>168064</v>
      </c>
      <c r="H16" s="112">
        <v>57063</v>
      </c>
      <c r="I16" s="112">
        <v>36840</v>
      </c>
      <c r="J16" s="112">
        <v>17242</v>
      </c>
      <c r="K16" s="20"/>
    </row>
    <row r="17" spans="1:11" ht="21" customHeight="1">
      <c r="A17" s="35"/>
      <c r="B17" s="110" t="s">
        <v>360</v>
      </c>
      <c r="C17" s="111">
        <f t="shared" si="3"/>
        <v>194486</v>
      </c>
      <c r="D17" s="112">
        <f t="shared" si="4"/>
        <v>47784</v>
      </c>
      <c r="E17" s="112">
        <v>6267</v>
      </c>
      <c r="F17" s="112">
        <v>1230</v>
      </c>
      <c r="G17" s="112">
        <v>57882</v>
      </c>
      <c r="H17" s="112">
        <v>11984</v>
      </c>
      <c r="I17" s="112">
        <v>130337</v>
      </c>
      <c r="J17" s="112">
        <v>34570</v>
      </c>
      <c r="K17" s="20"/>
    </row>
    <row r="18" spans="1:11" ht="21" customHeight="1">
      <c r="A18" s="35"/>
      <c r="B18" s="107">
        <v>46</v>
      </c>
      <c r="C18" s="108">
        <f t="shared" si="0"/>
        <v>6236792</v>
      </c>
      <c r="D18" s="109">
        <f t="shared" si="0"/>
        <v>913598</v>
      </c>
      <c r="E18" s="109">
        <f t="shared" ref="E18:J18" si="5">E19+E20+E21+E22+E23+E24+E25+E26</f>
        <v>156143</v>
      </c>
      <c r="F18" s="109">
        <f t="shared" si="5"/>
        <v>28039</v>
      </c>
      <c r="G18" s="109">
        <f t="shared" si="5"/>
        <v>1063093</v>
      </c>
      <c r="H18" s="109">
        <f t="shared" si="5"/>
        <v>175827</v>
      </c>
      <c r="I18" s="109">
        <f t="shared" si="5"/>
        <v>5017556</v>
      </c>
      <c r="J18" s="109">
        <f t="shared" si="5"/>
        <v>709732</v>
      </c>
      <c r="K18" s="20"/>
    </row>
    <row r="19" spans="1:11" ht="21" customHeight="1">
      <c r="A19" s="35"/>
      <c r="B19" s="113" t="s">
        <v>365</v>
      </c>
      <c r="C19" s="111">
        <f t="shared" si="0"/>
        <v>172853</v>
      </c>
      <c r="D19" s="112">
        <f t="shared" si="0"/>
        <v>92956</v>
      </c>
      <c r="E19" s="112">
        <v>16227</v>
      </c>
      <c r="F19" s="112">
        <v>7595</v>
      </c>
      <c r="G19" s="112">
        <v>42807</v>
      </c>
      <c r="H19" s="112">
        <v>24265</v>
      </c>
      <c r="I19" s="112">
        <v>113819</v>
      </c>
      <c r="J19" s="112">
        <v>61096</v>
      </c>
      <c r="K19" s="20"/>
    </row>
    <row r="20" spans="1:11" ht="21" customHeight="1">
      <c r="A20" s="35"/>
      <c r="B20" s="113" t="s">
        <v>375</v>
      </c>
      <c r="C20" s="111">
        <f t="shared" si="0"/>
        <v>182101</v>
      </c>
      <c r="D20" s="112">
        <f t="shared" si="0"/>
        <v>9627</v>
      </c>
      <c r="E20" s="112">
        <v>2091</v>
      </c>
      <c r="F20" s="112">
        <v>252</v>
      </c>
      <c r="G20" s="112">
        <v>103972</v>
      </c>
      <c r="H20" s="112">
        <v>1958</v>
      </c>
      <c r="I20" s="112">
        <v>76038</v>
      </c>
      <c r="J20" s="112">
        <v>7417</v>
      </c>
      <c r="K20" s="20"/>
    </row>
    <row r="21" spans="1:11" ht="21" customHeight="1">
      <c r="A21" s="35"/>
      <c r="B21" s="113" t="s">
        <v>380</v>
      </c>
      <c r="C21" s="111">
        <f t="shared" si="0"/>
        <v>1770487</v>
      </c>
      <c r="D21" s="112">
        <f t="shared" si="0"/>
        <v>232324</v>
      </c>
      <c r="E21" s="112">
        <v>31464</v>
      </c>
      <c r="F21" s="112">
        <v>3504</v>
      </c>
      <c r="G21" s="112">
        <v>225887</v>
      </c>
      <c r="H21" s="112">
        <v>27022</v>
      </c>
      <c r="I21" s="112">
        <v>1513136</v>
      </c>
      <c r="J21" s="112">
        <v>201798</v>
      </c>
      <c r="K21" s="20"/>
    </row>
    <row r="22" spans="1:11" ht="21" customHeight="1">
      <c r="A22" s="35"/>
      <c r="B22" s="113" t="s">
        <v>390</v>
      </c>
      <c r="C22" s="111">
        <f t="shared" si="0"/>
        <v>1287178</v>
      </c>
      <c r="D22" s="112">
        <f t="shared" si="0"/>
        <v>218788</v>
      </c>
      <c r="E22" s="112">
        <v>42371</v>
      </c>
      <c r="F22" s="112">
        <v>8250</v>
      </c>
      <c r="G22" s="112">
        <v>299548</v>
      </c>
      <c r="H22" s="112">
        <v>56188</v>
      </c>
      <c r="I22" s="112">
        <v>945259</v>
      </c>
      <c r="J22" s="112">
        <v>154350</v>
      </c>
      <c r="K22" s="20"/>
    </row>
    <row r="23" spans="1:11" ht="21" customHeight="1">
      <c r="A23" s="35"/>
      <c r="B23" s="113" t="s">
        <v>400</v>
      </c>
      <c r="C23" s="111">
        <f t="shared" si="0"/>
        <v>295677</v>
      </c>
      <c r="D23" s="112">
        <f t="shared" si="0"/>
        <v>35797</v>
      </c>
      <c r="E23" s="112">
        <v>7742</v>
      </c>
      <c r="F23" s="112">
        <v>1016</v>
      </c>
      <c r="G23" s="112">
        <v>45642</v>
      </c>
      <c r="H23" s="112">
        <v>5984</v>
      </c>
      <c r="I23" s="112">
        <v>242293</v>
      </c>
      <c r="J23" s="112">
        <v>28797</v>
      </c>
      <c r="K23" s="20"/>
    </row>
    <row r="24" spans="1:11" ht="21" customHeight="1">
      <c r="A24" s="35"/>
      <c r="B24" s="113" t="s">
        <v>403</v>
      </c>
      <c r="C24" s="111">
        <f t="shared" si="0"/>
        <v>235530</v>
      </c>
      <c r="D24" s="112">
        <f t="shared" si="0"/>
        <v>63572</v>
      </c>
      <c r="E24" s="112">
        <v>15374</v>
      </c>
      <c r="F24" s="112">
        <v>2428</v>
      </c>
      <c r="G24" s="112">
        <v>57209</v>
      </c>
      <c r="H24" s="112">
        <v>16162</v>
      </c>
      <c r="I24" s="112">
        <v>162947</v>
      </c>
      <c r="J24" s="112">
        <v>44982</v>
      </c>
      <c r="K24" s="20"/>
    </row>
    <row r="25" spans="1:11" ht="21" customHeight="1">
      <c r="A25" s="35"/>
      <c r="B25" s="113" t="s">
        <v>410</v>
      </c>
      <c r="C25" s="111">
        <f t="shared" si="0"/>
        <v>2140065</v>
      </c>
      <c r="D25" s="112">
        <f t="shared" si="0"/>
        <v>234162</v>
      </c>
      <c r="E25" s="112">
        <v>32319</v>
      </c>
      <c r="F25" s="112">
        <v>5482</v>
      </c>
      <c r="G25" s="112">
        <v>241027</v>
      </c>
      <c r="H25" s="112">
        <v>35232</v>
      </c>
      <c r="I25" s="112">
        <v>1866719</v>
      </c>
      <c r="J25" s="112">
        <v>193448</v>
      </c>
      <c r="K25" s="20"/>
    </row>
    <row r="26" spans="1:11" ht="21" customHeight="1">
      <c r="A26" s="35"/>
      <c r="B26" s="113" t="s">
        <v>418</v>
      </c>
      <c r="C26" s="111">
        <f t="shared" si="0"/>
        <v>152901</v>
      </c>
      <c r="D26" s="112">
        <f t="shared" si="0"/>
        <v>26372</v>
      </c>
      <c r="E26" s="112">
        <v>8555</v>
      </c>
      <c r="F26" s="112">
        <v>-488</v>
      </c>
      <c r="G26" s="112">
        <v>47001</v>
      </c>
      <c r="H26" s="112">
        <v>9016</v>
      </c>
      <c r="I26" s="112">
        <v>97345</v>
      </c>
      <c r="J26" s="112">
        <v>17844</v>
      </c>
      <c r="K26" s="20"/>
    </row>
    <row r="27" spans="1:11" ht="21" customHeight="1">
      <c r="A27" s="35"/>
      <c r="B27" s="107">
        <v>47</v>
      </c>
      <c r="C27" s="108">
        <f t="shared" si="0"/>
        <v>6103224</v>
      </c>
      <c r="D27" s="109">
        <f t="shared" si="0"/>
        <v>994386</v>
      </c>
      <c r="E27" s="109">
        <f t="shared" ref="E27:J27" si="6">SUM(E28:E36)</f>
        <v>447219</v>
      </c>
      <c r="F27" s="109">
        <f t="shared" si="6"/>
        <v>49101</v>
      </c>
      <c r="G27" s="109">
        <f t="shared" si="6"/>
        <v>1858786</v>
      </c>
      <c r="H27" s="109">
        <f t="shared" si="6"/>
        <v>277033</v>
      </c>
      <c r="I27" s="109">
        <f t="shared" si="6"/>
        <v>3797219</v>
      </c>
      <c r="J27" s="109">
        <f t="shared" si="6"/>
        <v>668252</v>
      </c>
      <c r="K27" s="20"/>
    </row>
    <row r="28" spans="1:11" ht="21" customHeight="1">
      <c r="A28" s="35"/>
      <c r="B28" s="113" t="s">
        <v>420</v>
      </c>
      <c r="C28" s="111">
        <f t="shared" ref="C28:D36" si="7">E28+G28+I28</f>
        <v>2632480</v>
      </c>
      <c r="D28" s="112">
        <f t="shared" si="7"/>
        <v>363453</v>
      </c>
      <c r="E28" s="112">
        <v>140750</v>
      </c>
      <c r="F28" s="112">
        <v>9621</v>
      </c>
      <c r="G28" s="112">
        <v>451854</v>
      </c>
      <c r="H28" s="112">
        <v>50465</v>
      </c>
      <c r="I28" s="112">
        <v>2039876</v>
      </c>
      <c r="J28" s="112">
        <v>303367</v>
      </c>
      <c r="K28" s="20"/>
    </row>
    <row r="29" spans="1:11" ht="21" customHeight="1">
      <c r="A29" s="35"/>
      <c r="B29" s="113" t="s">
        <v>423</v>
      </c>
      <c r="C29" s="111">
        <f t="shared" si="7"/>
        <v>401182</v>
      </c>
      <c r="D29" s="112">
        <f t="shared" si="7"/>
        <v>59312</v>
      </c>
      <c r="E29" s="112">
        <v>53270</v>
      </c>
      <c r="F29" s="112">
        <v>5927</v>
      </c>
      <c r="G29" s="112">
        <v>174079</v>
      </c>
      <c r="H29" s="112">
        <v>23591</v>
      </c>
      <c r="I29" s="112">
        <v>173833</v>
      </c>
      <c r="J29" s="112">
        <v>29794</v>
      </c>
      <c r="K29" s="20"/>
    </row>
    <row r="30" spans="1:11" ht="21" customHeight="1">
      <c r="A30" s="35"/>
      <c r="B30" s="113" t="s">
        <v>431</v>
      </c>
      <c r="C30" s="111">
        <f t="shared" si="7"/>
        <v>676272</v>
      </c>
      <c r="D30" s="112">
        <f t="shared" si="7"/>
        <v>29134</v>
      </c>
      <c r="E30" s="112">
        <v>37405</v>
      </c>
      <c r="F30" s="112">
        <v>1029</v>
      </c>
      <c r="G30" s="112">
        <v>409162</v>
      </c>
      <c r="H30" s="112">
        <v>15826</v>
      </c>
      <c r="I30" s="112">
        <v>229705</v>
      </c>
      <c r="J30" s="112">
        <v>12279</v>
      </c>
      <c r="K30" s="20"/>
    </row>
    <row r="31" spans="1:11" ht="21" customHeight="1">
      <c r="A31" s="35"/>
      <c r="B31" s="113" t="s">
        <v>433</v>
      </c>
      <c r="C31" s="111">
        <f t="shared" si="7"/>
        <v>215696</v>
      </c>
      <c r="D31" s="112">
        <f t="shared" si="7"/>
        <v>43030</v>
      </c>
      <c r="E31" s="112">
        <v>16512</v>
      </c>
      <c r="F31" s="112">
        <v>2720</v>
      </c>
      <c r="G31" s="112">
        <v>80857</v>
      </c>
      <c r="H31" s="112">
        <v>21358</v>
      </c>
      <c r="I31" s="112">
        <v>118327</v>
      </c>
      <c r="J31" s="112">
        <v>18952</v>
      </c>
      <c r="K31" s="20"/>
    </row>
    <row r="32" spans="1:11" ht="21" customHeight="1">
      <c r="A32" s="35"/>
      <c r="B32" s="113" t="s">
        <v>437</v>
      </c>
      <c r="C32" s="111">
        <f t="shared" si="7"/>
        <v>707866</v>
      </c>
      <c r="D32" s="112">
        <f t="shared" si="7"/>
        <v>144084</v>
      </c>
      <c r="E32" s="112">
        <v>31848</v>
      </c>
      <c r="F32" s="112">
        <v>3934</v>
      </c>
      <c r="G32" s="112">
        <v>236572</v>
      </c>
      <c r="H32" s="112">
        <v>49536</v>
      </c>
      <c r="I32" s="112">
        <v>439446</v>
      </c>
      <c r="J32" s="112">
        <v>90614</v>
      </c>
      <c r="K32" s="20"/>
    </row>
    <row r="33" spans="1:16" ht="21" customHeight="1">
      <c r="A33" s="35"/>
      <c r="B33" s="113" t="s">
        <v>443</v>
      </c>
      <c r="C33" s="111">
        <f t="shared" si="7"/>
        <v>194847</v>
      </c>
      <c r="D33" s="112">
        <f t="shared" si="7"/>
        <v>57585</v>
      </c>
      <c r="E33" s="112">
        <v>6615</v>
      </c>
      <c r="F33" s="112">
        <v>905</v>
      </c>
      <c r="G33" s="112">
        <v>55556</v>
      </c>
      <c r="H33" s="112">
        <v>12239</v>
      </c>
      <c r="I33" s="112">
        <v>132676</v>
      </c>
      <c r="J33" s="112">
        <v>44441</v>
      </c>
      <c r="K33" s="20"/>
    </row>
    <row r="34" spans="1:16" ht="21" customHeight="1">
      <c r="A34" s="35"/>
      <c r="B34" s="113" t="s">
        <v>449</v>
      </c>
      <c r="C34" s="111">
        <f t="shared" si="7"/>
        <v>1202933</v>
      </c>
      <c r="D34" s="112">
        <f t="shared" si="7"/>
        <v>284098</v>
      </c>
      <c r="E34" s="112">
        <v>120083</v>
      </c>
      <c r="F34" s="112">
        <v>19630</v>
      </c>
      <c r="G34" s="112">
        <v>433816</v>
      </c>
      <c r="H34" s="112">
        <v>99990</v>
      </c>
      <c r="I34" s="112">
        <v>649034</v>
      </c>
      <c r="J34" s="112">
        <v>164478</v>
      </c>
      <c r="K34" s="20"/>
    </row>
    <row r="35" spans="1:16" ht="21" customHeight="1">
      <c r="A35" s="35"/>
      <c r="B35" s="113" t="s">
        <v>459</v>
      </c>
      <c r="C35" s="111">
        <f t="shared" si="7"/>
        <v>3076</v>
      </c>
      <c r="D35" s="112">
        <f t="shared" si="7"/>
        <v>960</v>
      </c>
      <c r="E35" s="112">
        <v>2807</v>
      </c>
      <c r="F35" s="112">
        <v>888</v>
      </c>
      <c r="G35" s="112">
        <v>269</v>
      </c>
      <c r="H35" s="112">
        <v>72</v>
      </c>
      <c r="I35" s="112">
        <v>0</v>
      </c>
      <c r="J35" s="112">
        <v>0</v>
      </c>
      <c r="K35" s="20"/>
    </row>
    <row r="36" spans="1:16" ht="21" customHeight="1">
      <c r="A36" s="35"/>
      <c r="B36" s="113" t="s">
        <v>463</v>
      </c>
      <c r="C36" s="111">
        <f t="shared" si="7"/>
        <v>68872</v>
      </c>
      <c r="D36" s="112">
        <f t="shared" si="7"/>
        <v>12730</v>
      </c>
      <c r="E36" s="112">
        <v>37929</v>
      </c>
      <c r="F36" s="112">
        <v>4447</v>
      </c>
      <c r="G36" s="112">
        <v>16621</v>
      </c>
      <c r="H36" s="112">
        <v>3956</v>
      </c>
      <c r="I36" s="112">
        <v>14322</v>
      </c>
      <c r="J36" s="112">
        <v>4327</v>
      </c>
      <c r="K36" s="20"/>
    </row>
    <row r="37" spans="1:16" ht="3.75" customHeight="1">
      <c r="A37" s="21"/>
      <c r="B37" s="24"/>
      <c r="C37" s="21"/>
      <c r="D37" s="22"/>
      <c r="E37" s="22"/>
      <c r="F37" s="22"/>
      <c r="G37" s="22"/>
      <c r="H37" s="22"/>
      <c r="I37" s="22"/>
      <c r="J37" s="22"/>
      <c r="K37" s="24"/>
    </row>
    <row r="38" spans="1:16" ht="13.5" customHeight="1" thickBot="1">
      <c r="L38" s="13"/>
      <c r="M38" s="13"/>
    </row>
    <row r="39" spans="1:16" ht="14.25" customHeight="1" thickTop="1">
      <c r="A39" s="14"/>
      <c r="B39" s="14" t="s">
        <v>497</v>
      </c>
      <c r="C39" s="14"/>
      <c r="D39" s="14"/>
      <c r="E39" s="14"/>
      <c r="F39" s="14"/>
      <c r="G39" s="14"/>
      <c r="H39" s="14"/>
      <c r="I39" s="14"/>
      <c r="J39" s="14"/>
      <c r="K39" s="14"/>
      <c r="L39" s="32"/>
      <c r="M39" s="32"/>
      <c r="N39" s="32"/>
      <c r="O39" s="32"/>
      <c r="P39" s="32"/>
    </row>
    <row r="40" spans="1:16" ht="5.25" customHeight="1">
      <c r="B40" s="16"/>
      <c r="K40" s="13"/>
    </row>
    <row r="41" spans="1:16" ht="12" customHeight="1">
      <c r="B41" s="17" t="s">
        <v>498</v>
      </c>
      <c r="K41" s="13"/>
    </row>
  </sheetData>
  <mergeCells count="11">
    <mergeCell ref="I10:J10"/>
    <mergeCell ref="H1:J1"/>
    <mergeCell ref="H2:J2"/>
    <mergeCell ref="A9:B12"/>
    <mergeCell ref="C9:D9"/>
    <mergeCell ref="E9:F9"/>
    <mergeCell ref="G9:H9"/>
    <mergeCell ref="I9:J9"/>
    <mergeCell ref="C10:D10"/>
    <mergeCell ref="E10:F10"/>
    <mergeCell ref="G10:H10"/>
  </mergeCells>
  <hyperlinks>
    <hyperlink ref="B1" location="'Περιεχόμενα-Contents'!A1" display="Περιεχόμενα - Contents" xr:uid="{00000000-0004-0000-0A00-000000000000}"/>
  </hyperlinks>
  <pageMargins left="0.70866141732283472" right="0.70866141732283472" top="0.74803149606299213" bottom="0.6692913385826772" header="0.31496062992125984" footer="0.31496062992125984"/>
  <pageSetup paperSize="9" scale="95" orientation="landscape" r:id="rId1"/>
  <ignoredErrors>
    <ignoredError sqref="C18:J18 C27:J27 C19:D26 C37:J37 C17:D17 C28:D36 C13:J13 C14:D15 E14:J14 C16:D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64"/>
  <sheetViews>
    <sheetView workbookViewId="0">
      <pane ySplit="2" topLeftCell="A3" activePane="bottomLeft" state="frozen"/>
      <selection pane="bottomLeft"/>
    </sheetView>
  </sheetViews>
  <sheetFormatPr defaultRowHeight="12.75"/>
  <cols>
    <col min="1" max="1" width="0.7109375" style="5" customWidth="1"/>
    <col min="2" max="2" width="103.7109375" style="5" customWidth="1"/>
    <col min="3" max="3" width="3.85546875" style="5" customWidth="1"/>
    <col min="4" max="4" width="103.7109375" style="5" customWidth="1"/>
    <col min="5" max="16384" width="9.140625" style="5"/>
  </cols>
  <sheetData>
    <row r="1" spans="1:4" ht="30" customHeight="1">
      <c r="A1" s="25"/>
      <c r="B1" s="156" t="s">
        <v>336</v>
      </c>
      <c r="C1" s="46"/>
      <c r="D1" s="156" t="s">
        <v>337</v>
      </c>
    </row>
    <row r="2" spans="1:4" s="117" customFormat="1" ht="30" customHeight="1">
      <c r="A2" s="25"/>
      <c r="B2" s="27" t="s">
        <v>1</v>
      </c>
      <c r="C2" s="132"/>
      <c r="D2" s="27" t="s">
        <v>2</v>
      </c>
    </row>
    <row r="3" spans="1:4" s="117" customFormat="1" ht="15.75">
      <c r="A3" s="115"/>
      <c r="B3" s="116"/>
      <c r="C3" s="116"/>
      <c r="D3" s="116"/>
    </row>
    <row r="4" spans="1:4">
      <c r="B4" s="165" t="s">
        <v>3</v>
      </c>
      <c r="C4" s="133"/>
      <c r="D4" s="165" t="s">
        <v>11</v>
      </c>
    </row>
    <row r="5" spans="1:4" ht="9.75" customHeight="1">
      <c r="B5" s="166"/>
      <c r="C5" s="133"/>
      <c r="D5" s="166"/>
    </row>
    <row r="6" spans="1:4" ht="76.5">
      <c r="B6" s="167" t="s">
        <v>562</v>
      </c>
      <c r="C6" s="101"/>
      <c r="D6" s="167" t="s">
        <v>537</v>
      </c>
    </row>
    <row r="7" spans="1:4">
      <c r="B7" s="133"/>
      <c r="C7" s="133"/>
      <c r="D7" s="133"/>
    </row>
    <row r="8" spans="1:4">
      <c r="B8" s="165" t="s">
        <v>14</v>
      </c>
      <c r="C8" s="133"/>
      <c r="D8" s="165" t="s">
        <v>21</v>
      </c>
    </row>
    <row r="9" spans="1:4" ht="9.75" customHeight="1">
      <c r="B9" s="165"/>
      <c r="C9" s="133"/>
      <c r="D9" s="165"/>
    </row>
    <row r="10" spans="1:4" ht="32.25" customHeight="1">
      <c r="B10" s="167" t="s">
        <v>340</v>
      </c>
      <c r="C10" s="101"/>
      <c r="D10" s="167" t="s">
        <v>341</v>
      </c>
    </row>
    <row r="11" spans="1:4" ht="14.25" customHeight="1">
      <c r="B11" s="168"/>
      <c r="C11" s="133"/>
      <c r="D11" s="168"/>
    </row>
    <row r="12" spans="1:4">
      <c r="B12" s="169" t="s">
        <v>15</v>
      </c>
      <c r="C12" s="133"/>
      <c r="D12" s="169" t="s">
        <v>20</v>
      </c>
    </row>
    <row r="13" spans="1:4" ht="9.75" customHeight="1">
      <c r="B13" s="166"/>
      <c r="C13" s="133"/>
      <c r="D13" s="166"/>
    </row>
    <row r="14" spans="1:4" ht="38.25">
      <c r="B14" s="167" t="s">
        <v>518</v>
      </c>
      <c r="C14" s="101"/>
      <c r="D14" s="167" t="s">
        <v>519</v>
      </c>
    </row>
    <row r="15" spans="1:4">
      <c r="B15" s="168"/>
      <c r="C15" s="133"/>
      <c r="D15" s="168"/>
    </row>
    <row r="16" spans="1:4">
      <c r="B16" s="165" t="s">
        <v>17</v>
      </c>
      <c r="C16" s="133"/>
      <c r="D16" s="165" t="s">
        <v>22</v>
      </c>
    </row>
    <row r="17" spans="2:4" ht="9.75" customHeight="1">
      <c r="B17" s="165"/>
      <c r="C17" s="133"/>
      <c r="D17" s="165"/>
    </row>
    <row r="18" spans="2:4">
      <c r="B18" s="167" t="s">
        <v>4</v>
      </c>
      <c r="C18" s="101"/>
      <c r="D18" s="167" t="s">
        <v>12</v>
      </c>
    </row>
    <row r="19" spans="2:4" ht="9.75" customHeight="1">
      <c r="B19" s="133"/>
      <c r="C19" s="133"/>
      <c r="D19" s="133"/>
    </row>
    <row r="20" spans="2:4">
      <c r="B20" s="165" t="s">
        <v>16</v>
      </c>
      <c r="C20" s="133"/>
      <c r="D20" s="165" t="s">
        <v>19</v>
      </c>
    </row>
    <row r="21" spans="2:4" ht="9.75" customHeight="1">
      <c r="B21" s="133"/>
      <c r="C21" s="133"/>
      <c r="D21" s="133"/>
    </row>
    <row r="22" spans="2:4">
      <c r="B22" s="167" t="s">
        <v>489</v>
      </c>
      <c r="C22" s="101"/>
      <c r="D22" s="167" t="s">
        <v>490</v>
      </c>
    </row>
    <row r="23" spans="2:4" ht="9.75" customHeight="1">
      <c r="B23" s="133"/>
      <c r="C23" s="133"/>
      <c r="D23" s="133"/>
    </row>
    <row r="24" spans="2:4">
      <c r="B24" s="165" t="s">
        <v>18</v>
      </c>
      <c r="C24" s="133"/>
      <c r="D24" s="165" t="s">
        <v>23</v>
      </c>
    </row>
    <row r="25" spans="2:4" ht="9.75" customHeight="1">
      <c r="B25" s="133"/>
      <c r="C25" s="133"/>
      <c r="D25" s="133"/>
    </row>
    <row r="26" spans="2:4" ht="38.25">
      <c r="B26" s="167" t="s">
        <v>511</v>
      </c>
      <c r="C26" s="101"/>
      <c r="D26" s="167" t="s">
        <v>512</v>
      </c>
    </row>
    <row r="27" spans="2:4">
      <c r="B27" s="133"/>
      <c r="C27" s="133"/>
      <c r="D27" s="133"/>
    </row>
    <row r="28" spans="2:4">
      <c r="B28" s="169" t="s">
        <v>6</v>
      </c>
      <c r="C28" s="133"/>
      <c r="D28" s="169" t="s">
        <v>13</v>
      </c>
    </row>
    <row r="29" spans="2:4" ht="9.75" customHeight="1">
      <c r="B29" s="133"/>
      <c r="C29" s="133"/>
      <c r="D29" s="133"/>
    </row>
    <row r="30" spans="2:4" ht="38.25">
      <c r="B30" s="167" t="s">
        <v>540</v>
      </c>
      <c r="C30" s="101"/>
      <c r="D30" s="167" t="s">
        <v>561</v>
      </c>
    </row>
    <row r="31" spans="2:4">
      <c r="B31" s="133"/>
      <c r="C31" s="133"/>
      <c r="D31" s="133"/>
    </row>
    <row r="32" spans="2:4" ht="63.75">
      <c r="B32" s="167" t="s">
        <v>541</v>
      </c>
      <c r="C32" s="101"/>
      <c r="D32" s="167" t="s">
        <v>560</v>
      </c>
    </row>
    <row r="33" spans="2:4">
      <c r="B33" s="101"/>
      <c r="C33" s="101"/>
      <c r="D33" s="101"/>
    </row>
    <row r="34" spans="2:4" ht="38.25">
      <c r="B34" s="167" t="s">
        <v>542</v>
      </c>
      <c r="C34" s="101"/>
      <c r="D34" s="167" t="s">
        <v>559</v>
      </c>
    </row>
    <row r="35" spans="2:4">
      <c r="B35" s="101"/>
      <c r="C35" s="101"/>
      <c r="D35" s="101"/>
    </row>
    <row r="36" spans="2:4" ht="25.5">
      <c r="B36" s="167" t="s">
        <v>543</v>
      </c>
      <c r="C36" s="101"/>
      <c r="D36" s="167" t="s">
        <v>558</v>
      </c>
    </row>
    <row r="37" spans="2:4">
      <c r="B37" s="101"/>
      <c r="C37" s="101"/>
      <c r="D37" s="101"/>
    </row>
    <row r="38" spans="2:4" ht="30" customHeight="1">
      <c r="B38" s="167" t="s">
        <v>544</v>
      </c>
      <c r="C38" s="101"/>
      <c r="D38" s="167" t="s">
        <v>557</v>
      </c>
    </row>
    <row r="39" spans="2:4">
      <c r="B39" s="101"/>
      <c r="C39" s="101"/>
      <c r="D39" s="101"/>
    </row>
    <row r="40" spans="2:4" ht="63.75">
      <c r="B40" s="167" t="s">
        <v>545</v>
      </c>
      <c r="C40" s="101"/>
      <c r="D40" s="167" t="s">
        <v>556</v>
      </c>
    </row>
    <row r="41" spans="2:4">
      <c r="B41" s="101"/>
      <c r="C41" s="101"/>
      <c r="D41" s="101"/>
    </row>
    <row r="42" spans="2:4" ht="25.5">
      <c r="B42" s="167" t="s">
        <v>546</v>
      </c>
      <c r="C42" s="101"/>
      <c r="D42" s="167" t="s">
        <v>555</v>
      </c>
    </row>
    <row r="43" spans="2:4">
      <c r="B43" s="101"/>
      <c r="C43" s="101"/>
      <c r="D43" s="101"/>
    </row>
    <row r="44" spans="2:4" ht="57" customHeight="1">
      <c r="B44" s="167" t="s">
        <v>563</v>
      </c>
      <c r="C44" s="101"/>
      <c r="D44" s="167" t="s">
        <v>564</v>
      </c>
    </row>
    <row r="45" spans="2:4">
      <c r="B45" s="101"/>
      <c r="C45" s="101"/>
      <c r="D45" s="101"/>
    </row>
    <row r="46" spans="2:4" ht="25.5">
      <c r="B46" s="167" t="s">
        <v>547</v>
      </c>
      <c r="C46" s="101"/>
      <c r="D46" s="167" t="s">
        <v>554</v>
      </c>
    </row>
    <row r="47" spans="2:4">
      <c r="B47" s="101"/>
      <c r="C47" s="101"/>
      <c r="D47" s="101"/>
    </row>
    <row r="48" spans="2:4" ht="25.5">
      <c r="B48" s="167" t="s">
        <v>548</v>
      </c>
      <c r="C48" s="101"/>
      <c r="D48" s="167" t="s">
        <v>553</v>
      </c>
    </row>
    <row r="49" spans="1:11">
      <c r="B49" s="101"/>
      <c r="C49" s="101"/>
      <c r="D49" s="101"/>
    </row>
    <row r="50" spans="1:11" ht="25.5">
      <c r="B50" s="167" t="s">
        <v>549</v>
      </c>
      <c r="C50" s="101"/>
      <c r="D50" s="167" t="s">
        <v>552</v>
      </c>
    </row>
    <row r="51" spans="1:11">
      <c r="B51" s="101"/>
      <c r="C51" s="101"/>
      <c r="D51" s="101"/>
    </row>
    <row r="52" spans="1:11">
      <c r="B52" s="101" t="s">
        <v>550</v>
      </c>
      <c r="C52" s="101"/>
      <c r="D52" s="101" t="s">
        <v>551</v>
      </c>
    </row>
    <row r="53" spans="1:11">
      <c r="B53" s="133"/>
      <c r="C53" s="133"/>
      <c r="D53" s="133"/>
    </row>
    <row r="54" spans="1:11">
      <c r="B54" s="169" t="s">
        <v>5</v>
      </c>
      <c r="C54" s="133"/>
      <c r="D54" s="169" t="s">
        <v>13</v>
      </c>
    </row>
    <row r="55" spans="1:11" ht="9.75" customHeight="1">
      <c r="B55" s="133"/>
      <c r="C55" s="133"/>
      <c r="D55" s="133"/>
    </row>
    <row r="56" spans="1:11">
      <c r="B56" s="170" t="s">
        <v>7</v>
      </c>
      <c r="C56" s="133"/>
      <c r="D56" s="170" t="s">
        <v>84</v>
      </c>
    </row>
    <row r="57" spans="1:11">
      <c r="B57" s="170" t="s">
        <v>8</v>
      </c>
      <c r="C57" s="133"/>
      <c r="D57" s="170" t="s">
        <v>24</v>
      </c>
    </row>
    <row r="58" spans="1:11">
      <c r="B58" s="171" t="s">
        <v>9</v>
      </c>
      <c r="C58" s="133"/>
      <c r="D58" s="171" t="s">
        <v>25</v>
      </c>
    </row>
    <row r="59" spans="1:11">
      <c r="B59" s="170" t="s">
        <v>10</v>
      </c>
      <c r="C59" s="133"/>
      <c r="D59" s="170" t="s">
        <v>27</v>
      </c>
    </row>
    <row r="60" spans="1:11">
      <c r="B60" s="170" t="s">
        <v>28</v>
      </c>
      <c r="C60" s="133"/>
      <c r="D60" s="170" t="s">
        <v>26</v>
      </c>
    </row>
    <row r="61" spans="1:11" ht="13.5" customHeight="1" thickBot="1">
      <c r="B61" s="134"/>
    </row>
    <row r="62" spans="1:11" s="2" customFormat="1" ht="14.25" customHeight="1" thickTop="1">
      <c r="A62" s="14"/>
      <c r="B62" s="14" t="s">
        <v>567</v>
      </c>
      <c r="C62" s="14"/>
      <c r="D62" s="14"/>
      <c r="E62" s="32"/>
      <c r="F62" s="32"/>
      <c r="G62" s="32"/>
      <c r="H62" s="32"/>
      <c r="I62" s="32"/>
      <c r="K62" s="15"/>
    </row>
    <row r="63" spans="1:11" s="2" customFormat="1" ht="5.25" customHeight="1">
      <c r="B63" s="16"/>
      <c r="K63" s="15"/>
    </row>
    <row r="64" spans="1:11" s="2" customFormat="1" ht="12" customHeight="1">
      <c r="B64" s="17" t="s">
        <v>568</v>
      </c>
      <c r="K64" s="15"/>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25"/>
  <sheetViews>
    <sheetView zoomScaleNormal="100" workbookViewId="0">
      <pane ySplit="6" topLeftCell="A7" activePane="bottomLeft" state="frozen"/>
      <selection pane="bottomLeft"/>
    </sheetView>
  </sheetViews>
  <sheetFormatPr defaultRowHeight="12"/>
  <cols>
    <col min="1" max="1" width="0.7109375" style="135" customWidth="1"/>
    <col min="2" max="2" width="9.140625" style="135"/>
    <col min="3" max="3" width="0.7109375" style="135" customWidth="1"/>
    <col min="4" max="4" width="60.7109375" style="135" customWidth="1"/>
    <col min="5" max="5" width="0.7109375" style="135" customWidth="1"/>
    <col min="6" max="6" width="60.7109375" style="135" customWidth="1"/>
    <col min="7" max="16384" width="9.140625" style="135"/>
  </cols>
  <sheetData>
    <row r="1" spans="1:10" ht="29.25" customHeight="1">
      <c r="A1" s="28"/>
      <c r="B1" s="185" t="s">
        <v>29</v>
      </c>
      <c r="C1" s="185"/>
      <c r="D1" s="185"/>
      <c r="E1" s="185"/>
      <c r="F1" s="185"/>
    </row>
    <row r="2" spans="1:10" ht="29.25" customHeight="1">
      <c r="A2" s="28"/>
      <c r="B2" s="185" t="s">
        <v>30</v>
      </c>
      <c r="C2" s="185"/>
      <c r="D2" s="185"/>
      <c r="E2" s="185"/>
      <c r="F2" s="185"/>
    </row>
    <row r="3" spans="1:10" ht="12.75" customHeight="1"/>
    <row r="4" spans="1:10" ht="8.25" customHeight="1">
      <c r="B4" s="136"/>
      <c r="C4" s="136"/>
    </row>
    <row r="5" spans="1:10" ht="42" customHeight="1">
      <c r="A5" s="137"/>
      <c r="B5" s="138" t="s">
        <v>35</v>
      </c>
      <c r="C5" s="139"/>
      <c r="D5" s="183" t="s">
        <v>31</v>
      </c>
      <c r="E5" s="140"/>
      <c r="F5" s="183" t="s">
        <v>32</v>
      </c>
    </row>
    <row r="6" spans="1:10" ht="42" customHeight="1">
      <c r="A6" s="141"/>
      <c r="B6" s="142" t="s">
        <v>34</v>
      </c>
      <c r="C6" s="143"/>
      <c r="D6" s="184"/>
      <c r="E6" s="144"/>
      <c r="F6" s="184"/>
      <c r="J6" s="145"/>
    </row>
    <row r="7" spans="1:10" ht="30" customHeight="1">
      <c r="A7" s="146"/>
      <c r="B7" s="147" t="s">
        <v>333</v>
      </c>
      <c r="C7" s="148"/>
      <c r="D7" s="149" t="s">
        <v>115</v>
      </c>
      <c r="E7" s="150"/>
      <c r="F7" s="149" t="s">
        <v>116</v>
      </c>
      <c r="J7" s="145"/>
    </row>
    <row r="8" spans="1:10" ht="30" customHeight="1">
      <c r="A8" s="146"/>
      <c r="B8" s="147">
        <v>45</v>
      </c>
      <c r="C8" s="148"/>
      <c r="D8" s="149" t="s">
        <v>117</v>
      </c>
      <c r="E8" s="150"/>
      <c r="F8" s="149" t="s">
        <v>118</v>
      </c>
      <c r="J8" s="145"/>
    </row>
    <row r="9" spans="1:10" ht="30" customHeight="1">
      <c r="A9" s="146"/>
      <c r="B9" s="147" t="s">
        <v>355</v>
      </c>
      <c r="C9" s="148"/>
      <c r="D9" s="149" t="s">
        <v>119</v>
      </c>
      <c r="E9" s="150"/>
      <c r="F9" s="149" t="s">
        <v>120</v>
      </c>
      <c r="J9" s="145"/>
    </row>
    <row r="10" spans="1:10" ht="30" customHeight="1">
      <c r="A10" s="146"/>
      <c r="B10" s="151" t="s">
        <v>356</v>
      </c>
      <c r="C10" s="152"/>
      <c r="D10" s="153" t="s">
        <v>121</v>
      </c>
      <c r="E10" s="154"/>
      <c r="F10" s="153" t="s">
        <v>122</v>
      </c>
      <c r="J10" s="145"/>
    </row>
    <row r="11" spans="1:10" ht="30" customHeight="1">
      <c r="A11" s="146"/>
      <c r="B11" s="151" t="s">
        <v>357</v>
      </c>
      <c r="C11" s="152"/>
      <c r="D11" s="153" t="s">
        <v>123</v>
      </c>
      <c r="E11" s="154"/>
      <c r="F11" s="153" t="s">
        <v>124</v>
      </c>
      <c r="J11" s="145"/>
    </row>
    <row r="12" spans="1:10" ht="30" customHeight="1">
      <c r="A12" s="146"/>
      <c r="B12" s="147" t="s">
        <v>358</v>
      </c>
      <c r="C12" s="148"/>
      <c r="D12" s="149" t="s">
        <v>125</v>
      </c>
      <c r="E12" s="150"/>
      <c r="F12" s="149" t="s">
        <v>126</v>
      </c>
      <c r="J12" s="145"/>
    </row>
    <row r="13" spans="1:10" ht="30" customHeight="1">
      <c r="A13" s="146"/>
      <c r="B13" s="151" t="s">
        <v>359</v>
      </c>
      <c r="C13" s="152"/>
      <c r="D13" s="153" t="s">
        <v>125</v>
      </c>
      <c r="E13" s="154"/>
      <c r="F13" s="153" t="s">
        <v>126</v>
      </c>
      <c r="J13" s="145"/>
    </row>
    <row r="14" spans="1:10" ht="30" customHeight="1">
      <c r="A14" s="146"/>
      <c r="B14" s="147" t="s">
        <v>360</v>
      </c>
      <c r="C14" s="148"/>
      <c r="D14" s="149" t="s">
        <v>345</v>
      </c>
      <c r="E14" s="150"/>
      <c r="F14" s="149" t="s">
        <v>127</v>
      </c>
      <c r="J14" s="145"/>
    </row>
    <row r="15" spans="1:10" ht="30" customHeight="1">
      <c r="A15" s="146"/>
      <c r="B15" s="151" t="s">
        <v>361</v>
      </c>
      <c r="C15" s="152"/>
      <c r="D15" s="153" t="s">
        <v>128</v>
      </c>
      <c r="E15" s="154"/>
      <c r="F15" s="153" t="s">
        <v>129</v>
      </c>
      <c r="J15" s="145"/>
    </row>
    <row r="16" spans="1:10" ht="30" customHeight="1">
      <c r="A16" s="146"/>
      <c r="B16" s="151" t="s">
        <v>362</v>
      </c>
      <c r="C16" s="152"/>
      <c r="D16" s="153" t="s">
        <v>346</v>
      </c>
      <c r="E16" s="154"/>
      <c r="F16" s="153" t="s">
        <v>130</v>
      </c>
      <c r="J16" s="145"/>
    </row>
    <row r="17" spans="1:10" ht="30" customHeight="1">
      <c r="A17" s="146"/>
      <c r="B17" s="147" t="s">
        <v>363</v>
      </c>
      <c r="C17" s="148"/>
      <c r="D17" s="149" t="s">
        <v>347</v>
      </c>
      <c r="E17" s="150"/>
      <c r="F17" s="149" t="s">
        <v>131</v>
      </c>
      <c r="J17" s="145"/>
    </row>
    <row r="18" spans="1:10" ht="30" customHeight="1">
      <c r="A18" s="146"/>
      <c r="B18" s="151" t="s">
        <v>364</v>
      </c>
      <c r="C18" s="152"/>
      <c r="D18" s="153" t="s">
        <v>347</v>
      </c>
      <c r="E18" s="154"/>
      <c r="F18" s="153" t="s">
        <v>131</v>
      </c>
      <c r="J18" s="145"/>
    </row>
    <row r="19" spans="1:10" ht="30" customHeight="1">
      <c r="A19" s="146"/>
      <c r="B19" s="147">
        <v>46</v>
      </c>
      <c r="C19" s="148"/>
      <c r="D19" s="149" t="s">
        <v>132</v>
      </c>
      <c r="E19" s="150"/>
      <c r="F19" s="149" t="s">
        <v>133</v>
      </c>
      <c r="J19" s="145"/>
    </row>
    <row r="20" spans="1:10" ht="30" customHeight="1">
      <c r="A20" s="146"/>
      <c r="B20" s="147" t="s">
        <v>365</v>
      </c>
      <c r="C20" s="148"/>
      <c r="D20" s="149" t="s">
        <v>134</v>
      </c>
      <c r="E20" s="150"/>
      <c r="F20" s="149" t="s">
        <v>135</v>
      </c>
      <c r="J20" s="145"/>
    </row>
    <row r="21" spans="1:10" ht="39.75" customHeight="1">
      <c r="A21" s="146"/>
      <c r="B21" s="151" t="s">
        <v>366</v>
      </c>
      <c r="C21" s="152"/>
      <c r="D21" s="153" t="s">
        <v>136</v>
      </c>
      <c r="E21" s="154"/>
      <c r="F21" s="153" t="s">
        <v>137</v>
      </c>
      <c r="J21" s="145"/>
    </row>
    <row r="22" spans="1:10" ht="30" customHeight="1">
      <c r="A22" s="146"/>
      <c r="B22" s="151" t="s">
        <v>367</v>
      </c>
      <c r="C22" s="152"/>
      <c r="D22" s="153" t="s">
        <v>138</v>
      </c>
      <c r="E22" s="154"/>
      <c r="F22" s="153" t="s">
        <v>139</v>
      </c>
      <c r="J22" s="145"/>
    </row>
    <row r="23" spans="1:10" ht="30" customHeight="1">
      <c r="A23" s="146"/>
      <c r="B23" s="151" t="s">
        <v>368</v>
      </c>
      <c r="C23" s="152"/>
      <c r="D23" s="153" t="s">
        <v>140</v>
      </c>
      <c r="E23" s="154"/>
      <c r="F23" s="153" t="s">
        <v>141</v>
      </c>
      <c r="J23" s="145"/>
    </row>
    <row r="24" spans="1:10" ht="30" customHeight="1">
      <c r="A24" s="146"/>
      <c r="B24" s="151" t="s">
        <v>369</v>
      </c>
      <c r="C24" s="152"/>
      <c r="D24" s="153" t="s">
        <v>142</v>
      </c>
      <c r="E24" s="154"/>
      <c r="F24" s="153" t="s">
        <v>143</v>
      </c>
      <c r="J24" s="145"/>
    </row>
    <row r="25" spans="1:10" ht="35.25" customHeight="1">
      <c r="A25" s="146"/>
      <c r="B25" s="151" t="s">
        <v>370</v>
      </c>
      <c r="C25" s="152"/>
      <c r="D25" s="153" t="s">
        <v>144</v>
      </c>
      <c r="E25" s="154"/>
      <c r="F25" s="153" t="s">
        <v>145</v>
      </c>
      <c r="J25" s="145"/>
    </row>
    <row r="26" spans="1:10" ht="42.75" customHeight="1">
      <c r="A26" s="146"/>
      <c r="B26" s="151" t="s">
        <v>371</v>
      </c>
      <c r="C26" s="152"/>
      <c r="D26" s="153" t="s">
        <v>146</v>
      </c>
      <c r="E26" s="154"/>
      <c r="F26" s="153" t="s">
        <v>147</v>
      </c>
      <c r="J26" s="145"/>
    </row>
    <row r="27" spans="1:10" ht="30" customHeight="1">
      <c r="A27" s="146"/>
      <c r="B27" s="151" t="s">
        <v>372</v>
      </c>
      <c r="C27" s="152"/>
      <c r="D27" s="153" t="s">
        <v>148</v>
      </c>
      <c r="E27" s="154"/>
      <c r="F27" s="153" t="s">
        <v>149</v>
      </c>
      <c r="J27" s="145"/>
    </row>
    <row r="28" spans="1:10" ht="30" customHeight="1">
      <c r="A28" s="146"/>
      <c r="B28" s="151" t="s">
        <v>373</v>
      </c>
      <c r="C28" s="152"/>
      <c r="D28" s="153" t="s">
        <v>150</v>
      </c>
      <c r="E28" s="154"/>
      <c r="F28" s="153" t="s">
        <v>151</v>
      </c>
      <c r="J28" s="145"/>
    </row>
    <row r="29" spans="1:10" ht="30" customHeight="1">
      <c r="A29" s="146"/>
      <c r="B29" s="151" t="s">
        <v>374</v>
      </c>
      <c r="C29" s="152"/>
      <c r="D29" s="153" t="s">
        <v>152</v>
      </c>
      <c r="E29" s="154"/>
      <c r="F29" s="153" t="s">
        <v>153</v>
      </c>
    </row>
    <row r="30" spans="1:10" ht="30" customHeight="1">
      <c r="A30" s="146"/>
      <c r="B30" s="147" t="s">
        <v>375</v>
      </c>
      <c r="C30" s="148"/>
      <c r="D30" s="149" t="s">
        <v>154</v>
      </c>
      <c r="E30" s="150"/>
      <c r="F30" s="149" t="s">
        <v>155</v>
      </c>
    </row>
    <row r="31" spans="1:10" ht="30" customHeight="1">
      <c r="A31" s="146"/>
      <c r="B31" s="151" t="s">
        <v>376</v>
      </c>
      <c r="C31" s="152"/>
      <c r="D31" s="153" t="s">
        <v>156</v>
      </c>
      <c r="E31" s="154"/>
      <c r="F31" s="153" t="s">
        <v>157</v>
      </c>
    </row>
    <row r="32" spans="1:10" ht="30" customHeight="1">
      <c r="A32" s="146"/>
      <c r="B32" s="151" t="s">
        <v>377</v>
      </c>
      <c r="C32" s="152"/>
      <c r="D32" s="153" t="s">
        <v>158</v>
      </c>
      <c r="E32" s="154"/>
      <c r="F32" s="153" t="s">
        <v>159</v>
      </c>
    </row>
    <row r="33" spans="1:6" ht="30" customHeight="1">
      <c r="A33" s="146"/>
      <c r="B33" s="151" t="s">
        <v>378</v>
      </c>
      <c r="C33" s="152"/>
      <c r="D33" s="153" t="s">
        <v>160</v>
      </c>
      <c r="E33" s="154"/>
      <c r="F33" s="153" t="s">
        <v>161</v>
      </c>
    </row>
    <row r="34" spans="1:6" ht="30" customHeight="1">
      <c r="A34" s="146"/>
      <c r="B34" s="151" t="s">
        <v>379</v>
      </c>
      <c r="C34" s="152"/>
      <c r="D34" s="153" t="s">
        <v>162</v>
      </c>
      <c r="E34" s="154"/>
      <c r="F34" s="153" t="s">
        <v>163</v>
      </c>
    </row>
    <row r="35" spans="1:6" ht="30" customHeight="1">
      <c r="A35" s="146"/>
      <c r="B35" s="147" t="s">
        <v>380</v>
      </c>
      <c r="C35" s="148"/>
      <c r="D35" s="149" t="s">
        <v>164</v>
      </c>
      <c r="E35" s="150"/>
      <c r="F35" s="149" t="s">
        <v>165</v>
      </c>
    </row>
    <row r="36" spans="1:6" ht="30" customHeight="1">
      <c r="A36" s="146"/>
      <c r="B36" s="151" t="s">
        <v>381</v>
      </c>
      <c r="C36" s="152"/>
      <c r="D36" s="153" t="s">
        <v>166</v>
      </c>
      <c r="E36" s="154"/>
      <c r="F36" s="153" t="s">
        <v>167</v>
      </c>
    </row>
    <row r="37" spans="1:6" ht="30" customHeight="1">
      <c r="A37" s="146"/>
      <c r="B37" s="151" t="s">
        <v>382</v>
      </c>
      <c r="C37" s="152"/>
      <c r="D37" s="153" t="s">
        <v>168</v>
      </c>
      <c r="E37" s="154"/>
      <c r="F37" s="153" t="s">
        <v>169</v>
      </c>
    </row>
    <row r="38" spans="1:6" ht="30" customHeight="1">
      <c r="A38" s="146"/>
      <c r="B38" s="151" t="s">
        <v>383</v>
      </c>
      <c r="C38" s="152"/>
      <c r="D38" s="153" t="s">
        <v>170</v>
      </c>
      <c r="E38" s="154"/>
      <c r="F38" s="153" t="s">
        <v>171</v>
      </c>
    </row>
    <row r="39" spans="1:6" ht="30" customHeight="1">
      <c r="A39" s="146"/>
      <c r="B39" s="151" t="s">
        <v>384</v>
      </c>
      <c r="C39" s="152"/>
      <c r="D39" s="153" t="s">
        <v>172</v>
      </c>
      <c r="E39" s="154"/>
      <c r="F39" s="153" t="s">
        <v>173</v>
      </c>
    </row>
    <row r="40" spans="1:6" ht="30" customHeight="1">
      <c r="A40" s="146"/>
      <c r="B40" s="151" t="s">
        <v>385</v>
      </c>
      <c r="C40" s="152"/>
      <c r="D40" s="153" t="s">
        <v>174</v>
      </c>
      <c r="E40" s="154"/>
      <c r="F40" s="153" t="s">
        <v>175</v>
      </c>
    </row>
    <row r="41" spans="1:6" ht="30" customHeight="1">
      <c r="A41" s="146"/>
      <c r="B41" s="151" t="s">
        <v>386</v>
      </c>
      <c r="C41" s="152"/>
      <c r="D41" s="153" t="s">
        <v>176</v>
      </c>
      <c r="E41" s="154"/>
      <c r="F41" s="153" t="s">
        <v>177</v>
      </c>
    </row>
    <row r="42" spans="1:6" ht="30" customHeight="1">
      <c r="A42" s="146"/>
      <c r="B42" s="151" t="s">
        <v>387</v>
      </c>
      <c r="C42" s="152"/>
      <c r="D42" s="153" t="s">
        <v>178</v>
      </c>
      <c r="E42" s="154"/>
      <c r="F42" s="153" t="s">
        <v>179</v>
      </c>
    </row>
    <row r="43" spans="1:6" ht="30" customHeight="1">
      <c r="A43" s="146"/>
      <c r="B43" s="151" t="s">
        <v>388</v>
      </c>
      <c r="C43" s="152"/>
      <c r="D43" s="153" t="s">
        <v>180</v>
      </c>
      <c r="E43" s="154"/>
      <c r="F43" s="153" t="s">
        <v>181</v>
      </c>
    </row>
    <row r="44" spans="1:6" ht="30" customHeight="1">
      <c r="A44" s="146"/>
      <c r="B44" s="151" t="s">
        <v>389</v>
      </c>
      <c r="C44" s="152"/>
      <c r="D44" s="153" t="s">
        <v>182</v>
      </c>
      <c r="E44" s="154"/>
      <c r="F44" s="153" t="s">
        <v>183</v>
      </c>
    </row>
    <row r="45" spans="1:6" ht="30" customHeight="1">
      <c r="A45" s="146"/>
      <c r="B45" s="147" t="s">
        <v>390</v>
      </c>
      <c r="C45" s="148"/>
      <c r="D45" s="149" t="s">
        <v>184</v>
      </c>
      <c r="E45" s="150"/>
      <c r="F45" s="149" t="s">
        <v>185</v>
      </c>
    </row>
    <row r="46" spans="1:6" ht="30" customHeight="1">
      <c r="A46" s="146"/>
      <c r="B46" s="151" t="s">
        <v>391</v>
      </c>
      <c r="C46" s="152"/>
      <c r="D46" s="153" t="s">
        <v>186</v>
      </c>
      <c r="E46" s="154"/>
      <c r="F46" s="153" t="s">
        <v>187</v>
      </c>
    </row>
    <row r="47" spans="1:6" ht="30" customHeight="1">
      <c r="A47" s="146"/>
      <c r="B47" s="151" t="s">
        <v>392</v>
      </c>
      <c r="C47" s="152"/>
      <c r="D47" s="153" t="s">
        <v>188</v>
      </c>
      <c r="E47" s="154"/>
      <c r="F47" s="153" t="s">
        <v>189</v>
      </c>
    </row>
    <row r="48" spans="1:6" ht="30" customHeight="1">
      <c r="A48" s="146"/>
      <c r="B48" s="151" t="s">
        <v>393</v>
      </c>
      <c r="C48" s="152"/>
      <c r="D48" s="153" t="s">
        <v>190</v>
      </c>
      <c r="E48" s="154"/>
      <c r="F48" s="153" t="s">
        <v>191</v>
      </c>
    </row>
    <row r="49" spans="1:6" ht="30" customHeight="1">
      <c r="A49" s="146"/>
      <c r="B49" s="151" t="s">
        <v>394</v>
      </c>
      <c r="C49" s="152"/>
      <c r="D49" s="153" t="s">
        <v>192</v>
      </c>
      <c r="E49" s="154"/>
      <c r="F49" s="153" t="s">
        <v>193</v>
      </c>
    </row>
    <row r="50" spans="1:6" ht="30" customHeight="1">
      <c r="A50" s="146"/>
      <c r="B50" s="151" t="s">
        <v>395</v>
      </c>
      <c r="C50" s="152"/>
      <c r="D50" s="153" t="s">
        <v>194</v>
      </c>
      <c r="E50" s="154"/>
      <c r="F50" s="153" t="s">
        <v>195</v>
      </c>
    </row>
    <row r="51" spans="1:6" ht="30" customHeight="1">
      <c r="A51" s="146"/>
      <c r="B51" s="151" t="s">
        <v>396</v>
      </c>
      <c r="C51" s="152"/>
      <c r="D51" s="153" t="s">
        <v>196</v>
      </c>
      <c r="E51" s="154"/>
      <c r="F51" s="153" t="s">
        <v>197</v>
      </c>
    </row>
    <row r="52" spans="1:6" ht="30" customHeight="1">
      <c r="A52" s="146"/>
      <c r="B52" s="151" t="s">
        <v>397</v>
      </c>
      <c r="C52" s="152"/>
      <c r="D52" s="153" t="s">
        <v>198</v>
      </c>
      <c r="E52" s="154"/>
      <c r="F52" s="153" t="s">
        <v>199</v>
      </c>
    </row>
    <row r="53" spans="1:6" ht="30" customHeight="1">
      <c r="A53" s="146"/>
      <c r="B53" s="151" t="s">
        <v>398</v>
      </c>
      <c r="C53" s="152"/>
      <c r="D53" s="153" t="s">
        <v>200</v>
      </c>
      <c r="E53" s="154"/>
      <c r="F53" s="153" t="s">
        <v>201</v>
      </c>
    </row>
    <row r="54" spans="1:6" ht="30" customHeight="1">
      <c r="A54" s="146"/>
      <c r="B54" s="151" t="s">
        <v>399</v>
      </c>
      <c r="C54" s="152"/>
      <c r="D54" s="153" t="s">
        <v>202</v>
      </c>
      <c r="E54" s="154"/>
      <c r="F54" s="153" t="s">
        <v>203</v>
      </c>
    </row>
    <row r="55" spans="1:6" ht="30" customHeight="1">
      <c r="A55" s="146"/>
      <c r="B55" s="147" t="s">
        <v>400</v>
      </c>
      <c r="C55" s="148"/>
      <c r="D55" s="149" t="s">
        <v>204</v>
      </c>
      <c r="E55" s="150"/>
      <c r="F55" s="149" t="s">
        <v>205</v>
      </c>
    </row>
    <row r="56" spans="1:6" ht="30" customHeight="1">
      <c r="A56" s="146"/>
      <c r="B56" s="151" t="s">
        <v>401</v>
      </c>
      <c r="C56" s="152"/>
      <c r="D56" s="153" t="s">
        <v>206</v>
      </c>
      <c r="E56" s="154"/>
      <c r="F56" s="153" t="s">
        <v>207</v>
      </c>
    </row>
    <row r="57" spans="1:6" ht="30" customHeight="1">
      <c r="A57" s="146"/>
      <c r="B57" s="151" t="s">
        <v>402</v>
      </c>
      <c r="C57" s="152"/>
      <c r="D57" s="153" t="s">
        <v>208</v>
      </c>
      <c r="E57" s="154"/>
      <c r="F57" s="153" t="s">
        <v>209</v>
      </c>
    </row>
    <row r="58" spans="1:6" ht="30" customHeight="1">
      <c r="A58" s="146"/>
      <c r="B58" s="147" t="s">
        <v>403</v>
      </c>
      <c r="C58" s="148"/>
      <c r="D58" s="149" t="s">
        <v>210</v>
      </c>
      <c r="E58" s="150"/>
      <c r="F58" s="149" t="s">
        <v>211</v>
      </c>
    </row>
    <row r="59" spans="1:6" ht="30" customHeight="1">
      <c r="A59" s="146"/>
      <c r="B59" s="151" t="s">
        <v>404</v>
      </c>
      <c r="C59" s="152"/>
      <c r="D59" s="153" t="s">
        <v>212</v>
      </c>
      <c r="E59" s="154"/>
      <c r="F59" s="153" t="s">
        <v>213</v>
      </c>
    </row>
    <row r="60" spans="1:6" ht="30" customHeight="1">
      <c r="A60" s="146"/>
      <c r="B60" s="151" t="s">
        <v>405</v>
      </c>
      <c r="C60" s="152"/>
      <c r="D60" s="153" t="s">
        <v>214</v>
      </c>
      <c r="E60" s="154"/>
      <c r="F60" s="153" t="s">
        <v>215</v>
      </c>
    </row>
    <row r="61" spans="1:6" ht="30" customHeight="1">
      <c r="A61" s="146"/>
      <c r="B61" s="151" t="s">
        <v>406</v>
      </c>
      <c r="C61" s="152"/>
      <c r="D61" s="153" t="s">
        <v>216</v>
      </c>
      <c r="E61" s="154"/>
      <c r="F61" s="153" t="s">
        <v>217</v>
      </c>
    </row>
    <row r="62" spans="1:6" ht="43.5" customHeight="1">
      <c r="A62" s="146"/>
      <c r="B62" s="151" t="s">
        <v>408</v>
      </c>
      <c r="C62" s="152"/>
      <c r="D62" s="153" t="s">
        <v>218</v>
      </c>
      <c r="E62" s="154"/>
      <c r="F62" s="153" t="s">
        <v>219</v>
      </c>
    </row>
    <row r="63" spans="1:6" ht="30" customHeight="1">
      <c r="A63" s="146"/>
      <c r="B63" s="151" t="s">
        <v>407</v>
      </c>
      <c r="C63" s="152"/>
      <c r="D63" s="153" t="s">
        <v>220</v>
      </c>
      <c r="E63" s="154"/>
      <c r="F63" s="153" t="s">
        <v>221</v>
      </c>
    </row>
    <row r="64" spans="1:6" ht="30" customHeight="1">
      <c r="A64" s="146"/>
      <c r="B64" s="151" t="s">
        <v>409</v>
      </c>
      <c r="C64" s="152"/>
      <c r="D64" s="153" t="s">
        <v>222</v>
      </c>
      <c r="E64" s="154"/>
      <c r="F64" s="153" t="s">
        <v>223</v>
      </c>
    </row>
    <row r="65" spans="1:6" ht="30" customHeight="1">
      <c r="A65" s="146"/>
      <c r="B65" s="147" t="s">
        <v>410</v>
      </c>
      <c r="C65" s="148"/>
      <c r="D65" s="149" t="s">
        <v>224</v>
      </c>
      <c r="E65" s="150"/>
      <c r="F65" s="149" t="s">
        <v>225</v>
      </c>
    </row>
    <row r="66" spans="1:6" ht="30" customHeight="1">
      <c r="A66" s="146"/>
      <c r="B66" s="151" t="s">
        <v>411</v>
      </c>
      <c r="C66" s="152"/>
      <c r="D66" s="153" t="s">
        <v>348</v>
      </c>
      <c r="E66" s="154"/>
      <c r="F66" s="153" t="s">
        <v>226</v>
      </c>
    </row>
    <row r="67" spans="1:6" ht="30" customHeight="1">
      <c r="A67" s="146"/>
      <c r="B67" s="151" t="s">
        <v>412</v>
      </c>
      <c r="C67" s="152"/>
      <c r="D67" s="153" t="s">
        <v>227</v>
      </c>
      <c r="E67" s="154"/>
      <c r="F67" s="153" t="s">
        <v>228</v>
      </c>
    </row>
    <row r="68" spans="1:6" ht="30" customHeight="1">
      <c r="A68" s="146"/>
      <c r="B68" s="151" t="s">
        <v>413</v>
      </c>
      <c r="C68" s="152"/>
      <c r="D68" s="153" t="s">
        <v>229</v>
      </c>
      <c r="E68" s="154"/>
      <c r="F68" s="153" t="s">
        <v>230</v>
      </c>
    </row>
    <row r="69" spans="1:6" ht="30" customHeight="1">
      <c r="A69" s="146"/>
      <c r="B69" s="151" t="s">
        <v>414</v>
      </c>
      <c r="C69" s="152"/>
      <c r="D69" s="153" t="s">
        <v>231</v>
      </c>
      <c r="E69" s="154"/>
      <c r="F69" s="153" t="s">
        <v>232</v>
      </c>
    </row>
    <row r="70" spans="1:6" ht="30" customHeight="1">
      <c r="A70" s="146"/>
      <c r="B70" s="151" t="s">
        <v>415</v>
      </c>
      <c r="C70" s="152"/>
      <c r="D70" s="153" t="s">
        <v>233</v>
      </c>
      <c r="E70" s="154"/>
      <c r="F70" s="153" t="s">
        <v>234</v>
      </c>
    </row>
    <row r="71" spans="1:6" ht="30" customHeight="1">
      <c r="A71" s="146"/>
      <c r="B71" s="151" t="s">
        <v>416</v>
      </c>
      <c r="C71" s="152"/>
      <c r="D71" s="153" t="s">
        <v>235</v>
      </c>
      <c r="E71" s="154"/>
      <c r="F71" s="153" t="s">
        <v>236</v>
      </c>
    </row>
    <row r="72" spans="1:6" ht="30" customHeight="1">
      <c r="A72" s="146"/>
      <c r="B72" s="151" t="s">
        <v>417</v>
      </c>
      <c r="C72" s="152"/>
      <c r="D72" s="153" t="s">
        <v>237</v>
      </c>
      <c r="E72" s="154"/>
      <c r="F72" s="153" t="s">
        <v>238</v>
      </c>
    </row>
    <row r="73" spans="1:6" ht="30" customHeight="1">
      <c r="A73" s="146"/>
      <c r="B73" s="147" t="s">
        <v>418</v>
      </c>
      <c r="C73" s="148"/>
      <c r="D73" s="149" t="s">
        <v>239</v>
      </c>
      <c r="E73" s="150"/>
      <c r="F73" s="149" t="s">
        <v>240</v>
      </c>
    </row>
    <row r="74" spans="1:6" ht="30" customHeight="1">
      <c r="A74" s="146"/>
      <c r="B74" s="151" t="s">
        <v>419</v>
      </c>
      <c r="C74" s="152"/>
      <c r="D74" s="153" t="s">
        <v>239</v>
      </c>
      <c r="E74" s="154"/>
      <c r="F74" s="153" t="s">
        <v>240</v>
      </c>
    </row>
    <row r="75" spans="1:6" ht="30" customHeight="1">
      <c r="A75" s="146"/>
      <c r="B75" s="147">
        <v>47</v>
      </c>
      <c r="C75" s="148"/>
      <c r="D75" s="149" t="s">
        <v>241</v>
      </c>
      <c r="E75" s="150"/>
      <c r="F75" s="149" t="s">
        <v>242</v>
      </c>
    </row>
    <row r="76" spans="1:6" ht="30" customHeight="1">
      <c r="A76" s="146"/>
      <c r="B76" s="147" t="s">
        <v>420</v>
      </c>
      <c r="C76" s="148"/>
      <c r="D76" s="149" t="s">
        <v>243</v>
      </c>
      <c r="E76" s="150"/>
      <c r="F76" s="149" t="s">
        <v>244</v>
      </c>
    </row>
    <row r="77" spans="1:6" ht="30" customHeight="1">
      <c r="A77" s="146"/>
      <c r="B77" s="151" t="s">
        <v>421</v>
      </c>
      <c r="C77" s="152"/>
      <c r="D77" s="153" t="s">
        <v>245</v>
      </c>
      <c r="E77" s="154"/>
      <c r="F77" s="153" t="s">
        <v>246</v>
      </c>
    </row>
    <row r="78" spans="1:6" ht="30" customHeight="1">
      <c r="A78" s="146"/>
      <c r="B78" s="151" t="s">
        <v>422</v>
      </c>
      <c r="C78" s="152"/>
      <c r="D78" s="153" t="s">
        <v>247</v>
      </c>
      <c r="E78" s="154"/>
      <c r="F78" s="153" t="s">
        <v>248</v>
      </c>
    </row>
    <row r="79" spans="1:6" ht="30" customHeight="1">
      <c r="A79" s="146"/>
      <c r="B79" s="147" t="s">
        <v>423</v>
      </c>
      <c r="C79" s="148"/>
      <c r="D79" s="149" t="s">
        <v>249</v>
      </c>
      <c r="E79" s="150"/>
      <c r="F79" s="149" t="s">
        <v>250</v>
      </c>
    </row>
    <row r="80" spans="1:6" ht="30" customHeight="1">
      <c r="A80" s="146"/>
      <c r="B80" s="151" t="s">
        <v>424</v>
      </c>
      <c r="C80" s="152"/>
      <c r="D80" s="153" t="s">
        <v>251</v>
      </c>
      <c r="E80" s="154"/>
      <c r="F80" s="153" t="s">
        <v>252</v>
      </c>
    </row>
    <row r="81" spans="1:6" ht="30" customHeight="1">
      <c r="A81" s="146"/>
      <c r="B81" s="151" t="s">
        <v>425</v>
      </c>
      <c r="C81" s="152"/>
      <c r="D81" s="153" t="s">
        <v>253</v>
      </c>
      <c r="E81" s="154"/>
      <c r="F81" s="153" t="s">
        <v>254</v>
      </c>
    </row>
    <row r="82" spans="1:6" ht="30" customHeight="1">
      <c r="A82" s="146"/>
      <c r="B82" s="151" t="s">
        <v>426</v>
      </c>
      <c r="C82" s="152"/>
      <c r="D82" s="153" t="s">
        <v>255</v>
      </c>
      <c r="E82" s="154"/>
      <c r="F82" s="153" t="s">
        <v>256</v>
      </c>
    </row>
    <row r="83" spans="1:6" ht="30" customHeight="1">
      <c r="A83" s="146"/>
      <c r="B83" s="151" t="s">
        <v>427</v>
      </c>
      <c r="C83" s="152"/>
      <c r="D83" s="153" t="s">
        <v>257</v>
      </c>
      <c r="E83" s="154"/>
      <c r="F83" s="153" t="s">
        <v>258</v>
      </c>
    </row>
    <row r="84" spans="1:6" ht="30" customHeight="1">
      <c r="A84" s="146"/>
      <c r="B84" s="151" t="s">
        <v>428</v>
      </c>
      <c r="C84" s="152"/>
      <c r="D84" s="153" t="s">
        <v>259</v>
      </c>
      <c r="E84" s="154"/>
      <c r="F84" s="153" t="s">
        <v>260</v>
      </c>
    </row>
    <row r="85" spans="1:6" ht="30" customHeight="1">
      <c r="A85" s="146"/>
      <c r="B85" s="151" t="s">
        <v>429</v>
      </c>
      <c r="C85" s="152"/>
      <c r="D85" s="153" t="s">
        <v>261</v>
      </c>
      <c r="E85" s="154"/>
      <c r="F85" s="153" t="s">
        <v>262</v>
      </c>
    </row>
    <row r="86" spans="1:6" ht="30" customHeight="1">
      <c r="A86" s="146"/>
      <c r="B86" s="151" t="s">
        <v>430</v>
      </c>
      <c r="C86" s="152"/>
      <c r="D86" s="153" t="s">
        <v>263</v>
      </c>
      <c r="E86" s="154"/>
      <c r="F86" s="153" t="s">
        <v>264</v>
      </c>
    </row>
    <row r="87" spans="1:6" ht="30" customHeight="1">
      <c r="A87" s="146"/>
      <c r="B87" s="147" t="s">
        <v>431</v>
      </c>
      <c r="C87" s="148"/>
      <c r="D87" s="149" t="s">
        <v>265</v>
      </c>
      <c r="E87" s="150"/>
      <c r="F87" s="149" t="s">
        <v>266</v>
      </c>
    </row>
    <row r="88" spans="1:6" ht="30" customHeight="1">
      <c r="A88" s="146"/>
      <c r="B88" s="151" t="s">
        <v>432</v>
      </c>
      <c r="C88" s="152"/>
      <c r="D88" s="153" t="s">
        <v>267</v>
      </c>
      <c r="E88" s="154"/>
      <c r="F88" s="153" t="s">
        <v>268</v>
      </c>
    </row>
    <row r="89" spans="1:6" ht="30" customHeight="1">
      <c r="A89" s="146"/>
      <c r="B89" s="147" t="s">
        <v>433</v>
      </c>
      <c r="C89" s="148"/>
      <c r="D89" s="149" t="s">
        <v>269</v>
      </c>
      <c r="E89" s="150"/>
      <c r="F89" s="149" t="s">
        <v>270</v>
      </c>
    </row>
    <row r="90" spans="1:6" ht="44.25" customHeight="1">
      <c r="A90" s="146"/>
      <c r="B90" s="151" t="s">
        <v>434</v>
      </c>
      <c r="C90" s="152"/>
      <c r="D90" s="153" t="s">
        <v>271</v>
      </c>
      <c r="E90" s="154"/>
      <c r="F90" s="153" t="s">
        <v>272</v>
      </c>
    </row>
    <row r="91" spans="1:6" ht="30" customHeight="1">
      <c r="A91" s="146"/>
      <c r="B91" s="151" t="s">
        <v>435</v>
      </c>
      <c r="C91" s="152"/>
      <c r="D91" s="153" t="s">
        <v>273</v>
      </c>
      <c r="E91" s="154"/>
      <c r="F91" s="153" t="s">
        <v>274</v>
      </c>
    </row>
    <row r="92" spans="1:6" ht="30" customHeight="1">
      <c r="A92" s="146"/>
      <c r="B92" s="151" t="s">
        <v>436</v>
      </c>
      <c r="C92" s="152"/>
      <c r="D92" s="153" t="s">
        <v>275</v>
      </c>
      <c r="E92" s="154"/>
      <c r="F92" s="153" t="s">
        <v>276</v>
      </c>
    </row>
    <row r="93" spans="1:6" ht="30" customHeight="1">
      <c r="A93" s="146"/>
      <c r="B93" s="147" t="s">
        <v>437</v>
      </c>
      <c r="C93" s="148"/>
      <c r="D93" s="149" t="s">
        <v>277</v>
      </c>
      <c r="E93" s="150"/>
      <c r="F93" s="149" t="s">
        <v>278</v>
      </c>
    </row>
    <row r="94" spans="1:6" ht="30" customHeight="1">
      <c r="A94" s="146"/>
      <c r="B94" s="151" t="s">
        <v>438</v>
      </c>
      <c r="C94" s="152"/>
      <c r="D94" s="153" t="s">
        <v>279</v>
      </c>
      <c r="E94" s="154"/>
      <c r="F94" s="153" t="s">
        <v>280</v>
      </c>
    </row>
    <row r="95" spans="1:6" ht="30" customHeight="1">
      <c r="A95" s="146"/>
      <c r="B95" s="151" t="s">
        <v>439</v>
      </c>
      <c r="C95" s="152"/>
      <c r="D95" s="153" t="s">
        <v>281</v>
      </c>
      <c r="E95" s="154"/>
      <c r="F95" s="153" t="s">
        <v>282</v>
      </c>
    </row>
    <row r="96" spans="1:6" ht="30" customHeight="1">
      <c r="A96" s="146"/>
      <c r="B96" s="151" t="s">
        <v>440</v>
      </c>
      <c r="C96" s="152"/>
      <c r="D96" s="153" t="s">
        <v>334</v>
      </c>
      <c r="E96" s="154"/>
      <c r="F96" s="153" t="s">
        <v>335</v>
      </c>
    </row>
    <row r="97" spans="1:6" ht="30" customHeight="1">
      <c r="A97" s="146"/>
      <c r="B97" s="151" t="s">
        <v>441</v>
      </c>
      <c r="C97" s="152"/>
      <c r="D97" s="153" t="s">
        <v>283</v>
      </c>
      <c r="E97" s="154"/>
      <c r="F97" s="153" t="s">
        <v>284</v>
      </c>
    </row>
    <row r="98" spans="1:6" ht="30" customHeight="1">
      <c r="A98" s="146"/>
      <c r="B98" s="151" t="s">
        <v>442</v>
      </c>
      <c r="C98" s="152"/>
      <c r="D98" s="153" t="s">
        <v>285</v>
      </c>
      <c r="E98" s="154"/>
      <c r="F98" s="153" t="s">
        <v>286</v>
      </c>
    </row>
    <row r="99" spans="1:6" ht="30" customHeight="1">
      <c r="A99" s="146"/>
      <c r="B99" s="147" t="s">
        <v>443</v>
      </c>
      <c r="C99" s="148"/>
      <c r="D99" s="149" t="s">
        <v>287</v>
      </c>
      <c r="E99" s="150"/>
      <c r="F99" s="149" t="s">
        <v>288</v>
      </c>
    </row>
    <row r="100" spans="1:6" ht="30" customHeight="1">
      <c r="A100" s="146"/>
      <c r="B100" s="151" t="s">
        <v>444</v>
      </c>
      <c r="C100" s="152"/>
      <c r="D100" s="153" t="s">
        <v>289</v>
      </c>
      <c r="E100" s="154"/>
      <c r="F100" s="153" t="s">
        <v>290</v>
      </c>
    </row>
    <row r="101" spans="1:6" ht="30" customHeight="1">
      <c r="A101" s="146"/>
      <c r="B101" s="151" t="s">
        <v>445</v>
      </c>
      <c r="C101" s="152"/>
      <c r="D101" s="153" t="s">
        <v>291</v>
      </c>
      <c r="E101" s="154"/>
      <c r="F101" s="153" t="s">
        <v>292</v>
      </c>
    </row>
    <row r="102" spans="1:6" ht="30" customHeight="1">
      <c r="A102" s="146"/>
      <c r="B102" s="151" t="s">
        <v>446</v>
      </c>
      <c r="C102" s="152"/>
      <c r="D102" s="153" t="s">
        <v>293</v>
      </c>
      <c r="E102" s="154"/>
      <c r="F102" s="153" t="s">
        <v>294</v>
      </c>
    </row>
    <row r="103" spans="1:6" ht="40.5" customHeight="1">
      <c r="A103" s="146"/>
      <c r="B103" s="151" t="s">
        <v>447</v>
      </c>
      <c r="C103" s="152"/>
      <c r="D103" s="153" t="s">
        <v>295</v>
      </c>
      <c r="E103" s="154"/>
      <c r="F103" s="153" t="s">
        <v>296</v>
      </c>
    </row>
    <row r="104" spans="1:6" ht="30" customHeight="1">
      <c r="A104" s="146"/>
      <c r="B104" s="151" t="s">
        <v>448</v>
      </c>
      <c r="C104" s="152"/>
      <c r="D104" s="153" t="s">
        <v>297</v>
      </c>
      <c r="E104" s="154"/>
      <c r="F104" s="153" t="s">
        <v>298</v>
      </c>
    </row>
    <row r="105" spans="1:6" ht="30" customHeight="1">
      <c r="A105" s="146"/>
      <c r="B105" s="147" t="s">
        <v>449</v>
      </c>
      <c r="C105" s="148"/>
      <c r="D105" s="149" t="s">
        <v>299</v>
      </c>
      <c r="E105" s="150"/>
      <c r="F105" s="149" t="s">
        <v>300</v>
      </c>
    </row>
    <row r="106" spans="1:6" ht="30" customHeight="1">
      <c r="A106" s="146"/>
      <c r="B106" s="151" t="s">
        <v>450</v>
      </c>
      <c r="C106" s="152"/>
      <c r="D106" s="153" t="s">
        <v>301</v>
      </c>
      <c r="E106" s="154"/>
      <c r="F106" s="153" t="s">
        <v>302</v>
      </c>
    </row>
    <row r="107" spans="1:6" ht="30" customHeight="1">
      <c r="A107" s="146"/>
      <c r="B107" s="151" t="s">
        <v>451</v>
      </c>
      <c r="C107" s="152"/>
      <c r="D107" s="153" t="s">
        <v>303</v>
      </c>
      <c r="E107" s="154"/>
      <c r="F107" s="153" t="s">
        <v>304</v>
      </c>
    </row>
    <row r="108" spans="1:6" ht="30" customHeight="1">
      <c r="A108" s="146"/>
      <c r="B108" s="151" t="s">
        <v>452</v>
      </c>
      <c r="C108" s="152"/>
      <c r="D108" s="153" t="s">
        <v>305</v>
      </c>
      <c r="E108" s="154"/>
      <c r="F108" s="153" t="s">
        <v>306</v>
      </c>
    </row>
    <row r="109" spans="1:6" ht="30" customHeight="1">
      <c r="A109" s="146"/>
      <c r="B109" s="151" t="s">
        <v>453</v>
      </c>
      <c r="C109" s="152"/>
      <c r="D109" s="153" t="s">
        <v>307</v>
      </c>
      <c r="E109" s="154"/>
      <c r="F109" s="153" t="s">
        <v>308</v>
      </c>
    </row>
    <row r="110" spans="1:6" ht="30" customHeight="1">
      <c r="A110" s="146"/>
      <c r="B110" s="151" t="s">
        <v>454</v>
      </c>
      <c r="C110" s="152"/>
      <c r="D110" s="153" t="s">
        <v>309</v>
      </c>
      <c r="E110" s="154"/>
      <c r="F110" s="153" t="s">
        <v>310</v>
      </c>
    </row>
    <row r="111" spans="1:6" ht="30" customHeight="1">
      <c r="A111" s="146"/>
      <c r="B111" s="151" t="s">
        <v>455</v>
      </c>
      <c r="C111" s="152"/>
      <c r="D111" s="153" t="s">
        <v>311</v>
      </c>
      <c r="E111" s="154"/>
      <c r="F111" s="153" t="s">
        <v>312</v>
      </c>
    </row>
    <row r="112" spans="1:6" ht="30" customHeight="1">
      <c r="A112" s="146"/>
      <c r="B112" s="151" t="s">
        <v>456</v>
      </c>
      <c r="C112" s="152"/>
      <c r="D112" s="153" t="s">
        <v>313</v>
      </c>
      <c r="E112" s="154"/>
      <c r="F112" s="153" t="s">
        <v>314</v>
      </c>
    </row>
    <row r="113" spans="1:11" ht="30" customHeight="1">
      <c r="A113" s="146"/>
      <c r="B113" s="151" t="s">
        <v>457</v>
      </c>
      <c r="C113" s="152"/>
      <c r="D113" s="153" t="s">
        <v>315</v>
      </c>
      <c r="E113" s="154"/>
      <c r="F113" s="153" t="s">
        <v>316</v>
      </c>
    </row>
    <row r="114" spans="1:11" ht="30" customHeight="1">
      <c r="A114" s="146"/>
      <c r="B114" s="151" t="s">
        <v>458</v>
      </c>
      <c r="C114" s="152"/>
      <c r="D114" s="153" t="s">
        <v>317</v>
      </c>
      <c r="E114" s="154"/>
      <c r="F114" s="153" t="s">
        <v>318</v>
      </c>
    </row>
    <row r="115" spans="1:11" ht="30" customHeight="1">
      <c r="A115" s="146"/>
      <c r="B115" s="147" t="s">
        <v>459</v>
      </c>
      <c r="C115" s="148"/>
      <c r="D115" s="149" t="s">
        <v>319</v>
      </c>
      <c r="E115" s="150"/>
      <c r="F115" s="149" t="s">
        <v>320</v>
      </c>
    </row>
    <row r="116" spans="1:11" ht="30" customHeight="1">
      <c r="A116" s="146"/>
      <c r="B116" s="151" t="s">
        <v>460</v>
      </c>
      <c r="C116" s="152"/>
      <c r="D116" s="153" t="s">
        <v>321</v>
      </c>
      <c r="E116" s="154"/>
      <c r="F116" s="153" t="s">
        <v>322</v>
      </c>
    </row>
    <row r="117" spans="1:11" ht="40.5" customHeight="1">
      <c r="A117" s="146"/>
      <c r="B117" s="151" t="s">
        <v>461</v>
      </c>
      <c r="C117" s="152"/>
      <c r="D117" s="153" t="s">
        <v>323</v>
      </c>
      <c r="E117" s="154"/>
      <c r="F117" s="153" t="s">
        <v>324</v>
      </c>
    </row>
    <row r="118" spans="1:11" ht="30" customHeight="1">
      <c r="A118" s="146"/>
      <c r="B118" s="151" t="s">
        <v>462</v>
      </c>
      <c r="C118" s="152"/>
      <c r="D118" s="153" t="s">
        <v>325</v>
      </c>
      <c r="E118" s="154"/>
      <c r="F118" s="153" t="s">
        <v>326</v>
      </c>
    </row>
    <row r="119" spans="1:11" ht="30" customHeight="1">
      <c r="A119" s="146"/>
      <c r="B119" s="147" t="s">
        <v>463</v>
      </c>
      <c r="C119" s="148"/>
      <c r="D119" s="149" t="s">
        <v>327</v>
      </c>
      <c r="E119" s="150"/>
      <c r="F119" s="149" t="s">
        <v>328</v>
      </c>
    </row>
    <row r="120" spans="1:11" ht="30" customHeight="1">
      <c r="A120" s="146"/>
      <c r="B120" s="151" t="s">
        <v>464</v>
      </c>
      <c r="C120" s="152"/>
      <c r="D120" s="153" t="s">
        <v>329</v>
      </c>
      <c r="E120" s="154"/>
      <c r="F120" s="153" t="s">
        <v>330</v>
      </c>
    </row>
    <row r="121" spans="1:11" ht="30" customHeight="1">
      <c r="A121" s="146"/>
      <c r="B121" s="151" t="s">
        <v>465</v>
      </c>
      <c r="C121" s="152"/>
      <c r="D121" s="153" t="s">
        <v>331</v>
      </c>
      <c r="E121" s="154"/>
      <c r="F121" s="153" t="s">
        <v>332</v>
      </c>
    </row>
    <row r="122" spans="1:11" ht="13.5" customHeight="1" thickBot="1">
      <c r="A122" s="155"/>
    </row>
    <row r="123" spans="1:11" s="2" customFormat="1" ht="14.25" customHeight="1" thickTop="1">
      <c r="A123" s="14"/>
      <c r="B123" s="14" t="s">
        <v>497</v>
      </c>
      <c r="C123" s="14"/>
      <c r="D123" s="14"/>
      <c r="E123" s="14"/>
      <c r="F123" s="14"/>
      <c r="G123" s="32"/>
      <c r="H123" s="32"/>
      <c r="I123" s="32"/>
      <c r="K123" s="15"/>
    </row>
    <row r="124" spans="1:11" s="2" customFormat="1" ht="5.25" customHeight="1">
      <c r="B124" s="16"/>
      <c r="K124" s="15"/>
    </row>
    <row r="125" spans="1:11" s="2" customFormat="1" ht="12" customHeight="1">
      <c r="B125" s="17" t="s">
        <v>498</v>
      </c>
      <c r="K125" s="15"/>
    </row>
  </sheetData>
  <mergeCells count="4">
    <mergeCell ref="D5:D6"/>
    <mergeCell ref="F5:F6"/>
    <mergeCell ref="B1:F1"/>
    <mergeCell ref="B2:F2"/>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4:J17"/>
  <sheetViews>
    <sheetView workbookViewId="0"/>
  </sheetViews>
  <sheetFormatPr defaultRowHeight="12.75"/>
  <cols>
    <col min="1" max="16384" width="9.140625" style="26"/>
  </cols>
  <sheetData>
    <row r="14" spans="6:10" ht="45">
      <c r="F14" s="1"/>
      <c r="G14" s="1"/>
      <c r="H14" s="29"/>
      <c r="I14" s="1"/>
      <c r="J14" s="1"/>
    </row>
    <row r="15" spans="6:10" ht="45">
      <c r="F15" s="1"/>
      <c r="G15" s="1"/>
      <c r="H15" s="30" t="s">
        <v>491</v>
      </c>
      <c r="I15" s="1"/>
      <c r="J15" s="1"/>
    </row>
    <row r="16" spans="6:10" ht="45">
      <c r="F16" s="29"/>
      <c r="G16" s="1"/>
      <c r="H16" s="30" t="s">
        <v>492</v>
      </c>
      <c r="I16" s="29"/>
      <c r="J16" s="29"/>
    </row>
    <row r="17" spans="1:1" ht="23.25">
      <c r="A17" s="31"/>
    </row>
  </sheetData>
  <pageMargins left="0.51181102362204722" right="0.51181102362204722" top="0.55118110236220474" bottom="0.5600000000000000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L130"/>
  <sheetViews>
    <sheetView zoomScaleNormal="100" workbookViewId="0">
      <pane ySplit="11" topLeftCell="A12" activePane="bottomLeft" state="frozen"/>
      <selection pane="bottomLeft"/>
    </sheetView>
  </sheetViews>
  <sheetFormatPr defaultRowHeight="12"/>
  <cols>
    <col min="1" max="1" width="0.5703125" style="2" customWidth="1"/>
    <col min="2" max="2" width="8.140625" style="2" customWidth="1"/>
    <col min="3" max="3" width="0.28515625" style="2" customWidth="1"/>
    <col min="4" max="4" width="18.7109375" style="2" customWidth="1"/>
    <col min="5" max="5" width="17.7109375" style="2" customWidth="1"/>
    <col min="6" max="6" width="18.7109375" style="2" customWidth="1"/>
    <col min="7" max="7" width="20.140625" style="2" customWidth="1"/>
    <col min="8" max="8" width="21.28515625" style="2" customWidth="1"/>
    <col min="9" max="9" width="1.28515625" style="2" customWidth="1"/>
    <col min="10" max="10" width="14" style="2" customWidth="1"/>
    <col min="11" max="16384" width="9.140625" style="2"/>
  </cols>
  <sheetData>
    <row r="1" spans="1:12" ht="12.95" customHeight="1">
      <c r="B1" s="186" t="s">
        <v>83</v>
      </c>
      <c r="C1" s="186"/>
      <c r="D1" s="186"/>
      <c r="E1" s="3"/>
      <c r="F1" s="4" t="s">
        <v>501</v>
      </c>
      <c r="G1" s="4"/>
      <c r="H1" s="5"/>
      <c r="I1" s="5"/>
      <c r="J1" s="5"/>
      <c r="K1" s="3"/>
    </row>
    <row r="2" spans="1:12" ht="12.95" customHeight="1">
      <c r="B2" s="6"/>
      <c r="C2" s="7"/>
      <c r="D2" s="3"/>
      <c r="E2" s="3"/>
      <c r="F2" s="4" t="s">
        <v>502</v>
      </c>
      <c r="G2" s="4"/>
      <c r="H2" s="5"/>
      <c r="I2" s="5"/>
      <c r="J2" s="5"/>
      <c r="K2" s="3"/>
    </row>
    <row r="3" spans="1:12" ht="12.95" customHeight="1">
      <c r="B3" s="6"/>
      <c r="C3" s="7"/>
      <c r="D3" s="3"/>
      <c r="E3" s="3"/>
      <c r="F3" s="3"/>
      <c r="G3" s="3"/>
      <c r="H3" s="3"/>
      <c r="I3" s="3"/>
      <c r="J3" s="3"/>
      <c r="K3" s="3"/>
      <c r="L3" s="5"/>
    </row>
    <row r="4" spans="1:12" s="8" customFormat="1" ht="12.75" customHeight="1">
      <c r="A4" s="8" t="s">
        <v>343</v>
      </c>
    </row>
    <row r="5" spans="1:12" s="8" customFormat="1" ht="12.75" customHeight="1">
      <c r="A5" s="8" t="s">
        <v>499</v>
      </c>
    </row>
    <row r="6" spans="1:12" s="8" customFormat="1" ht="12.75" customHeight="1">
      <c r="A6" s="8" t="s">
        <v>503</v>
      </c>
    </row>
    <row r="7" spans="1:12" s="8" customFormat="1" ht="12.75" customHeight="1" thickBot="1">
      <c r="A7" s="8" t="s">
        <v>500</v>
      </c>
      <c r="B7" s="182"/>
      <c r="C7" s="182"/>
      <c r="D7" s="182"/>
      <c r="E7" s="182"/>
      <c r="F7" s="182"/>
      <c r="G7" s="182"/>
      <c r="H7" s="182"/>
    </row>
    <row r="8" spans="1:12" ht="12" customHeight="1" thickTop="1"/>
    <row r="9" spans="1:12" s="5" customFormat="1" ht="55.5" customHeight="1">
      <c r="A9" s="187" t="s">
        <v>344</v>
      </c>
      <c r="B9" s="188"/>
      <c r="C9" s="191"/>
      <c r="D9" s="18" t="s">
        <v>486</v>
      </c>
      <c r="E9" s="18" t="s">
        <v>513</v>
      </c>
      <c r="F9" s="18" t="s">
        <v>514</v>
      </c>
      <c r="G9" s="18" t="s">
        <v>515</v>
      </c>
      <c r="H9" s="18" t="s">
        <v>36</v>
      </c>
      <c r="I9" s="19"/>
    </row>
    <row r="10" spans="1:12" s="5" customFormat="1" ht="38.25" customHeight="1">
      <c r="A10" s="189"/>
      <c r="B10" s="190"/>
      <c r="C10" s="192"/>
      <c r="D10" s="9" t="s">
        <v>538</v>
      </c>
      <c r="E10" s="9" t="s">
        <v>339</v>
      </c>
      <c r="F10" s="9" t="s">
        <v>516</v>
      </c>
      <c r="G10" s="9" t="s">
        <v>517</v>
      </c>
      <c r="H10" s="9" t="s">
        <v>39</v>
      </c>
      <c r="I10" s="20"/>
    </row>
    <row r="11" spans="1:12" s="5" customFormat="1" ht="17.25" customHeight="1">
      <c r="A11" s="21"/>
      <c r="B11" s="24"/>
      <c r="C11" s="22"/>
      <c r="D11" s="23" t="s">
        <v>38</v>
      </c>
      <c r="E11" s="23" t="s">
        <v>0</v>
      </c>
      <c r="F11" s="23" t="s">
        <v>0</v>
      </c>
      <c r="G11" s="23" t="s">
        <v>40</v>
      </c>
      <c r="H11" s="23" t="s">
        <v>0</v>
      </c>
      <c r="I11" s="24"/>
    </row>
    <row r="12" spans="1:12" s="4" customFormat="1" ht="21" customHeight="1">
      <c r="A12" s="33"/>
      <c r="B12" s="39" t="s">
        <v>333</v>
      </c>
      <c r="D12" s="10">
        <f>D13+D24+D79</f>
        <v>73576</v>
      </c>
      <c r="E12" s="10">
        <f>E13+E24+E79</f>
        <v>13319448</v>
      </c>
      <c r="F12" s="10">
        <f>F13+F24+F79</f>
        <v>3405643</v>
      </c>
      <c r="G12" s="10">
        <f>G13+G24+G79</f>
        <v>2118309</v>
      </c>
      <c r="H12" s="10">
        <f>H13+H24+H79</f>
        <v>217928</v>
      </c>
      <c r="I12" s="34"/>
    </row>
    <row r="13" spans="1:12" s="4" customFormat="1" ht="21" customHeight="1">
      <c r="A13" s="33"/>
      <c r="B13" s="39">
        <v>45</v>
      </c>
      <c r="D13" s="10">
        <f>D14+D17+D19+D22</f>
        <v>8883</v>
      </c>
      <c r="E13" s="10">
        <f>E14+E17+E19+E22</f>
        <v>979432</v>
      </c>
      <c r="F13" s="10">
        <f>F14+F17+F19+F22</f>
        <v>417536</v>
      </c>
      <c r="G13" s="10">
        <f>G14+G17+G19+G22</f>
        <v>194986</v>
      </c>
      <c r="H13" s="10">
        <f>H14+H17+H19+H22</f>
        <v>13191</v>
      </c>
      <c r="I13" s="34"/>
    </row>
    <row r="14" spans="1:12" s="4" customFormat="1" ht="21" customHeight="1">
      <c r="A14" s="33"/>
      <c r="B14" s="39" t="s">
        <v>355</v>
      </c>
      <c r="D14" s="10">
        <f>D15+D16</f>
        <v>1915</v>
      </c>
      <c r="E14" s="10">
        <f>E15+E16</f>
        <v>544673</v>
      </c>
      <c r="F14" s="10">
        <f>F15+F16</f>
        <v>124336</v>
      </c>
      <c r="G14" s="10">
        <f>G15+G16</f>
        <v>60143</v>
      </c>
      <c r="H14" s="10">
        <f>H15+H16</f>
        <v>5850</v>
      </c>
      <c r="I14" s="34"/>
    </row>
    <row r="15" spans="1:12" s="5" customFormat="1" ht="21" customHeight="1">
      <c r="A15" s="35"/>
      <c r="B15" s="40" t="s">
        <v>356</v>
      </c>
      <c r="D15" s="11">
        <v>1875</v>
      </c>
      <c r="E15" s="11">
        <v>537422</v>
      </c>
      <c r="F15" s="11">
        <v>122850</v>
      </c>
      <c r="G15" s="11">
        <v>59253</v>
      </c>
      <c r="H15" s="11">
        <v>5836</v>
      </c>
      <c r="I15" s="36"/>
    </row>
    <row r="16" spans="1:12" s="5" customFormat="1" ht="21" customHeight="1">
      <c r="A16" s="35"/>
      <c r="B16" s="40" t="s">
        <v>357</v>
      </c>
      <c r="D16" s="11">
        <v>40</v>
      </c>
      <c r="E16" s="11">
        <v>7251</v>
      </c>
      <c r="F16" s="11">
        <v>1486</v>
      </c>
      <c r="G16" s="11">
        <v>890</v>
      </c>
      <c r="H16" s="11">
        <v>14</v>
      </c>
      <c r="I16" s="36"/>
    </row>
    <row r="17" spans="1:9" s="4" customFormat="1" ht="21" customHeight="1">
      <c r="A17" s="33"/>
      <c r="B17" s="39" t="s">
        <v>358</v>
      </c>
      <c r="D17" s="10">
        <f>D18</f>
        <v>4952</v>
      </c>
      <c r="E17" s="10">
        <f>E18</f>
        <v>222386</v>
      </c>
      <c r="F17" s="10">
        <f>F18</f>
        <v>219247</v>
      </c>
      <c r="G17" s="10">
        <f>G18</f>
        <v>82803</v>
      </c>
      <c r="H17" s="10">
        <f>H18</f>
        <v>4504</v>
      </c>
      <c r="I17" s="34"/>
    </row>
    <row r="18" spans="1:9" s="5" customFormat="1" ht="21" customHeight="1">
      <c r="A18" s="35"/>
      <c r="B18" s="40" t="s">
        <v>359</v>
      </c>
      <c r="D18" s="11">
        <v>4952</v>
      </c>
      <c r="E18" s="11">
        <v>222386</v>
      </c>
      <c r="F18" s="11">
        <v>219247</v>
      </c>
      <c r="G18" s="11">
        <v>82803</v>
      </c>
      <c r="H18" s="11">
        <v>4504</v>
      </c>
      <c r="I18" s="36"/>
    </row>
    <row r="19" spans="1:9" s="4" customFormat="1" ht="21" customHeight="1">
      <c r="A19" s="33"/>
      <c r="B19" s="39" t="s">
        <v>360</v>
      </c>
      <c r="D19" s="10">
        <f>D20+D21</f>
        <v>1831</v>
      </c>
      <c r="E19" s="10">
        <f>E20+E21</f>
        <v>194486</v>
      </c>
      <c r="F19" s="10">
        <f>F20+F21</f>
        <v>67392</v>
      </c>
      <c r="G19" s="10">
        <f>G20+G21</f>
        <v>48307</v>
      </c>
      <c r="H19" s="10">
        <f>H20+H21</f>
        <v>2356</v>
      </c>
      <c r="I19" s="34"/>
    </row>
    <row r="20" spans="1:9" s="5" customFormat="1" ht="21" customHeight="1">
      <c r="A20" s="35"/>
      <c r="B20" s="40" t="s">
        <v>361</v>
      </c>
      <c r="D20" s="11">
        <v>1473</v>
      </c>
      <c r="E20" s="11">
        <v>169886</v>
      </c>
      <c r="F20" s="11">
        <v>59428</v>
      </c>
      <c r="G20" s="11">
        <v>43310</v>
      </c>
      <c r="H20" s="11">
        <v>1956</v>
      </c>
      <c r="I20" s="36"/>
    </row>
    <row r="21" spans="1:9" s="5" customFormat="1" ht="21" customHeight="1">
      <c r="A21" s="35"/>
      <c r="B21" s="40" t="s">
        <v>362</v>
      </c>
      <c r="D21" s="11">
        <v>358</v>
      </c>
      <c r="E21" s="11">
        <v>24600</v>
      </c>
      <c r="F21" s="11">
        <v>7964</v>
      </c>
      <c r="G21" s="11">
        <v>4997</v>
      </c>
      <c r="H21" s="11">
        <v>400</v>
      </c>
      <c r="I21" s="36"/>
    </row>
    <row r="22" spans="1:9" s="4" customFormat="1" ht="21" customHeight="1">
      <c r="A22" s="33"/>
      <c r="B22" s="39" t="s">
        <v>363</v>
      </c>
      <c r="C22" s="10">
        <f t="shared" ref="C22:H22" si="0">C23</f>
        <v>0</v>
      </c>
      <c r="D22" s="10">
        <f t="shared" si="0"/>
        <v>185</v>
      </c>
      <c r="E22" s="10">
        <f t="shared" si="0"/>
        <v>17887</v>
      </c>
      <c r="F22" s="10">
        <f t="shared" si="0"/>
        <v>6561</v>
      </c>
      <c r="G22" s="10">
        <f t="shared" si="0"/>
        <v>3733</v>
      </c>
      <c r="H22" s="10">
        <f t="shared" si="0"/>
        <v>481</v>
      </c>
      <c r="I22" s="34"/>
    </row>
    <row r="23" spans="1:9" s="5" customFormat="1" ht="21" customHeight="1">
      <c r="A23" s="35"/>
      <c r="B23" s="40" t="s">
        <v>364</v>
      </c>
      <c r="D23" s="11">
        <v>185</v>
      </c>
      <c r="E23" s="11">
        <v>17887</v>
      </c>
      <c r="F23" s="11">
        <v>6561</v>
      </c>
      <c r="G23" s="11">
        <v>3733</v>
      </c>
      <c r="H23" s="11">
        <v>481</v>
      </c>
      <c r="I23" s="36"/>
    </row>
    <row r="24" spans="1:9" s="4" customFormat="1" ht="21" customHeight="1">
      <c r="A24" s="33"/>
      <c r="B24" s="39">
        <v>46</v>
      </c>
      <c r="D24" s="10">
        <f>D25+D35+D40+D50+D60+D63+D69+D77</f>
        <v>24659</v>
      </c>
      <c r="E24" s="10">
        <f>E25+E35+E40+E50+E60+E63+E69+E77</f>
        <v>6236792</v>
      </c>
      <c r="F24" s="10">
        <f>F25+F35+F40+F50+F60+F63+F69+F77</f>
        <v>1408781</v>
      </c>
      <c r="G24" s="10">
        <f>G25+G35+G40+G50+G60+G63+G69+G77</f>
        <v>920618</v>
      </c>
      <c r="H24" s="10">
        <f>H25+H35+H40+H50+H60+H63+H69+H77</f>
        <v>80244</v>
      </c>
      <c r="I24" s="34"/>
    </row>
    <row r="25" spans="1:9" s="4" customFormat="1" ht="21" customHeight="1">
      <c r="A25" s="33"/>
      <c r="B25" s="39" t="s">
        <v>365</v>
      </c>
      <c r="D25" s="10">
        <f>SUM(D26:D34)</f>
        <v>1410</v>
      </c>
      <c r="E25" s="10">
        <f>SUM(E26:E34)</f>
        <v>172853</v>
      </c>
      <c r="F25" s="10">
        <f>SUM(F26:F34)</f>
        <v>165994</v>
      </c>
      <c r="G25" s="10">
        <f>SUM(G26:G34)</f>
        <v>93374</v>
      </c>
      <c r="H25" s="10">
        <f>SUM(H26:H34)</f>
        <v>3042</v>
      </c>
      <c r="I25" s="34"/>
    </row>
    <row r="26" spans="1:9" s="5" customFormat="1" ht="21" customHeight="1">
      <c r="A26" s="35"/>
      <c r="B26" s="40" t="s">
        <v>366</v>
      </c>
      <c r="D26" s="11">
        <v>20</v>
      </c>
      <c r="E26" s="11">
        <v>1662</v>
      </c>
      <c r="F26" s="11">
        <v>1662</v>
      </c>
      <c r="G26" s="11">
        <v>980</v>
      </c>
      <c r="H26" s="11">
        <v>4</v>
      </c>
      <c r="I26" s="36"/>
    </row>
    <row r="27" spans="1:9" s="5" customFormat="1" ht="21" customHeight="1">
      <c r="A27" s="35"/>
      <c r="B27" s="40" t="s">
        <v>367</v>
      </c>
      <c r="D27" s="11">
        <v>258</v>
      </c>
      <c r="E27" s="11">
        <v>45678</v>
      </c>
      <c r="F27" s="11">
        <v>45534</v>
      </c>
      <c r="G27" s="11">
        <v>29438</v>
      </c>
      <c r="H27" s="11">
        <v>981</v>
      </c>
      <c r="I27" s="36"/>
    </row>
    <row r="28" spans="1:9" s="5" customFormat="1" ht="21" customHeight="1">
      <c r="A28" s="35"/>
      <c r="B28" s="40" t="s">
        <v>368</v>
      </c>
      <c r="D28" s="11">
        <v>88</v>
      </c>
      <c r="E28" s="11">
        <v>7331</v>
      </c>
      <c r="F28" s="11">
        <v>7331</v>
      </c>
      <c r="G28" s="11">
        <v>4741</v>
      </c>
      <c r="H28" s="11">
        <v>47</v>
      </c>
      <c r="I28" s="36"/>
    </row>
    <row r="29" spans="1:9" s="5" customFormat="1" ht="21" customHeight="1">
      <c r="A29" s="35"/>
      <c r="B29" s="40" t="s">
        <v>369</v>
      </c>
      <c r="D29" s="11">
        <v>174</v>
      </c>
      <c r="E29" s="11">
        <v>11970</v>
      </c>
      <c r="F29" s="11">
        <v>11690</v>
      </c>
      <c r="G29" s="11">
        <v>6912</v>
      </c>
      <c r="H29" s="11">
        <v>41</v>
      </c>
      <c r="I29" s="36"/>
    </row>
    <row r="30" spans="1:9" s="5" customFormat="1" ht="21" customHeight="1">
      <c r="A30" s="35"/>
      <c r="B30" s="40" t="s">
        <v>370</v>
      </c>
      <c r="D30" s="11">
        <v>16</v>
      </c>
      <c r="E30" s="11">
        <v>1453</v>
      </c>
      <c r="F30" s="11">
        <v>711</v>
      </c>
      <c r="G30" s="11">
        <v>627</v>
      </c>
      <c r="H30" s="11">
        <v>14</v>
      </c>
      <c r="I30" s="36"/>
    </row>
    <row r="31" spans="1:9" s="5" customFormat="1" ht="21" customHeight="1">
      <c r="A31" s="35"/>
      <c r="B31" s="40" t="s">
        <v>371</v>
      </c>
      <c r="D31" s="11">
        <v>86</v>
      </c>
      <c r="E31" s="11">
        <v>3236</v>
      </c>
      <c r="F31" s="11">
        <v>3183</v>
      </c>
      <c r="G31" s="11">
        <v>1952</v>
      </c>
      <c r="H31" s="11">
        <v>736</v>
      </c>
      <c r="I31" s="36"/>
    </row>
    <row r="32" spans="1:9" s="5" customFormat="1" ht="21" customHeight="1">
      <c r="A32" s="35"/>
      <c r="B32" s="40" t="s">
        <v>372</v>
      </c>
      <c r="D32" s="11">
        <v>185</v>
      </c>
      <c r="E32" s="11">
        <v>24058</v>
      </c>
      <c r="F32" s="11">
        <v>24751</v>
      </c>
      <c r="G32" s="11">
        <v>14859</v>
      </c>
      <c r="H32" s="11">
        <v>297</v>
      </c>
      <c r="I32" s="36"/>
    </row>
    <row r="33" spans="1:9" s="5" customFormat="1" ht="21" customHeight="1">
      <c r="A33" s="35"/>
      <c r="B33" s="40" t="s">
        <v>373</v>
      </c>
      <c r="D33" s="11">
        <v>504</v>
      </c>
      <c r="E33" s="11">
        <v>74592</v>
      </c>
      <c r="F33" s="11">
        <v>68269</v>
      </c>
      <c r="G33" s="11">
        <v>31531</v>
      </c>
      <c r="H33" s="11">
        <v>852</v>
      </c>
      <c r="I33" s="36"/>
    </row>
    <row r="34" spans="1:9" s="5" customFormat="1" ht="21" customHeight="1">
      <c r="A34" s="33"/>
      <c r="B34" s="40" t="s">
        <v>374</v>
      </c>
      <c r="D34" s="11">
        <v>79</v>
      </c>
      <c r="E34" s="11">
        <v>2873</v>
      </c>
      <c r="F34" s="11">
        <v>2863</v>
      </c>
      <c r="G34" s="11">
        <v>2334</v>
      </c>
      <c r="H34" s="11">
        <v>70</v>
      </c>
      <c r="I34" s="36"/>
    </row>
    <row r="35" spans="1:9" s="4" customFormat="1" ht="21" customHeight="1">
      <c r="A35" s="33"/>
      <c r="B35" s="39" t="s">
        <v>375</v>
      </c>
      <c r="D35" s="10">
        <f>SUM(D36:D39)</f>
        <v>402</v>
      </c>
      <c r="E35" s="10">
        <f>SUM(E36:E39)</f>
        <v>182101</v>
      </c>
      <c r="F35" s="10">
        <f>SUM(F36:F39)</f>
        <v>16461</v>
      </c>
      <c r="G35" s="10">
        <f>SUM(G36:G39)</f>
        <v>9753</v>
      </c>
      <c r="H35" s="10">
        <f>SUM(H36:H39)</f>
        <v>1738</v>
      </c>
      <c r="I35" s="34"/>
    </row>
    <row r="36" spans="1:9" s="5" customFormat="1" ht="21" customHeight="1">
      <c r="A36" s="35"/>
      <c r="B36" s="40" t="s">
        <v>376</v>
      </c>
      <c r="D36" s="11">
        <v>195</v>
      </c>
      <c r="E36" s="11">
        <v>166888</v>
      </c>
      <c r="F36" s="11">
        <v>10937</v>
      </c>
      <c r="G36" s="11">
        <v>6169</v>
      </c>
      <c r="H36" s="11">
        <v>1626</v>
      </c>
      <c r="I36" s="36"/>
    </row>
    <row r="37" spans="1:9" s="5" customFormat="1" ht="21" customHeight="1">
      <c r="A37" s="35"/>
      <c r="B37" s="40" t="s">
        <v>377</v>
      </c>
      <c r="D37" s="11">
        <v>197</v>
      </c>
      <c r="E37" s="11">
        <v>14146</v>
      </c>
      <c r="F37" s="11">
        <v>5198</v>
      </c>
      <c r="G37" s="11">
        <v>3385</v>
      </c>
      <c r="H37" s="11">
        <v>104</v>
      </c>
      <c r="I37" s="36"/>
    </row>
    <row r="38" spans="1:9" s="5" customFormat="1" ht="21" customHeight="1">
      <c r="A38" s="35"/>
      <c r="B38" s="40" t="s">
        <v>378</v>
      </c>
      <c r="D38" s="11">
        <v>8</v>
      </c>
      <c r="E38" s="11">
        <v>642</v>
      </c>
      <c r="F38" s="11">
        <v>188</v>
      </c>
      <c r="G38" s="11">
        <v>87</v>
      </c>
      <c r="H38" s="11">
        <v>8</v>
      </c>
      <c r="I38" s="36"/>
    </row>
    <row r="39" spans="1:9" s="5" customFormat="1" ht="21" customHeight="1">
      <c r="A39" s="35"/>
      <c r="B39" s="40" t="s">
        <v>379</v>
      </c>
      <c r="D39" s="11">
        <v>2</v>
      </c>
      <c r="E39" s="11">
        <v>425</v>
      </c>
      <c r="F39" s="11">
        <v>138</v>
      </c>
      <c r="G39" s="11">
        <v>112</v>
      </c>
      <c r="H39" s="11">
        <v>0</v>
      </c>
      <c r="I39" s="36"/>
    </row>
    <row r="40" spans="1:9" s="4" customFormat="1" ht="21" customHeight="1">
      <c r="A40" s="33"/>
      <c r="B40" s="39" t="s">
        <v>380</v>
      </c>
      <c r="D40" s="10">
        <f>SUM(D41:D49)</f>
        <v>7465</v>
      </c>
      <c r="E40" s="10">
        <f>SUM(E41:E49)</f>
        <v>1770487</v>
      </c>
      <c r="F40" s="10">
        <f>SUM(F41:F49)</f>
        <v>360595</v>
      </c>
      <c r="G40" s="10">
        <f>SUM(G41:G49)</f>
        <v>234054</v>
      </c>
      <c r="H40" s="10">
        <f>SUM(H41:H49)</f>
        <v>14706</v>
      </c>
      <c r="I40" s="34"/>
    </row>
    <row r="41" spans="1:9" s="5" customFormat="1" ht="21" customHeight="1">
      <c r="A41" s="35"/>
      <c r="B41" s="40" t="s">
        <v>381</v>
      </c>
      <c r="D41" s="11">
        <v>1437</v>
      </c>
      <c r="E41" s="11">
        <v>272343</v>
      </c>
      <c r="F41" s="11">
        <v>59643</v>
      </c>
      <c r="G41" s="11">
        <v>37295</v>
      </c>
      <c r="H41" s="11">
        <v>3559</v>
      </c>
      <c r="I41" s="36"/>
    </row>
    <row r="42" spans="1:9" s="5" customFormat="1" ht="21" customHeight="1">
      <c r="A42" s="35"/>
      <c r="B42" s="40" t="s">
        <v>382</v>
      </c>
      <c r="D42" s="11">
        <v>371</v>
      </c>
      <c r="E42" s="11">
        <v>94315</v>
      </c>
      <c r="F42" s="11">
        <v>15899</v>
      </c>
      <c r="G42" s="11">
        <v>9224</v>
      </c>
      <c r="H42" s="11">
        <v>596</v>
      </c>
      <c r="I42" s="36"/>
    </row>
    <row r="43" spans="1:9" s="5" customFormat="1" ht="21" customHeight="1">
      <c r="A43" s="35"/>
      <c r="B43" s="40" t="s">
        <v>383</v>
      </c>
      <c r="D43" s="11">
        <v>298</v>
      </c>
      <c r="E43" s="11">
        <v>148027</v>
      </c>
      <c r="F43" s="11">
        <v>19015</v>
      </c>
      <c r="G43" s="11">
        <v>12529</v>
      </c>
      <c r="H43" s="11">
        <v>489</v>
      </c>
      <c r="I43" s="36"/>
    </row>
    <row r="44" spans="1:9" s="5" customFormat="1" ht="21" customHeight="1">
      <c r="A44" s="35"/>
      <c r="B44" s="40" t="s">
        <v>384</v>
      </c>
      <c r="D44" s="11">
        <v>1287</v>
      </c>
      <c r="E44" s="11">
        <v>262043</v>
      </c>
      <c r="F44" s="11">
        <v>71701</v>
      </c>
      <c r="G44" s="11">
        <v>42653</v>
      </c>
      <c r="H44" s="11">
        <v>-5719</v>
      </c>
      <c r="I44" s="36"/>
    </row>
    <row r="45" spans="1:9" s="5" customFormat="1" ht="21" customHeight="1">
      <c r="A45" s="35"/>
      <c r="B45" s="40" t="s">
        <v>385</v>
      </c>
      <c r="D45" s="11">
        <v>252</v>
      </c>
      <c r="E45" s="11">
        <v>245260</v>
      </c>
      <c r="F45" s="11">
        <v>17351</v>
      </c>
      <c r="G45" s="11">
        <v>10703</v>
      </c>
      <c r="H45" s="11">
        <v>170</v>
      </c>
      <c r="I45" s="36"/>
    </row>
    <row r="46" spans="1:9" s="5" customFormat="1" ht="21" customHeight="1">
      <c r="A46" s="35"/>
      <c r="B46" s="40" t="s">
        <v>386</v>
      </c>
      <c r="D46" s="11">
        <v>487</v>
      </c>
      <c r="E46" s="11">
        <v>93556</v>
      </c>
      <c r="F46" s="11">
        <v>21052</v>
      </c>
      <c r="G46" s="11">
        <v>14252</v>
      </c>
      <c r="H46" s="11">
        <v>6444</v>
      </c>
      <c r="I46" s="36"/>
    </row>
    <row r="47" spans="1:9" s="5" customFormat="1" ht="21" customHeight="1">
      <c r="A47" s="35"/>
      <c r="B47" s="40" t="s">
        <v>387</v>
      </c>
      <c r="D47" s="11">
        <v>221</v>
      </c>
      <c r="E47" s="11">
        <v>19152</v>
      </c>
      <c r="F47" s="11">
        <v>5708</v>
      </c>
      <c r="G47" s="11">
        <v>3840</v>
      </c>
      <c r="H47" s="11">
        <v>739</v>
      </c>
      <c r="I47" s="36"/>
    </row>
    <row r="48" spans="1:9" s="5" customFormat="1" ht="21" customHeight="1">
      <c r="A48" s="35"/>
      <c r="B48" s="40" t="s">
        <v>388</v>
      </c>
      <c r="D48" s="11">
        <v>607</v>
      </c>
      <c r="E48" s="11">
        <v>98345</v>
      </c>
      <c r="F48" s="11">
        <v>25721</v>
      </c>
      <c r="G48" s="11">
        <v>17552</v>
      </c>
      <c r="H48" s="11">
        <v>1882</v>
      </c>
      <c r="I48" s="36"/>
    </row>
    <row r="49" spans="1:9" s="5" customFormat="1" ht="21" customHeight="1">
      <c r="A49" s="35"/>
      <c r="B49" s="40" t="s">
        <v>389</v>
      </c>
      <c r="D49" s="11">
        <v>2505</v>
      </c>
      <c r="E49" s="11">
        <v>537446</v>
      </c>
      <c r="F49" s="11">
        <v>124505</v>
      </c>
      <c r="G49" s="11">
        <v>86006</v>
      </c>
      <c r="H49" s="11">
        <v>6546</v>
      </c>
      <c r="I49" s="36"/>
    </row>
    <row r="50" spans="1:9" s="4" customFormat="1" ht="21" customHeight="1">
      <c r="A50" s="33"/>
      <c r="B50" s="39" t="s">
        <v>390</v>
      </c>
      <c r="D50" s="10">
        <f>SUM(D51:D59)</f>
        <v>6316</v>
      </c>
      <c r="E50" s="10">
        <f>SUM(E51:E59)</f>
        <v>1287178</v>
      </c>
      <c r="F50" s="10">
        <f>SUM(F51:F59)</f>
        <v>325736</v>
      </c>
      <c r="G50" s="10">
        <f>SUM(G51:G59)</f>
        <v>220215</v>
      </c>
      <c r="H50" s="10">
        <f>SUM(H51:H59)</f>
        <v>15793</v>
      </c>
      <c r="I50" s="34"/>
    </row>
    <row r="51" spans="1:9" s="5" customFormat="1" ht="21" customHeight="1">
      <c r="A51" s="35"/>
      <c r="B51" s="40" t="s">
        <v>391</v>
      </c>
      <c r="D51" s="11">
        <v>146</v>
      </c>
      <c r="E51" s="11">
        <v>16588</v>
      </c>
      <c r="F51" s="11">
        <v>4693</v>
      </c>
      <c r="G51" s="11">
        <v>2646</v>
      </c>
      <c r="H51" s="11">
        <v>15</v>
      </c>
      <c r="I51" s="36"/>
    </row>
    <row r="52" spans="1:9" s="5" customFormat="1" ht="21" customHeight="1">
      <c r="A52" s="35"/>
      <c r="B52" s="40" t="s">
        <v>392</v>
      </c>
      <c r="D52" s="11">
        <v>450</v>
      </c>
      <c r="E52" s="11">
        <v>58951</v>
      </c>
      <c r="F52" s="11">
        <v>17385</v>
      </c>
      <c r="G52" s="11">
        <v>11771</v>
      </c>
      <c r="H52" s="11">
        <v>153</v>
      </c>
      <c r="I52" s="36"/>
    </row>
    <row r="53" spans="1:9" s="5" customFormat="1" ht="21" customHeight="1">
      <c r="A53" s="35"/>
      <c r="B53" s="40" t="s">
        <v>393</v>
      </c>
      <c r="D53" s="11">
        <v>520</v>
      </c>
      <c r="E53" s="11">
        <v>104259</v>
      </c>
      <c r="F53" s="11">
        <v>27879</v>
      </c>
      <c r="G53" s="11">
        <v>18162</v>
      </c>
      <c r="H53" s="11">
        <v>860</v>
      </c>
      <c r="I53" s="36"/>
    </row>
    <row r="54" spans="1:9" s="5" customFormat="1" ht="21" customHeight="1">
      <c r="A54" s="35"/>
      <c r="B54" s="40" t="s">
        <v>394</v>
      </c>
      <c r="D54" s="11">
        <v>497</v>
      </c>
      <c r="E54" s="11">
        <v>80317</v>
      </c>
      <c r="F54" s="11">
        <v>29843</v>
      </c>
      <c r="G54" s="11">
        <v>16387</v>
      </c>
      <c r="H54" s="11">
        <v>1182</v>
      </c>
      <c r="I54" s="36"/>
    </row>
    <row r="55" spans="1:9" s="5" customFormat="1" ht="21" customHeight="1">
      <c r="A55" s="35"/>
      <c r="B55" s="40" t="s">
        <v>395</v>
      </c>
      <c r="D55" s="11">
        <v>1377</v>
      </c>
      <c r="E55" s="11">
        <v>164583</v>
      </c>
      <c r="F55" s="11">
        <v>57325</v>
      </c>
      <c r="G55" s="11">
        <v>36452</v>
      </c>
      <c r="H55" s="11">
        <v>1245</v>
      </c>
      <c r="I55" s="36"/>
    </row>
    <row r="56" spans="1:9" s="5" customFormat="1" ht="21" customHeight="1">
      <c r="A56" s="35"/>
      <c r="B56" s="40" t="s">
        <v>396</v>
      </c>
      <c r="D56" s="11">
        <v>1923</v>
      </c>
      <c r="E56" s="11">
        <v>679240</v>
      </c>
      <c r="F56" s="11">
        <v>125042</v>
      </c>
      <c r="G56" s="11">
        <v>90183</v>
      </c>
      <c r="H56" s="11">
        <v>7383</v>
      </c>
      <c r="I56" s="36"/>
    </row>
    <row r="57" spans="1:9" s="5" customFormat="1" ht="21" customHeight="1">
      <c r="A57" s="35"/>
      <c r="B57" s="40" t="s">
        <v>397</v>
      </c>
      <c r="D57" s="11">
        <v>287</v>
      </c>
      <c r="E57" s="11">
        <v>44351</v>
      </c>
      <c r="F57" s="11">
        <v>15617</v>
      </c>
      <c r="G57" s="11">
        <v>11484</v>
      </c>
      <c r="H57" s="11">
        <v>-67</v>
      </c>
      <c r="I57" s="36"/>
    </row>
    <row r="58" spans="1:9" s="5" customFormat="1" ht="21" customHeight="1">
      <c r="A58" s="35"/>
      <c r="B58" s="40" t="s">
        <v>398</v>
      </c>
      <c r="D58" s="11">
        <v>121</v>
      </c>
      <c r="E58" s="11">
        <v>8065</v>
      </c>
      <c r="F58" s="11">
        <v>3353</v>
      </c>
      <c r="G58" s="11">
        <v>2325</v>
      </c>
      <c r="H58" s="11">
        <v>29</v>
      </c>
      <c r="I58" s="36"/>
    </row>
    <row r="59" spans="1:9" s="5" customFormat="1" ht="21" customHeight="1">
      <c r="A59" s="35"/>
      <c r="B59" s="40" t="s">
        <v>399</v>
      </c>
      <c r="D59" s="11">
        <v>995</v>
      </c>
      <c r="E59" s="11">
        <v>130824</v>
      </c>
      <c r="F59" s="11">
        <v>44599</v>
      </c>
      <c r="G59" s="11">
        <v>30805</v>
      </c>
      <c r="H59" s="11">
        <v>4993</v>
      </c>
      <c r="I59" s="36"/>
    </row>
    <row r="60" spans="1:9" s="4" customFormat="1" ht="21" customHeight="1">
      <c r="A60" s="33"/>
      <c r="B60" s="39" t="s">
        <v>400</v>
      </c>
      <c r="D60" s="10">
        <f>SUM(D61:D62)</f>
        <v>1042</v>
      </c>
      <c r="E60" s="10">
        <f>SUM(E61:E62)</f>
        <v>295677</v>
      </c>
      <c r="F60" s="10">
        <f>SUM(F61:F62)</f>
        <v>58707</v>
      </c>
      <c r="G60" s="10">
        <f>SUM(G61:G62)</f>
        <v>35992</v>
      </c>
      <c r="H60" s="10">
        <f>SUM(H61:H62)</f>
        <v>1345</v>
      </c>
      <c r="I60" s="34"/>
    </row>
    <row r="61" spans="1:9" s="5" customFormat="1" ht="21" customHeight="1">
      <c r="A61" s="35"/>
      <c r="B61" s="40" t="s">
        <v>401</v>
      </c>
      <c r="D61" s="11">
        <v>697</v>
      </c>
      <c r="E61" s="11">
        <v>234037</v>
      </c>
      <c r="F61" s="11">
        <v>42592</v>
      </c>
      <c r="G61" s="11">
        <v>26321</v>
      </c>
      <c r="H61" s="11">
        <v>571</v>
      </c>
      <c r="I61" s="36"/>
    </row>
    <row r="62" spans="1:9" s="5" customFormat="1" ht="21" customHeight="1">
      <c r="A62" s="35"/>
      <c r="B62" s="40" t="s">
        <v>402</v>
      </c>
      <c r="D62" s="11">
        <v>345</v>
      </c>
      <c r="E62" s="11">
        <v>61640</v>
      </c>
      <c r="F62" s="11">
        <v>16115</v>
      </c>
      <c r="G62" s="11">
        <v>9671</v>
      </c>
      <c r="H62" s="11">
        <v>774</v>
      </c>
      <c r="I62" s="36"/>
    </row>
    <row r="63" spans="1:9" s="4" customFormat="1" ht="21" customHeight="1">
      <c r="A63" s="33"/>
      <c r="B63" s="39" t="s">
        <v>403</v>
      </c>
      <c r="D63" s="10">
        <f>SUM(D64:D68)</f>
        <v>2054</v>
      </c>
      <c r="E63" s="10">
        <f>SUM(E64:E68)</f>
        <v>235530</v>
      </c>
      <c r="F63" s="10">
        <f>SUM(F64:F68)</f>
        <v>85601</v>
      </c>
      <c r="G63" s="10">
        <f>SUM(G64:G68)</f>
        <v>64091</v>
      </c>
      <c r="H63" s="10">
        <f>SUM(H64:H68)</f>
        <v>4301</v>
      </c>
      <c r="I63" s="34"/>
    </row>
    <row r="64" spans="1:9" s="5" customFormat="1" ht="21" customHeight="1">
      <c r="A64" s="35"/>
      <c r="B64" s="40" t="s">
        <v>404</v>
      </c>
      <c r="D64" s="11">
        <v>223</v>
      </c>
      <c r="E64" s="11">
        <v>18719</v>
      </c>
      <c r="F64" s="11">
        <v>6236</v>
      </c>
      <c r="G64" s="11">
        <v>5240</v>
      </c>
      <c r="H64" s="11">
        <v>534</v>
      </c>
      <c r="I64" s="36"/>
    </row>
    <row r="65" spans="1:9" s="5" customFormat="1" ht="44.25" customHeight="1">
      <c r="A65" s="35"/>
      <c r="B65" s="40" t="s">
        <v>482</v>
      </c>
      <c r="D65" s="12">
        <v>24</v>
      </c>
      <c r="E65" s="12">
        <v>1389</v>
      </c>
      <c r="F65" s="12">
        <v>866</v>
      </c>
      <c r="G65" s="12">
        <v>653</v>
      </c>
      <c r="H65" s="12">
        <v>25</v>
      </c>
      <c r="I65" s="36"/>
    </row>
    <row r="66" spans="1:9" s="5" customFormat="1" ht="21" customHeight="1">
      <c r="A66" s="35"/>
      <c r="B66" s="40" t="s">
        <v>406</v>
      </c>
      <c r="D66" s="11">
        <v>225</v>
      </c>
      <c r="E66" s="11">
        <v>30206</v>
      </c>
      <c r="F66" s="11">
        <v>11140</v>
      </c>
      <c r="G66" s="11">
        <v>8560</v>
      </c>
      <c r="H66" s="11">
        <v>589</v>
      </c>
      <c r="I66" s="36"/>
    </row>
    <row r="67" spans="1:9" s="5" customFormat="1" ht="21" customHeight="1">
      <c r="A67" s="35"/>
      <c r="B67" s="40" t="s">
        <v>407</v>
      </c>
      <c r="D67" s="11">
        <v>180</v>
      </c>
      <c r="E67" s="11">
        <v>12838</v>
      </c>
      <c r="F67" s="11">
        <v>6364</v>
      </c>
      <c r="G67" s="11">
        <v>4830</v>
      </c>
      <c r="H67" s="11">
        <v>159</v>
      </c>
      <c r="I67" s="36"/>
    </row>
    <row r="68" spans="1:9" s="5" customFormat="1" ht="21" customHeight="1">
      <c r="A68" s="35"/>
      <c r="B68" s="40" t="s">
        <v>409</v>
      </c>
      <c r="D68" s="11">
        <v>1402</v>
      </c>
      <c r="E68" s="11">
        <v>172378</v>
      </c>
      <c r="F68" s="11">
        <v>60995</v>
      </c>
      <c r="G68" s="11">
        <v>44808</v>
      </c>
      <c r="H68" s="11">
        <v>2994</v>
      </c>
      <c r="I68" s="36"/>
    </row>
    <row r="69" spans="1:9" s="4" customFormat="1" ht="21" customHeight="1">
      <c r="A69" s="33"/>
      <c r="B69" s="39" t="s">
        <v>410</v>
      </c>
      <c r="C69" s="10">
        <f t="shared" ref="C69:H69" si="1">SUM(C70:C76)</f>
        <v>0</v>
      </c>
      <c r="D69" s="10">
        <f t="shared" si="1"/>
        <v>4581</v>
      </c>
      <c r="E69" s="10">
        <f t="shared" si="1"/>
        <v>2140065</v>
      </c>
      <c r="F69" s="10">
        <f t="shared" si="1"/>
        <v>354073</v>
      </c>
      <c r="G69" s="10">
        <f t="shared" si="1"/>
        <v>236371</v>
      </c>
      <c r="H69" s="10">
        <f t="shared" si="1"/>
        <v>36846</v>
      </c>
      <c r="I69" s="34"/>
    </row>
    <row r="70" spans="1:9" s="5" customFormat="1" ht="21" customHeight="1">
      <c r="A70" s="35"/>
      <c r="B70" s="40" t="s">
        <v>411</v>
      </c>
      <c r="D70" s="11">
        <v>1040</v>
      </c>
      <c r="E70" s="11">
        <v>1410054</v>
      </c>
      <c r="F70" s="11">
        <v>174579</v>
      </c>
      <c r="G70" s="11">
        <v>103104</v>
      </c>
      <c r="H70" s="11">
        <v>28049</v>
      </c>
      <c r="I70" s="36"/>
    </row>
    <row r="71" spans="1:9" s="5" customFormat="1" ht="21" customHeight="1">
      <c r="A71" s="35"/>
      <c r="B71" s="40" t="s">
        <v>412</v>
      </c>
      <c r="D71" s="11">
        <v>284</v>
      </c>
      <c r="E71" s="11">
        <v>68365</v>
      </c>
      <c r="F71" s="11">
        <v>11681</v>
      </c>
      <c r="G71" s="11">
        <v>8209</v>
      </c>
      <c r="H71" s="11">
        <v>430</v>
      </c>
      <c r="I71" s="36"/>
    </row>
    <row r="72" spans="1:9" s="5" customFormat="1" ht="21" customHeight="1">
      <c r="A72" s="35"/>
      <c r="B72" s="40" t="s">
        <v>413</v>
      </c>
      <c r="D72" s="11">
        <v>1859</v>
      </c>
      <c r="E72" s="11">
        <v>435453</v>
      </c>
      <c r="F72" s="11">
        <v>102265</v>
      </c>
      <c r="G72" s="11">
        <v>75768</v>
      </c>
      <c r="H72" s="11">
        <v>3615</v>
      </c>
      <c r="I72" s="36"/>
    </row>
    <row r="73" spans="1:9" s="5" customFormat="1" ht="21" customHeight="1">
      <c r="A73" s="35"/>
      <c r="B73" s="40" t="s">
        <v>414</v>
      </c>
      <c r="D73" s="11">
        <v>602</v>
      </c>
      <c r="E73" s="11">
        <v>104260</v>
      </c>
      <c r="F73" s="11">
        <v>31958</v>
      </c>
      <c r="G73" s="11">
        <v>25498</v>
      </c>
      <c r="H73" s="11">
        <v>3227</v>
      </c>
      <c r="I73" s="36"/>
    </row>
    <row r="74" spans="1:9" s="5" customFormat="1" ht="21" customHeight="1">
      <c r="A74" s="35"/>
      <c r="B74" s="40" t="s">
        <v>415</v>
      </c>
      <c r="D74" s="11">
        <v>546</v>
      </c>
      <c r="E74" s="11">
        <v>99648</v>
      </c>
      <c r="F74" s="11">
        <v>26969</v>
      </c>
      <c r="G74" s="11">
        <v>18901</v>
      </c>
      <c r="H74" s="11">
        <v>1356</v>
      </c>
      <c r="I74" s="36"/>
    </row>
    <row r="75" spans="1:9" s="5" customFormat="1" ht="21" customHeight="1">
      <c r="A75" s="35"/>
      <c r="B75" s="40" t="s">
        <v>416</v>
      </c>
      <c r="D75" s="11">
        <v>241</v>
      </c>
      <c r="E75" s="11">
        <v>21417</v>
      </c>
      <c r="F75" s="11">
        <v>6354</v>
      </c>
      <c r="G75" s="11">
        <v>4767</v>
      </c>
      <c r="H75" s="11">
        <v>169</v>
      </c>
      <c r="I75" s="36"/>
    </row>
    <row r="76" spans="1:9" s="5" customFormat="1" ht="21" customHeight="1">
      <c r="A76" s="33"/>
      <c r="B76" s="40" t="s">
        <v>417</v>
      </c>
      <c r="D76" s="11">
        <v>9</v>
      </c>
      <c r="E76" s="11">
        <v>868</v>
      </c>
      <c r="F76" s="11">
        <v>267</v>
      </c>
      <c r="G76" s="11">
        <v>124</v>
      </c>
      <c r="H76" s="11">
        <v>0</v>
      </c>
      <c r="I76" s="36"/>
    </row>
    <row r="77" spans="1:9" s="4" customFormat="1" ht="21" customHeight="1">
      <c r="A77" s="33"/>
      <c r="B77" s="39" t="s">
        <v>418</v>
      </c>
      <c r="C77" s="10">
        <f t="shared" ref="C77:H77" si="2">SUM(C78)</f>
        <v>0</v>
      </c>
      <c r="D77" s="10">
        <f t="shared" si="2"/>
        <v>1389</v>
      </c>
      <c r="E77" s="10">
        <f t="shared" si="2"/>
        <v>152901</v>
      </c>
      <c r="F77" s="10">
        <f t="shared" si="2"/>
        <v>41614</v>
      </c>
      <c r="G77" s="10">
        <f t="shared" si="2"/>
        <v>26768</v>
      </c>
      <c r="H77" s="10">
        <f t="shared" si="2"/>
        <v>2473</v>
      </c>
      <c r="I77" s="34"/>
    </row>
    <row r="78" spans="1:9" s="5" customFormat="1" ht="21" customHeight="1">
      <c r="A78" s="35"/>
      <c r="B78" s="40" t="s">
        <v>419</v>
      </c>
      <c r="D78" s="11">
        <v>1389</v>
      </c>
      <c r="E78" s="11">
        <v>152901</v>
      </c>
      <c r="F78" s="11">
        <v>41614</v>
      </c>
      <c r="G78" s="11">
        <v>26768</v>
      </c>
      <c r="H78" s="11">
        <v>2473</v>
      </c>
      <c r="I78" s="36"/>
    </row>
    <row r="79" spans="1:9" s="4" customFormat="1" ht="21" customHeight="1">
      <c r="A79" s="33"/>
      <c r="B79" s="39">
        <v>47</v>
      </c>
      <c r="D79" s="10">
        <f>D80+D83+D91+D93+D97+D103+D109+D119+D123</f>
        <v>40034</v>
      </c>
      <c r="E79" s="10">
        <f>E80+E83+E91+E93+E97+E103+E109+E119+E123</f>
        <v>6103224</v>
      </c>
      <c r="F79" s="10">
        <f>F80+F83+F91+F93+F97+F103+F109+F119+F123</f>
        <v>1579326</v>
      </c>
      <c r="G79" s="10">
        <f>G80+G83+G91+G93+G97+G103+G109+G119+G123</f>
        <v>1002705</v>
      </c>
      <c r="H79" s="10">
        <f>H80+H83+H91+H93+H97+H103+H109+H119+H123</f>
        <v>124493</v>
      </c>
      <c r="I79" s="34"/>
    </row>
    <row r="80" spans="1:9" s="4" customFormat="1" ht="21" customHeight="1">
      <c r="A80" s="33"/>
      <c r="B80" s="39" t="s">
        <v>420</v>
      </c>
      <c r="D80" s="10">
        <f>D81+D82</f>
        <v>13582</v>
      </c>
      <c r="E80" s="10">
        <f>E81+E82</f>
        <v>2632480</v>
      </c>
      <c r="F80" s="10">
        <f>F81+F82</f>
        <v>572917</v>
      </c>
      <c r="G80" s="10">
        <f>G81+G82</f>
        <v>365533</v>
      </c>
      <c r="H80" s="10">
        <f>H81+H82</f>
        <v>77826</v>
      </c>
      <c r="I80" s="34"/>
    </row>
    <row r="81" spans="1:9" s="5" customFormat="1" ht="21" customHeight="1">
      <c r="A81" s="35"/>
      <c r="B81" s="40" t="s">
        <v>421</v>
      </c>
      <c r="D81" s="11">
        <v>12368</v>
      </c>
      <c r="E81" s="11">
        <v>2502612</v>
      </c>
      <c r="F81" s="11">
        <v>534366</v>
      </c>
      <c r="G81" s="11">
        <v>351007</v>
      </c>
      <c r="H81" s="11">
        <v>74477</v>
      </c>
      <c r="I81" s="36"/>
    </row>
    <row r="82" spans="1:9" s="5" customFormat="1" ht="21" customHeight="1">
      <c r="A82" s="35"/>
      <c r="B82" s="40" t="s">
        <v>422</v>
      </c>
      <c r="D82" s="11">
        <v>1214</v>
      </c>
      <c r="E82" s="11">
        <v>129868</v>
      </c>
      <c r="F82" s="11">
        <v>38551</v>
      </c>
      <c r="G82" s="11">
        <v>14526</v>
      </c>
      <c r="H82" s="11">
        <v>3349</v>
      </c>
      <c r="I82" s="36"/>
    </row>
    <row r="83" spans="1:9" s="4" customFormat="1" ht="21" customHeight="1">
      <c r="A83" s="33"/>
      <c r="B83" s="39" t="s">
        <v>423</v>
      </c>
      <c r="D83" s="10">
        <f>D84+D85+D86+D87+D88+D89+D90</f>
        <v>2532</v>
      </c>
      <c r="E83" s="10">
        <f>E84+E85+E86+E87+E88+E89+E90</f>
        <v>401182</v>
      </c>
      <c r="F83" s="10">
        <f>F84+F85+F86+F87+F88+F89+F90</f>
        <v>92703</v>
      </c>
      <c r="G83" s="10">
        <f>G84+G85+G86+G87+G88+G89+G90</f>
        <v>59929</v>
      </c>
      <c r="H83" s="10">
        <f>H84+H85+H86+H87+H88+H89+H90</f>
        <v>3498</v>
      </c>
      <c r="I83" s="34"/>
    </row>
    <row r="84" spans="1:9" s="5" customFormat="1" ht="21" customHeight="1">
      <c r="A84" s="35"/>
      <c r="B84" s="40" t="s">
        <v>424</v>
      </c>
      <c r="D84" s="11">
        <v>760</v>
      </c>
      <c r="E84" s="11">
        <v>132113</v>
      </c>
      <c r="F84" s="11">
        <v>24374</v>
      </c>
      <c r="G84" s="11">
        <v>16990</v>
      </c>
      <c r="H84" s="11">
        <v>775</v>
      </c>
      <c r="I84" s="36"/>
    </row>
    <row r="85" spans="1:9" s="5" customFormat="1" ht="21" customHeight="1">
      <c r="A85" s="35"/>
      <c r="B85" s="40" t="s">
        <v>425</v>
      </c>
      <c r="D85" s="11">
        <v>793</v>
      </c>
      <c r="E85" s="11">
        <v>171139</v>
      </c>
      <c r="F85" s="11">
        <v>39735</v>
      </c>
      <c r="G85" s="11">
        <v>23632</v>
      </c>
      <c r="H85" s="11">
        <v>795</v>
      </c>
      <c r="I85" s="36"/>
    </row>
    <row r="86" spans="1:9" s="5" customFormat="1" ht="21" customHeight="1">
      <c r="A86" s="35"/>
      <c r="B86" s="40" t="s">
        <v>426</v>
      </c>
      <c r="D86" s="11">
        <v>356</v>
      </c>
      <c r="E86" s="11">
        <v>48446</v>
      </c>
      <c r="F86" s="11">
        <v>16402</v>
      </c>
      <c r="G86" s="11">
        <v>11200</v>
      </c>
      <c r="H86" s="11">
        <v>1071</v>
      </c>
      <c r="I86" s="36"/>
    </row>
    <row r="87" spans="1:9" s="5" customFormat="1" ht="21" customHeight="1">
      <c r="A87" s="35"/>
      <c r="B87" s="40" t="s">
        <v>427</v>
      </c>
      <c r="D87" s="11">
        <v>97</v>
      </c>
      <c r="E87" s="11">
        <v>9979</v>
      </c>
      <c r="F87" s="11">
        <v>2566</v>
      </c>
      <c r="G87" s="11">
        <v>1876</v>
      </c>
      <c r="H87" s="11">
        <v>81</v>
      </c>
      <c r="I87" s="36"/>
    </row>
    <row r="88" spans="1:9" s="5" customFormat="1" ht="21" customHeight="1">
      <c r="A88" s="35"/>
      <c r="B88" s="40" t="s">
        <v>428</v>
      </c>
      <c r="D88" s="11">
        <v>130</v>
      </c>
      <c r="E88" s="11">
        <v>15363</v>
      </c>
      <c r="F88" s="11">
        <v>2212</v>
      </c>
      <c r="G88" s="11">
        <v>1377</v>
      </c>
      <c r="H88" s="11">
        <v>177</v>
      </c>
      <c r="I88" s="36"/>
    </row>
    <row r="89" spans="1:9" s="5" customFormat="1" ht="21" customHeight="1">
      <c r="A89" s="35"/>
      <c r="B89" s="40" t="s">
        <v>429</v>
      </c>
      <c r="D89" s="11">
        <v>23</v>
      </c>
      <c r="E89" s="11">
        <v>4919</v>
      </c>
      <c r="F89" s="11">
        <v>597</v>
      </c>
      <c r="G89" s="11">
        <v>357</v>
      </c>
      <c r="H89" s="11">
        <v>10</v>
      </c>
      <c r="I89" s="36"/>
    </row>
    <row r="90" spans="1:9" s="5" customFormat="1" ht="21" customHeight="1">
      <c r="A90" s="35"/>
      <c r="B90" s="40" t="s">
        <v>430</v>
      </c>
      <c r="D90" s="11">
        <v>373</v>
      </c>
      <c r="E90" s="11">
        <v>19223</v>
      </c>
      <c r="F90" s="11">
        <v>6817</v>
      </c>
      <c r="G90" s="11">
        <v>4497</v>
      </c>
      <c r="H90" s="11">
        <v>589</v>
      </c>
      <c r="I90" s="36"/>
    </row>
    <row r="91" spans="1:9" s="4" customFormat="1" ht="21" customHeight="1">
      <c r="A91" s="33"/>
      <c r="B91" s="39" t="s">
        <v>431</v>
      </c>
      <c r="D91" s="10">
        <f>D92</f>
        <v>1554</v>
      </c>
      <c r="E91" s="10">
        <f>E92</f>
        <v>676272</v>
      </c>
      <c r="F91" s="10">
        <f>F92</f>
        <v>44905</v>
      </c>
      <c r="G91" s="10">
        <f>G92</f>
        <v>29584</v>
      </c>
      <c r="H91" s="10">
        <f>H92</f>
        <v>1982</v>
      </c>
      <c r="I91" s="34"/>
    </row>
    <row r="92" spans="1:9" s="5" customFormat="1" ht="21" customHeight="1">
      <c r="A92" s="35"/>
      <c r="B92" s="40" t="s">
        <v>432</v>
      </c>
      <c r="D92" s="11">
        <v>1554</v>
      </c>
      <c r="E92" s="11">
        <v>676272</v>
      </c>
      <c r="F92" s="11">
        <v>44905</v>
      </c>
      <c r="G92" s="11">
        <v>29584</v>
      </c>
      <c r="H92" s="11">
        <v>1982</v>
      </c>
      <c r="I92" s="36"/>
    </row>
    <row r="93" spans="1:9" s="4" customFormat="1" ht="21" customHeight="1">
      <c r="A93" s="33"/>
      <c r="B93" s="39" t="s">
        <v>433</v>
      </c>
      <c r="D93" s="10">
        <f>D94+D95+D96</f>
        <v>1544</v>
      </c>
      <c r="E93" s="10">
        <f>E94+E95+E96</f>
        <v>215696</v>
      </c>
      <c r="F93" s="10">
        <f>F94+F95+F96</f>
        <v>62718</v>
      </c>
      <c r="G93" s="10">
        <f>G94+G95+G96</f>
        <v>43438</v>
      </c>
      <c r="H93" s="10">
        <f>H94+H95+H96</f>
        <v>2973</v>
      </c>
      <c r="I93" s="34"/>
    </row>
    <row r="94" spans="1:9" s="5" customFormat="1" ht="21" customHeight="1">
      <c r="A94" s="35"/>
      <c r="B94" s="40" t="s">
        <v>434</v>
      </c>
      <c r="D94" s="11">
        <v>695</v>
      </c>
      <c r="E94" s="11">
        <v>82331</v>
      </c>
      <c r="F94" s="11">
        <v>28986</v>
      </c>
      <c r="G94" s="11">
        <v>20690</v>
      </c>
      <c r="H94" s="11">
        <v>1306</v>
      </c>
      <c r="I94" s="36"/>
    </row>
    <row r="95" spans="1:9" s="5" customFormat="1" ht="21" customHeight="1">
      <c r="A95" s="35"/>
      <c r="B95" s="40" t="s">
        <v>435</v>
      </c>
      <c r="D95" s="11">
        <v>535</v>
      </c>
      <c r="E95" s="11">
        <v>77166</v>
      </c>
      <c r="F95" s="11">
        <v>20454</v>
      </c>
      <c r="G95" s="11">
        <v>15764</v>
      </c>
      <c r="H95" s="11">
        <v>1044</v>
      </c>
      <c r="I95" s="36"/>
    </row>
    <row r="96" spans="1:9" s="5" customFormat="1" ht="21" customHeight="1">
      <c r="A96" s="35"/>
      <c r="B96" s="40" t="s">
        <v>436</v>
      </c>
      <c r="D96" s="11">
        <v>314</v>
      </c>
      <c r="E96" s="11">
        <v>56199</v>
      </c>
      <c r="F96" s="11">
        <v>13278</v>
      </c>
      <c r="G96" s="11">
        <v>6984</v>
      </c>
      <c r="H96" s="11">
        <v>623</v>
      </c>
      <c r="I96" s="36"/>
    </row>
    <row r="97" spans="1:9" s="4" customFormat="1" ht="21" customHeight="1">
      <c r="A97" s="33"/>
      <c r="B97" s="39" t="s">
        <v>437</v>
      </c>
      <c r="D97" s="10">
        <f>D98+D99+D100+D101+D102</f>
        <v>5309</v>
      </c>
      <c r="E97" s="10">
        <f>E98+E99+E100+E101+E102</f>
        <v>707866</v>
      </c>
      <c r="F97" s="10">
        <f>F98+F99+F100+F101+F102</f>
        <v>230893</v>
      </c>
      <c r="G97" s="10">
        <f>G98+G99+G100+G101+G102</f>
        <v>145988</v>
      </c>
      <c r="H97" s="10">
        <f>H98+H99+H100+H101+H102</f>
        <v>8536</v>
      </c>
      <c r="I97" s="34"/>
    </row>
    <row r="98" spans="1:9" s="5" customFormat="1" ht="21" customHeight="1">
      <c r="A98" s="35"/>
      <c r="B98" s="40" t="s">
        <v>438</v>
      </c>
      <c r="D98" s="11">
        <v>165</v>
      </c>
      <c r="E98" s="11">
        <v>9062</v>
      </c>
      <c r="F98" s="11">
        <v>3682</v>
      </c>
      <c r="G98" s="11">
        <v>2293</v>
      </c>
      <c r="H98" s="11">
        <v>46</v>
      </c>
      <c r="I98" s="36"/>
    </row>
    <row r="99" spans="1:9" s="5" customFormat="1" ht="21" customHeight="1">
      <c r="A99" s="35"/>
      <c r="B99" s="40" t="s">
        <v>439</v>
      </c>
      <c r="D99" s="11">
        <v>1780</v>
      </c>
      <c r="E99" s="11">
        <v>267429</v>
      </c>
      <c r="F99" s="11">
        <v>81528</v>
      </c>
      <c r="G99" s="11">
        <v>57649</v>
      </c>
      <c r="H99" s="11">
        <v>1502</v>
      </c>
      <c r="I99" s="36"/>
    </row>
    <row r="100" spans="1:9" s="5" customFormat="1" ht="21" customHeight="1">
      <c r="A100" s="35"/>
      <c r="B100" s="40" t="s">
        <v>440</v>
      </c>
      <c r="D100" s="11">
        <v>233</v>
      </c>
      <c r="E100" s="11">
        <v>17044</v>
      </c>
      <c r="F100" s="11">
        <v>7341</v>
      </c>
      <c r="G100" s="11">
        <v>4601</v>
      </c>
      <c r="H100" s="11">
        <v>114</v>
      </c>
      <c r="I100" s="36"/>
    </row>
    <row r="101" spans="1:9" s="5" customFormat="1" ht="21" customHeight="1">
      <c r="A101" s="35"/>
      <c r="B101" s="40" t="s">
        <v>441</v>
      </c>
      <c r="D101" s="11">
        <v>839</v>
      </c>
      <c r="E101" s="11">
        <v>149307</v>
      </c>
      <c r="F101" s="11">
        <v>30109</v>
      </c>
      <c r="G101" s="11">
        <v>18302</v>
      </c>
      <c r="H101" s="11">
        <v>-56</v>
      </c>
      <c r="I101" s="36"/>
    </row>
    <row r="102" spans="1:9" s="5" customFormat="1" ht="21" customHeight="1">
      <c r="A102" s="35"/>
      <c r="B102" s="40" t="s">
        <v>442</v>
      </c>
      <c r="D102" s="11">
        <v>2292</v>
      </c>
      <c r="E102" s="11">
        <v>265024</v>
      </c>
      <c r="F102" s="11">
        <v>108233</v>
      </c>
      <c r="G102" s="11">
        <v>63143</v>
      </c>
      <c r="H102" s="11">
        <v>6930</v>
      </c>
      <c r="I102" s="36"/>
    </row>
    <row r="103" spans="1:9" s="4" customFormat="1" ht="21" customHeight="1">
      <c r="A103" s="33"/>
      <c r="B103" s="39" t="s">
        <v>443</v>
      </c>
      <c r="D103" s="10">
        <f>D104+D105+D106+D107+D108</f>
        <v>1607</v>
      </c>
      <c r="E103" s="10">
        <f>E104+E105+E106+E107+E108</f>
        <v>194847</v>
      </c>
      <c r="F103" s="10">
        <f>F104+F105+F106+F107+F108</f>
        <v>74577</v>
      </c>
      <c r="G103" s="10">
        <f>G104+G105+G106+G107+G108</f>
        <v>57816</v>
      </c>
      <c r="H103" s="10">
        <f>H104+H105+H106+H107+H108</f>
        <v>1060</v>
      </c>
      <c r="I103" s="34"/>
    </row>
    <row r="104" spans="1:9" s="5" customFormat="1" ht="21" customHeight="1">
      <c r="A104" s="35"/>
      <c r="B104" s="40" t="s">
        <v>444</v>
      </c>
      <c r="D104" s="11">
        <v>324</v>
      </c>
      <c r="E104" s="11">
        <v>19833</v>
      </c>
      <c r="F104" s="11">
        <v>7174</v>
      </c>
      <c r="G104" s="11">
        <v>4930</v>
      </c>
      <c r="H104" s="11">
        <v>128</v>
      </c>
      <c r="I104" s="36"/>
    </row>
    <row r="105" spans="1:9" s="5" customFormat="1" ht="21" customHeight="1">
      <c r="A105" s="35"/>
      <c r="B105" s="40" t="s">
        <v>445</v>
      </c>
      <c r="D105" s="11">
        <v>187</v>
      </c>
      <c r="E105" s="11">
        <v>17353</v>
      </c>
      <c r="F105" s="11">
        <v>6272</v>
      </c>
      <c r="G105" s="11">
        <v>3577</v>
      </c>
      <c r="H105" s="11">
        <v>1</v>
      </c>
      <c r="I105" s="36"/>
    </row>
    <row r="106" spans="1:9" s="5" customFormat="1" ht="21" customHeight="1">
      <c r="A106" s="35"/>
      <c r="B106" s="40" t="s">
        <v>446</v>
      </c>
      <c r="D106" s="11">
        <v>14</v>
      </c>
      <c r="E106" s="11">
        <v>1327</v>
      </c>
      <c r="F106" s="11">
        <v>391</v>
      </c>
      <c r="G106" s="11">
        <v>227</v>
      </c>
      <c r="H106" s="11">
        <v>0</v>
      </c>
      <c r="I106" s="36"/>
    </row>
    <row r="107" spans="1:9" s="5" customFormat="1" ht="21" customHeight="1">
      <c r="A107" s="35"/>
      <c r="B107" s="40" t="s">
        <v>447</v>
      </c>
      <c r="D107" s="11">
        <v>358</v>
      </c>
      <c r="E107" s="11">
        <v>49783</v>
      </c>
      <c r="F107" s="11">
        <v>13049</v>
      </c>
      <c r="G107" s="11">
        <v>7892</v>
      </c>
      <c r="H107" s="11">
        <v>478</v>
      </c>
      <c r="I107" s="36"/>
    </row>
    <row r="108" spans="1:9" s="5" customFormat="1" ht="21" customHeight="1">
      <c r="A108" s="35"/>
      <c r="B108" s="40" t="s">
        <v>448</v>
      </c>
      <c r="D108" s="11">
        <v>724</v>
      </c>
      <c r="E108" s="11">
        <v>106551</v>
      </c>
      <c r="F108" s="11">
        <v>47691</v>
      </c>
      <c r="G108" s="11">
        <v>41190</v>
      </c>
      <c r="H108" s="11">
        <v>453</v>
      </c>
      <c r="I108" s="36"/>
    </row>
    <row r="109" spans="1:9" s="4" customFormat="1" ht="21" customHeight="1">
      <c r="A109" s="33"/>
      <c r="B109" s="39" t="s">
        <v>449</v>
      </c>
      <c r="D109" s="10">
        <f>D110+D111+D112+D113+D114+D115+D116+D117+D118</f>
        <v>12740</v>
      </c>
      <c r="E109" s="10">
        <f>E110+E111+E112+E113+E114+E115+E116+E117+E118</f>
        <v>1202933</v>
      </c>
      <c r="F109" s="10">
        <f>F110+F111+F112+F113+F114+F115+F116+F117+F118</f>
        <v>477351</v>
      </c>
      <c r="G109" s="10">
        <f>G110+G111+G112+G113+G114+G115+G116+G117+G118</f>
        <v>286578</v>
      </c>
      <c r="H109" s="10">
        <f>H110+H111+H112+H113+H114+H115+H116+H117+H118</f>
        <v>28093</v>
      </c>
      <c r="I109" s="34"/>
    </row>
    <row r="110" spans="1:9" s="5" customFormat="1" ht="21" customHeight="1">
      <c r="A110" s="35"/>
      <c r="B110" s="40" t="s">
        <v>450</v>
      </c>
      <c r="D110" s="11">
        <v>5236</v>
      </c>
      <c r="E110" s="11">
        <v>444535</v>
      </c>
      <c r="F110" s="11">
        <v>197741</v>
      </c>
      <c r="G110" s="11">
        <v>112852</v>
      </c>
      <c r="H110" s="11">
        <v>11946</v>
      </c>
      <c r="I110" s="36"/>
    </row>
    <row r="111" spans="1:9" s="5" customFormat="1" ht="21" customHeight="1">
      <c r="A111" s="35"/>
      <c r="B111" s="40" t="s">
        <v>451</v>
      </c>
      <c r="D111" s="11">
        <v>1460</v>
      </c>
      <c r="E111" s="11">
        <v>130834</v>
      </c>
      <c r="F111" s="11">
        <v>51664</v>
      </c>
      <c r="G111" s="11">
        <v>28627</v>
      </c>
      <c r="H111" s="11">
        <v>4611</v>
      </c>
      <c r="I111" s="36"/>
    </row>
    <row r="112" spans="1:9" s="5" customFormat="1" ht="21" customHeight="1">
      <c r="A112" s="35"/>
      <c r="B112" s="40" t="s">
        <v>452</v>
      </c>
      <c r="D112" s="11">
        <v>1203</v>
      </c>
      <c r="E112" s="11">
        <v>192090</v>
      </c>
      <c r="F112" s="11">
        <v>44793</v>
      </c>
      <c r="G112" s="11">
        <v>35415</v>
      </c>
      <c r="H112" s="11">
        <v>3125</v>
      </c>
      <c r="I112" s="36"/>
    </row>
    <row r="113" spans="1:12" s="5" customFormat="1" ht="21" customHeight="1">
      <c r="A113" s="35"/>
      <c r="B113" s="40" t="s">
        <v>453</v>
      </c>
      <c r="D113" s="11">
        <v>181</v>
      </c>
      <c r="E113" s="11">
        <v>21732</v>
      </c>
      <c r="F113" s="11">
        <v>7741</v>
      </c>
      <c r="G113" s="11">
        <v>5161</v>
      </c>
      <c r="H113" s="11">
        <v>-146</v>
      </c>
      <c r="I113" s="36"/>
    </row>
    <row r="114" spans="1:12" s="5" customFormat="1" ht="21" customHeight="1">
      <c r="A114" s="35"/>
      <c r="B114" s="40" t="s">
        <v>454</v>
      </c>
      <c r="D114" s="11">
        <v>413</v>
      </c>
      <c r="E114" s="11">
        <v>40866</v>
      </c>
      <c r="F114" s="11">
        <v>14505</v>
      </c>
      <c r="G114" s="11">
        <v>7809</v>
      </c>
      <c r="H114" s="11">
        <v>853</v>
      </c>
      <c r="I114" s="36"/>
    </row>
    <row r="115" spans="1:12" s="5" customFormat="1" ht="21" customHeight="1">
      <c r="A115" s="35"/>
      <c r="B115" s="40" t="s">
        <v>455</v>
      </c>
      <c r="D115" s="11">
        <v>696</v>
      </c>
      <c r="E115" s="11">
        <v>47093</v>
      </c>
      <c r="F115" s="11">
        <v>17210</v>
      </c>
      <c r="G115" s="11">
        <v>10782</v>
      </c>
      <c r="H115" s="11">
        <v>466</v>
      </c>
      <c r="I115" s="36"/>
      <c r="J115" s="13"/>
      <c r="K115" s="13"/>
      <c r="L115" s="13"/>
    </row>
    <row r="116" spans="1:12" s="5" customFormat="1" ht="21" customHeight="1">
      <c r="A116" s="35"/>
      <c r="B116" s="40" t="s">
        <v>456</v>
      </c>
      <c r="D116" s="11">
        <v>696</v>
      </c>
      <c r="E116" s="11">
        <v>61871</v>
      </c>
      <c r="F116" s="11">
        <v>25989</v>
      </c>
      <c r="G116" s="11">
        <v>15598</v>
      </c>
      <c r="H116" s="11">
        <v>795</v>
      </c>
      <c r="I116" s="36"/>
    </row>
    <row r="117" spans="1:12" s="5" customFormat="1" ht="21" customHeight="1">
      <c r="A117" s="35"/>
      <c r="B117" s="40" t="s">
        <v>457</v>
      </c>
      <c r="D117" s="11">
        <v>2798</v>
      </c>
      <c r="E117" s="11">
        <v>262534</v>
      </c>
      <c r="F117" s="11">
        <v>116764</v>
      </c>
      <c r="G117" s="11">
        <v>69665</v>
      </c>
      <c r="H117" s="11">
        <v>6441</v>
      </c>
      <c r="I117" s="36"/>
    </row>
    <row r="118" spans="1:12" s="5" customFormat="1" ht="21" customHeight="1">
      <c r="A118" s="35"/>
      <c r="B118" s="40" t="s">
        <v>458</v>
      </c>
      <c r="D118" s="11">
        <v>57</v>
      </c>
      <c r="E118" s="11">
        <v>1378</v>
      </c>
      <c r="F118" s="11">
        <v>944</v>
      </c>
      <c r="G118" s="11">
        <v>669</v>
      </c>
      <c r="H118" s="11">
        <v>2</v>
      </c>
      <c r="I118" s="36"/>
    </row>
    <row r="119" spans="1:12" s="4" customFormat="1" ht="21" customHeight="1">
      <c r="A119" s="33"/>
      <c r="B119" s="39" t="s">
        <v>459</v>
      </c>
      <c r="D119" s="10">
        <f>D120+D121+D122</f>
        <v>88</v>
      </c>
      <c r="E119" s="10">
        <f>E120+E121+E122</f>
        <v>3076</v>
      </c>
      <c r="F119" s="10">
        <f>F120+F121+F122</f>
        <v>1361</v>
      </c>
      <c r="G119" s="10">
        <f>G120+G121+G122</f>
        <v>969</v>
      </c>
      <c r="H119" s="10">
        <f>H120+H121+H122</f>
        <v>0</v>
      </c>
      <c r="I119" s="34"/>
    </row>
    <row r="120" spans="1:12" s="5" customFormat="1" ht="21" customHeight="1">
      <c r="A120" s="35"/>
      <c r="B120" s="40" t="s">
        <v>460</v>
      </c>
      <c r="D120" s="11">
        <v>58</v>
      </c>
      <c r="E120" s="11">
        <v>2734</v>
      </c>
      <c r="F120" s="11">
        <v>1194</v>
      </c>
      <c r="G120" s="11">
        <v>839</v>
      </c>
      <c r="H120" s="11">
        <v>0</v>
      </c>
      <c r="I120" s="36"/>
    </row>
    <row r="121" spans="1:12" s="5" customFormat="1" ht="21" customHeight="1">
      <c r="A121" s="35"/>
      <c r="B121" s="40" t="s">
        <v>461</v>
      </c>
      <c r="D121" s="11">
        <v>12</v>
      </c>
      <c r="E121" s="11">
        <v>126</v>
      </c>
      <c r="F121" s="11">
        <v>69</v>
      </c>
      <c r="G121" s="11">
        <v>41</v>
      </c>
      <c r="H121" s="11">
        <v>0</v>
      </c>
      <c r="I121" s="36"/>
    </row>
    <row r="122" spans="1:12" s="5" customFormat="1" ht="21" customHeight="1">
      <c r="A122" s="35"/>
      <c r="B122" s="40" t="s">
        <v>462</v>
      </c>
      <c r="D122" s="11">
        <v>18</v>
      </c>
      <c r="E122" s="11">
        <v>216</v>
      </c>
      <c r="F122" s="11">
        <v>98</v>
      </c>
      <c r="G122" s="11">
        <v>89</v>
      </c>
      <c r="H122" s="11">
        <v>0</v>
      </c>
      <c r="I122" s="36"/>
    </row>
    <row r="123" spans="1:12" s="4" customFormat="1" ht="21" customHeight="1">
      <c r="A123" s="33"/>
      <c r="B123" s="39" t="s">
        <v>463</v>
      </c>
      <c r="D123" s="10">
        <f>D124+D125</f>
        <v>1078</v>
      </c>
      <c r="E123" s="10">
        <f>E124+E125</f>
        <v>68872</v>
      </c>
      <c r="F123" s="10">
        <f>F124+F125</f>
        <v>21901</v>
      </c>
      <c r="G123" s="10">
        <f>G124+G125</f>
        <v>12870</v>
      </c>
      <c r="H123" s="10">
        <f>H124+H125</f>
        <v>525</v>
      </c>
      <c r="I123" s="34"/>
    </row>
    <row r="124" spans="1:12" s="5" customFormat="1" ht="21" customHeight="1">
      <c r="A124" s="35"/>
      <c r="B124" s="40" t="s">
        <v>464</v>
      </c>
      <c r="D124" s="11">
        <v>245</v>
      </c>
      <c r="E124" s="11">
        <v>10122</v>
      </c>
      <c r="F124" s="11">
        <v>3082</v>
      </c>
      <c r="G124" s="11">
        <v>1726</v>
      </c>
      <c r="H124" s="11">
        <v>41</v>
      </c>
      <c r="I124" s="36"/>
    </row>
    <row r="125" spans="1:12" s="5" customFormat="1" ht="21" customHeight="1">
      <c r="A125" s="35"/>
      <c r="B125" s="40" t="s">
        <v>465</v>
      </c>
      <c r="D125" s="11">
        <v>833</v>
      </c>
      <c r="E125" s="11">
        <v>58750</v>
      </c>
      <c r="F125" s="11">
        <v>18819</v>
      </c>
      <c r="G125" s="11">
        <v>11144</v>
      </c>
      <c r="H125" s="11">
        <v>484</v>
      </c>
      <c r="I125" s="36"/>
    </row>
    <row r="126" spans="1:12" s="5" customFormat="1" ht="5.25" customHeight="1">
      <c r="A126" s="21"/>
      <c r="B126" s="41"/>
      <c r="C126" s="22"/>
      <c r="D126" s="37"/>
      <c r="E126" s="37"/>
      <c r="F126" s="37"/>
      <c r="G126" s="37"/>
      <c r="H126" s="37"/>
      <c r="I126" s="38"/>
    </row>
    <row r="127" spans="1:12" s="5" customFormat="1" ht="13.5" customHeight="1" thickBot="1">
      <c r="K127" s="13"/>
    </row>
    <row r="128" spans="1:12" ht="14.25" customHeight="1" thickTop="1">
      <c r="A128" s="14"/>
      <c r="B128" s="14" t="s">
        <v>567</v>
      </c>
      <c r="C128" s="14"/>
      <c r="D128" s="14"/>
      <c r="E128" s="14"/>
      <c r="F128" s="14"/>
      <c r="G128" s="14"/>
      <c r="H128" s="14"/>
      <c r="I128" s="14"/>
      <c r="K128" s="15"/>
    </row>
    <row r="129" spans="2:11" ht="5.25" customHeight="1">
      <c r="B129" s="16"/>
      <c r="K129" s="15"/>
    </row>
    <row r="130" spans="2:11" ht="12" customHeight="1">
      <c r="B130" s="17" t="s">
        <v>568</v>
      </c>
      <c r="K130" s="15"/>
    </row>
  </sheetData>
  <mergeCells count="3">
    <mergeCell ref="B1:D1"/>
    <mergeCell ref="A9:B10"/>
    <mergeCell ref="C9:C10"/>
  </mergeCells>
  <hyperlinks>
    <hyperlink ref="B1" location="'Περιεχόμενα-Contents'!A1" display="Περιεχόμενα - Contents" xr:uid="{00000000-0004-0000-0400-000000000000}"/>
    <hyperlink ref="B1:D1" location="'Περιεχόμενα-Contents'!A1" display="Περιεχόμενα - Contents" xr:uid="{00000000-0004-0000-0400-000001000000}"/>
  </hyperlinks>
  <printOptions horizontalCentered="1"/>
  <pageMargins left="0.35433070866141736" right="0.35433070866141736"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Q141"/>
  <sheetViews>
    <sheetView zoomScaleNormal="100" workbookViewId="0">
      <pane ySplit="12" topLeftCell="A13" activePane="bottomLeft" state="frozen"/>
      <selection pane="bottomLeft"/>
    </sheetView>
  </sheetViews>
  <sheetFormatPr defaultRowHeight="12.75"/>
  <cols>
    <col min="1" max="1" width="0.5703125" style="5" customWidth="1"/>
    <col min="2" max="2" width="9.140625" style="5" customWidth="1"/>
    <col min="3" max="3" width="0.28515625" style="5" customWidth="1"/>
    <col min="4" max="4" width="13.5703125" style="5" customWidth="1"/>
    <col min="5" max="6" width="12.5703125" style="5" customWidth="1"/>
    <col min="7" max="7" width="1.140625" style="5" customWidth="1"/>
    <col min="8" max="8" width="13.5703125" style="5" customWidth="1"/>
    <col min="9" max="9" width="15.42578125" style="5" customWidth="1"/>
    <col min="10" max="10" width="15.85546875" style="5" customWidth="1"/>
    <col min="11" max="11" width="13.85546875" style="5" customWidth="1"/>
    <col min="12" max="12" width="0.85546875" style="5" customWidth="1"/>
    <col min="13" max="13" width="3.42578125" style="5" customWidth="1"/>
    <col min="14" max="17" width="9.140625" style="5" customWidth="1"/>
    <col min="18" max="16384" width="9.140625" style="5"/>
  </cols>
  <sheetData>
    <row r="1" spans="1:15" ht="12.95" customHeight="1">
      <c r="B1" s="186" t="s">
        <v>83</v>
      </c>
      <c r="C1" s="186"/>
      <c r="D1" s="186"/>
      <c r="E1" s="42"/>
      <c r="F1" s="42"/>
      <c r="G1" s="42"/>
      <c r="H1" s="4" t="s">
        <v>504</v>
      </c>
      <c r="J1" s="4"/>
      <c r="K1" s="4"/>
      <c r="L1" s="42"/>
    </row>
    <row r="2" spans="1:15" ht="12.95" customHeight="1">
      <c r="B2" s="43"/>
      <c r="C2" s="44"/>
      <c r="D2" s="42"/>
      <c r="E2" s="42"/>
      <c r="F2" s="42"/>
      <c r="G2" s="42"/>
      <c r="H2" s="197" t="s">
        <v>494</v>
      </c>
      <c r="I2" s="197"/>
      <c r="J2" s="197"/>
      <c r="K2" s="197"/>
    </row>
    <row r="3" spans="1:15" ht="12.75" customHeight="1">
      <c r="B3" s="43"/>
      <c r="C3" s="44"/>
      <c r="D3" s="42"/>
      <c r="E3" s="42"/>
      <c r="F3" s="42"/>
      <c r="G3" s="42"/>
      <c r="H3" s="42"/>
      <c r="I3" s="42"/>
      <c r="J3" s="42"/>
      <c r="K3" s="42"/>
      <c r="L3" s="42"/>
    </row>
    <row r="4" spans="1:15" s="46" customFormat="1" ht="12.75" customHeight="1">
      <c r="A4" s="45" t="s">
        <v>506</v>
      </c>
    </row>
    <row r="5" spans="1:15" s="46" customFormat="1" ht="12.75" customHeight="1">
      <c r="A5" s="45" t="s">
        <v>520</v>
      </c>
    </row>
    <row r="6" spans="1:15" s="46" customFormat="1" ht="12.75" customHeight="1" thickBot="1">
      <c r="A6" s="45" t="s">
        <v>505</v>
      </c>
      <c r="B6" s="181"/>
      <c r="C6" s="181"/>
      <c r="D6" s="181"/>
      <c r="E6" s="181"/>
      <c r="F6" s="181"/>
      <c r="G6" s="181"/>
      <c r="H6" s="181"/>
      <c r="I6" s="181"/>
      <c r="J6" s="181"/>
      <c r="K6" s="181"/>
    </row>
    <row r="7" spans="1:15" ht="12" customHeight="1" thickTop="1">
      <c r="A7" s="47"/>
    </row>
    <row r="8" spans="1:15" ht="15" customHeight="1">
      <c r="A8" s="55"/>
      <c r="B8" s="188" t="s">
        <v>45</v>
      </c>
      <c r="C8" s="191"/>
      <c r="D8" s="199" t="s">
        <v>94</v>
      </c>
      <c r="E8" s="199"/>
      <c r="F8" s="199"/>
      <c r="G8" s="59"/>
      <c r="H8" s="201" t="s">
        <v>92</v>
      </c>
      <c r="I8" s="199"/>
      <c r="J8" s="202"/>
      <c r="K8" s="187" t="s">
        <v>46</v>
      </c>
      <c r="L8" s="19"/>
    </row>
    <row r="9" spans="1:15" ht="16.5" customHeight="1">
      <c r="A9" s="56"/>
      <c r="B9" s="200"/>
      <c r="C9" s="198"/>
      <c r="D9" s="193" t="s">
        <v>539</v>
      </c>
      <c r="E9" s="194"/>
      <c r="F9" s="194"/>
      <c r="G9" s="195"/>
      <c r="H9" s="196" t="s">
        <v>93</v>
      </c>
      <c r="I9" s="194"/>
      <c r="J9" s="195"/>
      <c r="K9" s="203"/>
      <c r="L9" s="20"/>
    </row>
    <row r="10" spans="1:15" ht="31.5" customHeight="1">
      <c r="A10" s="56"/>
      <c r="B10" s="200"/>
      <c r="C10" s="198"/>
      <c r="D10" s="18" t="s">
        <v>342</v>
      </c>
      <c r="E10" s="18" t="s">
        <v>41</v>
      </c>
      <c r="F10" s="18" t="s">
        <v>42</v>
      </c>
      <c r="G10" s="59"/>
      <c r="H10" s="62" t="s">
        <v>342</v>
      </c>
      <c r="I10" s="18" t="s">
        <v>41</v>
      </c>
      <c r="J10" s="59" t="s">
        <v>42</v>
      </c>
      <c r="K10" s="203"/>
      <c r="L10" s="20"/>
    </row>
    <row r="11" spans="1:15" ht="38.25" customHeight="1">
      <c r="A11" s="57"/>
      <c r="B11" s="58" t="s">
        <v>33</v>
      </c>
      <c r="C11" s="192"/>
      <c r="D11" s="48" t="s">
        <v>349</v>
      </c>
      <c r="E11" s="49" t="s">
        <v>43</v>
      </c>
      <c r="F11" s="49" t="s">
        <v>44</v>
      </c>
      <c r="G11" s="61"/>
      <c r="H11" s="63" t="s">
        <v>354</v>
      </c>
      <c r="I11" s="49" t="s">
        <v>43</v>
      </c>
      <c r="J11" s="58" t="s">
        <v>44</v>
      </c>
      <c r="K11" s="64" t="s">
        <v>47</v>
      </c>
      <c r="L11" s="20"/>
    </row>
    <row r="12" spans="1:15" ht="21" customHeight="1">
      <c r="A12" s="21"/>
      <c r="B12" s="24"/>
      <c r="C12" s="22"/>
      <c r="D12" s="23"/>
      <c r="E12" s="23"/>
      <c r="F12" s="23"/>
      <c r="G12" s="164"/>
      <c r="H12" s="163" t="s">
        <v>40</v>
      </c>
      <c r="I12" s="23" t="s">
        <v>0</v>
      </c>
      <c r="J12" s="164" t="s">
        <v>0</v>
      </c>
      <c r="K12" s="163" t="s">
        <v>0</v>
      </c>
      <c r="L12" s="24"/>
    </row>
    <row r="13" spans="1:15" s="4" customFormat="1" ht="21.75" customHeight="1">
      <c r="A13" s="33"/>
      <c r="B13" s="39" t="s">
        <v>333</v>
      </c>
      <c r="D13" s="10">
        <f>D14+D25+D80</f>
        <v>3003</v>
      </c>
      <c r="E13" s="10">
        <f>E14+E25+E80</f>
        <v>70573</v>
      </c>
      <c r="F13" s="10">
        <f>F14+F25+F80</f>
        <v>73576</v>
      </c>
      <c r="G13" s="10"/>
      <c r="H13" s="10">
        <f>H14+H25+H80</f>
        <v>33860</v>
      </c>
      <c r="I13" s="10">
        <f>I14+I25+I80</f>
        <v>1200014</v>
      </c>
      <c r="J13" s="10">
        <f>J14+J25+J80</f>
        <v>1233874</v>
      </c>
      <c r="K13" s="10">
        <f>K14+K25+K80</f>
        <v>183323</v>
      </c>
      <c r="L13" s="34"/>
      <c r="N13" s="50"/>
      <c r="O13" s="51"/>
    </row>
    <row r="14" spans="1:15" s="4" customFormat="1" ht="21.75" customHeight="1">
      <c r="A14" s="33"/>
      <c r="B14" s="39">
        <v>45</v>
      </c>
      <c r="D14" s="10">
        <f>D15+D18+D20+D23</f>
        <v>943</v>
      </c>
      <c r="E14" s="10">
        <f t="shared" ref="E14:K14" si="0">E15+E18+E20+E23</f>
        <v>7940</v>
      </c>
      <c r="F14" s="10">
        <f t="shared" si="0"/>
        <v>8883</v>
      </c>
      <c r="G14" s="10"/>
      <c r="H14" s="10">
        <f t="shared" si="0"/>
        <v>12515</v>
      </c>
      <c r="I14" s="10">
        <f t="shared" si="0"/>
        <v>128835</v>
      </c>
      <c r="J14" s="10">
        <f t="shared" si="0"/>
        <v>141350</v>
      </c>
      <c r="K14" s="10">
        <f t="shared" si="0"/>
        <v>21270</v>
      </c>
      <c r="L14" s="53"/>
      <c r="N14" s="50"/>
      <c r="O14" s="51"/>
    </row>
    <row r="15" spans="1:15" s="4" customFormat="1" ht="21.75" customHeight="1">
      <c r="A15" s="33"/>
      <c r="B15" s="39" t="s">
        <v>355</v>
      </c>
      <c r="C15" s="10">
        <f>C16+C17</f>
        <v>0</v>
      </c>
      <c r="D15" s="10">
        <f>D16+D17</f>
        <v>0</v>
      </c>
      <c r="E15" s="10">
        <f>E16+E17</f>
        <v>1915</v>
      </c>
      <c r="F15" s="10">
        <f t="shared" ref="F15:K15" si="1">F16+F17</f>
        <v>1915</v>
      </c>
      <c r="G15" s="10"/>
      <c r="H15" s="10">
        <f t="shared" si="1"/>
        <v>0</v>
      </c>
      <c r="I15" s="10">
        <f t="shared" si="1"/>
        <v>38634</v>
      </c>
      <c r="J15" s="10">
        <f t="shared" si="1"/>
        <v>38634</v>
      </c>
      <c r="K15" s="10">
        <f t="shared" si="1"/>
        <v>6074</v>
      </c>
      <c r="L15" s="53"/>
      <c r="N15" s="50"/>
      <c r="O15" s="51"/>
    </row>
    <row r="16" spans="1:15" ht="21.75" customHeight="1">
      <c r="A16" s="35"/>
      <c r="B16" s="40" t="s">
        <v>356</v>
      </c>
      <c r="D16" s="11">
        <v>0</v>
      </c>
      <c r="E16" s="11">
        <v>1875</v>
      </c>
      <c r="F16" s="11">
        <v>1875</v>
      </c>
      <c r="G16" s="11"/>
      <c r="H16" s="11">
        <v>0</v>
      </c>
      <c r="I16" s="11">
        <v>38012</v>
      </c>
      <c r="J16" s="11">
        <v>38012</v>
      </c>
      <c r="K16" s="11">
        <v>5993</v>
      </c>
      <c r="L16" s="20"/>
      <c r="N16" s="52"/>
      <c r="O16" s="51"/>
    </row>
    <row r="17" spans="1:15" ht="21.75" customHeight="1">
      <c r="A17" s="35"/>
      <c r="B17" s="40" t="s">
        <v>357</v>
      </c>
      <c r="D17" s="11">
        <v>0</v>
      </c>
      <c r="E17" s="11">
        <v>40</v>
      </c>
      <c r="F17" s="11">
        <v>40</v>
      </c>
      <c r="G17" s="11"/>
      <c r="H17" s="11">
        <v>0</v>
      </c>
      <c r="I17" s="11">
        <v>622</v>
      </c>
      <c r="J17" s="11">
        <v>622</v>
      </c>
      <c r="K17" s="11">
        <v>81</v>
      </c>
      <c r="L17" s="20"/>
      <c r="N17" s="52"/>
      <c r="O17" s="51"/>
    </row>
    <row r="18" spans="1:15" s="4" customFormat="1" ht="21.75" customHeight="1">
      <c r="A18" s="33"/>
      <c r="B18" s="39" t="s">
        <v>358</v>
      </c>
      <c r="D18" s="10">
        <f t="shared" ref="D18:K18" si="2">D19</f>
        <v>902</v>
      </c>
      <c r="E18" s="10">
        <f t="shared" si="2"/>
        <v>4050</v>
      </c>
      <c r="F18" s="10">
        <f t="shared" si="2"/>
        <v>4952</v>
      </c>
      <c r="G18" s="10"/>
      <c r="H18" s="10">
        <f t="shared" si="2"/>
        <v>12001</v>
      </c>
      <c r="I18" s="10">
        <f t="shared" si="2"/>
        <v>56111</v>
      </c>
      <c r="J18" s="10">
        <f t="shared" si="2"/>
        <v>68112</v>
      </c>
      <c r="K18" s="10">
        <f t="shared" si="2"/>
        <v>10582</v>
      </c>
      <c r="L18" s="53"/>
      <c r="N18" s="50"/>
      <c r="O18" s="51"/>
    </row>
    <row r="19" spans="1:15" ht="21.75" customHeight="1">
      <c r="A19" s="35"/>
      <c r="B19" s="40" t="s">
        <v>359</v>
      </c>
      <c r="D19" s="11">
        <v>902</v>
      </c>
      <c r="E19" s="11">
        <v>4050</v>
      </c>
      <c r="F19" s="11">
        <v>4952</v>
      </c>
      <c r="G19" s="11"/>
      <c r="H19" s="11">
        <v>12001</v>
      </c>
      <c r="I19" s="11">
        <v>56111</v>
      </c>
      <c r="J19" s="11">
        <v>68112</v>
      </c>
      <c r="K19" s="11">
        <v>10582</v>
      </c>
      <c r="L19" s="20"/>
      <c r="N19" s="52"/>
      <c r="O19" s="51"/>
    </row>
    <row r="20" spans="1:15" s="4" customFormat="1" ht="21.75" customHeight="1">
      <c r="A20" s="33"/>
      <c r="B20" s="39" t="s">
        <v>360</v>
      </c>
      <c r="D20" s="10">
        <f t="shared" ref="D20:K20" si="3">D21+D22</f>
        <v>23</v>
      </c>
      <c r="E20" s="10">
        <f t="shared" si="3"/>
        <v>1808</v>
      </c>
      <c r="F20" s="10">
        <f t="shared" si="3"/>
        <v>1831</v>
      </c>
      <c r="G20" s="10"/>
      <c r="H20" s="10">
        <f t="shared" si="3"/>
        <v>250</v>
      </c>
      <c r="I20" s="10">
        <f t="shared" si="3"/>
        <v>32094</v>
      </c>
      <c r="J20" s="10">
        <f t="shared" si="3"/>
        <v>32344</v>
      </c>
      <c r="K20" s="10">
        <f t="shared" si="3"/>
        <v>4294</v>
      </c>
      <c r="L20" s="53"/>
      <c r="N20" s="50"/>
      <c r="O20" s="51"/>
    </row>
    <row r="21" spans="1:15" ht="21.75" customHeight="1">
      <c r="A21" s="35"/>
      <c r="B21" s="40" t="s">
        <v>361</v>
      </c>
      <c r="C21" s="4"/>
      <c r="D21" s="11">
        <v>5</v>
      </c>
      <c r="E21" s="11">
        <v>1468</v>
      </c>
      <c r="F21" s="11">
        <v>1473</v>
      </c>
      <c r="G21" s="11"/>
      <c r="H21" s="11">
        <v>55</v>
      </c>
      <c r="I21" s="11">
        <v>27956</v>
      </c>
      <c r="J21" s="11">
        <v>28011</v>
      </c>
      <c r="K21" s="11">
        <v>3700</v>
      </c>
      <c r="L21" s="20"/>
      <c r="N21" s="52"/>
      <c r="O21" s="51"/>
    </row>
    <row r="22" spans="1:15" ht="21.75" customHeight="1">
      <c r="A22" s="35"/>
      <c r="B22" s="40" t="s">
        <v>362</v>
      </c>
      <c r="C22" s="4"/>
      <c r="D22" s="11">
        <v>18</v>
      </c>
      <c r="E22" s="11">
        <v>340</v>
      </c>
      <c r="F22" s="11">
        <v>358</v>
      </c>
      <c r="G22" s="11"/>
      <c r="H22" s="11">
        <v>195</v>
      </c>
      <c r="I22" s="11">
        <v>4138</v>
      </c>
      <c r="J22" s="11">
        <v>4333</v>
      </c>
      <c r="K22" s="11">
        <v>594</v>
      </c>
      <c r="L22" s="20"/>
      <c r="N22" s="52"/>
      <c r="O22" s="51"/>
    </row>
    <row r="23" spans="1:15" s="4" customFormat="1" ht="21.75" customHeight="1">
      <c r="A23" s="33"/>
      <c r="B23" s="39" t="s">
        <v>363</v>
      </c>
      <c r="D23" s="10">
        <f t="shared" ref="D23:K23" si="4">D24</f>
        <v>18</v>
      </c>
      <c r="E23" s="10">
        <f t="shared" si="4"/>
        <v>167</v>
      </c>
      <c r="F23" s="10">
        <f t="shared" si="4"/>
        <v>185</v>
      </c>
      <c r="G23" s="10"/>
      <c r="H23" s="10">
        <f t="shared" si="4"/>
        <v>264</v>
      </c>
      <c r="I23" s="10">
        <f t="shared" si="4"/>
        <v>1996</v>
      </c>
      <c r="J23" s="10">
        <f t="shared" si="4"/>
        <v>2260</v>
      </c>
      <c r="K23" s="10">
        <f t="shared" si="4"/>
        <v>320</v>
      </c>
      <c r="L23" s="53"/>
      <c r="N23" s="50"/>
      <c r="O23" s="51"/>
    </row>
    <row r="24" spans="1:15" ht="21.75" customHeight="1">
      <c r="A24" s="35"/>
      <c r="B24" s="40" t="s">
        <v>364</v>
      </c>
      <c r="C24" s="4"/>
      <c r="D24" s="11">
        <v>18</v>
      </c>
      <c r="E24" s="11">
        <v>167</v>
      </c>
      <c r="F24" s="11">
        <v>185</v>
      </c>
      <c r="G24" s="11"/>
      <c r="H24" s="11">
        <v>264</v>
      </c>
      <c r="I24" s="11">
        <v>1996</v>
      </c>
      <c r="J24" s="11">
        <v>2260</v>
      </c>
      <c r="K24" s="11">
        <v>320</v>
      </c>
      <c r="L24" s="20"/>
      <c r="N24" s="52"/>
      <c r="O24" s="51"/>
    </row>
    <row r="25" spans="1:15" s="4" customFormat="1" ht="21.75" customHeight="1">
      <c r="A25" s="33"/>
      <c r="B25" s="39">
        <v>46</v>
      </c>
      <c r="D25" s="10">
        <f>D26+D36+D41+D51+D61+D64+D70+D78</f>
        <v>224</v>
      </c>
      <c r="E25" s="10">
        <f>E26+E36+E41+E51+E61+E64+E70+E78</f>
        <v>24435</v>
      </c>
      <c r="F25" s="10">
        <f>F26+F36+F41+F51+F61+F64+F70+F78</f>
        <v>24659</v>
      </c>
      <c r="G25" s="10"/>
      <c r="H25" s="10">
        <f>H26+H36+H41+H51+H61+H64+H70+H78</f>
        <v>2234</v>
      </c>
      <c r="I25" s="10">
        <f>I26+I36+I41+I51+I61+I64+I70+I78</f>
        <v>524109</v>
      </c>
      <c r="J25" s="10">
        <f>J26+J36+J41+J51+J61+J64+J70+J78</f>
        <v>526343</v>
      </c>
      <c r="K25" s="10">
        <f>K26+K36+K41+K51+K61+K64+K70+K78</f>
        <v>78802</v>
      </c>
      <c r="L25" s="53"/>
      <c r="N25" s="50"/>
      <c r="O25" s="51"/>
    </row>
    <row r="26" spans="1:15" s="4" customFormat="1" ht="21.75" customHeight="1">
      <c r="A26" s="33"/>
      <c r="B26" s="39" t="s">
        <v>365</v>
      </c>
      <c r="D26" s="10">
        <f>SUM(D27:D35)</f>
        <v>0</v>
      </c>
      <c r="E26" s="10">
        <f>SUM(E27:E35)</f>
        <v>1410</v>
      </c>
      <c r="F26" s="10">
        <f t="shared" ref="F26:K26" si="5">SUM(F27:F35)</f>
        <v>1410</v>
      </c>
      <c r="G26" s="10"/>
      <c r="H26" s="10">
        <f t="shared" si="5"/>
        <v>0</v>
      </c>
      <c r="I26" s="10">
        <f t="shared" si="5"/>
        <v>60280</v>
      </c>
      <c r="J26" s="10">
        <f t="shared" si="5"/>
        <v>60280</v>
      </c>
      <c r="K26" s="10">
        <f t="shared" si="5"/>
        <v>8160</v>
      </c>
      <c r="L26" s="53"/>
      <c r="N26" s="50"/>
      <c r="O26" s="51"/>
    </row>
    <row r="27" spans="1:15" ht="21.75" customHeight="1">
      <c r="A27" s="35"/>
      <c r="B27" s="40" t="s">
        <v>366</v>
      </c>
      <c r="D27" s="11">
        <v>0</v>
      </c>
      <c r="E27" s="11">
        <v>20</v>
      </c>
      <c r="F27" s="11">
        <v>20</v>
      </c>
      <c r="G27" s="11"/>
      <c r="H27" s="11">
        <v>0</v>
      </c>
      <c r="I27" s="11">
        <v>597</v>
      </c>
      <c r="J27" s="11">
        <v>597</v>
      </c>
      <c r="K27" s="11">
        <v>78</v>
      </c>
      <c r="L27" s="20"/>
      <c r="N27" s="52"/>
      <c r="O27" s="51"/>
    </row>
    <row r="28" spans="1:15" ht="21.75" customHeight="1">
      <c r="A28" s="35"/>
      <c r="B28" s="40" t="s">
        <v>367</v>
      </c>
      <c r="D28" s="11">
        <v>0</v>
      </c>
      <c r="E28" s="11">
        <v>258</v>
      </c>
      <c r="F28" s="11">
        <v>258</v>
      </c>
      <c r="G28" s="11"/>
      <c r="H28" s="11">
        <v>0</v>
      </c>
      <c r="I28" s="11">
        <v>21892</v>
      </c>
      <c r="J28" s="11">
        <v>21892</v>
      </c>
      <c r="K28" s="11">
        <v>2479</v>
      </c>
      <c r="L28" s="20"/>
      <c r="N28" s="52"/>
      <c r="O28" s="51"/>
    </row>
    <row r="29" spans="1:15" ht="21.75" customHeight="1">
      <c r="A29" s="35"/>
      <c r="B29" s="40" t="s">
        <v>368</v>
      </c>
      <c r="D29" s="11">
        <v>0</v>
      </c>
      <c r="E29" s="11">
        <v>88</v>
      </c>
      <c r="F29" s="11">
        <v>88</v>
      </c>
      <c r="G29" s="11"/>
      <c r="H29" s="11">
        <v>0</v>
      </c>
      <c r="I29" s="11">
        <v>2892</v>
      </c>
      <c r="J29" s="11">
        <v>2892</v>
      </c>
      <c r="K29" s="11">
        <v>435</v>
      </c>
      <c r="L29" s="20"/>
      <c r="N29" s="52"/>
      <c r="O29" s="51"/>
    </row>
    <row r="30" spans="1:15" ht="21.75" customHeight="1">
      <c r="A30" s="35"/>
      <c r="B30" s="40" t="s">
        <v>369</v>
      </c>
      <c r="D30" s="11">
        <v>0</v>
      </c>
      <c r="E30" s="11">
        <v>174</v>
      </c>
      <c r="F30" s="11">
        <v>174</v>
      </c>
      <c r="G30" s="11"/>
      <c r="H30" s="11">
        <v>0</v>
      </c>
      <c r="I30" s="11">
        <v>4125</v>
      </c>
      <c r="J30" s="11">
        <v>4125</v>
      </c>
      <c r="K30" s="11">
        <v>705</v>
      </c>
      <c r="L30" s="20"/>
      <c r="N30" s="52"/>
      <c r="O30" s="51"/>
    </row>
    <row r="31" spans="1:15" ht="21.75" customHeight="1">
      <c r="A31" s="35"/>
      <c r="B31" s="40" t="s">
        <v>370</v>
      </c>
      <c r="D31" s="11">
        <v>0</v>
      </c>
      <c r="E31" s="11">
        <v>16</v>
      </c>
      <c r="F31" s="11">
        <v>16</v>
      </c>
      <c r="G31" s="11"/>
      <c r="H31" s="11">
        <v>0</v>
      </c>
      <c r="I31" s="11">
        <v>258</v>
      </c>
      <c r="J31" s="11">
        <v>258</v>
      </c>
      <c r="K31" s="11">
        <v>37</v>
      </c>
      <c r="L31" s="20"/>
      <c r="N31" s="52"/>
      <c r="O31" s="51"/>
    </row>
    <row r="32" spans="1:15" ht="21.75" customHeight="1">
      <c r="A32" s="35"/>
      <c r="B32" s="40" t="s">
        <v>371</v>
      </c>
      <c r="C32" s="4"/>
      <c r="D32" s="11">
        <v>0</v>
      </c>
      <c r="E32" s="11">
        <v>86</v>
      </c>
      <c r="F32" s="11">
        <v>86</v>
      </c>
      <c r="G32" s="11"/>
      <c r="H32" s="11">
        <v>0</v>
      </c>
      <c r="I32" s="11">
        <v>1249</v>
      </c>
      <c r="J32" s="11">
        <v>1249</v>
      </c>
      <c r="K32" s="11">
        <v>180</v>
      </c>
      <c r="L32" s="20"/>
      <c r="N32" s="52"/>
      <c r="O32" s="51"/>
    </row>
    <row r="33" spans="1:15" ht="21.75" customHeight="1">
      <c r="A33" s="35"/>
      <c r="B33" s="40" t="s">
        <v>372</v>
      </c>
      <c r="D33" s="11">
        <v>0</v>
      </c>
      <c r="E33" s="11">
        <v>185</v>
      </c>
      <c r="F33" s="11">
        <v>185</v>
      </c>
      <c r="G33" s="11"/>
      <c r="H33" s="11">
        <v>0</v>
      </c>
      <c r="I33" s="11">
        <v>8784</v>
      </c>
      <c r="J33" s="11">
        <v>8784</v>
      </c>
      <c r="K33" s="11">
        <v>1357</v>
      </c>
      <c r="L33" s="20"/>
      <c r="N33" s="52"/>
      <c r="O33" s="51"/>
    </row>
    <row r="34" spans="1:15" ht="21.75" customHeight="1">
      <c r="A34" s="35"/>
      <c r="B34" s="40" t="s">
        <v>373</v>
      </c>
      <c r="D34" s="11">
        <v>0</v>
      </c>
      <c r="E34" s="11">
        <v>504</v>
      </c>
      <c r="F34" s="11">
        <v>504</v>
      </c>
      <c r="G34" s="11"/>
      <c r="H34" s="11">
        <v>0</v>
      </c>
      <c r="I34" s="11">
        <v>18479</v>
      </c>
      <c r="J34" s="11">
        <v>18479</v>
      </c>
      <c r="K34" s="11">
        <v>2587</v>
      </c>
      <c r="L34" s="20"/>
      <c r="N34" s="52"/>
      <c r="O34" s="51"/>
    </row>
    <row r="35" spans="1:15" ht="21.75" customHeight="1">
      <c r="A35" s="33"/>
      <c r="B35" s="40" t="s">
        <v>374</v>
      </c>
      <c r="C35" s="4"/>
      <c r="D35" s="11">
        <v>0</v>
      </c>
      <c r="E35" s="11">
        <v>79</v>
      </c>
      <c r="F35" s="11">
        <v>79</v>
      </c>
      <c r="G35" s="11"/>
      <c r="H35" s="11">
        <v>0</v>
      </c>
      <c r="I35" s="11">
        <v>2004</v>
      </c>
      <c r="J35" s="11">
        <v>2004</v>
      </c>
      <c r="K35" s="11">
        <v>302</v>
      </c>
      <c r="L35" s="36"/>
      <c r="N35" s="52"/>
      <c r="O35" s="51"/>
    </row>
    <row r="36" spans="1:15" s="4" customFormat="1" ht="21.75" customHeight="1">
      <c r="A36" s="33"/>
      <c r="B36" s="39" t="s">
        <v>375</v>
      </c>
      <c r="D36" s="10">
        <f t="shared" ref="D36:K36" si="6">SUM(D37:D40)</f>
        <v>4</v>
      </c>
      <c r="E36" s="10">
        <f t="shared" si="6"/>
        <v>398</v>
      </c>
      <c r="F36" s="10">
        <f t="shared" si="6"/>
        <v>402</v>
      </c>
      <c r="G36" s="10"/>
      <c r="H36" s="10">
        <f t="shared" si="6"/>
        <v>55</v>
      </c>
      <c r="I36" s="10">
        <f t="shared" si="6"/>
        <v>7585</v>
      </c>
      <c r="J36" s="10">
        <f t="shared" si="6"/>
        <v>7640</v>
      </c>
      <c r="K36" s="10">
        <f t="shared" si="6"/>
        <v>1156</v>
      </c>
      <c r="L36" s="53"/>
      <c r="N36" s="50"/>
      <c r="O36" s="51"/>
    </row>
    <row r="37" spans="1:15" ht="21.75" customHeight="1">
      <c r="A37" s="35"/>
      <c r="B37" s="40" t="s">
        <v>376</v>
      </c>
      <c r="D37" s="11">
        <v>0</v>
      </c>
      <c r="E37" s="11">
        <v>195</v>
      </c>
      <c r="F37" s="11">
        <v>195</v>
      </c>
      <c r="G37" s="11"/>
      <c r="H37" s="11">
        <v>0</v>
      </c>
      <c r="I37" s="11">
        <v>5161</v>
      </c>
      <c r="J37" s="11">
        <v>5161</v>
      </c>
      <c r="K37" s="11">
        <v>748</v>
      </c>
      <c r="L37" s="20"/>
      <c r="N37" s="52"/>
      <c r="O37" s="51"/>
    </row>
    <row r="38" spans="1:15" ht="21.75" customHeight="1">
      <c r="A38" s="35"/>
      <c r="B38" s="40" t="s">
        <v>377</v>
      </c>
      <c r="D38" s="11">
        <v>0</v>
      </c>
      <c r="E38" s="11">
        <v>197</v>
      </c>
      <c r="F38" s="11">
        <v>197</v>
      </c>
      <c r="G38" s="11"/>
      <c r="H38" s="11">
        <v>0</v>
      </c>
      <c r="I38" s="11">
        <v>2340</v>
      </c>
      <c r="J38" s="11">
        <v>2340</v>
      </c>
      <c r="K38" s="11">
        <v>386</v>
      </c>
      <c r="L38" s="20"/>
      <c r="N38" s="52"/>
      <c r="O38" s="51"/>
    </row>
    <row r="39" spans="1:15" ht="21.75" customHeight="1">
      <c r="A39" s="35"/>
      <c r="B39" s="40" t="s">
        <v>378</v>
      </c>
      <c r="D39" s="11">
        <v>4</v>
      </c>
      <c r="E39" s="11">
        <v>4</v>
      </c>
      <c r="F39" s="11">
        <v>8</v>
      </c>
      <c r="G39" s="11"/>
      <c r="H39" s="11">
        <v>55</v>
      </c>
      <c r="I39" s="11">
        <v>52</v>
      </c>
      <c r="J39" s="11">
        <v>107</v>
      </c>
      <c r="K39" s="11">
        <v>16</v>
      </c>
      <c r="L39" s="20"/>
      <c r="N39" s="52"/>
      <c r="O39" s="51"/>
    </row>
    <row r="40" spans="1:15" ht="21.75" customHeight="1">
      <c r="A40" s="35"/>
      <c r="B40" s="40" t="s">
        <v>379</v>
      </c>
      <c r="D40" s="11">
        <v>0</v>
      </c>
      <c r="E40" s="11">
        <v>2</v>
      </c>
      <c r="F40" s="11">
        <v>2</v>
      </c>
      <c r="G40" s="11"/>
      <c r="H40" s="11">
        <v>0</v>
      </c>
      <c r="I40" s="11">
        <v>32</v>
      </c>
      <c r="J40" s="11">
        <v>32</v>
      </c>
      <c r="K40" s="11">
        <v>6</v>
      </c>
      <c r="L40" s="20"/>
      <c r="N40" s="52"/>
      <c r="O40" s="51"/>
    </row>
    <row r="41" spans="1:15" s="4" customFormat="1" ht="21.75" customHeight="1">
      <c r="A41" s="33"/>
      <c r="B41" s="39" t="s">
        <v>380</v>
      </c>
      <c r="D41" s="10">
        <f t="shared" ref="D41:K41" si="7">SUM(D42:D50)</f>
        <v>179</v>
      </c>
      <c r="E41" s="10">
        <f t="shared" si="7"/>
        <v>7286</v>
      </c>
      <c r="F41" s="10">
        <f t="shared" si="7"/>
        <v>7465</v>
      </c>
      <c r="G41" s="10"/>
      <c r="H41" s="10">
        <f t="shared" si="7"/>
        <v>1916</v>
      </c>
      <c r="I41" s="10">
        <f t="shared" si="7"/>
        <v>134656</v>
      </c>
      <c r="J41" s="10">
        <f t="shared" si="7"/>
        <v>136572</v>
      </c>
      <c r="K41" s="10">
        <f t="shared" si="7"/>
        <v>21388</v>
      </c>
      <c r="L41" s="53"/>
      <c r="N41" s="50"/>
      <c r="O41" s="51"/>
    </row>
    <row r="42" spans="1:15" ht="21.75" customHeight="1">
      <c r="A42" s="35"/>
      <c r="B42" s="40" t="s">
        <v>381</v>
      </c>
      <c r="D42" s="11">
        <v>5</v>
      </c>
      <c r="E42" s="11">
        <v>1432</v>
      </c>
      <c r="F42" s="11">
        <v>1437</v>
      </c>
      <c r="G42" s="11"/>
      <c r="H42" s="11">
        <v>64</v>
      </c>
      <c r="I42" s="11">
        <v>24639</v>
      </c>
      <c r="J42" s="11">
        <v>24703</v>
      </c>
      <c r="K42" s="11">
        <v>3647</v>
      </c>
      <c r="L42" s="20"/>
      <c r="N42" s="52"/>
      <c r="O42" s="51"/>
    </row>
    <row r="43" spans="1:15" ht="21.75" customHeight="1">
      <c r="A43" s="35"/>
      <c r="B43" s="40" t="s">
        <v>382</v>
      </c>
      <c r="D43" s="11">
        <v>0</v>
      </c>
      <c r="E43" s="11">
        <v>371</v>
      </c>
      <c r="F43" s="11">
        <v>371</v>
      </c>
      <c r="G43" s="11"/>
      <c r="H43" s="11">
        <v>0</v>
      </c>
      <c r="I43" s="11">
        <v>5604</v>
      </c>
      <c r="J43" s="11">
        <v>5604</v>
      </c>
      <c r="K43" s="11">
        <v>801</v>
      </c>
      <c r="L43" s="20"/>
      <c r="N43" s="52"/>
      <c r="O43" s="51"/>
    </row>
    <row r="44" spans="1:15" ht="21.75" customHeight="1">
      <c r="A44" s="35"/>
      <c r="B44" s="40" t="s">
        <v>383</v>
      </c>
      <c r="D44" s="11">
        <v>37</v>
      </c>
      <c r="E44" s="11">
        <v>261</v>
      </c>
      <c r="F44" s="11">
        <v>298</v>
      </c>
      <c r="G44" s="11"/>
      <c r="H44" s="11">
        <v>416</v>
      </c>
      <c r="I44" s="11">
        <v>6067</v>
      </c>
      <c r="J44" s="11">
        <v>6483</v>
      </c>
      <c r="K44" s="11">
        <v>1156</v>
      </c>
      <c r="L44" s="20"/>
      <c r="N44" s="52"/>
      <c r="O44" s="51"/>
    </row>
    <row r="45" spans="1:15" ht="21.75" customHeight="1">
      <c r="A45" s="35"/>
      <c r="B45" s="40" t="s">
        <v>384</v>
      </c>
      <c r="D45" s="11">
        <v>48</v>
      </c>
      <c r="E45" s="11">
        <v>1239</v>
      </c>
      <c r="F45" s="11">
        <v>1287</v>
      </c>
      <c r="G45" s="11"/>
      <c r="H45" s="11">
        <v>302</v>
      </c>
      <c r="I45" s="11">
        <v>25509</v>
      </c>
      <c r="J45" s="11">
        <v>25811</v>
      </c>
      <c r="K45" s="11">
        <v>4159</v>
      </c>
      <c r="L45" s="20"/>
      <c r="N45" s="52"/>
      <c r="O45" s="51"/>
    </row>
    <row r="46" spans="1:15" ht="21.75" customHeight="1">
      <c r="A46" s="35"/>
      <c r="B46" s="40" t="s">
        <v>385</v>
      </c>
      <c r="C46" s="4"/>
      <c r="D46" s="11">
        <v>1</v>
      </c>
      <c r="E46" s="11">
        <v>251</v>
      </c>
      <c r="F46" s="11">
        <v>252</v>
      </c>
      <c r="G46" s="11"/>
      <c r="H46" s="11">
        <v>30</v>
      </c>
      <c r="I46" s="11">
        <v>4573</v>
      </c>
      <c r="J46" s="11">
        <v>4603</v>
      </c>
      <c r="K46" s="11">
        <v>850</v>
      </c>
      <c r="L46" s="36"/>
      <c r="N46" s="52"/>
      <c r="O46" s="51"/>
    </row>
    <row r="47" spans="1:15" ht="21.75" customHeight="1">
      <c r="A47" s="35"/>
      <c r="B47" s="40" t="s">
        <v>386</v>
      </c>
      <c r="C47" s="4"/>
      <c r="D47" s="11">
        <v>0</v>
      </c>
      <c r="E47" s="11">
        <v>487</v>
      </c>
      <c r="F47" s="11">
        <v>487</v>
      </c>
      <c r="G47" s="11"/>
      <c r="H47" s="11">
        <v>0</v>
      </c>
      <c r="I47" s="11">
        <v>8827</v>
      </c>
      <c r="J47" s="11">
        <v>8827</v>
      </c>
      <c r="K47" s="11">
        <v>1416</v>
      </c>
      <c r="L47" s="20"/>
      <c r="N47" s="52"/>
      <c r="O47" s="51"/>
    </row>
    <row r="48" spans="1:15" ht="21.75" customHeight="1">
      <c r="A48" s="35"/>
      <c r="B48" s="40" t="s">
        <v>387</v>
      </c>
      <c r="D48" s="11">
        <v>0</v>
      </c>
      <c r="E48" s="11">
        <v>221</v>
      </c>
      <c r="F48" s="11">
        <v>221</v>
      </c>
      <c r="G48" s="11"/>
      <c r="H48" s="11">
        <v>0</v>
      </c>
      <c r="I48" s="11">
        <v>3281</v>
      </c>
      <c r="J48" s="11">
        <v>3281</v>
      </c>
      <c r="K48" s="11">
        <v>461</v>
      </c>
      <c r="L48" s="20"/>
      <c r="N48" s="52"/>
      <c r="O48" s="51"/>
    </row>
    <row r="49" spans="1:15" ht="21.75" customHeight="1">
      <c r="A49" s="35"/>
      <c r="B49" s="40" t="s">
        <v>388</v>
      </c>
      <c r="D49" s="11">
        <v>39</v>
      </c>
      <c r="E49" s="11">
        <v>568</v>
      </c>
      <c r="F49" s="11">
        <v>607</v>
      </c>
      <c r="G49" s="11"/>
      <c r="H49" s="11">
        <v>299</v>
      </c>
      <c r="I49" s="11">
        <v>9304</v>
      </c>
      <c r="J49" s="11">
        <v>9603</v>
      </c>
      <c r="K49" s="11">
        <v>1488</v>
      </c>
      <c r="L49" s="20"/>
      <c r="N49" s="52"/>
      <c r="O49" s="51"/>
    </row>
    <row r="50" spans="1:15" ht="21.75" customHeight="1">
      <c r="A50" s="35"/>
      <c r="B50" s="40" t="s">
        <v>389</v>
      </c>
      <c r="D50" s="11">
        <v>49</v>
      </c>
      <c r="E50" s="11">
        <v>2456</v>
      </c>
      <c r="F50" s="11">
        <v>2505</v>
      </c>
      <c r="G50" s="11"/>
      <c r="H50" s="11">
        <v>805</v>
      </c>
      <c r="I50" s="11">
        <v>46852</v>
      </c>
      <c r="J50" s="11">
        <v>47657</v>
      </c>
      <c r="K50" s="11">
        <v>7410</v>
      </c>
      <c r="L50" s="20"/>
      <c r="N50" s="52"/>
      <c r="O50" s="51"/>
    </row>
    <row r="51" spans="1:15" s="4" customFormat="1" ht="21.75" customHeight="1">
      <c r="A51" s="33"/>
      <c r="B51" s="39" t="s">
        <v>390</v>
      </c>
      <c r="C51" s="10">
        <f>SUM(C52:C60)</f>
        <v>0</v>
      </c>
      <c r="D51" s="10">
        <f>SUM(D52:D60)</f>
        <v>31</v>
      </c>
      <c r="E51" s="10">
        <f>SUM(E52:E60)</f>
        <v>6285</v>
      </c>
      <c r="F51" s="10">
        <f t="shared" ref="F51:K51" si="8">SUM(F52:F60)</f>
        <v>6316</v>
      </c>
      <c r="G51" s="10"/>
      <c r="H51" s="10">
        <f t="shared" si="8"/>
        <v>131</v>
      </c>
      <c r="I51" s="10">
        <f t="shared" si="8"/>
        <v>124614</v>
      </c>
      <c r="J51" s="10">
        <f t="shared" si="8"/>
        <v>124745</v>
      </c>
      <c r="K51" s="10">
        <f t="shared" si="8"/>
        <v>18309</v>
      </c>
      <c r="L51" s="53"/>
      <c r="N51" s="50"/>
      <c r="O51" s="51"/>
    </row>
    <row r="52" spans="1:15" ht="21.75" customHeight="1">
      <c r="A52" s="35"/>
      <c r="B52" s="40" t="s">
        <v>391</v>
      </c>
      <c r="D52" s="11">
        <v>0</v>
      </c>
      <c r="E52" s="11">
        <v>146</v>
      </c>
      <c r="F52" s="11">
        <v>146</v>
      </c>
      <c r="G52" s="11"/>
      <c r="H52" s="11">
        <v>0</v>
      </c>
      <c r="I52" s="11">
        <v>2058</v>
      </c>
      <c r="J52" s="11">
        <v>2058</v>
      </c>
      <c r="K52" s="11">
        <v>302</v>
      </c>
      <c r="L52" s="20"/>
      <c r="N52" s="52"/>
      <c r="O52" s="51"/>
    </row>
    <row r="53" spans="1:15" ht="21.75" customHeight="1">
      <c r="A53" s="35"/>
      <c r="B53" s="40" t="s">
        <v>392</v>
      </c>
      <c r="D53" s="11">
        <v>0</v>
      </c>
      <c r="E53" s="11">
        <v>450</v>
      </c>
      <c r="F53" s="11">
        <v>450</v>
      </c>
      <c r="G53" s="11"/>
      <c r="H53" s="11">
        <v>0</v>
      </c>
      <c r="I53" s="11">
        <v>7228</v>
      </c>
      <c r="J53" s="11">
        <v>7228</v>
      </c>
      <c r="K53" s="11">
        <v>983</v>
      </c>
      <c r="L53" s="20"/>
      <c r="N53" s="52"/>
      <c r="O53" s="51"/>
    </row>
    <row r="54" spans="1:15" ht="21.75" customHeight="1">
      <c r="A54" s="35"/>
      <c r="B54" s="40" t="s">
        <v>393</v>
      </c>
      <c r="D54" s="11">
        <v>28</v>
      </c>
      <c r="E54" s="11">
        <v>492</v>
      </c>
      <c r="F54" s="11">
        <v>520</v>
      </c>
      <c r="G54" s="11"/>
      <c r="H54" s="11">
        <v>122</v>
      </c>
      <c r="I54" s="11">
        <v>9781</v>
      </c>
      <c r="J54" s="11">
        <v>9903</v>
      </c>
      <c r="K54" s="11">
        <v>1631</v>
      </c>
      <c r="L54" s="20"/>
      <c r="N54" s="52"/>
      <c r="O54" s="51"/>
    </row>
    <row r="55" spans="1:15" ht="21.75" customHeight="1">
      <c r="A55" s="35"/>
      <c r="B55" s="40" t="s">
        <v>394</v>
      </c>
      <c r="C55" s="4"/>
      <c r="D55" s="11">
        <v>0</v>
      </c>
      <c r="E55" s="11">
        <v>497</v>
      </c>
      <c r="F55" s="11">
        <v>497</v>
      </c>
      <c r="G55" s="11"/>
      <c r="H55" s="11">
        <v>0</v>
      </c>
      <c r="I55" s="11">
        <v>9850</v>
      </c>
      <c r="J55" s="11">
        <v>9850</v>
      </c>
      <c r="K55" s="11">
        <v>1453</v>
      </c>
      <c r="L55" s="20"/>
      <c r="N55" s="52"/>
      <c r="O55" s="51"/>
    </row>
    <row r="56" spans="1:15" ht="21.75" customHeight="1">
      <c r="A56" s="35"/>
      <c r="B56" s="40" t="s">
        <v>395</v>
      </c>
      <c r="D56" s="11">
        <v>0</v>
      </c>
      <c r="E56" s="11">
        <v>1377</v>
      </c>
      <c r="F56" s="11">
        <v>1377</v>
      </c>
      <c r="G56" s="11"/>
      <c r="H56" s="11">
        <v>0</v>
      </c>
      <c r="I56" s="11">
        <v>24163</v>
      </c>
      <c r="J56" s="11">
        <v>24163</v>
      </c>
      <c r="K56" s="11">
        <v>3319</v>
      </c>
      <c r="L56" s="20"/>
      <c r="N56" s="52"/>
      <c r="O56" s="51"/>
    </row>
    <row r="57" spans="1:15" ht="21.75" customHeight="1">
      <c r="A57" s="35"/>
      <c r="B57" s="40" t="s">
        <v>396</v>
      </c>
      <c r="D57" s="11">
        <v>0</v>
      </c>
      <c r="E57" s="11">
        <v>1923</v>
      </c>
      <c r="F57" s="11">
        <v>1923</v>
      </c>
      <c r="G57" s="11"/>
      <c r="H57" s="11">
        <v>0</v>
      </c>
      <c r="I57" s="11">
        <v>46459</v>
      </c>
      <c r="J57" s="11">
        <v>46459</v>
      </c>
      <c r="K57" s="11">
        <v>7064</v>
      </c>
      <c r="L57" s="20"/>
      <c r="N57" s="52"/>
      <c r="O57" s="51"/>
    </row>
    <row r="58" spans="1:15" ht="21.75" customHeight="1">
      <c r="A58" s="35"/>
      <c r="B58" s="40" t="s">
        <v>397</v>
      </c>
      <c r="D58" s="11">
        <v>0</v>
      </c>
      <c r="E58" s="11">
        <v>287</v>
      </c>
      <c r="F58" s="11">
        <v>287</v>
      </c>
      <c r="G58" s="11"/>
      <c r="H58" s="11">
        <v>0</v>
      </c>
      <c r="I58" s="11">
        <v>5735</v>
      </c>
      <c r="J58" s="11">
        <v>5735</v>
      </c>
      <c r="K58" s="11">
        <v>746</v>
      </c>
      <c r="L58" s="20"/>
      <c r="N58" s="52"/>
      <c r="O58" s="51"/>
    </row>
    <row r="59" spans="1:15" ht="21.75" customHeight="1">
      <c r="A59" s="35"/>
      <c r="B59" s="40" t="s">
        <v>398</v>
      </c>
      <c r="D59" s="11">
        <v>0</v>
      </c>
      <c r="E59" s="11">
        <v>121</v>
      </c>
      <c r="F59" s="11">
        <v>121</v>
      </c>
      <c r="G59" s="11"/>
      <c r="H59" s="11">
        <v>0</v>
      </c>
      <c r="I59" s="11">
        <v>1957</v>
      </c>
      <c r="J59" s="11">
        <v>1957</v>
      </c>
      <c r="K59" s="11">
        <v>246</v>
      </c>
      <c r="L59" s="20"/>
      <c r="N59" s="52"/>
      <c r="O59" s="51"/>
    </row>
    <row r="60" spans="1:15" ht="21.75" customHeight="1">
      <c r="A60" s="35"/>
      <c r="B60" s="40" t="s">
        <v>399</v>
      </c>
      <c r="D60" s="11">
        <v>3</v>
      </c>
      <c r="E60" s="11">
        <v>992</v>
      </c>
      <c r="F60" s="11">
        <v>995</v>
      </c>
      <c r="G60" s="11"/>
      <c r="H60" s="11">
        <v>9</v>
      </c>
      <c r="I60" s="11">
        <v>17383</v>
      </c>
      <c r="J60" s="11">
        <v>17392</v>
      </c>
      <c r="K60" s="11">
        <v>2565</v>
      </c>
      <c r="L60" s="20"/>
      <c r="N60" s="52"/>
      <c r="O60" s="51"/>
    </row>
    <row r="61" spans="1:15" s="4" customFormat="1" ht="21.75" customHeight="1">
      <c r="A61" s="33"/>
      <c r="B61" s="39" t="s">
        <v>400</v>
      </c>
      <c r="D61" s="10">
        <f t="shared" ref="D61:K61" si="9">SUM(D62:D63)</f>
        <v>0</v>
      </c>
      <c r="E61" s="10">
        <f t="shared" si="9"/>
        <v>1042</v>
      </c>
      <c r="F61" s="10">
        <f t="shared" si="9"/>
        <v>1042</v>
      </c>
      <c r="G61" s="10"/>
      <c r="H61" s="10">
        <f t="shared" si="9"/>
        <v>0</v>
      </c>
      <c r="I61" s="10">
        <f t="shared" si="9"/>
        <v>27549</v>
      </c>
      <c r="J61" s="10">
        <f t="shared" si="9"/>
        <v>27549</v>
      </c>
      <c r="K61" s="10">
        <f t="shared" si="9"/>
        <v>4072</v>
      </c>
      <c r="L61" s="53"/>
      <c r="N61" s="50"/>
      <c r="O61" s="51"/>
    </row>
    <row r="62" spans="1:15" ht="21.75" customHeight="1">
      <c r="A62" s="35"/>
      <c r="B62" s="40" t="s">
        <v>401</v>
      </c>
      <c r="D62" s="11">
        <v>0</v>
      </c>
      <c r="E62" s="11">
        <v>697</v>
      </c>
      <c r="F62" s="11">
        <v>697</v>
      </c>
      <c r="G62" s="11"/>
      <c r="H62" s="11">
        <v>0</v>
      </c>
      <c r="I62" s="11">
        <v>20212</v>
      </c>
      <c r="J62" s="11">
        <v>20212</v>
      </c>
      <c r="K62" s="11">
        <v>3031</v>
      </c>
      <c r="L62" s="20"/>
      <c r="N62" s="52"/>
      <c r="O62" s="51"/>
    </row>
    <row r="63" spans="1:15" ht="21.75" customHeight="1">
      <c r="A63" s="35"/>
      <c r="B63" s="40" t="s">
        <v>402</v>
      </c>
      <c r="D63" s="11">
        <v>0</v>
      </c>
      <c r="E63" s="11">
        <v>345</v>
      </c>
      <c r="F63" s="11">
        <v>345</v>
      </c>
      <c r="G63" s="11"/>
      <c r="H63" s="11">
        <v>0</v>
      </c>
      <c r="I63" s="11">
        <v>7337</v>
      </c>
      <c r="J63" s="11">
        <v>7337</v>
      </c>
      <c r="K63" s="11">
        <v>1041</v>
      </c>
      <c r="L63" s="20"/>
      <c r="N63" s="52"/>
      <c r="O63" s="51"/>
    </row>
    <row r="64" spans="1:15" s="4" customFormat="1" ht="21.75" customHeight="1">
      <c r="A64" s="33"/>
      <c r="B64" s="39" t="s">
        <v>403</v>
      </c>
      <c r="D64" s="10">
        <f t="shared" ref="D64:K64" si="10">SUM(D65:D69)</f>
        <v>10</v>
      </c>
      <c r="E64" s="10">
        <f t="shared" si="10"/>
        <v>2044</v>
      </c>
      <c r="F64" s="10">
        <f t="shared" si="10"/>
        <v>2054</v>
      </c>
      <c r="G64" s="10"/>
      <c r="H64" s="10">
        <f t="shared" si="10"/>
        <v>132</v>
      </c>
      <c r="I64" s="10">
        <f t="shared" si="10"/>
        <v>41541</v>
      </c>
      <c r="J64" s="10">
        <f t="shared" si="10"/>
        <v>41673</v>
      </c>
      <c r="K64" s="10">
        <f t="shared" si="10"/>
        <v>5957</v>
      </c>
      <c r="L64" s="53"/>
      <c r="N64" s="50"/>
      <c r="O64" s="51"/>
    </row>
    <row r="65" spans="1:15" ht="21.75" customHeight="1">
      <c r="A65" s="35"/>
      <c r="B65" s="40" t="s">
        <v>404</v>
      </c>
      <c r="D65" s="11">
        <v>0</v>
      </c>
      <c r="E65" s="11">
        <v>223</v>
      </c>
      <c r="F65" s="11">
        <v>223</v>
      </c>
      <c r="G65" s="11"/>
      <c r="H65" s="11">
        <v>0</v>
      </c>
      <c r="I65" s="11">
        <v>4628</v>
      </c>
      <c r="J65" s="11">
        <v>4628</v>
      </c>
      <c r="K65" s="11">
        <v>569</v>
      </c>
      <c r="L65" s="20"/>
      <c r="N65" s="52"/>
      <c r="O65" s="51"/>
    </row>
    <row r="66" spans="1:15" ht="40.5" customHeight="1">
      <c r="A66" s="35"/>
      <c r="B66" s="40" t="s">
        <v>482</v>
      </c>
      <c r="D66" s="12">
        <v>1</v>
      </c>
      <c r="E66" s="12">
        <v>23</v>
      </c>
      <c r="F66" s="12">
        <v>24</v>
      </c>
      <c r="G66" s="12"/>
      <c r="H66" s="12">
        <v>5</v>
      </c>
      <c r="I66" s="12">
        <v>229</v>
      </c>
      <c r="J66" s="12">
        <v>234</v>
      </c>
      <c r="K66" s="12">
        <v>33</v>
      </c>
      <c r="L66" s="20"/>
      <c r="N66" s="52"/>
      <c r="O66" s="51"/>
    </row>
    <row r="67" spans="1:15" ht="21.75" customHeight="1">
      <c r="A67" s="35"/>
      <c r="B67" s="40" t="s">
        <v>406</v>
      </c>
      <c r="D67" s="11">
        <v>0</v>
      </c>
      <c r="E67" s="11">
        <v>225</v>
      </c>
      <c r="F67" s="11">
        <v>225</v>
      </c>
      <c r="G67" s="11"/>
      <c r="H67" s="11">
        <v>0</v>
      </c>
      <c r="I67" s="11">
        <v>4532</v>
      </c>
      <c r="J67" s="11">
        <v>4532</v>
      </c>
      <c r="K67" s="11">
        <v>749</v>
      </c>
      <c r="L67" s="20"/>
      <c r="N67" s="52"/>
      <c r="O67" s="51"/>
    </row>
    <row r="68" spans="1:15" ht="21.75" customHeight="1">
      <c r="A68" s="35"/>
      <c r="B68" s="40" t="s">
        <v>407</v>
      </c>
      <c r="D68" s="11">
        <v>0</v>
      </c>
      <c r="E68" s="11">
        <v>180</v>
      </c>
      <c r="F68" s="11">
        <v>180</v>
      </c>
      <c r="G68" s="11"/>
      <c r="H68" s="11">
        <v>0</v>
      </c>
      <c r="I68" s="11">
        <v>3786</v>
      </c>
      <c r="J68" s="11">
        <v>3786</v>
      </c>
      <c r="K68" s="11">
        <v>569</v>
      </c>
      <c r="L68" s="20"/>
      <c r="N68" s="52"/>
      <c r="O68" s="51"/>
    </row>
    <row r="69" spans="1:15" ht="21.75" customHeight="1">
      <c r="A69" s="35"/>
      <c r="B69" s="40" t="s">
        <v>409</v>
      </c>
      <c r="D69" s="11">
        <v>9</v>
      </c>
      <c r="E69" s="11">
        <v>1393</v>
      </c>
      <c r="F69" s="11">
        <v>1402</v>
      </c>
      <c r="G69" s="11"/>
      <c r="H69" s="11">
        <v>127</v>
      </c>
      <c r="I69" s="11">
        <v>28366</v>
      </c>
      <c r="J69" s="11">
        <v>28493</v>
      </c>
      <c r="K69" s="11">
        <v>4037</v>
      </c>
      <c r="L69" s="20"/>
      <c r="N69" s="52"/>
      <c r="O69" s="51"/>
    </row>
    <row r="70" spans="1:15" s="4" customFormat="1" ht="21.75" customHeight="1">
      <c r="A70" s="33"/>
      <c r="B70" s="39" t="s">
        <v>410</v>
      </c>
      <c r="D70" s="10">
        <f t="shared" ref="D70:K70" si="11">SUM(D71:D77)</f>
        <v>0</v>
      </c>
      <c r="E70" s="10">
        <f t="shared" si="11"/>
        <v>4581</v>
      </c>
      <c r="F70" s="10">
        <f t="shared" si="11"/>
        <v>4581</v>
      </c>
      <c r="G70" s="10"/>
      <c r="H70" s="10">
        <f t="shared" si="11"/>
        <v>0</v>
      </c>
      <c r="I70" s="10">
        <f t="shared" si="11"/>
        <v>105162</v>
      </c>
      <c r="J70" s="10">
        <f t="shared" si="11"/>
        <v>105162</v>
      </c>
      <c r="K70" s="10">
        <f t="shared" si="11"/>
        <v>16680</v>
      </c>
      <c r="L70" s="53"/>
      <c r="N70" s="50"/>
      <c r="O70" s="51"/>
    </row>
    <row r="71" spans="1:15" ht="21.75" customHeight="1">
      <c r="A71" s="35"/>
      <c r="B71" s="40" t="s">
        <v>411</v>
      </c>
      <c r="D71" s="11">
        <v>0</v>
      </c>
      <c r="E71" s="11">
        <v>1040</v>
      </c>
      <c r="F71" s="11">
        <v>1040</v>
      </c>
      <c r="G71" s="11"/>
      <c r="H71" s="11">
        <v>0</v>
      </c>
      <c r="I71" s="11">
        <v>37251</v>
      </c>
      <c r="J71" s="11">
        <v>37251</v>
      </c>
      <c r="K71" s="11">
        <v>7147</v>
      </c>
      <c r="L71" s="20"/>
      <c r="N71" s="52"/>
      <c r="O71" s="51"/>
    </row>
    <row r="72" spans="1:15" ht="21.75" customHeight="1">
      <c r="A72" s="35"/>
      <c r="B72" s="40" t="s">
        <v>412</v>
      </c>
      <c r="C72" s="4"/>
      <c r="D72" s="11">
        <v>0</v>
      </c>
      <c r="E72" s="11">
        <v>284</v>
      </c>
      <c r="F72" s="11">
        <v>284</v>
      </c>
      <c r="G72" s="11"/>
      <c r="H72" s="11">
        <v>0</v>
      </c>
      <c r="I72" s="11">
        <v>4829</v>
      </c>
      <c r="J72" s="11">
        <v>4829</v>
      </c>
      <c r="K72" s="11">
        <v>687</v>
      </c>
      <c r="L72" s="20"/>
      <c r="N72" s="52"/>
      <c r="O72" s="51"/>
    </row>
    <row r="73" spans="1:15" ht="21.75" customHeight="1">
      <c r="A73" s="35"/>
      <c r="B73" s="40" t="s">
        <v>413</v>
      </c>
      <c r="D73" s="11">
        <v>0</v>
      </c>
      <c r="E73" s="11">
        <v>1859</v>
      </c>
      <c r="F73" s="11">
        <v>1859</v>
      </c>
      <c r="G73" s="11"/>
      <c r="H73" s="11">
        <v>0</v>
      </c>
      <c r="I73" s="11">
        <v>37697</v>
      </c>
      <c r="J73" s="11">
        <v>37697</v>
      </c>
      <c r="K73" s="11">
        <v>5270</v>
      </c>
      <c r="L73" s="20"/>
      <c r="N73" s="52"/>
      <c r="O73" s="51"/>
    </row>
    <row r="74" spans="1:15" ht="21.75" customHeight="1">
      <c r="A74" s="35"/>
      <c r="B74" s="40" t="s">
        <v>414</v>
      </c>
      <c r="D74" s="11">
        <v>0</v>
      </c>
      <c r="E74" s="11">
        <v>602</v>
      </c>
      <c r="F74" s="11">
        <v>602</v>
      </c>
      <c r="G74" s="11"/>
      <c r="H74" s="11">
        <v>0</v>
      </c>
      <c r="I74" s="11">
        <v>11960</v>
      </c>
      <c r="J74" s="11">
        <v>11960</v>
      </c>
      <c r="K74" s="11">
        <v>1690</v>
      </c>
      <c r="L74" s="20"/>
      <c r="N74" s="52"/>
      <c r="O74" s="51"/>
    </row>
    <row r="75" spans="1:15" ht="21.75" customHeight="1">
      <c r="A75" s="35"/>
      <c r="B75" s="40" t="s">
        <v>415</v>
      </c>
      <c r="D75" s="11">
        <v>0</v>
      </c>
      <c r="E75" s="11">
        <v>546</v>
      </c>
      <c r="F75" s="11">
        <v>546</v>
      </c>
      <c r="G75" s="11"/>
      <c r="H75" s="11">
        <v>0</v>
      </c>
      <c r="I75" s="11">
        <v>9363</v>
      </c>
      <c r="J75" s="11">
        <v>9363</v>
      </c>
      <c r="K75" s="11">
        <v>1376</v>
      </c>
      <c r="L75" s="20"/>
      <c r="N75" s="52"/>
      <c r="O75" s="51"/>
    </row>
    <row r="76" spans="1:15" ht="21.75" customHeight="1">
      <c r="A76" s="35"/>
      <c r="B76" s="40" t="s">
        <v>416</v>
      </c>
      <c r="D76" s="11">
        <v>0</v>
      </c>
      <c r="E76" s="11">
        <v>241</v>
      </c>
      <c r="F76" s="11">
        <v>241</v>
      </c>
      <c r="G76" s="11"/>
      <c r="H76" s="11">
        <v>0</v>
      </c>
      <c r="I76" s="11">
        <v>3972</v>
      </c>
      <c r="J76" s="11">
        <v>3972</v>
      </c>
      <c r="K76" s="11">
        <v>498</v>
      </c>
      <c r="L76" s="20"/>
      <c r="N76" s="52"/>
      <c r="O76" s="51"/>
    </row>
    <row r="77" spans="1:15" ht="21.75" customHeight="1">
      <c r="A77" s="33"/>
      <c r="B77" s="40" t="s">
        <v>417</v>
      </c>
      <c r="C77" s="4"/>
      <c r="D77" s="11">
        <v>0</v>
      </c>
      <c r="E77" s="11">
        <v>9</v>
      </c>
      <c r="F77" s="11">
        <v>9</v>
      </c>
      <c r="G77" s="11"/>
      <c r="H77" s="11">
        <v>0</v>
      </c>
      <c r="I77" s="11">
        <v>90</v>
      </c>
      <c r="J77" s="11">
        <v>90</v>
      </c>
      <c r="K77" s="11">
        <v>12</v>
      </c>
      <c r="L77" s="36"/>
      <c r="N77" s="52"/>
      <c r="O77" s="51"/>
    </row>
    <row r="78" spans="1:15" s="4" customFormat="1" ht="21.75" customHeight="1">
      <c r="A78" s="33"/>
      <c r="B78" s="39" t="s">
        <v>418</v>
      </c>
      <c r="D78" s="10">
        <f t="shared" ref="D78:K78" si="12">SUM(D79)</f>
        <v>0</v>
      </c>
      <c r="E78" s="10">
        <f t="shared" si="12"/>
        <v>1389</v>
      </c>
      <c r="F78" s="10">
        <f t="shared" si="12"/>
        <v>1389</v>
      </c>
      <c r="G78" s="10"/>
      <c r="H78" s="10">
        <f t="shared" si="12"/>
        <v>0</v>
      </c>
      <c r="I78" s="10">
        <f t="shared" si="12"/>
        <v>22722</v>
      </c>
      <c r="J78" s="10">
        <f t="shared" si="12"/>
        <v>22722</v>
      </c>
      <c r="K78" s="10">
        <f t="shared" si="12"/>
        <v>3080</v>
      </c>
      <c r="L78" s="53"/>
      <c r="N78" s="50"/>
      <c r="O78" s="51"/>
    </row>
    <row r="79" spans="1:15" ht="21.75" customHeight="1">
      <c r="A79" s="35"/>
      <c r="B79" s="40" t="s">
        <v>419</v>
      </c>
      <c r="D79" s="11">
        <v>0</v>
      </c>
      <c r="E79" s="11">
        <v>1389</v>
      </c>
      <c r="F79" s="11">
        <v>1389</v>
      </c>
      <c r="G79" s="11"/>
      <c r="H79" s="11">
        <v>0</v>
      </c>
      <c r="I79" s="11">
        <v>22722</v>
      </c>
      <c r="J79" s="11">
        <v>22722</v>
      </c>
      <c r="K79" s="11">
        <v>3080</v>
      </c>
      <c r="L79" s="20"/>
      <c r="N79" s="52"/>
      <c r="O79" s="51"/>
    </row>
    <row r="80" spans="1:15" s="4" customFormat="1" ht="21.75" customHeight="1">
      <c r="A80" s="33"/>
      <c r="B80" s="39">
        <v>47</v>
      </c>
      <c r="D80" s="10">
        <f t="shared" ref="D80:K80" si="13">D81+D84+D92+D94+D98+D104+D110+D120+D124</f>
        <v>1836</v>
      </c>
      <c r="E80" s="10">
        <f t="shared" si="13"/>
        <v>38198</v>
      </c>
      <c r="F80" s="10">
        <f t="shared" si="13"/>
        <v>40034</v>
      </c>
      <c r="G80" s="10"/>
      <c r="H80" s="10">
        <f t="shared" si="13"/>
        <v>19111</v>
      </c>
      <c r="I80" s="10">
        <f t="shared" si="13"/>
        <v>547070</v>
      </c>
      <c r="J80" s="10">
        <f t="shared" si="13"/>
        <v>566181</v>
      </c>
      <c r="K80" s="10">
        <f t="shared" si="13"/>
        <v>83251</v>
      </c>
      <c r="L80" s="53"/>
      <c r="N80" s="50"/>
      <c r="O80" s="51"/>
    </row>
    <row r="81" spans="1:15" s="4" customFormat="1" ht="21.75" customHeight="1">
      <c r="A81" s="33"/>
      <c r="B81" s="39" t="s">
        <v>420</v>
      </c>
      <c r="D81" s="10">
        <f t="shared" ref="D81:K81" si="14">D82+D83</f>
        <v>209</v>
      </c>
      <c r="E81" s="10">
        <f t="shared" si="14"/>
        <v>13373</v>
      </c>
      <c r="F81" s="10">
        <f t="shared" si="14"/>
        <v>13582</v>
      </c>
      <c r="G81" s="10"/>
      <c r="H81" s="10">
        <f t="shared" si="14"/>
        <v>2956</v>
      </c>
      <c r="I81" s="10">
        <f t="shared" si="14"/>
        <v>180869</v>
      </c>
      <c r="J81" s="10">
        <f t="shared" si="14"/>
        <v>183825</v>
      </c>
      <c r="K81" s="10">
        <f t="shared" si="14"/>
        <v>26509</v>
      </c>
      <c r="L81" s="53"/>
      <c r="N81" s="50"/>
      <c r="O81" s="51"/>
    </row>
    <row r="82" spans="1:15" ht="21.75" customHeight="1">
      <c r="A82" s="35"/>
      <c r="B82" s="40" t="s">
        <v>421</v>
      </c>
      <c r="D82" s="11">
        <v>204</v>
      </c>
      <c r="E82" s="11">
        <v>12164</v>
      </c>
      <c r="F82" s="11">
        <v>12368</v>
      </c>
      <c r="G82" s="11"/>
      <c r="H82" s="11">
        <v>2919</v>
      </c>
      <c r="I82" s="11">
        <v>163559</v>
      </c>
      <c r="J82" s="11">
        <v>166478</v>
      </c>
      <c r="K82" s="11">
        <v>23668</v>
      </c>
      <c r="L82" s="20"/>
      <c r="N82" s="52"/>
      <c r="O82" s="51"/>
    </row>
    <row r="83" spans="1:15" ht="21.75" customHeight="1">
      <c r="A83" s="35"/>
      <c r="B83" s="40" t="s">
        <v>422</v>
      </c>
      <c r="C83" s="4"/>
      <c r="D83" s="11">
        <v>5</v>
      </c>
      <c r="E83" s="11">
        <v>1209</v>
      </c>
      <c r="F83" s="11">
        <v>1214</v>
      </c>
      <c r="G83" s="11"/>
      <c r="H83" s="11">
        <v>37</v>
      </c>
      <c r="I83" s="11">
        <v>17310</v>
      </c>
      <c r="J83" s="11">
        <v>17347</v>
      </c>
      <c r="K83" s="11">
        <v>2841</v>
      </c>
      <c r="L83" s="36"/>
      <c r="N83" s="52"/>
      <c r="O83" s="51"/>
    </row>
    <row r="84" spans="1:15" s="4" customFormat="1" ht="21.75" customHeight="1">
      <c r="A84" s="33"/>
      <c r="B84" s="39" t="s">
        <v>423</v>
      </c>
      <c r="D84" s="10">
        <f t="shared" ref="D84:K84" si="15">D85+D86+D87+D88+D89+D90+D91</f>
        <v>183</v>
      </c>
      <c r="E84" s="10">
        <f t="shared" si="15"/>
        <v>2349</v>
      </c>
      <c r="F84" s="10">
        <f t="shared" si="15"/>
        <v>2532</v>
      </c>
      <c r="G84" s="10"/>
      <c r="H84" s="10">
        <f t="shared" si="15"/>
        <v>2800</v>
      </c>
      <c r="I84" s="10">
        <f t="shared" si="15"/>
        <v>33904</v>
      </c>
      <c r="J84" s="10">
        <f t="shared" si="15"/>
        <v>36704</v>
      </c>
      <c r="K84" s="10">
        <f t="shared" si="15"/>
        <v>5337</v>
      </c>
      <c r="L84" s="53"/>
      <c r="N84" s="50"/>
      <c r="O84" s="51"/>
    </row>
    <row r="85" spans="1:15" ht="21.75" customHeight="1">
      <c r="A85" s="35"/>
      <c r="B85" s="40" t="s">
        <v>424</v>
      </c>
      <c r="D85" s="11">
        <v>21</v>
      </c>
      <c r="E85" s="11">
        <v>739</v>
      </c>
      <c r="F85" s="11">
        <v>760</v>
      </c>
      <c r="G85" s="11"/>
      <c r="H85" s="11">
        <v>418</v>
      </c>
      <c r="I85" s="11">
        <v>9824</v>
      </c>
      <c r="J85" s="11">
        <v>10242</v>
      </c>
      <c r="K85" s="11">
        <v>1405</v>
      </c>
      <c r="L85" s="20"/>
      <c r="N85" s="52"/>
      <c r="O85" s="51"/>
    </row>
    <row r="86" spans="1:15" ht="21.75" customHeight="1">
      <c r="A86" s="35"/>
      <c r="B86" s="40" t="s">
        <v>425</v>
      </c>
      <c r="D86" s="11">
        <v>114</v>
      </c>
      <c r="E86" s="11">
        <v>679</v>
      </c>
      <c r="F86" s="11">
        <v>793</v>
      </c>
      <c r="G86" s="11"/>
      <c r="H86" s="11">
        <v>1976</v>
      </c>
      <c r="I86" s="11">
        <v>10529</v>
      </c>
      <c r="J86" s="11">
        <v>12505</v>
      </c>
      <c r="K86" s="11">
        <v>1704</v>
      </c>
      <c r="L86" s="20"/>
      <c r="N86" s="52"/>
      <c r="O86" s="51"/>
    </row>
    <row r="87" spans="1:15" ht="21.75" customHeight="1">
      <c r="A87" s="35"/>
      <c r="B87" s="40" t="s">
        <v>426</v>
      </c>
      <c r="C87" s="4"/>
      <c r="D87" s="11">
        <v>16</v>
      </c>
      <c r="E87" s="11">
        <v>340</v>
      </c>
      <c r="F87" s="11">
        <v>356</v>
      </c>
      <c r="G87" s="11"/>
      <c r="H87" s="11">
        <v>219</v>
      </c>
      <c r="I87" s="11">
        <v>5722</v>
      </c>
      <c r="J87" s="11">
        <v>5941</v>
      </c>
      <c r="K87" s="11">
        <v>1013</v>
      </c>
      <c r="L87" s="20"/>
      <c r="N87" s="52"/>
      <c r="O87" s="51"/>
    </row>
    <row r="88" spans="1:15" ht="21.75" customHeight="1">
      <c r="A88" s="35"/>
      <c r="B88" s="40" t="s">
        <v>427</v>
      </c>
      <c r="D88" s="11">
        <v>0</v>
      </c>
      <c r="E88" s="11">
        <v>97</v>
      </c>
      <c r="F88" s="11">
        <v>97</v>
      </c>
      <c r="G88" s="11"/>
      <c r="H88" s="11">
        <v>0</v>
      </c>
      <c r="I88" s="11">
        <v>1080</v>
      </c>
      <c r="J88" s="11">
        <v>1080</v>
      </c>
      <c r="K88" s="11">
        <v>137</v>
      </c>
      <c r="L88" s="20"/>
      <c r="N88" s="52"/>
      <c r="O88" s="51"/>
    </row>
    <row r="89" spans="1:15" ht="21.75" customHeight="1">
      <c r="A89" s="35"/>
      <c r="B89" s="40" t="s">
        <v>428</v>
      </c>
      <c r="D89" s="11">
        <v>0</v>
      </c>
      <c r="E89" s="11">
        <v>130</v>
      </c>
      <c r="F89" s="11">
        <v>130</v>
      </c>
      <c r="G89" s="11"/>
      <c r="H89" s="11">
        <v>0</v>
      </c>
      <c r="I89" s="11">
        <v>1157</v>
      </c>
      <c r="J89" s="11">
        <v>1157</v>
      </c>
      <c r="K89" s="11">
        <v>197</v>
      </c>
      <c r="L89" s="20"/>
      <c r="N89" s="52"/>
      <c r="O89" s="51"/>
    </row>
    <row r="90" spans="1:15" ht="21.75" customHeight="1">
      <c r="A90" s="35"/>
      <c r="B90" s="40" t="s">
        <v>429</v>
      </c>
      <c r="D90" s="11">
        <v>2</v>
      </c>
      <c r="E90" s="11">
        <v>21</v>
      </c>
      <c r="F90" s="11">
        <v>23</v>
      </c>
      <c r="G90" s="11"/>
      <c r="H90" s="11">
        <v>20</v>
      </c>
      <c r="I90" s="11">
        <v>188</v>
      </c>
      <c r="J90" s="11">
        <v>208</v>
      </c>
      <c r="K90" s="11">
        <v>36</v>
      </c>
      <c r="L90" s="20"/>
      <c r="N90" s="52"/>
      <c r="O90" s="51"/>
    </row>
    <row r="91" spans="1:15" ht="21.75" customHeight="1">
      <c r="A91" s="35"/>
      <c r="B91" s="40" t="s">
        <v>430</v>
      </c>
      <c r="C91" s="4"/>
      <c r="D91" s="11">
        <v>30</v>
      </c>
      <c r="E91" s="11">
        <v>343</v>
      </c>
      <c r="F91" s="11">
        <v>373</v>
      </c>
      <c r="G91" s="11"/>
      <c r="H91" s="11">
        <v>167</v>
      </c>
      <c r="I91" s="11">
        <v>5404</v>
      </c>
      <c r="J91" s="11">
        <v>5571</v>
      </c>
      <c r="K91" s="11">
        <v>845</v>
      </c>
      <c r="L91" s="20"/>
      <c r="N91" s="52"/>
      <c r="O91" s="51"/>
    </row>
    <row r="92" spans="1:15" s="4" customFormat="1" ht="21.75" customHeight="1">
      <c r="A92" s="33"/>
      <c r="B92" s="39" t="s">
        <v>431</v>
      </c>
      <c r="D92" s="10">
        <f t="shared" ref="D92:K92" si="16">D93</f>
        <v>23</v>
      </c>
      <c r="E92" s="10">
        <f t="shared" si="16"/>
        <v>1531</v>
      </c>
      <c r="F92" s="10">
        <f t="shared" si="16"/>
        <v>1554</v>
      </c>
      <c r="G92" s="10"/>
      <c r="H92" s="10">
        <f t="shared" si="16"/>
        <v>341</v>
      </c>
      <c r="I92" s="10">
        <f t="shared" si="16"/>
        <v>20588</v>
      </c>
      <c r="J92" s="10">
        <f t="shared" si="16"/>
        <v>20929</v>
      </c>
      <c r="K92" s="10">
        <f t="shared" si="16"/>
        <v>2859</v>
      </c>
      <c r="L92" s="53"/>
      <c r="N92" s="50"/>
      <c r="O92" s="51"/>
    </row>
    <row r="93" spans="1:15" ht="21.75" customHeight="1">
      <c r="A93" s="35"/>
      <c r="B93" s="40" t="s">
        <v>432</v>
      </c>
      <c r="D93" s="11">
        <v>23</v>
      </c>
      <c r="E93" s="11">
        <v>1531</v>
      </c>
      <c r="F93" s="11">
        <v>1554</v>
      </c>
      <c r="G93" s="11"/>
      <c r="H93" s="11">
        <v>341</v>
      </c>
      <c r="I93" s="11">
        <v>20588</v>
      </c>
      <c r="J93" s="11">
        <v>20929</v>
      </c>
      <c r="K93" s="11">
        <v>2859</v>
      </c>
      <c r="L93" s="20"/>
      <c r="N93" s="52"/>
      <c r="O93" s="51"/>
    </row>
    <row r="94" spans="1:15" s="4" customFormat="1" ht="21.75" customHeight="1">
      <c r="A94" s="33"/>
      <c r="B94" s="39" t="s">
        <v>433</v>
      </c>
      <c r="D94" s="10">
        <f t="shared" ref="D94:K94" si="17">D95+D96+D97</f>
        <v>0</v>
      </c>
      <c r="E94" s="10">
        <f t="shared" si="17"/>
        <v>1544</v>
      </c>
      <c r="F94" s="10">
        <f t="shared" si="17"/>
        <v>1544</v>
      </c>
      <c r="G94" s="10"/>
      <c r="H94" s="10">
        <f t="shared" si="17"/>
        <v>0</v>
      </c>
      <c r="I94" s="10">
        <f t="shared" si="17"/>
        <v>24747</v>
      </c>
      <c r="J94" s="10">
        <f t="shared" si="17"/>
        <v>24747</v>
      </c>
      <c r="K94" s="10">
        <f t="shared" si="17"/>
        <v>3490</v>
      </c>
      <c r="L94" s="53"/>
      <c r="N94" s="50"/>
      <c r="O94" s="51"/>
    </row>
    <row r="95" spans="1:15" ht="21.75" customHeight="1">
      <c r="A95" s="35"/>
      <c r="B95" s="40" t="s">
        <v>434</v>
      </c>
      <c r="C95" s="4"/>
      <c r="D95" s="11">
        <v>0</v>
      </c>
      <c r="E95" s="11">
        <v>695</v>
      </c>
      <c r="F95" s="11">
        <v>695</v>
      </c>
      <c r="G95" s="11"/>
      <c r="H95" s="11">
        <v>0</v>
      </c>
      <c r="I95" s="11">
        <v>11923</v>
      </c>
      <c r="J95" s="11">
        <v>11923</v>
      </c>
      <c r="K95" s="11">
        <v>1775</v>
      </c>
      <c r="L95" s="20"/>
      <c r="N95" s="52"/>
      <c r="O95" s="51"/>
    </row>
    <row r="96" spans="1:15" ht="21.75" customHeight="1">
      <c r="A96" s="35"/>
      <c r="B96" s="40" t="s">
        <v>435</v>
      </c>
      <c r="D96" s="11">
        <v>0</v>
      </c>
      <c r="E96" s="11">
        <v>535</v>
      </c>
      <c r="F96" s="11">
        <v>535</v>
      </c>
      <c r="G96" s="11"/>
      <c r="H96" s="11">
        <v>0</v>
      </c>
      <c r="I96" s="11">
        <v>8320</v>
      </c>
      <c r="J96" s="11">
        <v>8320</v>
      </c>
      <c r="K96" s="11">
        <v>1112</v>
      </c>
      <c r="L96" s="20"/>
      <c r="N96" s="52"/>
      <c r="O96" s="51"/>
    </row>
    <row r="97" spans="1:15" ht="21.75" customHeight="1">
      <c r="A97" s="35"/>
      <c r="B97" s="40" t="s">
        <v>436</v>
      </c>
      <c r="D97" s="11">
        <v>0</v>
      </c>
      <c r="E97" s="11">
        <v>314</v>
      </c>
      <c r="F97" s="11">
        <v>314</v>
      </c>
      <c r="G97" s="11"/>
      <c r="H97" s="11">
        <v>0</v>
      </c>
      <c r="I97" s="11">
        <v>4504</v>
      </c>
      <c r="J97" s="11">
        <v>4504</v>
      </c>
      <c r="K97" s="11">
        <v>603</v>
      </c>
      <c r="L97" s="20"/>
      <c r="N97" s="52"/>
      <c r="O97" s="51"/>
    </row>
    <row r="98" spans="1:15" s="4" customFormat="1" ht="21.75" customHeight="1">
      <c r="A98" s="33"/>
      <c r="B98" s="39" t="s">
        <v>437</v>
      </c>
      <c r="D98" s="10">
        <f t="shared" ref="D98:K98" si="18">D99+D100+D101+D102+D103</f>
        <v>103</v>
      </c>
      <c r="E98" s="10">
        <f t="shared" si="18"/>
        <v>5206</v>
      </c>
      <c r="F98" s="10">
        <f t="shared" si="18"/>
        <v>5309</v>
      </c>
      <c r="G98" s="10"/>
      <c r="H98" s="10">
        <f t="shared" si="18"/>
        <v>1217</v>
      </c>
      <c r="I98" s="10">
        <f t="shared" si="18"/>
        <v>81611</v>
      </c>
      <c r="J98" s="10">
        <f t="shared" si="18"/>
        <v>82828</v>
      </c>
      <c r="K98" s="10">
        <f t="shared" si="18"/>
        <v>12980</v>
      </c>
      <c r="L98" s="53"/>
      <c r="N98" s="50"/>
      <c r="O98" s="51"/>
    </row>
    <row r="99" spans="1:15" ht="21.75" customHeight="1">
      <c r="A99" s="35"/>
      <c r="B99" s="40" t="s">
        <v>438</v>
      </c>
      <c r="C99" s="4"/>
      <c r="D99" s="11">
        <v>29</v>
      </c>
      <c r="E99" s="11">
        <v>136</v>
      </c>
      <c r="F99" s="11">
        <v>165</v>
      </c>
      <c r="G99" s="11"/>
      <c r="H99" s="11">
        <v>346</v>
      </c>
      <c r="I99" s="11">
        <v>1962</v>
      </c>
      <c r="J99" s="11">
        <v>2308</v>
      </c>
      <c r="K99" s="11">
        <v>321</v>
      </c>
      <c r="L99" s="20"/>
      <c r="N99" s="52"/>
      <c r="O99" s="51"/>
    </row>
    <row r="100" spans="1:15" ht="21.75" customHeight="1">
      <c r="A100" s="35"/>
      <c r="B100" s="40" t="s">
        <v>439</v>
      </c>
      <c r="D100" s="11">
        <v>31</v>
      </c>
      <c r="E100" s="11">
        <v>1749</v>
      </c>
      <c r="F100" s="11">
        <v>1780</v>
      </c>
      <c r="G100" s="11"/>
      <c r="H100" s="11">
        <v>596</v>
      </c>
      <c r="I100" s="11">
        <v>28612</v>
      </c>
      <c r="J100" s="11">
        <v>29208</v>
      </c>
      <c r="K100" s="11">
        <v>4688</v>
      </c>
      <c r="L100" s="20"/>
      <c r="N100" s="52"/>
      <c r="O100" s="51"/>
    </row>
    <row r="101" spans="1:15" ht="21.75" customHeight="1">
      <c r="A101" s="35"/>
      <c r="B101" s="40" t="s">
        <v>440</v>
      </c>
      <c r="D101" s="11">
        <v>0</v>
      </c>
      <c r="E101" s="11">
        <v>233</v>
      </c>
      <c r="F101" s="11">
        <v>233</v>
      </c>
      <c r="G101" s="11"/>
      <c r="H101" s="11">
        <v>0</v>
      </c>
      <c r="I101" s="11">
        <v>3148</v>
      </c>
      <c r="J101" s="11">
        <v>3148</v>
      </c>
      <c r="K101" s="11">
        <v>501</v>
      </c>
      <c r="L101" s="20"/>
      <c r="N101" s="52"/>
      <c r="O101" s="51"/>
    </row>
    <row r="102" spans="1:15" ht="21.75" customHeight="1">
      <c r="A102" s="35"/>
      <c r="B102" s="40" t="s">
        <v>441</v>
      </c>
      <c r="D102" s="11">
        <v>0</v>
      </c>
      <c r="E102" s="11">
        <v>839</v>
      </c>
      <c r="F102" s="11">
        <v>839</v>
      </c>
      <c r="G102" s="11"/>
      <c r="H102" s="11">
        <v>0</v>
      </c>
      <c r="I102" s="11">
        <v>13102</v>
      </c>
      <c r="J102" s="11">
        <v>13102</v>
      </c>
      <c r="K102" s="11">
        <v>2144</v>
      </c>
      <c r="L102" s="20"/>
      <c r="N102" s="52"/>
      <c r="O102" s="51"/>
    </row>
    <row r="103" spans="1:15" ht="21.75" customHeight="1">
      <c r="A103" s="35"/>
      <c r="B103" s="40" t="s">
        <v>442</v>
      </c>
      <c r="D103" s="11">
        <v>43</v>
      </c>
      <c r="E103" s="11">
        <v>2249</v>
      </c>
      <c r="F103" s="11">
        <v>2292</v>
      </c>
      <c r="G103" s="11"/>
      <c r="H103" s="11">
        <v>275</v>
      </c>
      <c r="I103" s="11">
        <v>34787</v>
      </c>
      <c r="J103" s="11">
        <v>35062</v>
      </c>
      <c r="K103" s="11">
        <v>5326</v>
      </c>
      <c r="L103" s="20"/>
      <c r="N103" s="52"/>
      <c r="O103" s="51"/>
    </row>
    <row r="104" spans="1:15" s="4" customFormat="1" ht="21.75" customHeight="1">
      <c r="A104" s="33"/>
      <c r="B104" s="39" t="s">
        <v>443</v>
      </c>
      <c r="D104" s="10">
        <f t="shared" ref="D104:K104" si="19">D105+D106+D107+D108+D109</f>
        <v>95</v>
      </c>
      <c r="E104" s="10">
        <f t="shared" si="19"/>
        <v>1512</v>
      </c>
      <c r="F104" s="10">
        <f t="shared" si="19"/>
        <v>1607</v>
      </c>
      <c r="G104" s="10"/>
      <c r="H104" s="10">
        <f t="shared" si="19"/>
        <v>592</v>
      </c>
      <c r="I104" s="10">
        <f t="shared" si="19"/>
        <v>21667</v>
      </c>
      <c r="J104" s="10">
        <f t="shared" si="19"/>
        <v>22259</v>
      </c>
      <c r="K104" s="10">
        <f t="shared" si="19"/>
        <v>3124</v>
      </c>
      <c r="L104" s="53"/>
      <c r="N104" s="50"/>
      <c r="O104" s="51"/>
    </row>
    <row r="105" spans="1:15" ht="21.75" customHeight="1">
      <c r="A105" s="35"/>
      <c r="B105" s="40" t="s">
        <v>444</v>
      </c>
      <c r="D105" s="11">
        <v>72</v>
      </c>
      <c r="E105" s="11">
        <v>252</v>
      </c>
      <c r="F105" s="11">
        <v>324</v>
      </c>
      <c r="G105" s="11"/>
      <c r="H105" s="11">
        <v>520</v>
      </c>
      <c r="I105" s="11">
        <v>3220</v>
      </c>
      <c r="J105" s="11">
        <v>3740</v>
      </c>
      <c r="K105" s="11">
        <v>551</v>
      </c>
      <c r="L105" s="20"/>
      <c r="N105" s="52"/>
      <c r="O105" s="51"/>
    </row>
    <row r="106" spans="1:15" ht="21.75" customHeight="1">
      <c r="A106" s="35"/>
      <c r="B106" s="40" t="s">
        <v>445</v>
      </c>
      <c r="C106" s="4"/>
      <c r="D106" s="11">
        <v>13</v>
      </c>
      <c r="E106" s="11">
        <v>174</v>
      </c>
      <c r="F106" s="11">
        <v>187</v>
      </c>
      <c r="G106" s="11"/>
      <c r="H106" s="11">
        <v>22</v>
      </c>
      <c r="I106" s="11">
        <v>2931</v>
      </c>
      <c r="J106" s="11">
        <v>2953</v>
      </c>
      <c r="K106" s="11">
        <v>407</v>
      </c>
      <c r="L106" s="36"/>
      <c r="N106" s="52"/>
      <c r="O106" s="51"/>
    </row>
    <row r="107" spans="1:15" ht="21.75" customHeight="1">
      <c r="A107" s="35"/>
      <c r="B107" s="40" t="s">
        <v>446</v>
      </c>
      <c r="C107" s="4"/>
      <c r="D107" s="11">
        <v>0</v>
      </c>
      <c r="E107" s="11">
        <v>14</v>
      </c>
      <c r="F107" s="11">
        <v>14</v>
      </c>
      <c r="G107" s="11"/>
      <c r="H107" s="11">
        <v>0</v>
      </c>
      <c r="I107" s="11">
        <v>161</v>
      </c>
      <c r="J107" s="11">
        <v>161</v>
      </c>
      <c r="K107" s="11">
        <v>22</v>
      </c>
      <c r="L107" s="20"/>
      <c r="N107" s="52"/>
      <c r="O107" s="51"/>
    </row>
    <row r="108" spans="1:15" ht="21.75" customHeight="1">
      <c r="A108" s="35"/>
      <c r="B108" s="40" t="s">
        <v>447</v>
      </c>
      <c r="D108" s="11">
        <v>10</v>
      </c>
      <c r="E108" s="11">
        <v>348</v>
      </c>
      <c r="F108" s="11">
        <v>358</v>
      </c>
      <c r="G108" s="11"/>
      <c r="H108" s="11">
        <v>50</v>
      </c>
      <c r="I108" s="11">
        <v>5228</v>
      </c>
      <c r="J108" s="11">
        <v>5278</v>
      </c>
      <c r="K108" s="11">
        <v>785</v>
      </c>
      <c r="L108" s="20"/>
      <c r="N108" s="52"/>
      <c r="O108" s="51"/>
    </row>
    <row r="109" spans="1:15" ht="21.75" customHeight="1">
      <c r="A109" s="35"/>
      <c r="B109" s="40" t="s">
        <v>448</v>
      </c>
      <c r="D109" s="11">
        <v>0</v>
      </c>
      <c r="E109" s="11">
        <v>724</v>
      </c>
      <c r="F109" s="11">
        <v>724</v>
      </c>
      <c r="G109" s="11"/>
      <c r="H109" s="11">
        <v>0</v>
      </c>
      <c r="I109" s="11">
        <v>10127</v>
      </c>
      <c r="J109" s="11">
        <v>10127</v>
      </c>
      <c r="K109" s="11">
        <v>1359</v>
      </c>
      <c r="L109" s="20"/>
      <c r="N109" s="52"/>
      <c r="O109" s="51"/>
    </row>
    <row r="110" spans="1:15" s="4" customFormat="1" ht="21.75" customHeight="1">
      <c r="A110" s="33"/>
      <c r="B110" s="39" t="s">
        <v>449</v>
      </c>
      <c r="D110" s="10">
        <f t="shared" ref="D110:K110" si="20">D111+D112+D113+D114+D115+D116+D117+D118+D119</f>
        <v>663</v>
      </c>
      <c r="E110" s="10">
        <f t="shared" si="20"/>
        <v>12077</v>
      </c>
      <c r="F110" s="10">
        <f t="shared" si="20"/>
        <v>12740</v>
      </c>
      <c r="G110" s="10"/>
      <c r="H110" s="10">
        <f t="shared" si="20"/>
        <v>7065</v>
      </c>
      <c r="I110" s="10">
        <f t="shared" si="20"/>
        <v>176506</v>
      </c>
      <c r="J110" s="10">
        <f t="shared" si="20"/>
        <v>183571</v>
      </c>
      <c r="K110" s="10">
        <f t="shared" si="20"/>
        <v>27222</v>
      </c>
      <c r="L110" s="53"/>
      <c r="N110" s="50"/>
      <c r="O110" s="51"/>
    </row>
    <row r="111" spans="1:15" ht="21.75" customHeight="1">
      <c r="A111" s="35"/>
      <c r="B111" s="40" t="s">
        <v>450</v>
      </c>
      <c r="D111" s="11">
        <v>312</v>
      </c>
      <c r="E111" s="11">
        <v>4924</v>
      </c>
      <c r="F111" s="11">
        <v>5236</v>
      </c>
      <c r="G111" s="11"/>
      <c r="H111" s="11">
        <v>3175</v>
      </c>
      <c r="I111" s="11">
        <v>64539</v>
      </c>
      <c r="J111" s="11">
        <v>67714</v>
      </c>
      <c r="K111" s="11">
        <v>9798</v>
      </c>
      <c r="L111" s="20"/>
      <c r="N111" s="52"/>
      <c r="O111" s="51"/>
    </row>
    <row r="112" spans="1:15" ht="21.75" customHeight="1">
      <c r="A112" s="35"/>
      <c r="B112" s="40" t="s">
        <v>451</v>
      </c>
      <c r="D112" s="11">
        <v>18</v>
      </c>
      <c r="E112" s="11">
        <v>1442</v>
      </c>
      <c r="F112" s="11">
        <v>1460</v>
      </c>
      <c r="G112" s="11"/>
      <c r="H112" s="11">
        <v>194</v>
      </c>
      <c r="I112" s="11">
        <v>19599</v>
      </c>
      <c r="J112" s="11">
        <v>19793</v>
      </c>
      <c r="K112" s="11">
        <v>3003</v>
      </c>
      <c r="L112" s="20"/>
      <c r="N112" s="52"/>
      <c r="O112" s="51"/>
    </row>
    <row r="113" spans="1:17" ht="21.75" customHeight="1">
      <c r="A113" s="35"/>
      <c r="B113" s="40" t="s">
        <v>452</v>
      </c>
      <c r="D113" s="11">
        <v>13</v>
      </c>
      <c r="E113" s="11">
        <v>1190</v>
      </c>
      <c r="F113" s="11">
        <v>1203</v>
      </c>
      <c r="G113" s="11"/>
      <c r="H113" s="11">
        <v>332</v>
      </c>
      <c r="I113" s="11">
        <v>23326</v>
      </c>
      <c r="J113" s="11">
        <v>23658</v>
      </c>
      <c r="K113" s="11">
        <v>3088</v>
      </c>
      <c r="L113" s="20"/>
      <c r="N113" s="52"/>
      <c r="O113" s="51"/>
    </row>
    <row r="114" spans="1:17" ht="21.75" customHeight="1">
      <c r="A114" s="35"/>
      <c r="B114" s="40" t="s">
        <v>453</v>
      </c>
      <c r="D114" s="11">
        <v>0</v>
      </c>
      <c r="E114" s="11">
        <v>181</v>
      </c>
      <c r="F114" s="11">
        <v>181</v>
      </c>
      <c r="G114" s="11"/>
      <c r="H114" s="11">
        <v>0</v>
      </c>
      <c r="I114" s="11">
        <v>3110</v>
      </c>
      <c r="J114" s="11">
        <v>3110</v>
      </c>
      <c r="K114" s="11">
        <v>412</v>
      </c>
      <c r="L114" s="20"/>
      <c r="N114" s="52"/>
      <c r="O114" s="51"/>
    </row>
    <row r="115" spans="1:17" ht="21.75" customHeight="1">
      <c r="A115" s="35"/>
      <c r="B115" s="40" t="s">
        <v>454</v>
      </c>
      <c r="D115" s="11">
        <v>0</v>
      </c>
      <c r="E115" s="11">
        <v>413</v>
      </c>
      <c r="F115" s="11">
        <v>413</v>
      </c>
      <c r="G115" s="11"/>
      <c r="H115" s="11">
        <v>0</v>
      </c>
      <c r="I115" s="11">
        <v>5779</v>
      </c>
      <c r="J115" s="11">
        <v>5779</v>
      </c>
      <c r="K115" s="11">
        <v>928</v>
      </c>
      <c r="L115" s="20"/>
      <c r="N115" s="52"/>
      <c r="O115" s="51"/>
    </row>
    <row r="116" spans="1:17" ht="21.75" customHeight="1">
      <c r="A116" s="35"/>
      <c r="B116" s="40" t="s">
        <v>455</v>
      </c>
      <c r="D116" s="11">
        <v>123</v>
      </c>
      <c r="E116" s="11">
        <v>573</v>
      </c>
      <c r="F116" s="11">
        <v>696</v>
      </c>
      <c r="G116" s="11"/>
      <c r="H116" s="11">
        <v>1440</v>
      </c>
      <c r="I116" s="11">
        <v>7716</v>
      </c>
      <c r="J116" s="11">
        <v>9156</v>
      </c>
      <c r="K116" s="11">
        <v>1216</v>
      </c>
      <c r="L116" s="36"/>
      <c r="M116" s="13"/>
      <c r="N116" s="52"/>
      <c r="O116" s="51"/>
      <c r="P116" s="13"/>
      <c r="Q116" s="13"/>
    </row>
    <row r="117" spans="1:17" ht="21.75" customHeight="1">
      <c r="A117" s="35"/>
      <c r="B117" s="40" t="s">
        <v>456</v>
      </c>
      <c r="D117" s="11">
        <v>0</v>
      </c>
      <c r="E117" s="11">
        <v>696</v>
      </c>
      <c r="F117" s="11">
        <v>696</v>
      </c>
      <c r="G117" s="11"/>
      <c r="H117" s="11">
        <v>0</v>
      </c>
      <c r="I117" s="11">
        <v>9659</v>
      </c>
      <c r="J117" s="11">
        <v>9659</v>
      </c>
      <c r="K117" s="11">
        <v>1903</v>
      </c>
      <c r="L117" s="20"/>
      <c r="N117" s="52"/>
      <c r="O117" s="51"/>
    </row>
    <row r="118" spans="1:17" ht="21.75" customHeight="1">
      <c r="A118" s="35"/>
      <c r="B118" s="40" t="s">
        <v>457</v>
      </c>
      <c r="D118" s="11">
        <v>165</v>
      </c>
      <c r="E118" s="11">
        <v>2633</v>
      </c>
      <c r="F118" s="11">
        <v>2798</v>
      </c>
      <c r="G118" s="11"/>
      <c r="H118" s="11">
        <v>1662</v>
      </c>
      <c r="I118" s="11">
        <v>42517</v>
      </c>
      <c r="J118" s="11">
        <v>44179</v>
      </c>
      <c r="K118" s="11">
        <v>6763</v>
      </c>
      <c r="L118" s="20"/>
      <c r="N118" s="52"/>
      <c r="O118" s="51"/>
    </row>
    <row r="119" spans="1:17" ht="21.75" customHeight="1">
      <c r="A119" s="35"/>
      <c r="B119" s="40" t="s">
        <v>458</v>
      </c>
      <c r="C119" s="4"/>
      <c r="D119" s="11">
        <v>32</v>
      </c>
      <c r="E119" s="11">
        <v>25</v>
      </c>
      <c r="F119" s="11">
        <v>57</v>
      </c>
      <c r="G119" s="11"/>
      <c r="H119" s="11">
        <v>262</v>
      </c>
      <c r="I119" s="11">
        <v>261</v>
      </c>
      <c r="J119" s="11">
        <v>523</v>
      </c>
      <c r="K119" s="11">
        <v>111</v>
      </c>
      <c r="L119" s="20"/>
      <c r="N119" s="52"/>
      <c r="O119" s="51"/>
    </row>
    <row r="120" spans="1:17" s="4" customFormat="1" ht="21.75" customHeight="1">
      <c r="A120" s="33"/>
      <c r="B120" s="39" t="s">
        <v>459</v>
      </c>
      <c r="D120" s="10">
        <f t="shared" ref="D120:K120" si="21">D121+D122+D123</f>
        <v>58</v>
      </c>
      <c r="E120" s="10">
        <f t="shared" si="21"/>
        <v>30</v>
      </c>
      <c r="F120" s="10">
        <f t="shared" si="21"/>
        <v>88</v>
      </c>
      <c r="G120" s="10"/>
      <c r="H120" s="10">
        <f t="shared" si="21"/>
        <v>593</v>
      </c>
      <c r="I120" s="10">
        <f t="shared" si="21"/>
        <v>190</v>
      </c>
      <c r="J120" s="10">
        <f t="shared" si="21"/>
        <v>783</v>
      </c>
      <c r="K120" s="10">
        <f t="shared" si="21"/>
        <v>106</v>
      </c>
      <c r="L120" s="53"/>
      <c r="N120" s="50"/>
      <c r="O120" s="51"/>
    </row>
    <row r="121" spans="1:17" ht="21.75" customHeight="1">
      <c r="A121" s="35"/>
      <c r="B121" s="40" t="s">
        <v>460</v>
      </c>
      <c r="D121" s="11">
        <v>34</v>
      </c>
      <c r="E121" s="11">
        <v>24</v>
      </c>
      <c r="F121" s="11">
        <v>58</v>
      </c>
      <c r="G121" s="11"/>
      <c r="H121" s="11">
        <v>406</v>
      </c>
      <c r="I121" s="11">
        <v>162</v>
      </c>
      <c r="J121" s="11">
        <v>568</v>
      </c>
      <c r="K121" s="11">
        <v>78</v>
      </c>
      <c r="L121" s="20"/>
      <c r="N121" s="52"/>
      <c r="O121" s="51"/>
    </row>
    <row r="122" spans="1:17" ht="21.75" customHeight="1">
      <c r="A122" s="35"/>
      <c r="B122" s="40" t="s">
        <v>461</v>
      </c>
      <c r="D122" s="11">
        <v>6</v>
      </c>
      <c r="E122" s="11">
        <v>6</v>
      </c>
      <c r="F122" s="11">
        <v>12</v>
      </c>
      <c r="G122" s="11"/>
      <c r="H122" s="11">
        <v>38</v>
      </c>
      <c r="I122" s="11">
        <v>28</v>
      </c>
      <c r="J122" s="11">
        <v>66</v>
      </c>
      <c r="K122" s="11">
        <v>9</v>
      </c>
      <c r="L122" s="20"/>
      <c r="N122" s="52"/>
      <c r="O122" s="51"/>
    </row>
    <row r="123" spans="1:17" ht="21.75" customHeight="1">
      <c r="A123" s="35"/>
      <c r="B123" s="40" t="s">
        <v>462</v>
      </c>
      <c r="C123" s="4"/>
      <c r="D123" s="11">
        <v>18</v>
      </c>
      <c r="E123" s="11">
        <v>0</v>
      </c>
      <c r="F123" s="11">
        <v>18</v>
      </c>
      <c r="G123" s="11"/>
      <c r="H123" s="11">
        <v>149</v>
      </c>
      <c r="I123" s="11">
        <v>0</v>
      </c>
      <c r="J123" s="11">
        <v>149</v>
      </c>
      <c r="K123" s="11">
        <v>19</v>
      </c>
      <c r="L123" s="20"/>
      <c r="N123" s="52"/>
      <c r="O123" s="51"/>
    </row>
    <row r="124" spans="1:17" s="4" customFormat="1" ht="21.75" customHeight="1">
      <c r="A124" s="33"/>
      <c r="B124" s="39" t="s">
        <v>463</v>
      </c>
      <c r="D124" s="10">
        <f t="shared" ref="D124:K124" si="22">D125+D126</f>
        <v>502</v>
      </c>
      <c r="E124" s="10">
        <f t="shared" si="22"/>
        <v>576</v>
      </c>
      <c r="F124" s="10">
        <f t="shared" si="22"/>
        <v>1078</v>
      </c>
      <c r="G124" s="10"/>
      <c r="H124" s="10">
        <f t="shared" si="22"/>
        <v>3547</v>
      </c>
      <c r="I124" s="10">
        <f t="shared" si="22"/>
        <v>6988</v>
      </c>
      <c r="J124" s="10">
        <f t="shared" si="22"/>
        <v>10535</v>
      </c>
      <c r="K124" s="10">
        <f t="shared" si="22"/>
        <v>1624</v>
      </c>
      <c r="L124" s="53"/>
      <c r="N124" s="50"/>
      <c r="O124" s="51"/>
    </row>
    <row r="125" spans="1:17" ht="21.75" customHeight="1">
      <c r="A125" s="35"/>
      <c r="B125" s="40" t="s">
        <v>464</v>
      </c>
      <c r="D125" s="11">
        <v>49</v>
      </c>
      <c r="E125" s="11">
        <v>196</v>
      </c>
      <c r="F125" s="11">
        <v>245</v>
      </c>
      <c r="G125" s="11"/>
      <c r="H125" s="11">
        <v>219</v>
      </c>
      <c r="I125" s="11">
        <v>1843</v>
      </c>
      <c r="J125" s="11">
        <v>2062</v>
      </c>
      <c r="K125" s="11">
        <v>380</v>
      </c>
      <c r="L125" s="20"/>
      <c r="N125" s="52"/>
      <c r="O125" s="51"/>
    </row>
    <row r="126" spans="1:17" ht="21.75" customHeight="1">
      <c r="A126" s="35"/>
      <c r="B126" s="40" t="s">
        <v>465</v>
      </c>
      <c r="D126" s="11">
        <v>453</v>
      </c>
      <c r="E126" s="11">
        <v>380</v>
      </c>
      <c r="F126" s="11">
        <v>833</v>
      </c>
      <c r="G126" s="11"/>
      <c r="H126" s="11">
        <v>3328</v>
      </c>
      <c r="I126" s="11">
        <v>5145</v>
      </c>
      <c r="J126" s="11">
        <v>8473</v>
      </c>
      <c r="K126" s="11">
        <v>1244</v>
      </c>
      <c r="L126" s="20"/>
      <c r="N126" s="52"/>
      <c r="O126" s="51"/>
    </row>
    <row r="127" spans="1:17" ht="4.5" customHeight="1">
      <c r="A127" s="21"/>
      <c r="B127" s="41"/>
      <c r="C127" s="22"/>
      <c r="D127" s="54"/>
      <c r="E127" s="54"/>
      <c r="F127" s="54"/>
      <c r="G127" s="54"/>
      <c r="H127" s="54"/>
      <c r="I127" s="54"/>
      <c r="J127" s="54"/>
      <c r="K127" s="54"/>
      <c r="L127" s="24"/>
      <c r="N127" s="51"/>
      <c r="O127" s="51"/>
    </row>
    <row r="128" spans="1:17" ht="12.75" customHeight="1" thickBot="1">
      <c r="N128" s="51"/>
      <c r="O128" s="51"/>
    </row>
    <row r="129" spans="1:15" ht="14.25" customHeight="1" thickTop="1">
      <c r="A129" s="14"/>
      <c r="B129" s="14" t="s">
        <v>497</v>
      </c>
      <c r="C129" s="14"/>
      <c r="D129" s="14"/>
      <c r="E129" s="14"/>
      <c r="F129" s="14"/>
      <c r="G129" s="14"/>
      <c r="H129" s="14"/>
      <c r="I129" s="14"/>
      <c r="J129" s="14"/>
      <c r="K129" s="14"/>
      <c r="L129" s="14"/>
      <c r="M129" s="32"/>
    </row>
    <row r="130" spans="1:15" ht="5.25" customHeight="1">
      <c r="B130" s="16"/>
      <c r="K130" s="13"/>
    </row>
    <row r="131" spans="1:15" ht="12.75" customHeight="1">
      <c r="B131" s="17" t="s">
        <v>498</v>
      </c>
      <c r="K131" s="13"/>
    </row>
    <row r="132" spans="1:15" ht="9" customHeight="1">
      <c r="N132" s="51"/>
      <c r="O132" s="51"/>
    </row>
    <row r="133" spans="1:15" ht="19.5" customHeight="1">
      <c r="N133" s="51"/>
      <c r="O133" s="51"/>
    </row>
    <row r="134" spans="1:15" ht="19.5" customHeight="1"/>
    <row r="135" spans="1:15" ht="19.5" customHeight="1"/>
    <row r="136" spans="1:15" ht="19.5" customHeight="1"/>
    <row r="137" spans="1:15" ht="19.5" customHeight="1"/>
    <row r="138" spans="1:15" ht="19.5" customHeight="1">
      <c r="L138" s="13"/>
    </row>
    <row r="139" spans="1:15" ht="19.5" customHeight="1"/>
    <row r="140" spans="1:15" ht="19.5" customHeight="1"/>
    <row r="141" spans="1:15" ht="3.75" customHeight="1"/>
  </sheetData>
  <mergeCells count="9">
    <mergeCell ref="B1:D1"/>
    <mergeCell ref="D9:G9"/>
    <mergeCell ref="H9:J9"/>
    <mergeCell ref="H2:K2"/>
    <mergeCell ref="C8:C11"/>
    <mergeCell ref="D8:F8"/>
    <mergeCell ref="B8:B10"/>
    <mergeCell ref="H8:J8"/>
    <mergeCell ref="K8:K10"/>
  </mergeCells>
  <hyperlinks>
    <hyperlink ref="B1" location="'Περιεχόμενα-Contents'!A1" display="Περιεχόμενα - Contents" xr:uid="{00000000-0004-0000-0500-000000000000}"/>
  </hyperlinks>
  <pageMargins left="0.74803149606299213" right="0.74803149606299213" top="0.74803149606299213" bottom="0.74803149606299213" header="0.31496062992125984" footer="0.31496062992125984"/>
  <pageSetup paperSize="9" scale="80" orientation="portrait" r:id="rId1"/>
  <rowBreaks count="3" manualBreakCount="3">
    <brk id="82" max="11" man="1"/>
    <brk id="118" max="11" man="1"/>
    <brk id="13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219"/>
  <sheetViews>
    <sheetView zoomScaleNormal="100" workbookViewId="0">
      <pane ySplit="9" topLeftCell="A10" activePane="bottomLeft" state="frozen"/>
      <selection pane="bottomLeft"/>
    </sheetView>
  </sheetViews>
  <sheetFormatPr defaultRowHeight="12.75"/>
  <cols>
    <col min="1" max="1" width="0.5703125" style="5" customWidth="1"/>
    <col min="2" max="2" width="8" style="5" customWidth="1"/>
    <col min="3" max="3" width="0.28515625" style="5" customWidth="1"/>
    <col min="4" max="5" width="15.5703125" style="5" customWidth="1"/>
    <col min="6" max="6" width="16.28515625" style="5" customWidth="1"/>
    <col min="7" max="10" width="15.5703125" style="5" customWidth="1"/>
    <col min="11" max="11" width="16.42578125" style="5" customWidth="1"/>
    <col min="12" max="12" width="15.5703125" style="5" customWidth="1"/>
    <col min="13" max="13" width="1.28515625" style="5" customWidth="1"/>
    <col min="14" max="14" width="9.140625" style="5" hidden="1" customWidth="1"/>
    <col min="15" max="16384" width="9.140625" style="5"/>
  </cols>
  <sheetData>
    <row r="1" spans="1:17" ht="12.95" customHeight="1">
      <c r="B1" s="186" t="s">
        <v>83</v>
      </c>
      <c r="C1" s="186"/>
      <c r="D1" s="186"/>
      <c r="E1" s="68"/>
      <c r="F1" s="68"/>
      <c r="G1" s="42"/>
      <c r="H1" s="42"/>
      <c r="I1" s="42"/>
      <c r="J1" s="207" t="s">
        <v>487</v>
      </c>
      <c r="K1" s="207"/>
      <c r="L1" s="207"/>
      <c r="M1" s="207"/>
      <c r="N1" s="47"/>
    </row>
    <row r="2" spans="1:17" ht="12.95" customHeight="1">
      <c r="B2" s="43"/>
      <c r="C2" s="44"/>
      <c r="D2" s="42"/>
      <c r="E2" s="42"/>
      <c r="F2" s="42"/>
      <c r="G2" s="42"/>
      <c r="H2" s="42"/>
      <c r="I2" s="42"/>
      <c r="J2" s="207" t="s">
        <v>507</v>
      </c>
      <c r="K2" s="207"/>
      <c r="L2" s="207"/>
      <c r="M2" s="207"/>
      <c r="N2" s="47"/>
    </row>
    <row r="3" spans="1:17" ht="12.95" customHeight="1">
      <c r="B3" s="43"/>
      <c r="C3" s="44"/>
      <c r="D3" s="42"/>
      <c r="E3" s="42"/>
      <c r="F3" s="42"/>
      <c r="G3" s="42"/>
      <c r="H3" s="42"/>
      <c r="I3" s="42"/>
      <c r="J3" s="42"/>
      <c r="K3" s="42"/>
      <c r="L3" s="42"/>
    </row>
    <row r="4" spans="1:17" s="46" customFormat="1" ht="12.75" customHeight="1">
      <c r="A4" s="45" t="s">
        <v>114</v>
      </c>
    </row>
    <row r="5" spans="1:17" s="46" customFormat="1" ht="12.75" customHeight="1" thickBot="1">
      <c r="A5" s="45" t="s">
        <v>508</v>
      </c>
      <c r="B5" s="181"/>
      <c r="C5" s="181"/>
      <c r="D5" s="181"/>
      <c r="E5" s="181"/>
      <c r="F5" s="181"/>
      <c r="G5" s="181"/>
      <c r="H5" s="181"/>
      <c r="I5" s="181"/>
      <c r="J5" s="181"/>
      <c r="K5" s="181"/>
      <c r="L5" s="181"/>
    </row>
    <row r="6" spans="1:17" ht="7.5" customHeight="1" thickTop="1">
      <c r="A6" s="4"/>
    </row>
    <row r="7" spans="1:17" ht="12" customHeight="1">
      <c r="M7" s="69" t="s">
        <v>0</v>
      </c>
    </row>
    <row r="8" spans="1:17" ht="71.25" customHeight="1">
      <c r="A8" s="187" t="s">
        <v>344</v>
      </c>
      <c r="B8" s="188"/>
      <c r="C8" s="191"/>
      <c r="D8" s="18" t="s">
        <v>110</v>
      </c>
      <c r="E8" s="18" t="s">
        <v>111</v>
      </c>
      <c r="F8" s="18" t="s">
        <v>112</v>
      </c>
      <c r="G8" s="18" t="s">
        <v>48</v>
      </c>
      <c r="H8" s="18" t="s">
        <v>49</v>
      </c>
      <c r="I8" s="18" t="s">
        <v>50</v>
      </c>
      <c r="J8" s="18" t="s">
        <v>51</v>
      </c>
      <c r="K8" s="18" t="s">
        <v>521</v>
      </c>
      <c r="L8" s="18" t="s">
        <v>514</v>
      </c>
      <c r="M8" s="19"/>
    </row>
    <row r="9" spans="1:17" ht="45.75" customHeight="1">
      <c r="A9" s="204"/>
      <c r="B9" s="205"/>
      <c r="C9" s="206"/>
      <c r="D9" s="70" t="s">
        <v>350</v>
      </c>
      <c r="E9" s="70" t="s">
        <v>351</v>
      </c>
      <c r="F9" s="70" t="s">
        <v>109</v>
      </c>
      <c r="G9" s="70" t="s">
        <v>352</v>
      </c>
      <c r="H9" s="70" t="s">
        <v>52</v>
      </c>
      <c r="I9" s="70" t="s">
        <v>53</v>
      </c>
      <c r="J9" s="70" t="s">
        <v>54</v>
      </c>
      <c r="K9" s="70" t="s">
        <v>56</v>
      </c>
      <c r="L9" s="70" t="s">
        <v>522</v>
      </c>
      <c r="M9" s="24"/>
    </row>
    <row r="10" spans="1:17" ht="21" customHeight="1">
      <c r="A10" s="71"/>
      <c r="B10" s="65" t="s">
        <v>333</v>
      </c>
      <c r="C10" s="4"/>
      <c r="D10" s="72">
        <f>D11+D22+D78</f>
        <v>13174767</v>
      </c>
      <c r="E10" s="72">
        <f t="shared" ref="E10:L10" si="0">E11+E22+E78</f>
        <v>13235</v>
      </c>
      <c r="F10" s="72">
        <f t="shared" si="0"/>
        <v>2469</v>
      </c>
      <c r="G10" s="72">
        <f t="shared" si="0"/>
        <v>128977</v>
      </c>
      <c r="H10" s="72">
        <f t="shared" si="0"/>
        <v>13319448</v>
      </c>
      <c r="I10" s="72">
        <f t="shared" si="0"/>
        <v>100774</v>
      </c>
      <c r="J10" s="72">
        <f t="shared" si="0"/>
        <v>80907</v>
      </c>
      <c r="K10" s="72">
        <f t="shared" si="0"/>
        <v>10095486</v>
      </c>
      <c r="L10" s="72">
        <f t="shared" si="0"/>
        <v>3405643</v>
      </c>
      <c r="M10" s="20"/>
      <c r="N10" s="13"/>
      <c r="P10" s="13"/>
      <c r="Q10" s="13"/>
    </row>
    <row r="11" spans="1:17" ht="21" customHeight="1">
      <c r="A11" s="35"/>
      <c r="B11" s="39">
        <v>45</v>
      </c>
      <c r="C11" s="4"/>
      <c r="D11" s="72">
        <f>D12+D15+D17+D20</f>
        <v>971027</v>
      </c>
      <c r="E11" s="72">
        <f t="shared" ref="E11:L11" si="1">E12+E15+E17+E20</f>
        <v>329</v>
      </c>
      <c r="F11" s="72">
        <f t="shared" si="1"/>
        <v>12</v>
      </c>
      <c r="G11" s="72">
        <f t="shared" si="1"/>
        <v>8064</v>
      </c>
      <c r="H11" s="72">
        <f t="shared" si="1"/>
        <v>979432</v>
      </c>
      <c r="I11" s="72">
        <f t="shared" si="1"/>
        <v>9774</v>
      </c>
      <c r="J11" s="72">
        <f t="shared" si="1"/>
        <v>3899</v>
      </c>
      <c r="K11" s="72">
        <f t="shared" si="1"/>
        <v>575569</v>
      </c>
      <c r="L11" s="72">
        <f t="shared" si="1"/>
        <v>417536</v>
      </c>
      <c r="M11" s="20"/>
      <c r="N11" s="13"/>
      <c r="P11" s="13"/>
      <c r="Q11" s="13"/>
    </row>
    <row r="12" spans="1:17" ht="21" customHeight="1">
      <c r="A12" s="35"/>
      <c r="B12" s="39" t="s">
        <v>355</v>
      </c>
      <c r="D12" s="72">
        <f>D13+D14</f>
        <v>543138</v>
      </c>
      <c r="E12" s="72">
        <f t="shared" ref="E12:L12" si="2">E13+E14</f>
        <v>0</v>
      </c>
      <c r="F12" s="72">
        <f t="shared" si="2"/>
        <v>0</v>
      </c>
      <c r="G12" s="72">
        <f t="shared" si="2"/>
        <v>1535</v>
      </c>
      <c r="H12" s="72">
        <f t="shared" si="2"/>
        <v>544673</v>
      </c>
      <c r="I12" s="72">
        <f t="shared" si="2"/>
        <v>7391</v>
      </c>
      <c r="J12" s="72">
        <f t="shared" si="2"/>
        <v>2908</v>
      </c>
      <c r="K12" s="72">
        <f t="shared" si="2"/>
        <v>430636</v>
      </c>
      <c r="L12" s="72">
        <f t="shared" si="2"/>
        <v>124336</v>
      </c>
      <c r="M12" s="20"/>
      <c r="N12" s="13"/>
      <c r="P12" s="13"/>
      <c r="Q12" s="13"/>
    </row>
    <row r="13" spans="1:17" ht="21" customHeight="1">
      <c r="A13" s="35"/>
      <c r="B13" s="40" t="s">
        <v>356</v>
      </c>
      <c r="D13" s="73">
        <v>535980</v>
      </c>
      <c r="E13" s="73">
        <v>0</v>
      </c>
      <c r="F13" s="73">
        <v>0</v>
      </c>
      <c r="G13" s="73">
        <v>1442</v>
      </c>
      <c r="H13" s="73">
        <v>537422</v>
      </c>
      <c r="I13" s="73">
        <v>6624</v>
      </c>
      <c r="J13" s="73">
        <v>2885</v>
      </c>
      <c r="K13" s="73">
        <v>424081</v>
      </c>
      <c r="L13" s="73">
        <v>122850</v>
      </c>
      <c r="M13" s="20"/>
      <c r="N13" s="13"/>
      <c r="P13" s="13"/>
      <c r="Q13" s="13"/>
    </row>
    <row r="14" spans="1:17" ht="21" customHeight="1">
      <c r="A14" s="35"/>
      <c r="B14" s="40" t="s">
        <v>357</v>
      </c>
      <c r="D14" s="73">
        <v>7158</v>
      </c>
      <c r="E14" s="73">
        <v>0</v>
      </c>
      <c r="F14" s="73">
        <v>0</v>
      </c>
      <c r="G14" s="73">
        <v>93</v>
      </c>
      <c r="H14" s="73">
        <v>7251</v>
      </c>
      <c r="I14" s="73">
        <v>767</v>
      </c>
      <c r="J14" s="73">
        <v>23</v>
      </c>
      <c r="K14" s="73">
        <v>6555</v>
      </c>
      <c r="L14" s="73">
        <v>1486</v>
      </c>
      <c r="M14" s="20"/>
      <c r="N14" s="13"/>
      <c r="P14" s="13"/>
      <c r="Q14" s="13"/>
    </row>
    <row r="15" spans="1:17" ht="21" customHeight="1">
      <c r="A15" s="35"/>
      <c r="B15" s="39" t="s">
        <v>358</v>
      </c>
      <c r="D15" s="72">
        <f t="shared" ref="D15:L15" si="3">D16</f>
        <v>220915</v>
      </c>
      <c r="E15" s="72">
        <f t="shared" si="3"/>
        <v>0</v>
      </c>
      <c r="F15" s="72">
        <f t="shared" si="3"/>
        <v>12</v>
      </c>
      <c r="G15" s="72">
        <f t="shared" si="3"/>
        <v>1459</v>
      </c>
      <c r="H15" s="72">
        <f t="shared" si="3"/>
        <v>222386</v>
      </c>
      <c r="I15" s="72">
        <f t="shared" si="3"/>
        <v>41</v>
      </c>
      <c r="J15" s="72">
        <f t="shared" si="3"/>
        <v>460</v>
      </c>
      <c r="K15" s="72">
        <f t="shared" si="3"/>
        <v>3640</v>
      </c>
      <c r="L15" s="72">
        <f t="shared" si="3"/>
        <v>219247</v>
      </c>
      <c r="M15" s="20"/>
      <c r="N15" s="13"/>
      <c r="P15" s="13"/>
      <c r="Q15" s="13"/>
    </row>
    <row r="16" spans="1:17" ht="21" customHeight="1">
      <c r="A16" s="35"/>
      <c r="B16" s="40" t="s">
        <v>359</v>
      </c>
      <c r="D16" s="73">
        <v>220915</v>
      </c>
      <c r="E16" s="73">
        <v>0</v>
      </c>
      <c r="F16" s="73">
        <v>12</v>
      </c>
      <c r="G16" s="73">
        <v>1459</v>
      </c>
      <c r="H16" s="73">
        <v>222386</v>
      </c>
      <c r="I16" s="73">
        <v>41</v>
      </c>
      <c r="J16" s="73">
        <v>460</v>
      </c>
      <c r="K16" s="73">
        <v>3640</v>
      </c>
      <c r="L16" s="73">
        <v>219247</v>
      </c>
      <c r="M16" s="20"/>
      <c r="N16" s="13"/>
      <c r="P16" s="13"/>
      <c r="Q16" s="13"/>
    </row>
    <row r="17" spans="1:17" s="4" customFormat="1" ht="21" customHeight="1">
      <c r="A17" s="33"/>
      <c r="B17" s="39" t="s">
        <v>360</v>
      </c>
      <c r="D17" s="72">
        <f t="shared" ref="D17:L17" si="4">D18+D19</f>
        <v>189346</v>
      </c>
      <c r="E17" s="72">
        <f t="shared" si="4"/>
        <v>329</v>
      </c>
      <c r="F17" s="72">
        <f t="shared" si="4"/>
        <v>0</v>
      </c>
      <c r="G17" s="72">
        <f t="shared" si="4"/>
        <v>4811</v>
      </c>
      <c r="H17" s="72">
        <f t="shared" si="4"/>
        <v>194486</v>
      </c>
      <c r="I17" s="72">
        <f t="shared" si="4"/>
        <v>1853</v>
      </c>
      <c r="J17" s="72">
        <f t="shared" si="4"/>
        <v>429</v>
      </c>
      <c r="K17" s="72">
        <f t="shared" si="4"/>
        <v>129376</v>
      </c>
      <c r="L17" s="72">
        <f t="shared" si="4"/>
        <v>67392</v>
      </c>
      <c r="M17" s="20"/>
      <c r="N17" s="13"/>
      <c r="P17" s="13"/>
      <c r="Q17" s="13"/>
    </row>
    <row r="18" spans="1:17" s="4" customFormat="1" ht="21" customHeight="1">
      <c r="A18" s="33"/>
      <c r="B18" s="40" t="s">
        <v>361</v>
      </c>
      <c r="D18" s="73">
        <v>165025</v>
      </c>
      <c r="E18" s="73">
        <v>329</v>
      </c>
      <c r="F18" s="73">
        <v>0</v>
      </c>
      <c r="G18" s="73">
        <v>4532</v>
      </c>
      <c r="H18" s="73">
        <v>169886</v>
      </c>
      <c r="I18" s="73">
        <v>1102</v>
      </c>
      <c r="J18" s="73">
        <v>366</v>
      </c>
      <c r="K18" s="73">
        <v>111926</v>
      </c>
      <c r="L18" s="73">
        <v>59428</v>
      </c>
      <c r="M18" s="20"/>
      <c r="N18" s="13"/>
      <c r="P18" s="13"/>
      <c r="Q18" s="13"/>
    </row>
    <row r="19" spans="1:17" s="4" customFormat="1" ht="21" customHeight="1">
      <c r="A19" s="33"/>
      <c r="B19" s="40" t="s">
        <v>362</v>
      </c>
      <c r="D19" s="73">
        <v>24321</v>
      </c>
      <c r="E19" s="73">
        <v>0</v>
      </c>
      <c r="F19" s="73">
        <v>0</v>
      </c>
      <c r="G19" s="73">
        <v>279</v>
      </c>
      <c r="H19" s="73">
        <v>24600</v>
      </c>
      <c r="I19" s="73">
        <v>751</v>
      </c>
      <c r="J19" s="73">
        <v>63</v>
      </c>
      <c r="K19" s="73">
        <v>17450</v>
      </c>
      <c r="L19" s="73">
        <v>7964</v>
      </c>
      <c r="M19" s="20"/>
      <c r="N19" s="13"/>
      <c r="P19" s="13"/>
      <c r="Q19" s="13"/>
    </row>
    <row r="20" spans="1:17" s="4" customFormat="1" ht="21" customHeight="1">
      <c r="A20" s="33"/>
      <c r="B20" s="39" t="s">
        <v>363</v>
      </c>
      <c r="D20" s="72">
        <f t="shared" ref="D20:L20" si="5">D21</f>
        <v>17628</v>
      </c>
      <c r="E20" s="72">
        <f t="shared" si="5"/>
        <v>0</v>
      </c>
      <c r="F20" s="72">
        <f t="shared" si="5"/>
        <v>0</v>
      </c>
      <c r="G20" s="72">
        <f t="shared" si="5"/>
        <v>259</v>
      </c>
      <c r="H20" s="72">
        <f t="shared" si="5"/>
        <v>17887</v>
      </c>
      <c r="I20" s="72">
        <f t="shared" si="5"/>
        <v>489</v>
      </c>
      <c r="J20" s="72">
        <f t="shared" si="5"/>
        <v>102</v>
      </c>
      <c r="K20" s="72">
        <f t="shared" si="5"/>
        <v>11917</v>
      </c>
      <c r="L20" s="72">
        <f t="shared" si="5"/>
        <v>6561</v>
      </c>
      <c r="M20" s="20"/>
      <c r="N20" s="13"/>
      <c r="P20" s="13"/>
      <c r="Q20" s="13"/>
    </row>
    <row r="21" spans="1:17" s="4" customFormat="1" ht="21" customHeight="1">
      <c r="A21" s="33"/>
      <c r="B21" s="40" t="s">
        <v>364</v>
      </c>
      <c r="D21" s="73">
        <v>17628</v>
      </c>
      <c r="E21" s="73">
        <v>0</v>
      </c>
      <c r="F21" s="73">
        <v>0</v>
      </c>
      <c r="G21" s="73">
        <v>259</v>
      </c>
      <c r="H21" s="73">
        <v>17887</v>
      </c>
      <c r="I21" s="73">
        <v>489</v>
      </c>
      <c r="J21" s="73">
        <v>102</v>
      </c>
      <c r="K21" s="73">
        <v>11917</v>
      </c>
      <c r="L21" s="73">
        <v>6561</v>
      </c>
      <c r="M21" s="20"/>
      <c r="N21" s="13"/>
      <c r="P21" s="13"/>
      <c r="Q21" s="13"/>
    </row>
    <row r="22" spans="1:17" ht="21" customHeight="1">
      <c r="A22" s="35"/>
      <c r="B22" s="39">
        <v>46</v>
      </c>
      <c r="C22" s="4"/>
      <c r="D22" s="72">
        <f>D23+D33+D38+D48+D58+D61+D68+D76</f>
        <v>6154729</v>
      </c>
      <c r="E22" s="72">
        <f t="shared" ref="E22:L22" si="6">E23+E33+E38+E48+E58+E61+E68+E76</f>
        <v>4748</v>
      </c>
      <c r="F22" s="72">
        <f t="shared" si="6"/>
        <v>1109</v>
      </c>
      <c r="G22" s="72">
        <f t="shared" si="6"/>
        <v>76206</v>
      </c>
      <c r="H22" s="72">
        <f t="shared" si="6"/>
        <v>6236792</v>
      </c>
      <c r="I22" s="72">
        <f t="shared" si="6"/>
        <v>37337</v>
      </c>
      <c r="J22" s="72">
        <f t="shared" si="6"/>
        <v>29117</v>
      </c>
      <c r="K22" s="72">
        <f t="shared" si="6"/>
        <v>4894465</v>
      </c>
      <c r="L22" s="72">
        <f t="shared" si="6"/>
        <v>1408781</v>
      </c>
      <c r="M22" s="20"/>
      <c r="N22" s="13"/>
      <c r="P22" s="13"/>
      <c r="Q22" s="13"/>
    </row>
    <row r="23" spans="1:17" ht="21" customHeight="1">
      <c r="A23" s="35"/>
      <c r="B23" s="39" t="s">
        <v>365</v>
      </c>
      <c r="D23" s="72">
        <f>SUM(D24:D32)</f>
        <v>170656</v>
      </c>
      <c r="E23" s="72">
        <f t="shared" ref="E23:L23" si="7">SUM(E24:E32)</f>
        <v>212</v>
      </c>
      <c r="F23" s="72">
        <f t="shared" si="7"/>
        <v>0</v>
      </c>
      <c r="G23" s="72">
        <f t="shared" si="7"/>
        <v>1985</v>
      </c>
      <c r="H23" s="72">
        <f t="shared" si="7"/>
        <v>172853</v>
      </c>
      <c r="I23" s="72">
        <f t="shared" si="7"/>
        <v>5</v>
      </c>
      <c r="J23" s="72">
        <f t="shared" si="7"/>
        <v>1816</v>
      </c>
      <c r="K23" s="72">
        <f t="shared" si="7"/>
        <v>8680</v>
      </c>
      <c r="L23" s="72">
        <f t="shared" si="7"/>
        <v>165994</v>
      </c>
      <c r="M23" s="20"/>
      <c r="N23" s="13"/>
      <c r="P23" s="13"/>
      <c r="Q23" s="13"/>
    </row>
    <row r="24" spans="1:17" ht="21" customHeight="1">
      <c r="A24" s="35"/>
      <c r="B24" s="40" t="s">
        <v>366</v>
      </c>
      <c r="D24" s="73">
        <v>1639</v>
      </c>
      <c r="E24" s="73">
        <v>0</v>
      </c>
      <c r="F24" s="73">
        <v>0</v>
      </c>
      <c r="G24" s="73">
        <v>23</v>
      </c>
      <c r="H24" s="73">
        <v>1662</v>
      </c>
      <c r="I24" s="73">
        <v>0</v>
      </c>
      <c r="J24" s="73">
        <v>0</v>
      </c>
      <c r="K24" s="73">
        <v>0</v>
      </c>
      <c r="L24" s="73">
        <v>1662</v>
      </c>
      <c r="M24" s="20"/>
      <c r="N24" s="13"/>
      <c r="P24" s="13"/>
      <c r="Q24" s="13"/>
    </row>
    <row r="25" spans="1:17" ht="21" customHeight="1">
      <c r="A25" s="35"/>
      <c r="B25" s="40" t="s">
        <v>367</v>
      </c>
      <c r="D25" s="73">
        <v>45120</v>
      </c>
      <c r="E25" s="73">
        <v>0</v>
      </c>
      <c r="F25" s="73">
        <v>0</v>
      </c>
      <c r="G25" s="73">
        <v>558</v>
      </c>
      <c r="H25" s="73">
        <v>45678</v>
      </c>
      <c r="I25" s="73">
        <v>13</v>
      </c>
      <c r="J25" s="73">
        <v>12</v>
      </c>
      <c r="K25" s="73">
        <v>169</v>
      </c>
      <c r="L25" s="73">
        <v>45534</v>
      </c>
      <c r="M25" s="20"/>
      <c r="N25" s="13"/>
      <c r="P25" s="13"/>
      <c r="Q25" s="13"/>
    </row>
    <row r="26" spans="1:17" ht="21" customHeight="1">
      <c r="A26" s="35"/>
      <c r="B26" s="40" t="s">
        <v>368</v>
      </c>
      <c r="D26" s="73">
        <v>7311</v>
      </c>
      <c r="E26" s="73">
        <v>0</v>
      </c>
      <c r="F26" s="73">
        <v>0</v>
      </c>
      <c r="G26" s="73">
        <v>20</v>
      </c>
      <c r="H26" s="73">
        <v>7331</v>
      </c>
      <c r="I26" s="73">
        <v>0</v>
      </c>
      <c r="J26" s="73">
        <v>0</v>
      </c>
      <c r="K26" s="73">
        <v>0</v>
      </c>
      <c r="L26" s="73">
        <v>7331</v>
      </c>
      <c r="M26" s="20"/>
      <c r="N26" s="13"/>
      <c r="P26" s="13"/>
      <c r="Q26" s="13"/>
    </row>
    <row r="27" spans="1:17" ht="21" customHeight="1">
      <c r="A27" s="35"/>
      <c r="B27" s="40" t="s">
        <v>369</v>
      </c>
      <c r="D27" s="73">
        <v>11785</v>
      </c>
      <c r="E27" s="73">
        <v>0</v>
      </c>
      <c r="F27" s="73">
        <v>0</v>
      </c>
      <c r="G27" s="73">
        <v>185</v>
      </c>
      <c r="H27" s="73">
        <v>11970</v>
      </c>
      <c r="I27" s="73">
        <v>-2</v>
      </c>
      <c r="J27" s="73">
        <v>226</v>
      </c>
      <c r="K27" s="73">
        <v>504</v>
      </c>
      <c r="L27" s="73">
        <v>11690</v>
      </c>
      <c r="M27" s="20"/>
      <c r="N27" s="13"/>
      <c r="P27" s="13"/>
      <c r="Q27" s="13"/>
    </row>
    <row r="28" spans="1:17" ht="21" customHeight="1">
      <c r="A28" s="35"/>
      <c r="B28" s="40" t="s">
        <v>370</v>
      </c>
      <c r="D28" s="73">
        <v>1453</v>
      </c>
      <c r="E28" s="73">
        <v>0</v>
      </c>
      <c r="F28" s="73">
        <v>0</v>
      </c>
      <c r="G28" s="73">
        <v>0</v>
      </c>
      <c r="H28" s="73">
        <v>1453</v>
      </c>
      <c r="I28" s="73">
        <v>10</v>
      </c>
      <c r="J28" s="73">
        <v>0</v>
      </c>
      <c r="K28" s="73">
        <v>752</v>
      </c>
      <c r="L28" s="73">
        <v>711</v>
      </c>
      <c r="M28" s="20"/>
      <c r="N28" s="13"/>
      <c r="P28" s="13"/>
      <c r="Q28" s="13"/>
    </row>
    <row r="29" spans="1:17" ht="21" customHeight="1">
      <c r="A29" s="35"/>
      <c r="B29" s="40" t="s">
        <v>371</v>
      </c>
      <c r="C29" s="4"/>
      <c r="D29" s="73">
        <v>3152</v>
      </c>
      <c r="E29" s="73">
        <v>0</v>
      </c>
      <c r="F29" s="73">
        <v>0</v>
      </c>
      <c r="G29" s="73">
        <v>84</v>
      </c>
      <c r="H29" s="73">
        <v>3236</v>
      </c>
      <c r="I29" s="73">
        <v>0</v>
      </c>
      <c r="J29" s="73">
        <v>5</v>
      </c>
      <c r="K29" s="73">
        <v>58</v>
      </c>
      <c r="L29" s="73">
        <v>3183</v>
      </c>
      <c r="M29" s="20"/>
      <c r="N29" s="13"/>
      <c r="P29" s="13"/>
      <c r="Q29" s="13"/>
    </row>
    <row r="30" spans="1:17" ht="21" customHeight="1">
      <c r="A30" s="35"/>
      <c r="B30" s="40" t="s">
        <v>372</v>
      </c>
      <c r="D30" s="73">
        <v>23601</v>
      </c>
      <c r="E30" s="73">
        <v>0</v>
      </c>
      <c r="F30" s="73">
        <v>0</v>
      </c>
      <c r="G30" s="73">
        <v>457</v>
      </c>
      <c r="H30" s="73">
        <v>24058</v>
      </c>
      <c r="I30" s="73">
        <v>0</v>
      </c>
      <c r="J30" s="73">
        <v>693</v>
      </c>
      <c r="K30" s="73">
        <v>0</v>
      </c>
      <c r="L30" s="73">
        <v>24751</v>
      </c>
      <c r="M30" s="20"/>
      <c r="N30" s="13"/>
      <c r="P30" s="13"/>
      <c r="Q30" s="13"/>
    </row>
    <row r="31" spans="1:17" ht="21" customHeight="1">
      <c r="A31" s="35"/>
      <c r="B31" s="40" t="s">
        <v>373</v>
      </c>
      <c r="D31" s="73">
        <v>73722</v>
      </c>
      <c r="E31" s="73">
        <v>212</v>
      </c>
      <c r="F31" s="73">
        <v>0</v>
      </c>
      <c r="G31" s="73">
        <v>658</v>
      </c>
      <c r="H31" s="73">
        <v>74592</v>
      </c>
      <c r="I31" s="73">
        <v>-15</v>
      </c>
      <c r="J31" s="73">
        <v>879</v>
      </c>
      <c r="K31" s="73">
        <v>7187</v>
      </c>
      <c r="L31" s="73">
        <v>68269</v>
      </c>
      <c r="M31" s="20"/>
      <c r="N31" s="13"/>
      <c r="P31" s="13"/>
      <c r="Q31" s="13"/>
    </row>
    <row r="32" spans="1:17" ht="21" customHeight="1">
      <c r="A32" s="33"/>
      <c r="B32" s="40" t="s">
        <v>374</v>
      </c>
      <c r="C32" s="4"/>
      <c r="D32" s="73">
        <v>2873</v>
      </c>
      <c r="E32" s="73">
        <v>0</v>
      </c>
      <c r="F32" s="73">
        <v>0</v>
      </c>
      <c r="G32" s="73">
        <v>0</v>
      </c>
      <c r="H32" s="73">
        <v>2873</v>
      </c>
      <c r="I32" s="73">
        <v>-1</v>
      </c>
      <c r="J32" s="73">
        <v>1</v>
      </c>
      <c r="K32" s="73">
        <v>10</v>
      </c>
      <c r="L32" s="73">
        <v>2863</v>
      </c>
      <c r="M32" s="20"/>
      <c r="N32" s="13"/>
      <c r="P32" s="13"/>
      <c r="Q32" s="13"/>
    </row>
    <row r="33" spans="1:17" ht="21" customHeight="1">
      <c r="A33" s="35"/>
      <c r="B33" s="39" t="s">
        <v>375</v>
      </c>
      <c r="C33" s="4"/>
      <c r="D33" s="72">
        <f t="shared" ref="D33:L33" si="8">SUM(D34:D37)</f>
        <v>181344</v>
      </c>
      <c r="E33" s="72">
        <f t="shared" si="8"/>
        <v>0</v>
      </c>
      <c r="F33" s="72">
        <f t="shared" si="8"/>
        <v>0</v>
      </c>
      <c r="G33" s="72">
        <f t="shared" si="8"/>
        <v>757</v>
      </c>
      <c r="H33" s="72">
        <f t="shared" si="8"/>
        <v>182101</v>
      </c>
      <c r="I33" s="72">
        <f t="shared" si="8"/>
        <v>994</v>
      </c>
      <c r="J33" s="72">
        <f t="shared" si="8"/>
        <v>209</v>
      </c>
      <c r="K33" s="72">
        <f t="shared" si="8"/>
        <v>166843</v>
      </c>
      <c r="L33" s="72">
        <f t="shared" si="8"/>
        <v>16461</v>
      </c>
      <c r="M33" s="20"/>
      <c r="N33" s="13"/>
      <c r="P33" s="13"/>
      <c r="Q33" s="13"/>
    </row>
    <row r="34" spans="1:17" ht="21" customHeight="1">
      <c r="A34" s="35"/>
      <c r="B34" s="40" t="s">
        <v>376</v>
      </c>
      <c r="D34" s="73">
        <v>166272</v>
      </c>
      <c r="E34" s="73">
        <v>0</v>
      </c>
      <c r="F34" s="73">
        <v>0</v>
      </c>
      <c r="G34" s="73">
        <v>616</v>
      </c>
      <c r="H34" s="73">
        <v>166888</v>
      </c>
      <c r="I34" s="73">
        <v>1284</v>
      </c>
      <c r="J34" s="73">
        <v>196</v>
      </c>
      <c r="K34" s="73">
        <v>157431</v>
      </c>
      <c r="L34" s="73">
        <v>10937</v>
      </c>
      <c r="M34" s="20"/>
      <c r="N34" s="13"/>
      <c r="P34" s="13"/>
      <c r="Q34" s="13"/>
    </row>
    <row r="35" spans="1:17" ht="21" customHeight="1">
      <c r="A35" s="35"/>
      <c r="B35" s="40" t="s">
        <v>377</v>
      </c>
      <c r="D35" s="73">
        <v>14005</v>
      </c>
      <c r="E35" s="73">
        <v>0</v>
      </c>
      <c r="F35" s="73">
        <v>0</v>
      </c>
      <c r="G35" s="73">
        <v>141</v>
      </c>
      <c r="H35" s="73">
        <v>14146</v>
      </c>
      <c r="I35" s="73">
        <v>-223</v>
      </c>
      <c r="J35" s="73">
        <v>13</v>
      </c>
      <c r="K35" s="73">
        <v>8738</v>
      </c>
      <c r="L35" s="73">
        <v>5198</v>
      </c>
      <c r="M35" s="20"/>
      <c r="N35" s="13"/>
      <c r="P35" s="13"/>
      <c r="Q35" s="13"/>
    </row>
    <row r="36" spans="1:17" ht="21" customHeight="1">
      <c r="A36" s="35"/>
      <c r="B36" s="40" t="s">
        <v>378</v>
      </c>
      <c r="D36" s="73">
        <v>642</v>
      </c>
      <c r="E36" s="73">
        <v>0</v>
      </c>
      <c r="F36" s="73">
        <v>0</v>
      </c>
      <c r="G36" s="73">
        <v>0</v>
      </c>
      <c r="H36" s="73">
        <v>642</v>
      </c>
      <c r="I36" s="73">
        <v>-34</v>
      </c>
      <c r="J36" s="73">
        <v>0</v>
      </c>
      <c r="K36" s="73">
        <v>420</v>
      </c>
      <c r="L36" s="73">
        <v>188</v>
      </c>
      <c r="M36" s="20"/>
      <c r="N36" s="13"/>
      <c r="P36" s="13"/>
      <c r="Q36" s="13"/>
    </row>
    <row r="37" spans="1:17" ht="21" customHeight="1">
      <c r="A37" s="35"/>
      <c r="B37" s="40" t="s">
        <v>379</v>
      </c>
      <c r="D37" s="73">
        <v>425</v>
      </c>
      <c r="E37" s="73">
        <v>0</v>
      </c>
      <c r="F37" s="73">
        <v>0</v>
      </c>
      <c r="G37" s="73">
        <v>0</v>
      </c>
      <c r="H37" s="73">
        <v>425</v>
      </c>
      <c r="I37" s="73">
        <v>-33</v>
      </c>
      <c r="J37" s="73">
        <v>0</v>
      </c>
      <c r="K37" s="73">
        <v>254</v>
      </c>
      <c r="L37" s="73">
        <v>138</v>
      </c>
      <c r="M37" s="20"/>
      <c r="N37" s="13"/>
      <c r="P37" s="13"/>
      <c r="Q37" s="13"/>
    </row>
    <row r="38" spans="1:17" ht="21" customHeight="1">
      <c r="A38" s="35"/>
      <c r="B38" s="39" t="s">
        <v>380</v>
      </c>
      <c r="C38" s="4"/>
      <c r="D38" s="72">
        <f t="shared" ref="D38:L38" si="9">SUM(D39:D47)</f>
        <v>1758924</v>
      </c>
      <c r="E38" s="72">
        <f t="shared" si="9"/>
        <v>1059</v>
      </c>
      <c r="F38" s="72">
        <f t="shared" si="9"/>
        <v>0</v>
      </c>
      <c r="G38" s="72">
        <f t="shared" si="9"/>
        <v>10504</v>
      </c>
      <c r="H38" s="72">
        <f t="shared" si="9"/>
        <v>1770487</v>
      </c>
      <c r="I38" s="72">
        <f t="shared" si="9"/>
        <v>3823</v>
      </c>
      <c r="J38" s="72">
        <f t="shared" si="9"/>
        <v>11844</v>
      </c>
      <c r="K38" s="72">
        <f t="shared" si="9"/>
        <v>1425559</v>
      </c>
      <c r="L38" s="72">
        <f t="shared" si="9"/>
        <v>360595</v>
      </c>
      <c r="M38" s="20"/>
      <c r="N38" s="13"/>
      <c r="P38" s="13"/>
      <c r="Q38" s="13"/>
    </row>
    <row r="39" spans="1:17" ht="21" customHeight="1">
      <c r="A39" s="35"/>
      <c r="B39" s="40" t="s">
        <v>381</v>
      </c>
      <c r="D39" s="73">
        <v>271212</v>
      </c>
      <c r="E39" s="73">
        <v>0</v>
      </c>
      <c r="F39" s="73">
        <v>0</v>
      </c>
      <c r="G39" s="73">
        <v>1131</v>
      </c>
      <c r="H39" s="73">
        <v>272343</v>
      </c>
      <c r="I39" s="73">
        <v>-618</v>
      </c>
      <c r="J39" s="73">
        <v>1155</v>
      </c>
      <c r="K39" s="73">
        <v>213237</v>
      </c>
      <c r="L39" s="73">
        <v>59643</v>
      </c>
      <c r="M39" s="20"/>
      <c r="N39" s="13"/>
      <c r="P39" s="13"/>
      <c r="Q39" s="13"/>
    </row>
    <row r="40" spans="1:17" ht="21" customHeight="1">
      <c r="A40" s="35"/>
      <c r="B40" s="40" t="s">
        <v>382</v>
      </c>
      <c r="D40" s="73">
        <v>93620</v>
      </c>
      <c r="E40" s="73">
        <v>200</v>
      </c>
      <c r="F40" s="73">
        <v>0</v>
      </c>
      <c r="G40" s="73">
        <v>495</v>
      </c>
      <c r="H40" s="73">
        <v>94315</v>
      </c>
      <c r="I40" s="73">
        <v>259</v>
      </c>
      <c r="J40" s="73">
        <v>425</v>
      </c>
      <c r="K40" s="73">
        <v>79100</v>
      </c>
      <c r="L40" s="73">
        <v>15899</v>
      </c>
      <c r="M40" s="20"/>
      <c r="N40" s="13"/>
      <c r="P40" s="13"/>
      <c r="Q40" s="13"/>
    </row>
    <row r="41" spans="1:17" ht="21" customHeight="1">
      <c r="A41" s="35"/>
      <c r="B41" s="40" t="s">
        <v>383</v>
      </c>
      <c r="D41" s="73">
        <v>147909</v>
      </c>
      <c r="E41" s="73">
        <v>0</v>
      </c>
      <c r="F41" s="73">
        <v>0</v>
      </c>
      <c r="G41" s="73">
        <v>118</v>
      </c>
      <c r="H41" s="73">
        <v>148027</v>
      </c>
      <c r="I41" s="73">
        <v>744</v>
      </c>
      <c r="J41" s="73">
        <v>78</v>
      </c>
      <c r="K41" s="73">
        <v>129834</v>
      </c>
      <c r="L41" s="73">
        <v>19015</v>
      </c>
      <c r="M41" s="20"/>
      <c r="N41" s="13"/>
      <c r="P41" s="13"/>
      <c r="Q41" s="13"/>
    </row>
    <row r="42" spans="1:17" ht="21" customHeight="1">
      <c r="A42" s="35"/>
      <c r="B42" s="40" t="s">
        <v>384</v>
      </c>
      <c r="D42" s="73">
        <v>259181</v>
      </c>
      <c r="E42" s="73">
        <v>439</v>
      </c>
      <c r="F42" s="73">
        <v>0</v>
      </c>
      <c r="G42" s="73">
        <v>2423</v>
      </c>
      <c r="H42" s="73">
        <v>262043</v>
      </c>
      <c r="I42" s="73">
        <v>2024</v>
      </c>
      <c r="J42" s="73">
        <v>5200</v>
      </c>
      <c r="K42" s="73">
        <v>197566</v>
      </c>
      <c r="L42" s="73">
        <v>71701</v>
      </c>
      <c r="M42" s="20"/>
      <c r="N42" s="13"/>
      <c r="P42" s="13"/>
      <c r="Q42" s="13"/>
    </row>
    <row r="43" spans="1:17" ht="21" customHeight="1">
      <c r="A43" s="35"/>
      <c r="B43" s="40" t="s">
        <v>385</v>
      </c>
      <c r="C43" s="4"/>
      <c r="D43" s="73">
        <v>243180</v>
      </c>
      <c r="E43" s="73">
        <v>0</v>
      </c>
      <c r="F43" s="73">
        <v>0</v>
      </c>
      <c r="G43" s="73">
        <v>2080</v>
      </c>
      <c r="H43" s="73">
        <v>245260</v>
      </c>
      <c r="I43" s="73">
        <v>884</v>
      </c>
      <c r="J43" s="73">
        <v>553</v>
      </c>
      <c r="K43" s="73">
        <v>229346</v>
      </c>
      <c r="L43" s="73">
        <v>17351</v>
      </c>
      <c r="M43" s="20"/>
      <c r="N43" s="13"/>
      <c r="P43" s="13"/>
      <c r="Q43" s="13"/>
    </row>
    <row r="44" spans="1:17" ht="21" customHeight="1">
      <c r="A44" s="35"/>
      <c r="B44" s="40" t="s">
        <v>386</v>
      </c>
      <c r="C44" s="4"/>
      <c r="D44" s="73">
        <v>92976</v>
      </c>
      <c r="E44" s="73">
        <v>420</v>
      </c>
      <c r="F44" s="73">
        <v>0</v>
      </c>
      <c r="G44" s="73">
        <v>160</v>
      </c>
      <c r="H44" s="73">
        <v>93556</v>
      </c>
      <c r="I44" s="73">
        <v>1544</v>
      </c>
      <c r="J44" s="73">
        <v>571</v>
      </c>
      <c r="K44" s="73">
        <v>74619</v>
      </c>
      <c r="L44" s="73">
        <v>21052</v>
      </c>
      <c r="M44" s="20"/>
      <c r="N44" s="13"/>
      <c r="P44" s="13"/>
      <c r="Q44" s="13"/>
    </row>
    <row r="45" spans="1:17" ht="21" customHeight="1">
      <c r="A45" s="35"/>
      <c r="B45" s="40" t="s">
        <v>387</v>
      </c>
      <c r="D45" s="73">
        <v>18501</v>
      </c>
      <c r="E45" s="73">
        <v>0</v>
      </c>
      <c r="F45" s="73">
        <v>0</v>
      </c>
      <c r="G45" s="73">
        <v>651</v>
      </c>
      <c r="H45" s="73">
        <v>19152</v>
      </c>
      <c r="I45" s="73">
        <v>-56</v>
      </c>
      <c r="J45" s="73">
        <v>3</v>
      </c>
      <c r="K45" s="73">
        <v>13391</v>
      </c>
      <c r="L45" s="73">
        <v>5708</v>
      </c>
      <c r="M45" s="20"/>
      <c r="N45" s="13"/>
      <c r="P45" s="13"/>
      <c r="Q45" s="13"/>
    </row>
    <row r="46" spans="1:17" ht="21" customHeight="1">
      <c r="A46" s="35"/>
      <c r="B46" s="40" t="s">
        <v>388</v>
      </c>
      <c r="D46" s="73">
        <v>97663</v>
      </c>
      <c r="E46" s="73">
        <v>0</v>
      </c>
      <c r="F46" s="73">
        <v>0</v>
      </c>
      <c r="G46" s="73">
        <v>682</v>
      </c>
      <c r="H46" s="73">
        <v>98345</v>
      </c>
      <c r="I46" s="73">
        <v>1269</v>
      </c>
      <c r="J46" s="73">
        <v>416</v>
      </c>
      <c r="K46" s="73">
        <v>74309</v>
      </c>
      <c r="L46" s="73">
        <v>25721</v>
      </c>
      <c r="M46" s="20"/>
      <c r="N46" s="13"/>
      <c r="P46" s="13"/>
      <c r="Q46" s="13"/>
    </row>
    <row r="47" spans="1:17" ht="21" customHeight="1">
      <c r="A47" s="35"/>
      <c r="B47" s="40" t="s">
        <v>389</v>
      </c>
      <c r="D47" s="73">
        <v>534682</v>
      </c>
      <c r="E47" s="73">
        <v>0</v>
      </c>
      <c r="F47" s="73">
        <v>0</v>
      </c>
      <c r="G47" s="73">
        <v>2764</v>
      </c>
      <c r="H47" s="73">
        <v>537446</v>
      </c>
      <c r="I47" s="73">
        <v>-2227</v>
      </c>
      <c r="J47" s="73">
        <v>3443</v>
      </c>
      <c r="K47" s="73">
        <v>414157</v>
      </c>
      <c r="L47" s="73">
        <v>124505</v>
      </c>
      <c r="M47" s="20"/>
      <c r="N47" s="13"/>
      <c r="P47" s="13"/>
      <c r="Q47" s="13"/>
    </row>
    <row r="48" spans="1:17" ht="21" customHeight="1">
      <c r="A48" s="35"/>
      <c r="B48" s="39" t="s">
        <v>390</v>
      </c>
      <c r="D48" s="72">
        <f t="shared" ref="D48:L48" si="10">SUM(D49:D57)</f>
        <v>1270425</v>
      </c>
      <c r="E48" s="72">
        <f t="shared" si="10"/>
        <v>3071</v>
      </c>
      <c r="F48" s="72">
        <f t="shared" si="10"/>
        <v>0</v>
      </c>
      <c r="G48" s="72">
        <f t="shared" si="10"/>
        <v>13682</v>
      </c>
      <c r="H48" s="72">
        <f t="shared" si="10"/>
        <v>1287178</v>
      </c>
      <c r="I48" s="72">
        <f t="shared" si="10"/>
        <v>15333</v>
      </c>
      <c r="J48" s="72">
        <f t="shared" si="10"/>
        <v>8422</v>
      </c>
      <c r="K48" s="72">
        <f t="shared" si="10"/>
        <v>985197</v>
      </c>
      <c r="L48" s="72">
        <f t="shared" si="10"/>
        <v>325736</v>
      </c>
      <c r="M48" s="20"/>
      <c r="N48" s="13"/>
      <c r="P48" s="13"/>
      <c r="Q48" s="13"/>
    </row>
    <row r="49" spans="1:17" ht="21" customHeight="1">
      <c r="A49" s="35"/>
      <c r="B49" s="40" t="s">
        <v>391</v>
      </c>
      <c r="D49" s="73">
        <v>15980</v>
      </c>
      <c r="E49" s="73">
        <v>0</v>
      </c>
      <c r="F49" s="73">
        <v>0</v>
      </c>
      <c r="G49" s="73">
        <v>608</v>
      </c>
      <c r="H49" s="73">
        <v>16588</v>
      </c>
      <c r="I49" s="73">
        <v>-480</v>
      </c>
      <c r="J49" s="73">
        <v>50</v>
      </c>
      <c r="K49" s="73">
        <v>11465</v>
      </c>
      <c r="L49" s="73">
        <v>4693</v>
      </c>
      <c r="M49" s="20"/>
      <c r="N49" s="13"/>
      <c r="P49" s="13"/>
      <c r="Q49" s="13"/>
    </row>
    <row r="50" spans="1:17" ht="21" customHeight="1">
      <c r="A50" s="35"/>
      <c r="B50" s="40" t="s">
        <v>392</v>
      </c>
      <c r="D50" s="73">
        <v>58804</v>
      </c>
      <c r="E50" s="73">
        <v>0</v>
      </c>
      <c r="F50" s="73">
        <v>0</v>
      </c>
      <c r="G50" s="73">
        <v>147</v>
      </c>
      <c r="H50" s="73">
        <v>58951</v>
      </c>
      <c r="I50" s="73">
        <v>-738</v>
      </c>
      <c r="J50" s="73">
        <v>28</v>
      </c>
      <c r="K50" s="73">
        <v>40856</v>
      </c>
      <c r="L50" s="73">
        <v>17385</v>
      </c>
      <c r="M50" s="20"/>
      <c r="N50" s="13"/>
      <c r="P50" s="13"/>
      <c r="Q50" s="13"/>
    </row>
    <row r="51" spans="1:17" ht="21" customHeight="1">
      <c r="A51" s="35"/>
      <c r="B51" s="40" t="s">
        <v>393</v>
      </c>
      <c r="D51" s="73">
        <v>103415</v>
      </c>
      <c r="E51" s="73">
        <v>44</v>
      </c>
      <c r="F51" s="73">
        <v>0</v>
      </c>
      <c r="G51" s="73">
        <v>800</v>
      </c>
      <c r="H51" s="73">
        <v>104259</v>
      </c>
      <c r="I51" s="73">
        <v>-2953</v>
      </c>
      <c r="J51" s="73">
        <v>503</v>
      </c>
      <c r="K51" s="73">
        <v>73930</v>
      </c>
      <c r="L51" s="73">
        <v>27879</v>
      </c>
      <c r="M51" s="20"/>
      <c r="N51" s="13"/>
      <c r="P51" s="13"/>
      <c r="Q51" s="13"/>
    </row>
    <row r="52" spans="1:17" ht="21" customHeight="1">
      <c r="A52" s="35"/>
      <c r="B52" s="40" t="s">
        <v>394</v>
      </c>
      <c r="C52" s="4"/>
      <c r="D52" s="73">
        <v>79296</v>
      </c>
      <c r="E52" s="73">
        <v>0</v>
      </c>
      <c r="F52" s="73">
        <v>0</v>
      </c>
      <c r="G52" s="73">
        <v>1021</v>
      </c>
      <c r="H52" s="73">
        <v>80317</v>
      </c>
      <c r="I52" s="73">
        <v>1326</v>
      </c>
      <c r="J52" s="73">
        <v>316</v>
      </c>
      <c r="K52" s="73">
        <v>52116</v>
      </c>
      <c r="L52" s="73">
        <v>29843</v>
      </c>
      <c r="M52" s="20"/>
      <c r="N52" s="13"/>
      <c r="P52" s="13"/>
      <c r="Q52" s="13"/>
    </row>
    <row r="53" spans="1:17" ht="21" customHeight="1">
      <c r="A53" s="35"/>
      <c r="B53" s="40" t="s">
        <v>395</v>
      </c>
      <c r="D53" s="73">
        <v>160713</v>
      </c>
      <c r="E53" s="73">
        <v>0</v>
      </c>
      <c r="F53" s="73">
        <v>0</v>
      </c>
      <c r="G53" s="73">
        <v>3870</v>
      </c>
      <c r="H53" s="73">
        <v>164583</v>
      </c>
      <c r="I53" s="73">
        <v>2411</v>
      </c>
      <c r="J53" s="73">
        <v>3002</v>
      </c>
      <c r="K53" s="73">
        <v>112671</v>
      </c>
      <c r="L53" s="73">
        <v>57325</v>
      </c>
      <c r="M53" s="20"/>
      <c r="N53" s="13"/>
      <c r="P53" s="13"/>
      <c r="Q53" s="13"/>
    </row>
    <row r="54" spans="1:17" ht="21" customHeight="1">
      <c r="A54" s="35"/>
      <c r="B54" s="40" t="s">
        <v>396</v>
      </c>
      <c r="D54" s="73">
        <v>674525</v>
      </c>
      <c r="E54" s="73">
        <v>0</v>
      </c>
      <c r="F54" s="73">
        <v>0</v>
      </c>
      <c r="G54" s="73">
        <v>4715</v>
      </c>
      <c r="H54" s="73">
        <v>679240</v>
      </c>
      <c r="I54" s="73">
        <v>13704</v>
      </c>
      <c r="J54" s="73">
        <v>3798</v>
      </c>
      <c r="K54" s="73">
        <v>571700</v>
      </c>
      <c r="L54" s="73">
        <v>125042</v>
      </c>
      <c r="M54" s="20"/>
      <c r="N54" s="13"/>
      <c r="P54" s="13"/>
      <c r="Q54" s="13"/>
    </row>
    <row r="55" spans="1:17" ht="21" customHeight="1">
      <c r="A55" s="35"/>
      <c r="B55" s="40" t="s">
        <v>397</v>
      </c>
      <c r="D55" s="73">
        <v>44012</v>
      </c>
      <c r="E55" s="73">
        <v>7</v>
      </c>
      <c r="F55" s="73">
        <v>0</v>
      </c>
      <c r="G55" s="73">
        <v>332</v>
      </c>
      <c r="H55" s="73">
        <v>44351</v>
      </c>
      <c r="I55" s="73">
        <v>1445</v>
      </c>
      <c r="J55" s="73">
        <v>22</v>
      </c>
      <c r="K55" s="73">
        <v>30201</v>
      </c>
      <c r="L55" s="73">
        <v>15617</v>
      </c>
      <c r="M55" s="20"/>
      <c r="N55" s="13"/>
      <c r="P55" s="13"/>
      <c r="Q55" s="13"/>
    </row>
    <row r="56" spans="1:17" ht="21" customHeight="1">
      <c r="A56" s="35"/>
      <c r="B56" s="40" t="s">
        <v>398</v>
      </c>
      <c r="D56" s="73">
        <v>7824</v>
      </c>
      <c r="E56" s="73">
        <v>20</v>
      </c>
      <c r="F56" s="73">
        <v>0</v>
      </c>
      <c r="G56" s="73">
        <v>221</v>
      </c>
      <c r="H56" s="73">
        <v>8065</v>
      </c>
      <c r="I56" s="73">
        <v>-10</v>
      </c>
      <c r="J56" s="73">
        <v>6</v>
      </c>
      <c r="K56" s="73">
        <v>4708</v>
      </c>
      <c r="L56" s="73">
        <v>3353</v>
      </c>
      <c r="M56" s="20"/>
      <c r="N56" s="13"/>
      <c r="P56" s="13"/>
      <c r="Q56" s="13"/>
    </row>
    <row r="57" spans="1:17" ht="21" customHeight="1">
      <c r="A57" s="35"/>
      <c r="B57" s="40" t="s">
        <v>399</v>
      </c>
      <c r="D57" s="73">
        <v>125856</v>
      </c>
      <c r="E57" s="73">
        <v>3000</v>
      </c>
      <c r="F57" s="73">
        <v>0</v>
      </c>
      <c r="G57" s="73">
        <v>1968</v>
      </c>
      <c r="H57" s="73">
        <v>130824</v>
      </c>
      <c r="I57" s="73">
        <v>628</v>
      </c>
      <c r="J57" s="73">
        <v>697</v>
      </c>
      <c r="K57" s="73">
        <v>87550</v>
      </c>
      <c r="L57" s="73">
        <v>44599</v>
      </c>
      <c r="M57" s="20"/>
      <c r="N57" s="13"/>
      <c r="P57" s="13"/>
      <c r="Q57" s="13"/>
    </row>
    <row r="58" spans="1:17" ht="21" customHeight="1">
      <c r="A58" s="35"/>
      <c r="B58" s="39" t="s">
        <v>400</v>
      </c>
      <c r="C58" s="4"/>
      <c r="D58" s="72">
        <f t="shared" ref="D58:L58" si="11">SUM(D59:D60)</f>
        <v>270897</v>
      </c>
      <c r="E58" s="72">
        <f t="shared" si="11"/>
        <v>0</v>
      </c>
      <c r="F58" s="72">
        <f t="shared" si="11"/>
        <v>0</v>
      </c>
      <c r="G58" s="72">
        <f t="shared" si="11"/>
        <v>24780</v>
      </c>
      <c r="H58" s="72">
        <f t="shared" si="11"/>
        <v>295677</v>
      </c>
      <c r="I58" s="72">
        <f t="shared" si="11"/>
        <v>-98</v>
      </c>
      <c r="J58" s="72">
        <f t="shared" si="11"/>
        <v>541</v>
      </c>
      <c r="K58" s="72">
        <f t="shared" si="11"/>
        <v>237413</v>
      </c>
      <c r="L58" s="72">
        <f t="shared" si="11"/>
        <v>58707</v>
      </c>
      <c r="M58" s="20"/>
      <c r="N58" s="13"/>
      <c r="P58" s="13"/>
      <c r="Q58" s="13"/>
    </row>
    <row r="59" spans="1:17" ht="21" customHeight="1">
      <c r="A59" s="35"/>
      <c r="B59" s="40" t="s">
        <v>401</v>
      </c>
      <c r="D59" s="73">
        <v>216313</v>
      </c>
      <c r="E59" s="73">
        <v>0</v>
      </c>
      <c r="F59" s="73">
        <v>0</v>
      </c>
      <c r="G59" s="73">
        <v>17724</v>
      </c>
      <c r="H59" s="73">
        <v>234037</v>
      </c>
      <c r="I59" s="73">
        <v>845</v>
      </c>
      <c r="J59" s="73">
        <v>481</v>
      </c>
      <c r="K59" s="73">
        <v>192771</v>
      </c>
      <c r="L59" s="73">
        <v>42592</v>
      </c>
      <c r="M59" s="20"/>
      <c r="N59" s="13"/>
      <c r="P59" s="13"/>
      <c r="Q59" s="13"/>
    </row>
    <row r="60" spans="1:17" ht="21" customHeight="1">
      <c r="A60" s="35"/>
      <c r="B60" s="40" t="s">
        <v>402</v>
      </c>
      <c r="D60" s="73">
        <v>54584</v>
      </c>
      <c r="E60" s="73">
        <v>0</v>
      </c>
      <c r="F60" s="73">
        <v>0</v>
      </c>
      <c r="G60" s="73">
        <v>7056</v>
      </c>
      <c r="H60" s="73">
        <v>61640</v>
      </c>
      <c r="I60" s="73">
        <v>-943</v>
      </c>
      <c r="J60" s="73">
        <v>60</v>
      </c>
      <c r="K60" s="73">
        <v>44642</v>
      </c>
      <c r="L60" s="73">
        <v>16115</v>
      </c>
      <c r="M60" s="20"/>
      <c r="N60" s="13"/>
      <c r="P60" s="13"/>
      <c r="Q60" s="13"/>
    </row>
    <row r="61" spans="1:17" ht="21" customHeight="1">
      <c r="A61" s="35"/>
      <c r="B61" s="39" t="s">
        <v>403</v>
      </c>
      <c r="C61" s="4"/>
      <c r="D61" s="72">
        <f t="shared" ref="D61:L61" si="12">SUM(D62:D67)</f>
        <v>225059</v>
      </c>
      <c r="E61" s="72">
        <f t="shared" si="12"/>
        <v>0</v>
      </c>
      <c r="F61" s="72">
        <f t="shared" si="12"/>
        <v>0</v>
      </c>
      <c r="G61" s="72">
        <f t="shared" si="12"/>
        <v>10471</v>
      </c>
      <c r="H61" s="72">
        <f t="shared" si="12"/>
        <v>235530</v>
      </c>
      <c r="I61" s="72">
        <f t="shared" si="12"/>
        <v>3405</v>
      </c>
      <c r="J61" s="72">
        <f t="shared" si="12"/>
        <v>1213</v>
      </c>
      <c r="K61" s="72">
        <f t="shared" si="12"/>
        <v>154547</v>
      </c>
      <c r="L61" s="72">
        <f t="shared" si="12"/>
        <v>85601</v>
      </c>
      <c r="M61" s="20"/>
      <c r="N61" s="13"/>
      <c r="P61" s="13"/>
      <c r="Q61" s="13"/>
    </row>
    <row r="62" spans="1:17" ht="21" customHeight="1">
      <c r="A62" s="35"/>
      <c r="B62" s="40" t="s">
        <v>404</v>
      </c>
      <c r="D62" s="73">
        <v>18583</v>
      </c>
      <c r="E62" s="73">
        <v>0</v>
      </c>
      <c r="F62" s="73">
        <v>0</v>
      </c>
      <c r="G62" s="73">
        <v>136</v>
      </c>
      <c r="H62" s="73">
        <v>18719</v>
      </c>
      <c r="I62" s="73">
        <v>240</v>
      </c>
      <c r="J62" s="73">
        <v>41</v>
      </c>
      <c r="K62" s="73">
        <v>12764</v>
      </c>
      <c r="L62" s="73">
        <v>6236</v>
      </c>
      <c r="M62" s="20"/>
      <c r="N62" s="13"/>
      <c r="P62" s="13"/>
      <c r="Q62" s="13"/>
    </row>
    <row r="63" spans="1:17" ht="5.25" customHeight="1">
      <c r="A63" s="35"/>
      <c r="B63" s="40"/>
      <c r="D63" s="73"/>
      <c r="E63" s="73"/>
      <c r="F63" s="73"/>
      <c r="G63" s="73"/>
      <c r="H63" s="73"/>
      <c r="I63" s="73"/>
      <c r="J63" s="73"/>
      <c r="K63" s="73"/>
      <c r="L63" s="73"/>
      <c r="M63" s="20"/>
      <c r="N63" s="13"/>
      <c r="P63" s="13"/>
      <c r="Q63" s="13"/>
    </row>
    <row r="64" spans="1:17" ht="36.75" customHeight="1">
      <c r="A64" s="35"/>
      <c r="B64" s="40" t="s">
        <v>482</v>
      </c>
      <c r="D64" s="74">
        <v>1083</v>
      </c>
      <c r="E64" s="74">
        <v>0</v>
      </c>
      <c r="F64" s="74">
        <v>0</v>
      </c>
      <c r="G64" s="74">
        <v>306</v>
      </c>
      <c r="H64" s="74">
        <v>1389</v>
      </c>
      <c r="I64" s="74">
        <v>2</v>
      </c>
      <c r="J64" s="74">
        <v>0</v>
      </c>
      <c r="K64" s="74">
        <v>525</v>
      </c>
      <c r="L64" s="74">
        <v>866</v>
      </c>
      <c r="M64" s="20"/>
      <c r="N64" s="13"/>
      <c r="P64" s="13"/>
      <c r="Q64" s="13"/>
    </row>
    <row r="65" spans="1:17" ht="21" customHeight="1">
      <c r="A65" s="35"/>
      <c r="B65" s="40" t="s">
        <v>406</v>
      </c>
      <c r="D65" s="73">
        <v>27635</v>
      </c>
      <c r="E65" s="73">
        <v>0</v>
      </c>
      <c r="F65" s="73">
        <v>0</v>
      </c>
      <c r="G65" s="73">
        <v>2571</v>
      </c>
      <c r="H65" s="73">
        <v>30206</v>
      </c>
      <c r="I65" s="73">
        <v>-36</v>
      </c>
      <c r="J65" s="73">
        <v>722</v>
      </c>
      <c r="K65" s="73">
        <v>19752</v>
      </c>
      <c r="L65" s="73">
        <v>11140</v>
      </c>
      <c r="M65" s="20"/>
      <c r="N65" s="13"/>
      <c r="P65" s="13"/>
      <c r="Q65" s="13"/>
    </row>
    <row r="66" spans="1:17" ht="21" customHeight="1">
      <c r="A66" s="35"/>
      <c r="B66" s="40" t="s">
        <v>407</v>
      </c>
      <c r="D66" s="73">
        <v>11135</v>
      </c>
      <c r="E66" s="73">
        <v>0</v>
      </c>
      <c r="F66" s="73">
        <v>0</v>
      </c>
      <c r="G66" s="73">
        <v>1703</v>
      </c>
      <c r="H66" s="73">
        <v>12838</v>
      </c>
      <c r="I66" s="73">
        <v>358</v>
      </c>
      <c r="J66" s="73">
        <v>16</v>
      </c>
      <c r="K66" s="73">
        <v>6848</v>
      </c>
      <c r="L66" s="73">
        <v>6364</v>
      </c>
      <c r="M66" s="20"/>
      <c r="N66" s="13"/>
      <c r="P66" s="13"/>
      <c r="Q66" s="13"/>
    </row>
    <row r="67" spans="1:17" ht="21" customHeight="1">
      <c r="A67" s="35"/>
      <c r="B67" s="40" t="s">
        <v>409</v>
      </c>
      <c r="D67" s="73">
        <v>166623</v>
      </c>
      <c r="E67" s="73">
        <v>0</v>
      </c>
      <c r="F67" s="73">
        <v>0</v>
      </c>
      <c r="G67" s="73">
        <v>5755</v>
      </c>
      <c r="H67" s="73">
        <v>172378</v>
      </c>
      <c r="I67" s="73">
        <v>2841</v>
      </c>
      <c r="J67" s="73">
        <v>434</v>
      </c>
      <c r="K67" s="73">
        <v>114658</v>
      </c>
      <c r="L67" s="73">
        <v>60995</v>
      </c>
      <c r="M67" s="20"/>
      <c r="N67" s="13"/>
      <c r="P67" s="13"/>
      <c r="Q67" s="13"/>
    </row>
    <row r="68" spans="1:17" ht="21" customHeight="1">
      <c r="A68" s="35"/>
      <c r="B68" s="39" t="s">
        <v>410</v>
      </c>
      <c r="D68" s="72">
        <f t="shared" ref="D68:L68" si="13">SUM(D69:D75)</f>
        <v>2126873</v>
      </c>
      <c r="E68" s="72">
        <f t="shared" si="13"/>
        <v>406</v>
      </c>
      <c r="F68" s="72">
        <f t="shared" si="13"/>
        <v>1109</v>
      </c>
      <c r="G68" s="72">
        <f t="shared" si="13"/>
        <v>11677</v>
      </c>
      <c r="H68" s="72">
        <f t="shared" si="13"/>
        <v>2140065</v>
      </c>
      <c r="I68" s="72">
        <f t="shared" si="13"/>
        <v>13343</v>
      </c>
      <c r="J68" s="72">
        <f t="shared" si="13"/>
        <v>4581</v>
      </c>
      <c r="K68" s="72">
        <f t="shared" si="13"/>
        <v>1803916</v>
      </c>
      <c r="L68" s="72">
        <f t="shared" si="13"/>
        <v>354073</v>
      </c>
      <c r="M68" s="20"/>
      <c r="N68" s="13"/>
      <c r="P68" s="13"/>
      <c r="Q68" s="13"/>
    </row>
    <row r="69" spans="1:17" ht="21" customHeight="1">
      <c r="A69" s="35"/>
      <c r="B69" s="40" t="s">
        <v>411</v>
      </c>
      <c r="D69" s="73">
        <v>1405095</v>
      </c>
      <c r="E69" s="73">
        <v>0</v>
      </c>
      <c r="F69" s="73">
        <v>0</v>
      </c>
      <c r="G69" s="73">
        <v>4959</v>
      </c>
      <c r="H69" s="73">
        <v>1410054</v>
      </c>
      <c r="I69" s="73">
        <v>4414</v>
      </c>
      <c r="J69" s="73">
        <v>1331</v>
      </c>
      <c r="K69" s="73">
        <v>1241220</v>
      </c>
      <c r="L69" s="73">
        <v>174579</v>
      </c>
      <c r="M69" s="20"/>
      <c r="N69" s="13"/>
      <c r="P69" s="13"/>
      <c r="Q69" s="13"/>
    </row>
    <row r="70" spans="1:17" ht="21" customHeight="1">
      <c r="A70" s="35"/>
      <c r="B70" s="40" t="s">
        <v>412</v>
      </c>
      <c r="C70" s="4"/>
      <c r="D70" s="73">
        <v>68222</v>
      </c>
      <c r="E70" s="73">
        <v>0</v>
      </c>
      <c r="F70" s="73">
        <v>0</v>
      </c>
      <c r="G70" s="73">
        <v>143</v>
      </c>
      <c r="H70" s="73">
        <v>68365</v>
      </c>
      <c r="I70" s="73">
        <v>2311</v>
      </c>
      <c r="J70" s="73">
        <v>130</v>
      </c>
      <c r="K70" s="73">
        <v>59125</v>
      </c>
      <c r="L70" s="73">
        <v>11681</v>
      </c>
      <c r="M70" s="20"/>
      <c r="N70" s="13"/>
      <c r="P70" s="13"/>
      <c r="Q70" s="13"/>
    </row>
    <row r="71" spans="1:17" ht="21" customHeight="1">
      <c r="A71" s="35"/>
      <c r="B71" s="40" t="s">
        <v>413</v>
      </c>
      <c r="D71" s="73">
        <v>430925</v>
      </c>
      <c r="E71" s="73">
        <v>399</v>
      </c>
      <c r="F71" s="73">
        <v>156</v>
      </c>
      <c r="G71" s="73">
        <v>3973</v>
      </c>
      <c r="H71" s="73">
        <v>435453</v>
      </c>
      <c r="I71" s="73">
        <v>4006</v>
      </c>
      <c r="J71" s="73">
        <v>1275</v>
      </c>
      <c r="K71" s="73">
        <v>338469</v>
      </c>
      <c r="L71" s="73">
        <v>102265</v>
      </c>
      <c r="M71" s="20"/>
      <c r="N71" s="13"/>
      <c r="P71" s="13"/>
      <c r="Q71" s="13"/>
    </row>
    <row r="72" spans="1:17" ht="21" customHeight="1">
      <c r="A72" s="35"/>
      <c r="B72" s="40" t="s">
        <v>414</v>
      </c>
      <c r="D72" s="73">
        <v>103707</v>
      </c>
      <c r="E72" s="73">
        <v>7</v>
      </c>
      <c r="F72" s="73">
        <v>0</v>
      </c>
      <c r="G72" s="73">
        <v>546</v>
      </c>
      <c r="H72" s="73">
        <v>104260</v>
      </c>
      <c r="I72" s="73">
        <v>2352</v>
      </c>
      <c r="J72" s="73">
        <v>108</v>
      </c>
      <c r="K72" s="73">
        <v>74762</v>
      </c>
      <c r="L72" s="73">
        <v>31958</v>
      </c>
      <c r="M72" s="20"/>
      <c r="N72" s="13"/>
      <c r="P72" s="13"/>
      <c r="Q72" s="13"/>
    </row>
    <row r="73" spans="1:17" ht="21" customHeight="1">
      <c r="A73" s="35"/>
      <c r="B73" s="40" t="s">
        <v>415</v>
      </c>
      <c r="D73" s="73">
        <v>98633</v>
      </c>
      <c r="E73" s="73">
        <v>0</v>
      </c>
      <c r="F73" s="73">
        <v>953</v>
      </c>
      <c r="G73" s="73">
        <v>62</v>
      </c>
      <c r="H73" s="73">
        <v>99648</v>
      </c>
      <c r="I73" s="73">
        <v>549</v>
      </c>
      <c r="J73" s="73">
        <v>1708</v>
      </c>
      <c r="K73" s="73">
        <v>74936</v>
      </c>
      <c r="L73" s="73">
        <v>26969</v>
      </c>
      <c r="M73" s="20"/>
      <c r="N73" s="13"/>
      <c r="P73" s="13"/>
      <c r="Q73" s="13"/>
    </row>
    <row r="74" spans="1:17" ht="21" customHeight="1">
      <c r="A74" s="35"/>
      <c r="B74" s="40" t="s">
        <v>416</v>
      </c>
      <c r="D74" s="73">
        <v>19423</v>
      </c>
      <c r="E74" s="73">
        <v>0</v>
      </c>
      <c r="F74" s="73">
        <v>0</v>
      </c>
      <c r="G74" s="73">
        <v>1994</v>
      </c>
      <c r="H74" s="73">
        <v>21417</v>
      </c>
      <c r="I74" s="73">
        <v>-289</v>
      </c>
      <c r="J74" s="73">
        <v>29</v>
      </c>
      <c r="K74" s="73">
        <v>14803</v>
      </c>
      <c r="L74" s="73">
        <v>6354</v>
      </c>
      <c r="M74" s="20"/>
      <c r="N74" s="13"/>
      <c r="P74" s="13"/>
      <c r="Q74" s="13"/>
    </row>
    <row r="75" spans="1:17" ht="21" customHeight="1">
      <c r="A75" s="33"/>
      <c r="B75" s="40" t="s">
        <v>417</v>
      </c>
      <c r="C75" s="4"/>
      <c r="D75" s="73">
        <v>868</v>
      </c>
      <c r="E75" s="73">
        <v>0</v>
      </c>
      <c r="F75" s="73">
        <v>0</v>
      </c>
      <c r="G75" s="73">
        <v>0</v>
      </c>
      <c r="H75" s="73">
        <v>868</v>
      </c>
      <c r="I75" s="73">
        <v>0</v>
      </c>
      <c r="J75" s="73">
        <v>0</v>
      </c>
      <c r="K75" s="73">
        <v>601</v>
      </c>
      <c r="L75" s="73">
        <v>267</v>
      </c>
      <c r="M75" s="20"/>
      <c r="N75" s="13"/>
      <c r="P75" s="13"/>
      <c r="Q75" s="13"/>
    </row>
    <row r="76" spans="1:17" ht="21" customHeight="1">
      <c r="A76" s="35"/>
      <c r="B76" s="39" t="s">
        <v>418</v>
      </c>
      <c r="C76" s="4"/>
      <c r="D76" s="72">
        <f t="shared" ref="D76:L76" si="14">SUM(D77)</f>
        <v>150551</v>
      </c>
      <c r="E76" s="72">
        <f t="shared" si="14"/>
        <v>0</v>
      </c>
      <c r="F76" s="72">
        <f t="shared" si="14"/>
        <v>0</v>
      </c>
      <c r="G76" s="72">
        <f t="shared" si="14"/>
        <v>2350</v>
      </c>
      <c r="H76" s="72">
        <f t="shared" si="14"/>
        <v>152901</v>
      </c>
      <c r="I76" s="72">
        <f t="shared" si="14"/>
        <v>532</v>
      </c>
      <c r="J76" s="72">
        <f t="shared" si="14"/>
        <v>491</v>
      </c>
      <c r="K76" s="72">
        <f t="shared" si="14"/>
        <v>112310</v>
      </c>
      <c r="L76" s="72">
        <f t="shared" si="14"/>
        <v>41614</v>
      </c>
      <c r="M76" s="20"/>
      <c r="N76" s="13"/>
      <c r="P76" s="13"/>
      <c r="Q76" s="13"/>
    </row>
    <row r="77" spans="1:17" ht="21" customHeight="1">
      <c r="A77" s="35"/>
      <c r="B77" s="40" t="s">
        <v>419</v>
      </c>
      <c r="D77" s="73">
        <v>150551</v>
      </c>
      <c r="E77" s="73">
        <v>0</v>
      </c>
      <c r="F77" s="73">
        <v>0</v>
      </c>
      <c r="G77" s="73">
        <v>2350</v>
      </c>
      <c r="H77" s="73">
        <v>152901</v>
      </c>
      <c r="I77" s="73">
        <v>532</v>
      </c>
      <c r="J77" s="73">
        <v>491</v>
      </c>
      <c r="K77" s="73">
        <v>112310</v>
      </c>
      <c r="L77" s="73">
        <v>41614</v>
      </c>
      <c r="M77" s="20"/>
      <c r="N77" s="13"/>
      <c r="P77" s="13"/>
      <c r="Q77" s="13"/>
    </row>
    <row r="78" spans="1:17" ht="21" customHeight="1">
      <c r="A78" s="35"/>
      <c r="B78" s="39">
        <v>47</v>
      </c>
      <c r="D78" s="72">
        <f>D79+D82+D90+D92+D96+D102+D108+D118+D122</f>
        <v>6049011</v>
      </c>
      <c r="E78" s="72">
        <f t="shared" ref="E78:L78" si="15">E79+E82+E90+E92+E96+E102+E108+E118+E122</f>
        <v>8158</v>
      </c>
      <c r="F78" s="72">
        <f t="shared" si="15"/>
        <v>1348</v>
      </c>
      <c r="G78" s="72">
        <f t="shared" si="15"/>
        <v>44707</v>
      </c>
      <c r="H78" s="72">
        <f t="shared" si="15"/>
        <v>6103224</v>
      </c>
      <c r="I78" s="72">
        <f t="shared" si="15"/>
        <v>53663</v>
      </c>
      <c r="J78" s="72">
        <f t="shared" si="15"/>
        <v>47891</v>
      </c>
      <c r="K78" s="72">
        <f t="shared" si="15"/>
        <v>4625452</v>
      </c>
      <c r="L78" s="72">
        <f t="shared" si="15"/>
        <v>1579326</v>
      </c>
      <c r="M78" s="20"/>
      <c r="N78" s="13"/>
      <c r="P78" s="13"/>
      <c r="Q78" s="13"/>
    </row>
    <row r="79" spans="1:17" ht="21" customHeight="1">
      <c r="A79" s="35"/>
      <c r="B79" s="39" t="s">
        <v>420</v>
      </c>
      <c r="D79" s="72">
        <f>D80+D81</f>
        <v>2614624</v>
      </c>
      <c r="E79" s="72">
        <f t="shared" ref="E79:L79" si="16">E80+E81</f>
        <v>2598</v>
      </c>
      <c r="F79" s="72">
        <f t="shared" si="16"/>
        <v>1085</v>
      </c>
      <c r="G79" s="72">
        <f t="shared" si="16"/>
        <v>14173</v>
      </c>
      <c r="H79" s="72">
        <f t="shared" si="16"/>
        <v>2632480</v>
      </c>
      <c r="I79" s="72">
        <f t="shared" si="16"/>
        <v>22991</v>
      </c>
      <c r="J79" s="72">
        <f t="shared" si="16"/>
        <v>37731</v>
      </c>
      <c r="K79" s="72">
        <f t="shared" si="16"/>
        <v>2120285</v>
      </c>
      <c r="L79" s="72">
        <f t="shared" si="16"/>
        <v>572917</v>
      </c>
      <c r="M79" s="20"/>
      <c r="N79" s="13"/>
      <c r="P79" s="13"/>
      <c r="Q79" s="13"/>
    </row>
    <row r="80" spans="1:17" ht="21" customHeight="1">
      <c r="A80" s="35"/>
      <c r="B80" s="40" t="s">
        <v>421</v>
      </c>
      <c r="D80" s="73">
        <v>2485347</v>
      </c>
      <c r="E80" s="73">
        <v>2598</v>
      </c>
      <c r="F80" s="73">
        <v>1085</v>
      </c>
      <c r="G80" s="73">
        <v>13582</v>
      </c>
      <c r="H80" s="73">
        <v>2502612</v>
      </c>
      <c r="I80" s="73">
        <v>23044</v>
      </c>
      <c r="J80" s="73">
        <v>37630</v>
      </c>
      <c r="K80" s="73">
        <v>2028920</v>
      </c>
      <c r="L80" s="73">
        <v>534366</v>
      </c>
      <c r="M80" s="20"/>
      <c r="N80" s="13"/>
      <c r="P80" s="13"/>
      <c r="Q80" s="13"/>
    </row>
    <row r="81" spans="1:17" ht="21" customHeight="1">
      <c r="A81" s="35"/>
      <c r="B81" s="40" t="s">
        <v>422</v>
      </c>
      <c r="C81" s="4"/>
      <c r="D81" s="73">
        <v>129277</v>
      </c>
      <c r="E81" s="73">
        <v>0</v>
      </c>
      <c r="F81" s="73">
        <v>0</v>
      </c>
      <c r="G81" s="73">
        <v>591</v>
      </c>
      <c r="H81" s="73">
        <v>129868</v>
      </c>
      <c r="I81" s="73">
        <v>-53</v>
      </c>
      <c r="J81" s="73">
        <v>101</v>
      </c>
      <c r="K81" s="73">
        <v>91365</v>
      </c>
      <c r="L81" s="73">
        <v>38551</v>
      </c>
      <c r="M81" s="20"/>
      <c r="N81" s="13"/>
      <c r="P81" s="13"/>
      <c r="Q81" s="13"/>
    </row>
    <row r="82" spans="1:17" ht="21" customHeight="1">
      <c r="A82" s="35"/>
      <c r="B82" s="39" t="s">
        <v>423</v>
      </c>
      <c r="C82" s="4"/>
      <c r="D82" s="72">
        <f t="shared" ref="D82:L82" si="17">D83+D84+D85+D86+D87+D88+D89</f>
        <v>393191</v>
      </c>
      <c r="E82" s="72">
        <f t="shared" si="17"/>
        <v>5243</v>
      </c>
      <c r="F82" s="72">
        <f t="shared" si="17"/>
        <v>0</v>
      </c>
      <c r="G82" s="72">
        <f t="shared" si="17"/>
        <v>2748</v>
      </c>
      <c r="H82" s="72">
        <f t="shared" si="17"/>
        <v>401182</v>
      </c>
      <c r="I82" s="72">
        <f t="shared" si="17"/>
        <v>1005</v>
      </c>
      <c r="J82" s="72">
        <f t="shared" si="17"/>
        <v>237</v>
      </c>
      <c r="K82" s="72">
        <f t="shared" si="17"/>
        <v>309721</v>
      </c>
      <c r="L82" s="72">
        <f t="shared" si="17"/>
        <v>92703</v>
      </c>
      <c r="M82" s="20"/>
      <c r="N82" s="13"/>
      <c r="P82" s="13"/>
      <c r="Q82" s="13"/>
    </row>
    <row r="83" spans="1:17" ht="21" customHeight="1">
      <c r="A83" s="35"/>
      <c r="B83" s="40" t="s">
        <v>424</v>
      </c>
      <c r="D83" s="73">
        <v>130540</v>
      </c>
      <c r="E83" s="73">
        <v>0</v>
      </c>
      <c r="F83" s="73">
        <v>0</v>
      </c>
      <c r="G83" s="73">
        <v>1573</v>
      </c>
      <c r="H83" s="73">
        <v>132113</v>
      </c>
      <c r="I83" s="73">
        <v>452</v>
      </c>
      <c r="J83" s="73">
        <v>124</v>
      </c>
      <c r="K83" s="73">
        <v>108315</v>
      </c>
      <c r="L83" s="73">
        <v>24374</v>
      </c>
      <c r="M83" s="20"/>
      <c r="N83" s="13"/>
      <c r="P83" s="13"/>
      <c r="Q83" s="13"/>
    </row>
    <row r="84" spans="1:17" ht="21" customHeight="1">
      <c r="A84" s="35"/>
      <c r="B84" s="40" t="s">
        <v>425</v>
      </c>
      <c r="D84" s="73">
        <v>166299</v>
      </c>
      <c r="E84" s="73">
        <v>4343</v>
      </c>
      <c r="F84" s="73">
        <v>0</v>
      </c>
      <c r="G84" s="73">
        <v>497</v>
      </c>
      <c r="H84" s="73">
        <v>171139</v>
      </c>
      <c r="I84" s="73">
        <v>-23</v>
      </c>
      <c r="J84" s="73">
        <v>62</v>
      </c>
      <c r="K84" s="73">
        <v>131443</v>
      </c>
      <c r="L84" s="73">
        <v>39735</v>
      </c>
      <c r="M84" s="20"/>
      <c r="N84" s="13"/>
      <c r="P84" s="13"/>
      <c r="Q84" s="13"/>
    </row>
    <row r="85" spans="1:17" ht="21" customHeight="1">
      <c r="A85" s="35"/>
      <c r="B85" s="40" t="s">
        <v>426</v>
      </c>
      <c r="C85" s="4"/>
      <c r="D85" s="73">
        <v>48363</v>
      </c>
      <c r="E85" s="73">
        <v>0</v>
      </c>
      <c r="F85" s="73">
        <v>0</v>
      </c>
      <c r="G85" s="73">
        <v>83</v>
      </c>
      <c r="H85" s="73">
        <v>48446</v>
      </c>
      <c r="I85" s="73">
        <v>390</v>
      </c>
      <c r="J85" s="73">
        <v>0</v>
      </c>
      <c r="K85" s="73">
        <v>32434</v>
      </c>
      <c r="L85" s="73">
        <v>16402</v>
      </c>
      <c r="M85" s="20"/>
      <c r="N85" s="13"/>
      <c r="P85" s="13"/>
      <c r="Q85" s="13"/>
    </row>
    <row r="86" spans="1:17" ht="21" customHeight="1">
      <c r="A86" s="35"/>
      <c r="B86" s="40" t="s">
        <v>427</v>
      </c>
      <c r="D86" s="73">
        <v>9979</v>
      </c>
      <c r="E86" s="73">
        <v>0</v>
      </c>
      <c r="F86" s="73">
        <v>0</v>
      </c>
      <c r="G86" s="73">
        <v>0</v>
      </c>
      <c r="H86" s="73">
        <v>9979</v>
      </c>
      <c r="I86" s="73">
        <v>-25</v>
      </c>
      <c r="J86" s="73">
        <v>7</v>
      </c>
      <c r="K86" s="73">
        <v>7395</v>
      </c>
      <c r="L86" s="73">
        <v>2566</v>
      </c>
      <c r="M86" s="20"/>
      <c r="N86" s="13"/>
      <c r="P86" s="13"/>
      <c r="Q86" s="13"/>
    </row>
    <row r="87" spans="1:17" ht="21" customHeight="1">
      <c r="A87" s="35"/>
      <c r="B87" s="40" t="s">
        <v>428</v>
      </c>
      <c r="D87" s="73">
        <v>14768</v>
      </c>
      <c r="E87" s="73">
        <v>0</v>
      </c>
      <c r="F87" s="73">
        <v>0</v>
      </c>
      <c r="G87" s="73">
        <v>595</v>
      </c>
      <c r="H87" s="73">
        <v>15363</v>
      </c>
      <c r="I87" s="73">
        <v>-103</v>
      </c>
      <c r="J87" s="73">
        <v>5</v>
      </c>
      <c r="K87" s="73">
        <v>13053</v>
      </c>
      <c r="L87" s="73">
        <v>2212</v>
      </c>
      <c r="M87" s="20"/>
      <c r="N87" s="13"/>
      <c r="P87" s="13"/>
      <c r="Q87" s="13"/>
    </row>
    <row r="88" spans="1:17" ht="21" customHeight="1">
      <c r="A88" s="35"/>
      <c r="B88" s="40" t="s">
        <v>429</v>
      </c>
      <c r="D88" s="73">
        <v>4919</v>
      </c>
      <c r="E88" s="73">
        <v>0</v>
      </c>
      <c r="F88" s="73">
        <v>0</v>
      </c>
      <c r="G88" s="73">
        <v>0</v>
      </c>
      <c r="H88" s="73">
        <v>4919</v>
      </c>
      <c r="I88" s="73">
        <v>91</v>
      </c>
      <c r="J88" s="73">
        <v>0</v>
      </c>
      <c r="K88" s="73">
        <v>4413</v>
      </c>
      <c r="L88" s="73">
        <v>597</v>
      </c>
      <c r="M88" s="20"/>
      <c r="N88" s="13"/>
      <c r="P88" s="13"/>
      <c r="Q88" s="13"/>
    </row>
    <row r="89" spans="1:17" ht="21" customHeight="1">
      <c r="A89" s="35"/>
      <c r="B89" s="40" t="s">
        <v>430</v>
      </c>
      <c r="C89" s="4"/>
      <c r="D89" s="73">
        <v>18323</v>
      </c>
      <c r="E89" s="73">
        <v>900</v>
      </c>
      <c r="F89" s="73">
        <v>0</v>
      </c>
      <c r="G89" s="73">
        <v>0</v>
      </c>
      <c r="H89" s="73">
        <v>19223</v>
      </c>
      <c r="I89" s="73">
        <v>223</v>
      </c>
      <c r="J89" s="73">
        <v>39</v>
      </c>
      <c r="K89" s="73">
        <v>12668</v>
      </c>
      <c r="L89" s="73">
        <v>6817</v>
      </c>
      <c r="M89" s="20"/>
      <c r="N89" s="13"/>
      <c r="P89" s="13"/>
      <c r="Q89" s="13"/>
    </row>
    <row r="90" spans="1:17" ht="21" customHeight="1">
      <c r="A90" s="35"/>
      <c r="B90" s="39" t="s">
        <v>431</v>
      </c>
      <c r="D90" s="72">
        <f t="shared" ref="D90:L90" si="18">D91</f>
        <v>675110</v>
      </c>
      <c r="E90" s="72">
        <f t="shared" si="18"/>
        <v>0</v>
      </c>
      <c r="F90" s="72">
        <f t="shared" si="18"/>
        <v>0</v>
      </c>
      <c r="G90" s="72">
        <f t="shared" si="18"/>
        <v>1162</v>
      </c>
      <c r="H90" s="72">
        <f t="shared" si="18"/>
        <v>676272</v>
      </c>
      <c r="I90" s="72">
        <f t="shared" si="18"/>
        <v>1183</v>
      </c>
      <c r="J90" s="72">
        <f t="shared" si="18"/>
        <v>628</v>
      </c>
      <c r="K90" s="72">
        <f t="shared" si="18"/>
        <v>633178</v>
      </c>
      <c r="L90" s="72">
        <f t="shared" si="18"/>
        <v>44905</v>
      </c>
      <c r="M90" s="20"/>
      <c r="N90" s="13"/>
      <c r="P90" s="13"/>
      <c r="Q90" s="13"/>
    </row>
    <row r="91" spans="1:17" ht="21" customHeight="1">
      <c r="A91" s="35"/>
      <c r="B91" s="40" t="s">
        <v>432</v>
      </c>
      <c r="D91" s="73">
        <v>675110</v>
      </c>
      <c r="E91" s="73">
        <v>0</v>
      </c>
      <c r="F91" s="73">
        <v>0</v>
      </c>
      <c r="G91" s="73">
        <v>1162</v>
      </c>
      <c r="H91" s="73">
        <v>676272</v>
      </c>
      <c r="I91" s="73">
        <v>1183</v>
      </c>
      <c r="J91" s="73">
        <v>628</v>
      </c>
      <c r="K91" s="73">
        <v>633178</v>
      </c>
      <c r="L91" s="73">
        <v>44905</v>
      </c>
      <c r="M91" s="20"/>
      <c r="N91" s="13"/>
      <c r="P91" s="13"/>
      <c r="Q91" s="13"/>
    </row>
    <row r="92" spans="1:17" ht="21" customHeight="1">
      <c r="A92" s="35"/>
      <c r="B92" s="39" t="s">
        <v>433</v>
      </c>
      <c r="D92" s="72">
        <f t="shared" ref="D92:L92" si="19">D93+D94+D95</f>
        <v>208579</v>
      </c>
      <c r="E92" s="72">
        <f t="shared" si="19"/>
        <v>0</v>
      </c>
      <c r="F92" s="72">
        <f t="shared" si="19"/>
        <v>0</v>
      </c>
      <c r="G92" s="72">
        <f t="shared" si="19"/>
        <v>7117</v>
      </c>
      <c r="H92" s="72">
        <f t="shared" si="19"/>
        <v>215696</v>
      </c>
      <c r="I92" s="72">
        <f t="shared" si="19"/>
        <v>6207</v>
      </c>
      <c r="J92" s="72">
        <f t="shared" si="19"/>
        <v>1450</v>
      </c>
      <c r="K92" s="72">
        <f t="shared" si="19"/>
        <v>160635</v>
      </c>
      <c r="L92" s="72">
        <f t="shared" si="19"/>
        <v>62718</v>
      </c>
      <c r="M92" s="20"/>
      <c r="N92" s="13"/>
      <c r="P92" s="13"/>
      <c r="Q92" s="13"/>
    </row>
    <row r="93" spans="1:17" ht="21" customHeight="1">
      <c r="A93" s="35"/>
      <c r="B93" s="40" t="s">
        <v>434</v>
      </c>
      <c r="C93" s="4"/>
      <c r="D93" s="73">
        <v>76560</v>
      </c>
      <c r="E93" s="73">
        <v>0</v>
      </c>
      <c r="F93" s="73">
        <v>0</v>
      </c>
      <c r="G93" s="73">
        <v>5771</v>
      </c>
      <c r="H93" s="73">
        <v>82331</v>
      </c>
      <c r="I93" s="73">
        <v>1301</v>
      </c>
      <c r="J93" s="73">
        <v>887</v>
      </c>
      <c r="K93" s="73">
        <v>55533</v>
      </c>
      <c r="L93" s="73">
        <v>28986</v>
      </c>
      <c r="M93" s="20"/>
      <c r="N93" s="13"/>
      <c r="P93" s="13"/>
      <c r="Q93" s="13"/>
    </row>
    <row r="94" spans="1:17" ht="21" customHeight="1">
      <c r="A94" s="35"/>
      <c r="B94" s="40" t="s">
        <v>435</v>
      </c>
      <c r="D94" s="73">
        <v>77109</v>
      </c>
      <c r="E94" s="73">
        <v>0</v>
      </c>
      <c r="F94" s="73">
        <v>0</v>
      </c>
      <c r="G94" s="73">
        <v>57</v>
      </c>
      <c r="H94" s="73">
        <v>77166</v>
      </c>
      <c r="I94" s="73">
        <v>3991</v>
      </c>
      <c r="J94" s="73">
        <v>11</v>
      </c>
      <c r="K94" s="73">
        <v>60714</v>
      </c>
      <c r="L94" s="73">
        <v>20454</v>
      </c>
      <c r="M94" s="20"/>
      <c r="N94" s="13"/>
      <c r="P94" s="13"/>
      <c r="Q94" s="13"/>
    </row>
    <row r="95" spans="1:17" ht="21" customHeight="1">
      <c r="A95" s="35"/>
      <c r="B95" s="40" t="s">
        <v>436</v>
      </c>
      <c r="D95" s="73">
        <v>54910</v>
      </c>
      <c r="E95" s="73">
        <v>0</v>
      </c>
      <c r="F95" s="73">
        <v>0</v>
      </c>
      <c r="G95" s="73">
        <v>1289</v>
      </c>
      <c r="H95" s="73">
        <v>56199</v>
      </c>
      <c r="I95" s="73">
        <v>915</v>
      </c>
      <c r="J95" s="73">
        <v>552</v>
      </c>
      <c r="K95" s="73">
        <v>44388</v>
      </c>
      <c r="L95" s="73">
        <v>13278</v>
      </c>
      <c r="M95" s="20"/>
      <c r="N95" s="13"/>
      <c r="P95" s="13"/>
      <c r="Q95" s="13"/>
    </row>
    <row r="96" spans="1:17" ht="21" customHeight="1">
      <c r="A96" s="35"/>
      <c r="B96" s="39" t="s">
        <v>437</v>
      </c>
      <c r="D96" s="72">
        <f t="shared" ref="D96:L96" si="20">D97+D98+D99+D100+D101</f>
        <v>696599</v>
      </c>
      <c r="E96" s="72">
        <f t="shared" si="20"/>
        <v>42</v>
      </c>
      <c r="F96" s="72">
        <f t="shared" si="20"/>
        <v>263</v>
      </c>
      <c r="G96" s="72">
        <f t="shared" si="20"/>
        <v>10962</v>
      </c>
      <c r="H96" s="72">
        <f t="shared" si="20"/>
        <v>707866</v>
      </c>
      <c r="I96" s="72">
        <f t="shared" si="20"/>
        <v>12027</v>
      </c>
      <c r="J96" s="72">
        <f t="shared" si="20"/>
        <v>2646</v>
      </c>
      <c r="K96" s="72">
        <f t="shared" si="20"/>
        <v>491646</v>
      </c>
      <c r="L96" s="72">
        <f t="shared" si="20"/>
        <v>230893</v>
      </c>
      <c r="M96" s="20"/>
      <c r="N96" s="13"/>
      <c r="P96" s="13"/>
      <c r="Q96" s="13"/>
    </row>
    <row r="97" spans="1:17" ht="21" customHeight="1">
      <c r="A97" s="35"/>
      <c r="B97" s="40" t="s">
        <v>438</v>
      </c>
      <c r="C97" s="4"/>
      <c r="D97" s="73">
        <v>8987</v>
      </c>
      <c r="E97" s="73">
        <v>0</v>
      </c>
      <c r="F97" s="73">
        <v>0</v>
      </c>
      <c r="G97" s="73">
        <v>75</v>
      </c>
      <c r="H97" s="73">
        <v>9062</v>
      </c>
      <c r="I97" s="73">
        <v>-532</v>
      </c>
      <c r="J97" s="73">
        <v>61</v>
      </c>
      <c r="K97" s="73">
        <v>4909</v>
      </c>
      <c r="L97" s="73">
        <v>3682</v>
      </c>
      <c r="M97" s="20"/>
      <c r="N97" s="13"/>
      <c r="P97" s="13"/>
      <c r="Q97" s="13"/>
    </row>
    <row r="98" spans="1:17" ht="21" customHeight="1">
      <c r="A98" s="35"/>
      <c r="B98" s="40" t="s">
        <v>439</v>
      </c>
      <c r="D98" s="73">
        <v>264023</v>
      </c>
      <c r="E98" s="73">
        <v>42</v>
      </c>
      <c r="F98" s="73">
        <v>263</v>
      </c>
      <c r="G98" s="73">
        <v>3101</v>
      </c>
      <c r="H98" s="73">
        <v>267429</v>
      </c>
      <c r="I98" s="73">
        <v>3444</v>
      </c>
      <c r="J98" s="73">
        <v>330</v>
      </c>
      <c r="K98" s="73">
        <v>189675</v>
      </c>
      <c r="L98" s="73">
        <v>81528</v>
      </c>
      <c r="M98" s="20"/>
      <c r="N98" s="13"/>
      <c r="P98" s="13"/>
      <c r="Q98" s="13"/>
    </row>
    <row r="99" spans="1:17" ht="21" customHeight="1">
      <c r="A99" s="35"/>
      <c r="B99" s="40" t="s">
        <v>440</v>
      </c>
      <c r="D99" s="73">
        <v>17031</v>
      </c>
      <c r="E99" s="73">
        <v>0</v>
      </c>
      <c r="F99" s="73">
        <v>0</v>
      </c>
      <c r="G99" s="73">
        <v>13</v>
      </c>
      <c r="H99" s="73">
        <v>17044</v>
      </c>
      <c r="I99" s="73">
        <v>-97</v>
      </c>
      <c r="J99" s="73">
        <v>2</v>
      </c>
      <c r="K99" s="73">
        <v>9608</v>
      </c>
      <c r="L99" s="73">
        <v>7341</v>
      </c>
      <c r="M99" s="20"/>
      <c r="N99" s="13"/>
      <c r="P99" s="13"/>
      <c r="Q99" s="13"/>
    </row>
    <row r="100" spans="1:17" ht="21" customHeight="1">
      <c r="A100" s="35"/>
      <c r="B100" s="40" t="s">
        <v>441</v>
      </c>
      <c r="D100" s="73">
        <v>147730</v>
      </c>
      <c r="E100" s="73">
        <v>0</v>
      </c>
      <c r="F100" s="73">
        <v>0</v>
      </c>
      <c r="G100" s="73">
        <v>1577</v>
      </c>
      <c r="H100" s="73">
        <v>149307</v>
      </c>
      <c r="I100" s="73">
        <v>4195</v>
      </c>
      <c r="J100" s="73">
        <v>1609</v>
      </c>
      <c r="K100" s="73">
        <v>125002</v>
      </c>
      <c r="L100" s="73">
        <v>30109</v>
      </c>
      <c r="M100" s="20"/>
      <c r="N100" s="13"/>
      <c r="P100" s="13"/>
      <c r="Q100" s="13"/>
    </row>
    <row r="101" spans="1:17" ht="21" customHeight="1">
      <c r="A101" s="35"/>
      <c r="B101" s="40" t="s">
        <v>442</v>
      </c>
      <c r="D101" s="73">
        <v>258828</v>
      </c>
      <c r="E101" s="73">
        <v>0</v>
      </c>
      <c r="F101" s="73">
        <v>0</v>
      </c>
      <c r="G101" s="73">
        <v>6196</v>
      </c>
      <c r="H101" s="73">
        <v>265024</v>
      </c>
      <c r="I101" s="73">
        <v>5017</v>
      </c>
      <c r="J101" s="73">
        <v>644</v>
      </c>
      <c r="K101" s="73">
        <v>162452</v>
      </c>
      <c r="L101" s="73">
        <v>108233</v>
      </c>
      <c r="M101" s="20"/>
      <c r="N101" s="13"/>
      <c r="P101" s="13"/>
      <c r="Q101" s="13"/>
    </row>
    <row r="102" spans="1:17" ht="21" customHeight="1">
      <c r="A102" s="35"/>
      <c r="B102" s="39" t="s">
        <v>443</v>
      </c>
      <c r="C102" s="4"/>
      <c r="D102" s="72">
        <f t="shared" ref="D102:L102" si="21">D103+D104+D105+D106+D107</f>
        <v>194341</v>
      </c>
      <c r="E102" s="72">
        <f t="shared" si="21"/>
        <v>0</v>
      </c>
      <c r="F102" s="72">
        <f t="shared" si="21"/>
        <v>0</v>
      </c>
      <c r="G102" s="72">
        <f t="shared" si="21"/>
        <v>506</v>
      </c>
      <c r="H102" s="72">
        <f t="shared" si="21"/>
        <v>194847</v>
      </c>
      <c r="I102" s="72">
        <f t="shared" si="21"/>
        <v>88</v>
      </c>
      <c r="J102" s="72">
        <f t="shared" si="21"/>
        <v>202</v>
      </c>
      <c r="K102" s="72">
        <f t="shared" si="21"/>
        <v>120560</v>
      </c>
      <c r="L102" s="72">
        <f t="shared" si="21"/>
        <v>74577</v>
      </c>
      <c r="M102" s="20"/>
      <c r="N102" s="13"/>
      <c r="P102" s="13"/>
      <c r="Q102" s="13"/>
    </row>
    <row r="103" spans="1:17" ht="21" customHeight="1">
      <c r="A103" s="35"/>
      <c r="B103" s="40" t="s">
        <v>444</v>
      </c>
      <c r="D103" s="73">
        <v>19833</v>
      </c>
      <c r="E103" s="73">
        <v>0</v>
      </c>
      <c r="F103" s="73">
        <v>0</v>
      </c>
      <c r="G103" s="73">
        <v>0</v>
      </c>
      <c r="H103" s="73">
        <v>19833</v>
      </c>
      <c r="I103" s="73">
        <v>-11</v>
      </c>
      <c r="J103" s="73">
        <v>4</v>
      </c>
      <c r="K103" s="73">
        <v>12652</v>
      </c>
      <c r="L103" s="73">
        <v>7174</v>
      </c>
      <c r="M103" s="20"/>
      <c r="N103" s="13"/>
      <c r="P103" s="13"/>
      <c r="Q103" s="13"/>
    </row>
    <row r="104" spans="1:17" ht="21" customHeight="1">
      <c r="A104" s="35"/>
      <c r="B104" s="40" t="s">
        <v>445</v>
      </c>
      <c r="C104" s="4"/>
      <c r="D104" s="73">
        <v>17032</v>
      </c>
      <c r="E104" s="73">
        <v>0</v>
      </c>
      <c r="F104" s="73">
        <v>0</v>
      </c>
      <c r="G104" s="73">
        <v>321</v>
      </c>
      <c r="H104" s="73">
        <v>17353</v>
      </c>
      <c r="I104" s="73">
        <v>-610</v>
      </c>
      <c r="J104" s="73">
        <v>2</v>
      </c>
      <c r="K104" s="73">
        <v>10473</v>
      </c>
      <c r="L104" s="73">
        <v>6272</v>
      </c>
      <c r="M104" s="20"/>
      <c r="N104" s="13"/>
      <c r="P104" s="13"/>
      <c r="Q104" s="13"/>
    </row>
    <row r="105" spans="1:17" ht="21" customHeight="1">
      <c r="A105" s="35"/>
      <c r="B105" s="40" t="s">
        <v>446</v>
      </c>
      <c r="C105" s="4"/>
      <c r="D105" s="73">
        <v>1327</v>
      </c>
      <c r="E105" s="73">
        <v>0</v>
      </c>
      <c r="F105" s="73">
        <v>0</v>
      </c>
      <c r="G105" s="73">
        <v>0</v>
      </c>
      <c r="H105" s="73">
        <v>1327</v>
      </c>
      <c r="I105" s="73">
        <v>50</v>
      </c>
      <c r="J105" s="73">
        <v>0</v>
      </c>
      <c r="K105" s="73">
        <v>986</v>
      </c>
      <c r="L105" s="73">
        <v>391</v>
      </c>
      <c r="M105" s="20"/>
      <c r="N105" s="13"/>
      <c r="P105" s="13"/>
      <c r="Q105" s="13"/>
    </row>
    <row r="106" spans="1:17" ht="21" customHeight="1">
      <c r="A106" s="35"/>
      <c r="B106" s="40" t="s">
        <v>447</v>
      </c>
      <c r="D106" s="73">
        <v>49598</v>
      </c>
      <c r="E106" s="73">
        <v>0</v>
      </c>
      <c r="F106" s="73">
        <v>0</v>
      </c>
      <c r="G106" s="73">
        <v>185</v>
      </c>
      <c r="H106" s="73">
        <v>49783</v>
      </c>
      <c r="I106" s="73">
        <v>400</v>
      </c>
      <c r="J106" s="73">
        <v>52</v>
      </c>
      <c r="K106" s="73">
        <v>37186</v>
      </c>
      <c r="L106" s="73">
        <v>13049</v>
      </c>
      <c r="M106" s="20"/>
      <c r="N106" s="13"/>
      <c r="P106" s="13"/>
      <c r="Q106" s="13"/>
    </row>
    <row r="107" spans="1:17" ht="21" customHeight="1">
      <c r="A107" s="35"/>
      <c r="B107" s="40" t="s">
        <v>448</v>
      </c>
      <c r="D107" s="73">
        <v>106551</v>
      </c>
      <c r="E107" s="73">
        <v>0</v>
      </c>
      <c r="F107" s="73">
        <v>0</v>
      </c>
      <c r="G107" s="73">
        <v>0</v>
      </c>
      <c r="H107" s="73">
        <v>106551</v>
      </c>
      <c r="I107" s="73">
        <v>259</v>
      </c>
      <c r="J107" s="73">
        <v>144</v>
      </c>
      <c r="K107" s="73">
        <v>59263</v>
      </c>
      <c r="L107" s="73">
        <v>47691</v>
      </c>
      <c r="M107" s="20"/>
      <c r="N107" s="13"/>
      <c r="P107" s="13"/>
      <c r="Q107" s="13"/>
    </row>
    <row r="108" spans="1:17" ht="21" customHeight="1">
      <c r="A108" s="35"/>
      <c r="B108" s="39" t="s">
        <v>449</v>
      </c>
      <c r="D108" s="72">
        <f t="shared" ref="D108:L108" si="22">D109+D110+D111+D112+D113+D114+D115+D116+D117</f>
        <v>1195917</v>
      </c>
      <c r="E108" s="72">
        <f t="shared" si="22"/>
        <v>265</v>
      </c>
      <c r="F108" s="72">
        <f t="shared" si="22"/>
        <v>0</v>
      </c>
      <c r="G108" s="72">
        <f t="shared" si="22"/>
        <v>6751</v>
      </c>
      <c r="H108" s="72">
        <f t="shared" si="22"/>
        <v>1202933</v>
      </c>
      <c r="I108" s="72">
        <f t="shared" si="22"/>
        <v>10172</v>
      </c>
      <c r="J108" s="72">
        <f t="shared" si="22"/>
        <v>4421</v>
      </c>
      <c r="K108" s="72">
        <f t="shared" si="22"/>
        <v>740175</v>
      </c>
      <c r="L108" s="72">
        <f t="shared" si="22"/>
        <v>477351</v>
      </c>
      <c r="M108" s="20"/>
      <c r="N108" s="13"/>
      <c r="P108" s="13"/>
      <c r="Q108" s="13"/>
    </row>
    <row r="109" spans="1:17" ht="21" customHeight="1">
      <c r="A109" s="35"/>
      <c r="B109" s="40" t="s">
        <v>450</v>
      </c>
      <c r="D109" s="73">
        <v>442743</v>
      </c>
      <c r="E109" s="73">
        <v>265</v>
      </c>
      <c r="F109" s="73">
        <v>0</v>
      </c>
      <c r="G109" s="73">
        <v>1527</v>
      </c>
      <c r="H109" s="73">
        <v>444535</v>
      </c>
      <c r="I109" s="73">
        <v>4356</v>
      </c>
      <c r="J109" s="73">
        <v>661</v>
      </c>
      <c r="K109" s="73">
        <v>251811</v>
      </c>
      <c r="L109" s="73">
        <v>197741</v>
      </c>
      <c r="M109" s="20"/>
      <c r="N109" s="13"/>
      <c r="P109" s="13"/>
      <c r="Q109" s="13"/>
    </row>
    <row r="110" spans="1:17" ht="21" customHeight="1">
      <c r="A110" s="35"/>
      <c r="B110" s="40" t="s">
        <v>451</v>
      </c>
      <c r="D110" s="73">
        <v>129848</v>
      </c>
      <c r="E110" s="73">
        <v>0</v>
      </c>
      <c r="F110" s="73">
        <v>0</v>
      </c>
      <c r="G110" s="73">
        <v>986</v>
      </c>
      <c r="H110" s="73">
        <v>130834</v>
      </c>
      <c r="I110" s="73">
        <v>1793</v>
      </c>
      <c r="J110" s="73">
        <v>529</v>
      </c>
      <c r="K110" s="73">
        <v>81492</v>
      </c>
      <c r="L110" s="73">
        <v>51664</v>
      </c>
      <c r="M110" s="20"/>
      <c r="N110" s="13"/>
      <c r="P110" s="13"/>
      <c r="Q110" s="13"/>
    </row>
    <row r="111" spans="1:17" ht="21" customHeight="1">
      <c r="A111" s="35"/>
      <c r="B111" s="40" t="s">
        <v>452</v>
      </c>
      <c r="D111" s="73">
        <v>191625</v>
      </c>
      <c r="E111" s="73">
        <v>0</v>
      </c>
      <c r="F111" s="73">
        <v>0</v>
      </c>
      <c r="G111" s="73">
        <v>465</v>
      </c>
      <c r="H111" s="73">
        <v>192090</v>
      </c>
      <c r="I111" s="73">
        <v>1817</v>
      </c>
      <c r="J111" s="73">
        <v>71</v>
      </c>
      <c r="K111" s="73">
        <v>149185</v>
      </c>
      <c r="L111" s="73">
        <v>44793</v>
      </c>
      <c r="M111" s="20"/>
      <c r="N111" s="13"/>
      <c r="P111" s="13"/>
      <c r="Q111" s="13"/>
    </row>
    <row r="112" spans="1:17" ht="21" customHeight="1">
      <c r="A112" s="35"/>
      <c r="B112" s="40" t="s">
        <v>453</v>
      </c>
      <c r="D112" s="73">
        <v>20798</v>
      </c>
      <c r="E112" s="73">
        <v>0</v>
      </c>
      <c r="F112" s="73">
        <v>0</v>
      </c>
      <c r="G112" s="73">
        <v>934</v>
      </c>
      <c r="H112" s="73">
        <v>21732</v>
      </c>
      <c r="I112" s="73">
        <v>111</v>
      </c>
      <c r="J112" s="73">
        <v>17</v>
      </c>
      <c r="K112" s="73">
        <v>14119</v>
      </c>
      <c r="L112" s="73">
        <v>7741</v>
      </c>
      <c r="M112" s="20"/>
      <c r="N112" s="13"/>
      <c r="P112" s="13"/>
      <c r="Q112" s="13"/>
    </row>
    <row r="113" spans="1:17" ht="21" customHeight="1">
      <c r="A113" s="35"/>
      <c r="B113" s="40" t="s">
        <v>454</v>
      </c>
      <c r="D113" s="73">
        <v>40209</v>
      </c>
      <c r="E113" s="73">
        <v>0</v>
      </c>
      <c r="F113" s="73">
        <v>0</v>
      </c>
      <c r="G113" s="73">
        <v>657</v>
      </c>
      <c r="H113" s="73">
        <v>40866</v>
      </c>
      <c r="I113" s="73">
        <v>-117</v>
      </c>
      <c r="J113" s="73">
        <v>1113</v>
      </c>
      <c r="K113" s="73">
        <v>27357</v>
      </c>
      <c r="L113" s="73">
        <v>14505</v>
      </c>
      <c r="M113" s="20"/>
      <c r="N113" s="13"/>
      <c r="P113" s="13"/>
      <c r="Q113" s="13"/>
    </row>
    <row r="114" spans="1:17" ht="21" customHeight="1">
      <c r="A114" s="35"/>
      <c r="B114" s="40" t="s">
        <v>455</v>
      </c>
      <c r="D114" s="73">
        <v>47069</v>
      </c>
      <c r="E114" s="73">
        <v>0</v>
      </c>
      <c r="F114" s="73">
        <v>0</v>
      </c>
      <c r="G114" s="73">
        <v>24</v>
      </c>
      <c r="H114" s="73">
        <v>47093</v>
      </c>
      <c r="I114" s="73">
        <v>1255</v>
      </c>
      <c r="J114" s="73">
        <v>0</v>
      </c>
      <c r="K114" s="73">
        <v>31138</v>
      </c>
      <c r="L114" s="73">
        <v>17210</v>
      </c>
      <c r="M114" s="20"/>
      <c r="N114" s="13"/>
      <c r="P114" s="13"/>
      <c r="Q114" s="13"/>
    </row>
    <row r="115" spans="1:17" ht="21" customHeight="1">
      <c r="A115" s="35"/>
      <c r="B115" s="40" t="s">
        <v>456</v>
      </c>
      <c r="D115" s="73">
        <v>61291</v>
      </c>
      <c r="E115" s="73">
        <v>0</v>
      </c>
      <c r="F115" s="73">
        <v>0</v>
      </c>
      <c r="G115" s="73">
        <v>580</v>
      </c>
      <c r="H115" s="73">
        <v>61871</v>
      </c>
      <c r="I115" s="73">
        <v>-835</v>
      </c>
      <c r="J115" s="73">
        <v>341</v>
      </c>
      <c r="K115" s="73">
        <v>35388</v>
      </c>
      <c r="L115" s="73">
        <v>25989</v>
      </c>
      <c r="M115" s="20"/>
      <c r="N115" s="13"/>
      <c r="P115" s="13"/>
      <c r="Q115" s="13"/>
    </row>
    <row r="116" spans="1:17" ht="21" customHeight="1">
      <c r="A116" s="35"/>
      <c r="B116" s="40" t="s">
        <v>457</v>
      </c>
      <c r="D116" s="73">
        <v>260964</v>
      </c>
      <c r="E116" s="73">
        <v>0</v>
      </c>
      <c r="F116" s="73">
        <v>0</v>
      </c>
      <c r="G116" s="73">
        <v>1570</v>
      </c>
      <c r="H116" s="73">
        <v>262534</v>
      </c>
      <c r="I116" s="73">
        <v>1711</v>
      </c>
      <c r="J116" s="73">
        <v>1661</v>
      </c>
      <c r="K116" s="73">
        <v>149142</v>
      </c>
      <c r="L116" s="73">
        <v>116764</v>
      </c>
      <c r="M116" s="20"/>
      <c r="N116" s="13"/>
      <c r="P116" s="13"/>
      <c r="Q116" s="13"/>
    </row>
    <row r="117" spans="1:17" ht="21" customHeight="1">
      <c r="A117" s="35"/>
      <c r="B117" s="40" t="s">
        <v>458</v>
      </c>
      <c r="C117" s="4"/>
      <c r="D117" s="73">
        <v>1370</v>
      </c>
      <c r="E117" s="73">
        <v>0</v>
      </c>
      <c r="F117" s="73">
        <v>0</v>
      </c>
      <c r="G117" s="73">
        <v>8</v>
      </c>
      <c r="H117" s="73">
        <v>1378</v>
      </c>
      <c r="I117" s="73">
        <v>81</v>
      </c>
      <c r="J117" s="73">
        <v>28</v>
      </c>
      <c r="K117" s="73">
        <v>543</v>
      </c>
      <c r="L117" s="73">
        <v>944</v>
      </c>
      <c r="M117" s="20"/>
      <c r="N117" s="13"/>
      <c r="P117" s="13"/>
      <c r="Q117" s="13"/>
    </row>
    <row r="118" spans="1:17" ht="21" customHeight="1">
      <c r="A118" s="35"/>
      <c r="B118" s="39" t="s">
        <v>459</v>
      </c>
      <c r="D118" s="72">
        <f t="shared" ref="D118:L118" si="23">D119+D120+D121</f>
        <v>3066</v>
      </c>
      <c r="E118" s="72">
        <f t="shared" si="23"/>
        <v>10</v>
      </c>
      <c r="F118" s="72">
        <f t="shared" si="23"/>
        <v>0</v>
      </c>
      <c r="G118" s="72">
        <f t="shared" si="23"/>
        <v>0</v>
      </c>
      <c r="H118" s="72">
        <f t="shared" si="23"/>
        <v>3076</v>
      </c>
      <c r="I118" s="72">
        <f t="shared" si="23"/>
        <v>0</v>
      </c>
      <c r="J118" s="72">
        <f t="shared" si="23"/>
        <v>0</v>
      </c>
      <c r="K118" s="72">
        <f t="shared" si="23"/>
        <v>1715</v>
      </c>
      <c r="L118" s="72">
        <f t="shared" si="23"/>
        <v>1361</v>
      </c>
      <c r="M118" s="20"/>
      <c r="N118" s="13"/>
      <c r="P118" s="13"/>
      <c r="Q118" s="13"/>
    </row>
    <row r="119" spans="1:17" ht="21" customHeight="1">
      <c r="A119" s="35"/>
      <c r="B119" s="40" t="s">
        <v>460</v>
      </c>
      <c r="D119" s="73">
        <v>2724</v>
      </c>
      <c r="E119" s="73">
        <v>10</v>
      </c>
      <c r="F119" s="73">
        <v>0</v>
      </c>
      <c r="G119" s="73">
        <v>0</v>
      </c>
      <c r="H119" s="73">
        <v>2734</v>
      </c>
      <c r="I119" s="73">
        <v>3</v>
      </c>
      <c r="J119" s="73">
        <v>0</v>
      </c>
      <c r="K119" s="73">
        <v>1543</v>
      </c>
      <c r="L119" s="73">
        <v>1194</v>
      </c>
      <c r="M119" s="20"/>
      <c r="N119" s="13"/>
      <c r="P119" s="13"/>
      <c r="Q119" s="13"/>
    </row>
    <row r="120" spans="1:17" ht="21" customHeight="1">
      <c r="A120" s="35"/>
      <c r="B120" s="40" t="s">
        <v>461</v>
      </c>
      <c r="D120" s="73">
        <v>126</v>
      </c>
      <c r="E120" s="73">
        <v>0</v>
      </c>
      <c r="F120" s="73">
        <v>0</v>
      </c>
      <c r="G120" s="73">
        <v>0</v>
      </c>
      <c r="H120" s="73">
        <v>126</v>
      </c>
      <c r="I120" s="73">
        <v>-3</v>
      </c>
      <c r="J120" s="73">
        <v>0</v>
      </c>
      <c r="K120" s="73">
        <v>54</v>
      </c>
      <c r="L120" s="73">
        <v>69</v>
      </c>
      <c r="M120" s="20"/>
      <c r="N120" s="13"/>
      <c r="P120" s="13"/>
      <c r="Q120" s="13"/>
    </row>
    <row r="121" spans="1:17" ht="21" customHeight="1">
      <c r="A121" s="35"/>
      <c r="B121" s="40" t="s">
        <v>462</v>
      </c>
      <c r="C121" s="4"/>
      <c r="D121" s="73">
        <v>216</v>
      </c>
      <c r="E121" s="73">
        <v>0</v>
      </c>
      <c r="F121" s="73">
        <v>0</v>
      </c>
      <c r="G121" s="73">
        <v>0</v>
      </c>
      <c r="H121" s="73">
        <v>216</v>
      </c>
      <c r="I121" s="73">
        <v>0</v>
      </c>
      <c r="J121" s="73">
        <v>0</v>
      </c>
      <c r="K121" s="73">
        <v>118</v>
      </c>
      <c r="L121" s="73">
        <v>98</v>
      </c>
      <c r="M121" s="20"/>
      <c r="N121" s="13"/>
      <c r="P121" s="13"/>
      <c r="Q121" s="13"/>
    </row>
    <row r="122" spans="1:17" ht="21" customHeight="1">
      <c r="A122" s="35"/>
      <c r="B122" s="39" t="s">
        <v>463</v>
      </c>
      <c r="D122" s="72">
        <f t="shared" ref="D122:L122" si="24">D123+D124</f>
        <v>67584</v>
      </c>
      <c r="E122" s="72">
        <f t="shared" si="24"/>
        <v>0</v>
      </c>
      <c r="F122" s="72">
        <f t="shared" si="24"/>
        <v>0</v>
      </c>
      <c r="G122" s="72">
        <f t="shared" si="24"/>
        <v>1288</v>
      </c>
      <c r="H122" s="72">
        <f t="shared" si="24"/>
        <v>68872</v>
      </c>
      <c r="I122" s="72">
        <f t="shared" si="24"/>
        <v>-10</v>
      </c>
      <c r="J122" s="72">
        <f t="shared" si="24"/>
        <v>576</v>
      </c>
      <c r="K122" s="72">
        <f t="shared" si="24"/>
        <v>47537</v>
      </c>
      <c r="L122" s="72">
        <f t="shared" si="24"/>
        <v>21901</v>
      </c>
      <c r="M122" s="20"/>
      <c r="N122" s="13"/>
      <c r="P122" s="13"/>
      <c r="Q122" s="13"/>
    </row>
    <row r="123" spans="1:17" ht="21" customHeight="1">
      <c r="A123" s="35"/>
      <c r="B123" s="40" t="s">
        <v>464</v>
      </c>
      <c r="D123" s="73">
        <v>10112</v>
      </c>
      <c r="E123" s="73">
        <v>0</v>
      </c>
      <c r="F123" s="73">
        <v>0</v>
      </c>
      <c r="G123" s="73">
        <v>10</v>
      </c>
      <c r="H123" s="73">
        <v>10122</v>
      </c>
      <c r="I123" s="73">
        <v>261</v>
      </c>
      <c r="J123" s="73">
        <v>28</v>
      </c>
      <c r="K123" s="73">
        <v>7329</v>
      </c>
      <c r="L123" s="73">
        <v>3082</v>
      </c>
      <c r="M123" s="20"/>
      <c r="N123" s="13"/>
      <c r="P123" s="13"/>
      <c r="Q123" s="13"/>
    </row>
    <row r="124" spans="1:17" ht="21" customHeight="1">
      <c r="A124" s="35"/>
      <c r="B124" s="40" t="s">
        <v>465</v>
      </c>
      <c r="D124" s="73">
        <v>57472</v>
      </c>
      <c r="E124" s="73">
        <v>0</v>
      </c>
      <c r="F124" s="73">
        <v>0</v>
      </c>
      <c r="G124" s="73">
        <v>1278</v>
      </c>
      <c r="H124" s="73">
        <v>58750</v>
      </c>
      <c r="I124" s="73">
        <v>-271</v>
      </c>
      <c r="J124" s="73">
        <v>548</v>
      </c>
      <c r="K124" s="73">
        <v>40208</v>
      </c>
      <c r="L124" s="73">
        <v>18819</v>
      </c>
      <c r="M124" s="20"/>
      <c r="N124" s="13"/>
      <c r="P124" s="13"/>
      <c r="Q124" s="13"/>
    </row>
    <row r="125" spans="1:17" ht="6" customHeight="1">
      <c r="A125" s="21"/>
      <c r="B125" s="24"/>
      <c r="C125" s="22"/>
      <c r="D125" s="22"/>
      <c r="E125" s="22"/>
      <c r="F125" s="22"/>
      <c r="G125" s="22"/>
      <c r="H125" s="22"/>
      <c r="I125" s="22"/>
      <c r="J125" s="22"/>
      <c r="K125" s="22"/>
      <c r="L125" s="22"/>
      <c r="M125" s="24"/>
      <c r="N125" s="13"/>
      <c r="P125" s="13"/>
      <c r="Q125" s="13"/>
    </row>
    <row r="126" spans="1:17" ht="12.75" customHeight="1" thickBot="1">
      <c r="N126" s="13"/>
    </row>
    <row r="127" spans="1:17" ht="14.25" customHeight="1" thickTop="1">
      <c r="A127" s="14"/>
      <c r="B127" s="14" t="s">
        <v>497</v>
      </c>
      <c r="C127" s="14"/>
      <c r="D127" s="14"/>
      <c r="E127" s="14"/>
      <c r="F127" s="14"/>
      <c r="G127" s="14"/>
      <c r="H127" s="14"/>
      <c r="I127" s="14"/>
      <c r="J127" s="14"/>
      <c r="K127" s="14"/>
      <c r="L127" s="14"/>
      <c r="M127" s="14"/>
    </row>
    <row r="128" spans="1:17" ht="5.25" customHeight="1">
      <c r="B128" s="16"/>
      <c r="K128" s="13"/>
    </row>
    <row r="129" spans="2:14" ht="12" customHeight="1">
      <c r="B129" s="17" t="s">
        <v>498</v>
      </c>
      <c r="K129" s="13"/>
    </row>
    <row r="130" spans="2:14" ht="19.5" customHeight="1">
      <c r="N130" s="13"/>
    </row>
    <row r="131" spans="2:14" ht="19.5" customHeight="1">
      <c r="N131" s="13"/>
    </row>
    <row r="132" spans="2:14" ht="19.5" customHeight="1">
      <c r="N132" s="13"/>
    </row>
    <row r="133" spans="2:14" ht="19.5" customHeight="1">
      <c r="N133" s="13"/>
    </row>
    <row r="134" spans="2:14" ht="19.5" customHeight="1">
      <c r="N134" s="13"/>
    </row>
    <row r="135" spans="2:14" ht="19.5" customHeight="1">
      <c r="N135" s="13"/>
    </row>
    <row r="136" spans="2:14" ht="19.5" customHeight="1">
      <c r="N136" s="13"/>
    </row>
    <row r="137" spans="2:14" ht="19.5" customHeight="1">
      <c r="N137" s="13"/>
    </row>
    <row r="138" spans="2:14" ht="19.5" customHeight="1">
      <c r="N138" s="13"/>
    </row>
    <row r="139" spans="2:14" ht="19.5" customHeight="1">
      <c r="N139" s="13"/>
    </row>
    <row r="140" spans="2:14" ht="19.5" customHeight="1">
      <c r="N140" s="13"/>
    </row>
    <row r="141" spans="2:14" ht="19.5" customHeight="1">
      <c r="N141" s="13"/>
    </row>
    <row r="142" spans="2:14" ht="19.5" customHeight="1">
      <c r="N142" s="13"/>
    </row>
    <row r="143" spans="2:14" ht="19.5" customHeight="1">
      <c r="N143" s="13"/>
    </row>
    <row r="144" spans="2:14" ht="19.5" customHeight="1">
      <c r="N144" s="13"/>
    </row>
    <row r="145" spans="14:14" ht="19.5" customHeight="1">
      <c r="N145" s="13"/>
    </row>
    <row r="146" spans="14:14" ht="19.5" customHeight="1">
      <c r="N146" s="13"/>
    </row>
    <row r="147" spans="14:14" ht="19.5" customHeight="1">
      <c r="N147" s="13"/>
    </row>
    <row r="148" spans="14:14" ht="19.5" customHeight="1">
      <c r="N148" s="13"/>
    </row>
    <row r="149" spans="14:14" ht="19.5" customHeight="1">
      <c r="N149" s="13"/>
    </row>
    <row r="150" spans="14:14" ht="19.5" customHeight="1">
      <c r="N150" s="13"/>
    </row>
    <row r="151" spans="14:14" ht="19.5" customHeight="1">
      <c r="N151" s="13"/>
    </row>
    <row r="152" spans="14:14" ht="19.5" customHeight="1">
      <c r="N152" s="13"/>
    </row>
    <row r="153" spans="14:14" ht="19.5" customHeight="1">
      <c r="N153" s="13"/>
    </row>
    <row r="154" spans="14:14" ht="19.5" customHeight="1">
      <c r="N154" s="13"/>
    </row>
    <row r="155" spans="14:14" ht="19.5" customHeight="1">
      <c r="N155" s="13"/>
    </row>
    <row r="156" spans="14:14" ht="19.5" customHeight="1">
      <c r="N156" s="13"/>
    </row>
    <row r="157" spans="14:14" ht="19.5" customHeight="1">
      <c r="N157" s="13"/>
    </row>
    <row r="158" spans="14:14" ht="19.5" customHeight="1">
      <c r="N158" s="13"/>
    </row>
    <row r="159" spans="14:14" ht="19.5" customHeight="1">
      <c r="N159" s="13"/>
    </row>
    <row r="160" spans="14:14" ht="19.5" customHeight="1">
      <c r="N160" s="13"/>
    </row>
    <row r="161" spans="14:14" ht="19.5" customHeight="1">
      <c r="N161" s="13"/>
    </row>
    <row r="162" spans="14:14" ht="19.5" customHeight="1">
      <c r="N162" s="13"/>
    </row>
    <row r="163" spans="14:14" ht="19.5" customHeight="1">
      <c r="N163" s="13"/>
    </row>
    <row r="164" spans="14:14" ht="19.5" customHeight="1">
      <c r="N164" s="13"/>
    </row>
    <row r="165" spans="14:14" ht="14.25" customHeight="1">
      <c r="N165" s="13"/>
    </row>
    <row r="166" spans="14:14" ht="19.5" customHeight="1">
      <c r="N166" s="13"/>
    </row>
    <row r="167" spans="14:14" ht="19.5" customHeight="1">
      <c r="N167" s="13"/>
    </row>
    <row r="168" spans="14:14" ht="19.5" customHeight="1">
      <c r="N168" s="13"/>
    </row>
    <row r="169" spans="14:14" ht="19.5" customHeight="1">
      <c r="N169" s="13"/>
    </row>
    <row r="170" spans="14:14" ht="19.5" customHeight="1">
      <c r="N170" s="13"/>
    </row>
    <row r="171" spans="14:14" ht="19.5" customHeight="1">
      <c r="N171" s="13"/>
    </row>
    <row r="172" spans="14:14" ht="19.5" customHeight="1">
      <c r="N172" s="13"/>
    </row>
    <row r="173" spans="14:14" ht="19.5" customHeight="1">
      <c r="N173" s="13"/>
    </row>
    <row r="174" spans="14:14" ht="19.5" customHeight="1">
      <c r="N174" s="13"/>
    </row>
    <row r="175" spans="14:14" ht="19.5" customHeight="1">
      <c r="N175" s="13"/>
    </row>
    <row r="176" spans="14:14" ht="19.5" customHeight="1">
      <c r="N176" s="13"/>
    </row>
    <row r="177" spans="14:14" ht="19.5" customHeight="1">
      <c r="N177" s="13"/>
    </row>
    <row r="178" spans="14:14" ht="19.5" customHeight="1">
      <c r="N178" s="13"/>
    </row>
    <row r="179" spans="14:14" ht="19.5" customHeight="1">
      <c r="N179" s="13"/>
    </row>
    <row r="180" spans="14:14" ht="19.5" customHeight="1">
      <c r="N180" s="13"/>
    </row>
    <row r="181" spans="14:14" ht="14.25" customHeight="1">
      <c r="N181" s="13"/>
    </row>
    <row r="182" spans="14:14" ht="19.5" customHeight="1">
      <c r="N182" s="13"/>
    </row>
    <row r="183" spans="14:14" ht="19.5" customHeight="1">
      <c r="N183" s="13"/>
    </row>
    <row r="184" spans="14:14" ht="19.5" customHeight="1">
      <c r="N184" s="13"/>
    </row>
    <row r="185" spans="14:14" ht="19.5" customHeight="1">
      <c r="N185" s="13"/>
    </row>
    <row r="186" spans="14:14" ht="19.5" customHeight="1">
      <c r="N186" s="13"/>
    </row>
    <row r="187" spans="14:14" ht="19.5" customHeight="1">
      <c r="N187" s="13"/>
    </row>
    <row r="188" spans="14:14" ht="19.5" customHeight="1">
      <c r="N188" s="13"/>
    </row>
    <row r="189" spans="14:14" ht="19.5" customHeight="1">
      <c r="N189" s="13"/>
    </row>
    <row r="190" spans="14:14" ht="19.5" customHeight="1">
      <c r="N190" s="13"/>
    </row>
    <row r="191" spans="14:14" ht="19.5" customHeight="1">
      <c r="N191" s="13"/>
    </row>
    <row r="192" spans="14:14" ht="19.5" customHeight="1">
      <c r="N192" s="13"/>
    </row>
    <row r="193" spans="14:14" ht="19.5" customHeight="1">
      <c r="N193" s="13"/>
    </row>
    <row r="194" spans="14:14" ht="19.5" customHeight="1">
      <c r="N194" s="13"/>
    </row>
    <row r="195" spans="14:14" ht="19.5" customHeight="1">
      <c r="N195" s="13"/>
    </row>
    <row r="196" spans="14:14" ht="19.5" customHeight="1">
      <c r="N196" s="13"/>
    </row>
    <row r="197" spans="14:14" ht="19.5" customHeight="1">
      <c r="N197" s="13"/>
    </row>
    <row r="198" spans="14:14" ht="19.5" customHeight="1">
      <c r="N198" s="13"/>
    </row>
    <row r="199" spans="14:14" ht="19.5" customHeight="1">
      <c r="N199" s="13"/>
    </row>
    <row r="200" spans="14:14" ht="19.5" customHeight="1">
      <c r="N200" s="13"/>
    </row>
    <row r="201" spans="14:14" ht="19.5" customHeight="1">
      <c r="N201" s="13"/>
    </row>
    <row r="202" spans="14:14" ht="19.5" customHeight="1">
      <c r="N202" s="13"/>
    </row>
    <row r="203" spans="14:14" ht="19.5" customHeight="1">
      <c r="N203" s="13"/>
    </row>
    <row r="204" spans="14:14" ht="19.5" customHeight="1">
      <c r="N204" s="13"/>
    </row>
    <row r="205" spans="14:14" ht="19.5" customHeight="1">
      <c r="N205" s="13"/>
    </row>
    <row r="206" spans="14:14" ht="19.5" customHeight="1">
      <c r="N206" s="13"/>
    </row>
    <row r="207" spans="14:14" ht="19.5" customHeight="1">
      <c r="N207" s="13"/>
    </row>
    <row r="208" spans="14:14" ht="19.5" customHeight="1">
      <c r="N208" s="13"/>
    </row>
    <row r="209" spans="14:14" ht="19.5" customHeight="1">
      <c r="N209" s="13"/>
    </row>
    <row r="210" spans="14:14" ht="19.5" customHeight="1">
      <c r="N210" s="13"/>
    </row>
    <row r="211" spans="14:14" ht="19.5" customHeight="1">
      <c r="N211" s="13"/>
    </row>
    <row r="212" spans="14:14" ht="19.5" customHeight="1">
      <c r="N212" s="13"/>
    </row>
    <row r="213" spans="14:14" ht="19.5" customHeight="1">
      <c r="N213" s="13"/>
    </row>
    <row r="214" spans="14:14" ht="19.5" customHeight="1">
      <c r="N214" s="13"/>
    </row>
    <row r="215" spans="14:14" ht="19.5" customHeight="1">
      <c r="N215" s="13"/>
    </row>
    <row r="216" spans="14:14" ht="19.5" customHeight="1">
      <c r="N216" s="13"/>
    </row>
    <row r="217" spans="14:14" ht="19.5" customHeight="1">
      <c r="N217" s="13"/>
    </row>
    <row r="218" spans="14:14" ht="4.5" customHeight="1"/>
    <row r="219" spans="14:14" ht="12.75" customHeight="1"/>
  </sheetData>
  <mergeCells count="5">
    <mergeCell ref="A8:B9"/>
    <mergeCell ref="C8:C9"/>
    <mergeCell ref="B1:D1"/>
    <mergeCell ref="J1:M1"/>
    <mergeCell ref="J2:M2"/>
  </mergeCells>
  <hyperlinks>
    <hyperlink ref="B1" location="'Περιεχόμενα-Contents'!A1" display="Περιεχόμενα - Contents" xr:uid="{00000000-0004-0000-0600-000000000000}"/>
  </hyperlinks>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H214"/>
  <sheetViews>
    <sheetView zoomScaleNormal="100" workbookViewId="0">
      <pane ySplit="10" topLeftCell="A11" activePane="bottomLeft" state="frozen"/>
      <selection pane="bottomLeft"/>
    </sheetView>
  </sheetViews>
  <sheetFormatPr defaultRowHeight="12.75"/>
  <cols>
    <col min="1" max="1" width="0.5703125" style="5" customWidth="1"/>
    <col min="2" max="2" width="8.5703125" style="5" customWidth="1"/>
    <col min="3" max="3" width="0.28515625" style="5" customWidth="1"/>
    <col min="4" max="13" width="15.5703125" style="5" customWidth="1"/>
    <col min="14" max="14" width="0.85546875" style="5" customWidth="1"/>
    <col min="15" max="15" width="15.5703125" style="5" customWidth="1"/>
    <col min="16" max="16" width="1.28515625" style="5" customWidth="1"/>
    <col min="17" max="16384" width="9.140625" style="5"/>
  </cols>
  <sheetData>
    <row r="1" spans="1:18" ht="12.95" customHeight="1">
      <c r="B1" s="186" t="s">
        <v>83</v>
      </c>
      <c r="C1" s="186"/>
      <c r="D1" s="186"/>
      <c r="E1" s="42"/>
      <c r="F1" s="42"/>
      <c r="G1" s="42"/>
      <c r="H1" s="42"/>
      <c r="I1" s="42"/>
      <c r="J1" s="42"/>
      <c r="K1" s="42"/>
      <c r="L1" s="207" t="s">
        <v>487</v>
      </c>
      <c r="M1" s="207"/>
      <c r="N1" s="207"/>
      <c r="O1" s="207"/>
    </row>
    <row r="2" spans="1:18" ht="12.95" customHeight="1">
      <c r="B2" s="43"/>
      <c r="C2" s="44"/>
      <c r="D2" s="42"/>
      <c r="E2" s="42"/>
      <c r="F2" s="42"/>
      <c r="G2" s="42"/>
      <c r="H2" s="42"/>
      <c r="I2" s="42"/>
      <c r="J2" s="42"/>
      <c r="K2" s="42"/>
      <c r="L2" s="207" t="s">
        <v>507</v>
      </c>
      <c r="M2" s="207"/>
      <c r="N2" s="207"/>
      <c r="O2" s="207"/>
    </row>
    <row r="3" spans="1:18" ht="12.95" customHeight="1">
      <c r="B3" s="43"/>
      <c r="C3" s="44"/>
      <c r="D3" s="42"/>
      <c r="E3" s="42"/>
      <c r="F3" s="42"/>
      <c r="G3" s="42"/>
      <c r="H3" s="42"/>
      <c r="I3" s="42"/>
      <c r="J3" s="42"/>
      <c r="K3" s="42"/>
    </row>
    <row r="4" spans="1:18" s="46" customFormat="1" ht="12.75" customHeight="1">
      <c r="A4" s="45" t="s">
        <v>113</v>
      </c>
    </row>
    <row r="5" spans="1:18" s="46" customFormat="1" ht="12.75" customHeight="1" thickBot="1">
      <c r="A5" s="45" t="s">
        <v>509</v>
      </c>
      <c r="B5" s="181"/>
      <c r="C5" s="181"/>
      <c r="D5" s="181"/>
      <c r="E5" s="181"/>
      <c r="F5" s="181"/>
      <c r="G5" s="181"/>
      <c r="H5" s="181"/>
      <c r="I5" s="181"/>
      <c r="J5" s="181"/>
      <c r="K5" s="181"/>
      <c r="L5" s="181"/>
      <c r="M5" s="181"/>
      <c r="N5" s="181"/>
      <c r="O5" s="181"/>
    </row>
    <row r="6" spans="1:18" s="76" customFormat="1" ht="7.5" customHeight="1" thickTop="1">
      <c r="A6" s="75"/>
    </row>
    <row r="7" spans="1:18" ht="12" customHeight="1">
      <c r="P7" s="69" t="s">
        <v>0</v>
      </c>
    </row>
    <row r="8" spans="1:18" ht="57.75" customHeight="1">
      <c r="A8" s="187" t="s">
        <v>344</v>
      </c>
      <c r="B8" s="188"/>
      <c r="C8" s="191"/>
      <c r="D8" s="18" t="s">
        <v>37</v>
      </c>
      <c r="E8" s="81" t="s">
        <v>57</v>
      </c>
      <c r="F8" s="81" t="s">
        <v>58</v>
      </c>
      <c r="G8" s="81" t="s">
        <v>59</v>
      </c>
      <c r="H8" s="81" t="s">
        <v>85</v>
      </c>
      <c r="I8" s="18" t="s">
        <v>523</v>
      </c>
      <c r="J8" s="18" t="s">
        <v>60</v>
      </c>
      <c r="K8" s="18" t="s">
        <v>65</v>
      </c>
      <c r="L8" s="18" t="s">
        <v>66</v>
      </c>
      <c r="M8" s="18" t="s">
        <v>67</v>
      </c>
      <c r="N8" s="18"/>
      <c r="O8" s="62" t="s">
        <v>68</v>
      </c>
      <c r="P8" s="19"/>
    </row>
    <row r="9" spans="1:18" ht="36.75" customHeight="1">
      <c r="A9" s="203"/>
      <c r="B9" s="200"/>
      <c r="C9" s="192"/>
      <c r="D9" s="9" t="s">
        <v>55</v>
      </c>
      <c r="E9" s="77" t="s">
        <v>61</v>
      </c>
      <c r="F9" s="77" t="s">
        <v>62</v>
      </c>
      <c r="G9" s="77" t="s">
        <v>63</v>
      </c>
      <c r="H9" s="77" t="s">
        <v>525</v>
      </c>
      <c r="I9" s="9" t="s">
        <v>524</v>
      </c>
      <c r="J9" s="9" t="s">
        <v>64</v>
      </c>
      <c r="K9" s="9" t="s">
        <v>526</v>
      </c>
      <c r="L9" s="78" t="s">
        <v>69</v>
      </c>
      <c r="M9" s="9" t="s">
        <v>70</v>
      </c>
      <c r="N9" s="9"/>
      <c r="O9" s="82" t="s">
        <v>71</v>
      </c>
      <c r="P9" s="20"/>
    </row>
    <row r="10" spans="1:18" ht="19.5" customHeight="1">
      <c r="A10" s="66"/>
      <c r="B10" s="67"/>
      <c r="C10" s="157"/>
      <c r="D10" s="158" t="s">
        <v>102</v>
      </c>
      <c r="E10" s="158" t="s">
        <v>101</v>
      </c>
      <c r="F10" s="158" t="s">
        <v>100</v>
      </c>
      <c r="G10" s="158" t="s">
        <v>103</v>
      </c>
      <c r="H10" s="158" t="s">
        <v>104</v>
      </c>
      <c r="I10" s="158" t="s">
        <v>99</v>
      </c>
      <c r="J10" s="158" t="s">
        <v>98</v>
      </c>
      <c r="K10" s="158" t="s">
        <v>105</v>
      </c>
      <c r="L10" s="159" t="s">
        <v>106</v>
      </c>
      <c r="M10" s="158" t="s">
        <v>108</v>
      </c>
      <c r="N10" s="158"/>
      <c r="O10" s="160" t="s">
        <v>107</v>
      </c>
      <c r="P10" s="161"/>
    </row>
    <row r="11" spans="1:18" ht="21" customHeight="1">
      <c r="A11" s="71"/>
      <c r="B11" s="65" t="s">
        <v>333</v>
      </c>
      <c r="C11" s="4"/>
      <c r="D11" s="83">
        <f t="shared" ref="D11:L11" si="0">D12+D23+D79</f>
        <v>3405643</v>
      </c>
      <c r="E11" s="83">
        <f t="shared" si="0"/>
        <v>644500</v>
      </c>
      <c r="F11" s="83">
        <f t="shared" si="0"/>
        <v>400484</v>
      </c>
      <c r="G11" s="83">
        <f t="shared" si="0"/>
        <v>242350</v>
      </c>
      <c r="H11" s="83">
        <f t="shared" si="0"/>
        <v>2118309</v>
      </c>
      <c r="I11" s="83">
        <f t="shared" si="0"/>
        <v>17182</v>
      </c>
      <c r="J11" s="83">
        <f t="shared" si="0"/>
        <v>2101127</v>
      </c>
      <c r="K11" s="83">
        <f t="shared" si="0"/>
        <v>1417197</v>
      </c>
      <c r="L11" s="83">
        <f t="shared" si="0"/>
        <v>181940</v>
      </c>
      <c r="M11" s="83">
        <f>M12+M23+M79</f>
        <v>501990</v>
      </c>
      <c r="N11" s="84"/>
      <c r="O11" s="89">
        <f>O12+O23+O79</f>
        <v>106902</v>
      </c>
      <c r="P11" s="19"/>
      <c r="Q11" s="13"/>
      <c r="R11" s="13"/>
    </row>
    <row r="12" spans="1:18" ht="21" customHeight="1">
      <c r="A12" s="35"/>
      <c r="B12" s="39">
        <v>45</v>
      </c>
      <c r="C12" s="4"/>
      <c r="D12" s="72">
        <f>D13+D16+D18+D21</f>
        <v>417536</v>
      </c>
      <c r="E12" s="72">
        <f t="shared" ref="E12:O12" si="1">E13+E16+E18+E21</f>
        <v>174770</v>
      </c>
      <c r="F12" s="72">
        <f t="shared" si="1"/>
        <v>33226</v>
      </c>
      <c r="G12" s="72">
        <f t="shared" si="1"/>
        <v>14554</v>
      </c>
      <c r="H12" s="72">
        <f t="shared" si="1"/>
        <v>194986</v>
      </c>
      <c r="I12" s="72">
        <f t="shared" si="1"/>
        <v>1843</v>
      </c>
      <c r="J12" s="72">
        <f t="shared" si="1"/>
        <v>193143</v>
      </c>
      <c r="K12" s="72">
        <f t="shared" si="1"/>
        <v>162620</v>
      </c>
      <c r="L12" s="72">
        <f>L13+L16+L18+L21</f>
        <v>14323</v>
      </c>
      <c r="M12" s="72">
        <f t="shared" si="1"/>
        <v>16200</v>
      </c>
      <c r="N12" s="85"/>
      <c r="O12" s="90">
        <f t="shared" si="1"/>
        <v>13657</v>
      </c>
      <c r="P12" s="20"/>
      <c r="Q12" s="13"/>
      <c r="R12" s="13"/>
    </row>
    <row r="13" spans="1:18" ht="21" customHeight="1">
      <c r="A13" s="35"/>
      <c r="B13" s="39" t="s">
        <v>355</v>
      </c>
      <c r="D13" s="72">
        <f t="shared" ref="D13:O13" si="2">D14+D15</f>
        <v>124336</v>
      </c>
      <c r="E13" s="72">
        <f t="shared" si="2"/>
        <v>40832</v>
      </c>
      <c r="F13" s="72">
        <f t="shared" si="2"/>
        <v>16914</v>
      </c>
      <c r="G13" s="72">
        <f t="shared" si="2"/>
        <v>6447</v>
      </c>
      <c r="H13" s="72">
        <f t="shared" si="2"/>
        <v>60143</v>
      </c>
      <c r="I13" s="72">
        <f t="shared" si="2"/>
        <v>475</v>
      </c>
      <c r="J13" s="72">
        <f t="shared" si="2"/>
        <v>59668</v>
      </c>
      <c r="K13" s="72">
        <f t="shared" si="2"/>
        <v>44708</v>
      </c>
      <c r="L13" s="72">
        <f t="shared" si="2"/>
        <v>5823</v>
      </c>
      <c r="M13" s="72">
        <f t="shared" si="2"/>
        <v>9137</v>
      </c>
      <c r="N13" s="85"/>
      <c r="O13" s="90">
        <f t="shared" si="2"/>
        <v>9889</v>
      </c>
      <c r="P13" s="20"/>
      <c r="Q13" s="13"/>
      <c r="R13" s="13"/>
    </row>
    <row r="14" spans="1:18" ht="21" customHeight="1">
      <c r="A14" s="35"/>
      <c r="B14" s="40" t="s">
        <v>356</v>
      </c>
      <c r="D14" s="73">
        <v>122850</v>
      </c>
      <c r="E14" s="73">
        <v>40588</v>
      </c>
      <c r="F14" s="73">
        <v>16656</v>
      </c>
      <c r="G14" s="73">
        <v>6353</v>
      </c>
      <c r="H14" s="73">
        <v>59253</v>
      </c>
      <c r="I14" s="73">
        <v>464</v>
      </c>
      <c r="J14" s="73">
        <v>58789</v>
      </c>
      <c r="K14" s="73">
        <v>44005</v>
      </c>
      <c r="L14" s="73">
        <v>5773</v>
      </c>
      <c r="M14" s="73">
        <v>9011</v>
      </c>
      <c r="N14" s="86"/>
      <c r="O14" s="91">
        <v>9724</v>
      </c>
      <c r="P14" s="20"/>
      <c r="Q14" s="13"/>
      <c r="R14" s="13"/>
    </row>
    <row r="15" spans="1:18" ht="21" customHeight="1">
      <c r="A15" s="35"/>
      <c r="B15" s="40" t="s">
        <v>357</v>
      </c>
      <c r="D15" s="73">
        <v>1486</v>
      </c>
      <c r="E15" s="73">
        <v>244</v>
      </c>
      <c r="F15" s="73">
        <v>258</v>
      </c>
      <c r="G15" s="73">
        <v>94</v>
      </c>
      <c r="H15" s="73">
        <v>890</v>
      </c>
      <c r="I15" s="73">
        <v>11</v>
      </c>
      <c r="J15" s="73">
        <v>879</v>
      </c>
      <c r="K15" s="73">
        <v>703</v>
      </c>
      <c r="L15" s="73">
        <v>50</v>
      </c>
      <c r="M15" s="73">
        <v>126</v>
      </c>
      <c r="N15" s="86"/>
      <c r="O15" s="91">
        <v>165</v>
      </c>
      <c r="P15" s="20"/>
      <c r="Q15" s="13"/>
      <c r="R15" s="13"/>
    </row>
    <row r="16" spans="1:18" ht="21" customHeight="1">
      <c r="A16" s="35"/>
      <c r="B16" s="39" t="s">
        <v>358</v>
      </c>
      <c r="D16" s="72">
        <f t="shared" ref="D16:O16" si="3">D17</f>
        <v>219247</v>
      </c>
      <c r="E16" s="72">
        <f t="shared" si="3"/>
        <v>122515</v>
      </c>
      <c r="F16" s="72">
        <f t="shared" si="3"/>
        <v>9036</v>
      </c>
      <c r="G16" s="72">
        <f t="shared" si="3"/>
        <v>4893</v>
      </c>
      <c r="H16" s="72">
        <f t="shared" si="3"/>
        <v>82803</v>
      </c>
      <c r="I16" s="72">
        <f t="shared" si="3"/>
        <v>785</v>
      </c>
      <c r="J16" s="72">
        <f t="shared" si="3"/>
        <v>82018</v>
      </c>
      <c r="K16" s="72">
        <f t="shared" si="3"/>
        <v>78694</v>
      </c>
      <c r="L16" s="72">
        <f t="shared" si="3"/>
        <v>5110</v>
      </c>
      <c r="M16" s="72">
        <f t="shared" si="3"/>
        <v>-1786</v>
      </c>
      <c r="N16" s="85"/>
      <c r="O16" s="90">
        <f t="shared" si="3"/>
        <v>1562</v>
      </c>
      <c r="P16" s="20"/>
      <c r="Q16" s="13"/>
      <c r="R16" s="13"/>
    </row>
    <row r="17" spans="1:18" ht="21" customHeight="1">
      <c r="A17" s="35"/>
      <c r="B17" s="40" t="s">
        <v>359</v>
      </c>
      <c r="D17" s="73">
        <v>219247</v>
      </c>
      <c r="E17" s="73">
        <v>122515</v>
      </c>
      <c r="F17" s="73">
        <v>9036</v>
      </c>
      <c r="G17" s="73">
        <v>4893</v>
      </c>
      <c r="H17" s="73">
        <v>82803</v>
      </c>
      <c r="I17" s="73">
        <v>785</v>
      </c>
      <c r="J17" s="73">
        <v>82018</v>
      </c>
      <c r="K17" s="73">
        <v>78694</v>
      </c>
      <c r="L17" s="73">
        <v>5110</v>
      </c>
      <c r="M17" s="73">
        <v>-1786</v>
      </c>
      <c r="N17" s="86"/>
      <c r="O17" s="91">
        <v>1562</v>
      </c>
      <c r="P17" s="20"/>
      <c r="Q17" s="13"/>
      <c r="R17" s="13"/>
    </row>
    <row r="18" spans="1:18" s="4" customFormat="1" ht="21" customHeight="1">
      <c r="A18" s="33"/>
      <c r="B18" s="39" t="s">
        <v>360</v>
      </c>
      <c r="D18" s="72">
        <f t="shared" ref="D18:O18" si="4">D19+D20</f>
        <v>67392</v>
      </c>
      <c r="E18" s="72">
        <f t="shared" si="4"/>
        <v>9702</v>
      </c>
      <c r="F18" s="72">
        <f t="shared" si="4"/>
        <v>6565</v>
      </c>
      <c r="G18" s="72">
        <f t="shared" si="4"/>
        <v>2818</v>
      </c>
      <c r="H18" s="72">
        <f t="shared" si="4"/>
        <v>48307</v>
      </c>
      <c r="I18" s="72">
        <f t="shared" si="4"/>
        <v>523</v>
      </c>
      <c r="J18" s="72">
        <f t="shared" si="4"/>
        <v>47784</v>
      </c>
      <c r="K18" s="72">
        <f t="shared" si="4"/>
        <v>36638</v>
      </c>
      <c r="L18" s="72">
        <f t="shared" si="4"/>
        <v>3035</v>
      </c>
      <c r="M18" s="72">
        <f t="shared" si="4"/>
        <v>8111</v>
      </c>
      <c r="N18" s="85"/>
      <c r="O18" s="90">
        <f t="shared" si="4"/>
        <v>2025</v>
      </c>
      <c r="P18" s="53"/>
      <c r="Q18" s="13"/>
      <c r="R18" s="13"/>
    </row>
    <row r="19" spans="1:18" s="4" customFormat="1" ht="21" customHeight="1">
      <c r="A19" s="33"/>
      <c r="B19" s="40" t="s">
        <v>361</v>
      </c>
      <c r="D19" s="73">
        <v>59428</v>
      </c>
      <c r="E19" s="73">
        <v>8298</v>
      </c>
      <c r="F19" s="73">
        <v>5556</v>
      </c>
      <c r="G19" s="73">
        <v>2264</v>
      </c>
      <c r="H19" s="73">
        <v>43310</v>
      </c>
      <c r="I19" s="73">
        <v>407</v>
      </c>
      <c r="J19" s="73">
        <v>42903</v>
      </c>
      <c r="K19" s="73">
        <v>31711</v>
      </c>
      <c r="L19" s="73">
        <v>2543</v>
      </c>
      <c r="M19" s="73">
        <v>8649</v>
      </c>
      <c r="N19" s="86"/>
      <c r="O19" s="91">
        <v>1761</v>
      </c>
      <c r="P19" s="53"/>
      <c r="Q19" s="13"/>
      <c r="R19" s="13"/>
    </row>
    <row r="20" spans="1:18" s="4" customFormat="1" ht="21" customHeight="1">
      <c r="A20" s="33"/>
      <c r="B20" s="40" t="s">
        <v>362</v>
      </c>
      <c r="D20" s="73">
        <v>7964</v>
      </c>
      <c r="E20" s="73">
        <v>1404</v>
      </c>
      <c r="F20" s="73">
        <v>1009</v>
      </c>
      <c r="G20" s="73">
        <v>554</v>
      </c>
      <c r="H20" s="73">
        <v>4997</v>
      </c>
      <c r="I20" s="73">
        <v>116</v>
      </c>
      <c r="J20" s="73">
        <v>4881</v>
      </c>
      <c r="K20" s="73">
        <v>4927</v>
      </c>
      <c r="L20" s="73">
        <v>492</v>
      </c>
      <c r="M20" s="73">
        <v>-538</v>
      </c>
      <c r="N20" s="86"/>
      <c r="O20" s="91">
        <v>264</v>
      </c>
      <c r="P20" s="53"/>
      <c r="Q20" s="13"/>
      <c r="R20" s="13"/>
    </row>
    <row r="21" spans="1:18" s="4" customFormat="1" ht="21" customHeight="1">
      <c r="A21" s="33"/>
      <c r="B21" s="39" t="s">
        <v>363</v>
      </c>
      <c r="D21" s="72">
        <f t="shared" ref="D21:O21" si="5">D22</f>
        <v>6561</v>
      </c>
      <c r="E21" s="72">
        <f t="shared" si="5"/>
        <v>1721</v>
      </c>
      <c r="F21" s="72">
        <f t="shared" si="5"/>
        <v>711</v>
      </c>
      <c r="G21" s="72">
        <f t="shared" si="5"/>
        <v>396</v>
      </c>
      <c r="H21" s="72">
        <f t="shared" si="5"/>
        <v>3733</v>
      </c>
      <c r="I21" s="72">
        <f t="shared" si="5"/>
        <v>60</v>
      </c>
      <c r="J21" s="72">
        <f t="shared" si="5"/>
        <v>3673</v>
      </c>
      <c r="K21" s="72">
        <f t="shared" si="5"/>
        <v>2580</v>
      </c>
      <c r="L21" s="72">
        <f t="shared" si="5"/>
        <v>355</v>
      </c>
      <c r="M21" s="72">
        <f t="shared" si="5"/>
        <v>738</v>
      </c>
      <c r="N21" s="85"/>
      <c r="O21" s="90">
        <f t="shared" si="5"/>
        <v>181</v>
      </c>
      <c r="P21" s="53"/>
      <c r="Q21" s="13"/>
      <c r="R21" s="13"/>
    </row>
    <row r="22" spans="1:18" s="4" customFormat="1" ht="21" customHeight="1">
      <c r="A22" s="33"/>
      <c r="B22" s="40" t="s">
        <v>364</v>
      </c>
      <c r="D22" s="73">
        <v>6561</v>
      </c>
      <c r="E22" s="73">
        <v>1721</v>
      </c>
      <c r="F22" s="73">
        <v>711</v>
      </c>
      <c r="G22" s="73">
        <v>396</v>
      </c>
      <c r="H22" s="73">
        <v>3733</v>
      </c>
      <c r="I22" s="73">
        <v>60</v>
      </c>
      <c r="J22" s="73">
        <v>3673</v>
      </c>
      <c r="K22" s="73">
        <v>2580</v>
      </c>
      <c r="L22" s="73">
        <v>355</v>
      </c>
      <c r="M22" s="73">
        <v>738</v>
      </c>
      <c r="N22" s="86"/>
      <c r="O22" s="91">
        <v>181</v>
      </c>
      <c r="P22" s="53"/>
      <c r="Q22" s="13"/>
      <c r="R22" s="13"/>
    </row>
    <row r="23" spans="1:18" ht="21" customHeight="1">
      <c r="A23" s="35"/>
      <c r="B23" s="39">
        <v>46</v>
      </c>
      <c r="C23" s="4"/>
      <c r="D23" s="72">
        <f t="shared" ref="D23:M23" si="6">D24+D34+D39+D49+D59+D62+D69+D77</f>
        <v>1408781</v>
      </c>
      <c r="E23" s="72">
        <f t="shared" si="6"/>
        <v>236907</v>
      </c>
      <c r="F23" s="72">
        <f t="shared" si="6"/>
        <v>195105</v>
      </c>
      <c r="G23" s="72">
        <f t="shared" si="6"/>
        <v>56151</v>
      </c>
      <c r="H23" s="72">
        <f t="shared" si="6"/>
        <v>920618</v>
      </c>
      <c r="I23" s="72">
        <f t="shared" si="6"/>
        <v>7020</v>
      </c>
      <c r="J23" s="72">
        <f t="shared" si="6"/>
        <v>913598</v>
      </c>
      <c r="K23" s="72">
        <f t="shared" si="6"/>
        <v>605145</v>
      </c>
      <c r="L23" s="72">
        <f t="shared" si="6"/>
        <v>72250</v>
      </c>
      <c r="M23" s="72">
        <f t="shared" si="6"/>
        <v>236203</v>
      </c>
      <c r="N23" s="85"/>
      <c r="O23" s="90">
        <f>O24+O34+O39+O49+O59+O62+O69+O77</f>
        <v>49272</v>
      </c>
      <c r="P23" s="20"/>
      <c r="Q23" s="13"/>
      <c r="R23" s="13"/>
    </row>
    <row r="24" spans="1:18" ht="21" customHeight="1">
      <c r="A24" s="35"/>
      <c r="B24" s="39" t="s">
        <v>365</v>
      </c>
      <c r="D24" s="72">
        <f t="shared" ref="D24:O24" si="7">SUM(D25:D33)</f>
        <v>165994</v>
      </c>
      <c r="E24" s="72">
        <f t="shared" si="7"/>
        <v>25937</v>
      </c>
      <c r="F24" s="72">
        <f t="shared" si="7"/>
        <v>42086</v>
      </c>
      <c r="G24" s="72">
        <f t="shared" si="7"/>
        <v>4597</v>
      </c>
      <c r="H24" s="72">
        <f t="shared" si="7"/>
        <v>93374</v>
      </c>
      <c r="I24" s="72">
        <f t="shared" si="7"/>
        <v>418</v>
      </c>
      <c r="J24" s="72">
        <f t="shared" si="7"/>
        <v>92956</v>
      </c>
      <c r="K24" s="72">
        <f t="shared" si="7"/>
        <v>68440</v>
      </c>
      <c r="L24" s="72">
        <f t="shared" si="7"/>
        <v>4216</v>
      </c>
      <c r="M24" s="72">
        <f t="shared" si="7"/>
        <v>20300</v>
      </c>
      <c r="N24" s="85"/>
      <c r="O24" s="90">
        <f t="shared" si="7"/>
        <v>6526</v>
      </c>
      <c r="P24" s="20"/>
      <c r="Q24" s="13"/>
      <c r="R24" s="13"/>
    </row>
    <row r="25" spans="1:18" ht="21" customHeight="1">
      <c r="A25" s="35"/>
      <c r="B25" s="40" t="s">
        <v>366</v>
      </c>
      <c r="D25" s="73">
        <v>1662</v>
      </c>
      <c r="E25" s="73">
        <v>420</v>
      </c>
      <c r="F25" s="73">
        <v>215</v>
      </c>
      <c r="G25" s="73">
        <v>47</v>
      </c>
      <c r="H25" s="73">
        <v>980</v>
      </c>
      <c r="I25" s="73">
        <v>3</v>
      </c>
      <c r="J25" s="73">
        <v>977</v>
      </c>
      <c r="K25" s="73">
        <v>675</v>
      </c>
      <c r="L25" s="73">
        <v>23</v>
      </c>
      <c r="M25" s="73">
        <v>279</v>
      </c>
      <c r="N25" s="86"/>
      <c r="O25" s="91">
        <v>290</v>
      </c>
      <c r="P25" s="20"/>
      <c r="Q25" s="13"/>
      <c r="R25" s="13"/>
    </row>
    <row r="26" spans="1:18" ht="21" customHeight="1">
      <c r="A26" s="35"/>
      <c r="B26" s="40" t="s">
        <v>367</v>
      </c>
      <c r="D26" s="73">
        <v>45534</v>
      </c>
      <c r="E26" s="73">
        <v>4563</v>
      </c>
      <c r="F26" s="73">
        <v>10341</v>
      </c>
      <c r="G26" s="73">
        <v>1192</v>
      </c>
      <c r="H26" s="73">
        <v>29438</v>
      </c>
      <c r="I26" s="73">
        <v>130</v>
      </c>
      <c r="J26" s="73">
        <v>29308</v>
      </c>
      <c r="K26" s="73">
        <v>24371</v>
      </c>
      <c r="L26" s="73">
        <v>971</v>
      </c>
      <c r="M26" s="73">
        <v>3966</v>
      </c>
      <c r="N26" s="86"/>
      <c r="O26" s="91">
        <v>2641</v>
      </c>
      <c r="P26" s="20"/>
      <c r="Q26" s="13"/>
      <c r="R26" s="13"/>
    </row>
    <row r="27" spans="1:18" ht="21" customHeight="1">
      <c r="A27" s="35"/>
      <c r="B27" s="40" t="s">
        <v>368</v>
      </c>
      <c r="D27" s="73">
        <v>7331</v>
      </c>
      <c r="E27" s="73">
        <v>929</v>
      </c>
      <c r="F27" s="73">
        <v>1396</v>
      </c>
      <c r="G27" s="73">
        <v>265</v>
      </c>
      <c r="H27" s="73">
        <v>4741</v>
      </c>
      <c r="I27" s="73">
        <v>26</v>
      </c>
      <c r="J27" s="73">
        <v>4715</v>
      </c>
      <c r="K27" s="73">
        <v>3327</v>
      </c>
      <c r="L27" s="73">
        <v>199</v>
      </c>
      <c r="M27" s="73">
        <v>1189</v>
      </c>
      <c r="N27" s="86"/>
      <c r="O27" s="91">
        <v>321</v>
      </c>
      <c r="P27" s="20"/>
      <c r="Q27" s="13"/>
      <c r="R27" s="13"/>
    </row>
    <row r="28" spans="1:18" ht="21" customHeight="1">
      <c r="A28" s="35"/>
      <c r="B28" s="40" t="s">
        <v>369</v>
      </c>
      <c r="D28" s="73">
        <v>11690</v>
      </c>
      <c r="E28" s="73">
        <v>2675</v>
      </c>
      <c r="F28" s="73">
        <v>1785</v>
      </c>
      <c r="G28" s="73">
        <v>318</v>
      </c>
      <c r="H28" s="73">
        <v>6912</v>
      </c>
      <c r="I28" s="73">
        <v>45</v>
      </c>
      <c r="J28" s="73">
        <v>6867</v>
      </c>
      <c r="K28" s="73">
        <v>4830</v>
      </c>
      <c r="L28" s="73">
        <v>144</v>
      </c>
      <c r="M28" s="73">
        <v>1893</v>
      </c>
      <c r="N28" s="86"/>
      <c r="O28" s="91">
        <v>692</v>
      </c>
      <c r="P28" s="20"/>
      <c r="Q28" s="13"/>
      <c r="R28" s="13"/>
    </row>
    <row r="29" spans="1:18" ht="21" customHeight="1">
      <c r="A29" s="35"/>
      <c r="B29" s="40" t="s">
        <v>370</v>
      </c>
      <c r="D29" s="73">
        <v>711</v>
      </c>
      <c r="E29" s="73">
        <v>13</v>
      </c>
      <c r="F29" s="73">
        <v>64</v>
      </c>
      <c r="G29" s="73">
        <v>7</v>
      </c>
      <c r="H29" s="73">
        <v>627</v>
      </c>
      <c r="I29" s="73">
        <v>1</v>
      </c>
      <c r="J29" s="73">
        <v>626</v>
      </c>
      <c r="K29" s="73">
        <v>295</v>
      </c>
      <c r="L29" s="73">
        <v>12</v>
      </c>
      <c r="M29" s="73">
        <v>319</v>
      </c>
      <c r="N29" s="86"/>
      <c r="O29" s="91">
        <v>0</v>
      </c>
      <c r="P29" s="20"/>
      <c r="Q29" s="13"/>
      <c r="R29" s="13"/>
    </row>
    <row r="30" spans="1:18" ht="21" customHeight="1">
      <c r="A30" s="35"/>
      <c r="B30" s="40" t="s">
        <v>371</v>
      </c>
      <c r="C30" s="4"/>
      <c r="D30" s="73">
        <v>3183</v>
      </c>
      <c r="E30" s="73">
        <v>245</v>
      </c>
      <c r="F30" s="73">
        <v>777</v>
      </c>
      <c r="G30" s="73">
        <v>209</v>
      </c>
      <c r="H30" s="73">
        <v>1952</v>
      </c>
      <c r="I30" s="73">
        <v>25</v>
      </c>
      <c r="J30" s="73">
        <v>1927</v>
      </c>
      <c r="K30" s="73">
        <v>1429</v>
      </c>
      <c r="L30" s="73">
        <v>151</v>
      </c>
      <c r="M30" s="73">
        <v>347</v>
      </c>
      <c r="N30" s="86"/>
      <c r="O30" s="91">
        <v>49</v>
      </c>
      <c r="P30" s="20"/>
      <c r="Q30" s="13"/>
      <c r="R30" s="13"/>
    </row>
    <row r="31" spans="1:18" ht="21" customHeight="1">
      <c r="A31" s="35"/>
      <c r="B31" s="40" t="s">
        <v>372</v>
      </c>
      <c r="D31" s="73">
        <v>24751</v>
      </c>
      <c r="E31" s="73">
        <v>3732</v>
      </c>
      <c r="F31" s="73">
        <v>4963</v>
      </c>
      <c r="G31" s="73">
        <v>1197</v>
      </c>
      <c r="H31" s="73">
        <v>14859</v>
      </c>
      <c r="I31" s="73">
        <v>58</v>
      </c>
      <c r="J31" s="73">
        <v>14801</v>
      </c>
      <c r="K31" s="73">
        <v>10141</v>
      </c>
      <c r="L31" s="73">
        <v>510</v>
      </c>
      <c r="M31" s="73">
        <v>4150</v>
      </c>
      <c r="N31" s="86"/>
      <c r="O31" s="91">
        <v>1035</v>
      </c>
      <c r="P31" s="20"/>
      <c r="Q31" s="13"/>
      <c r="R31" s="13"/>
    </row>
    <row r="32" spans="1:18" ht="21" customHeight="1">
      <c r="A32" s="35"/>
      <c r="B32" s="40" t="s">
        <v>373</v>
      </c>
      <c r="D32" s="73">
        <v>68269</v>
      </c>
      <c r="E32" s="73">
        <v>13131</v>
      </c>
      <c r="F32" s="73">
        <v>22283</v>
      </c>
      <c r="G32" s="73">
        <v>1324</v>
      </c>
      <c r="H32" s="73">
        <v>31531</v>
      </c>
      <c r="I32" s="73">
        <v>104</v>
      </c>
      <c r="J32" s="73">
        <v>31427</v>
      </c>
      <c r="K32" s="73">
        <v>21066</v>
      </c>
      <c r="L32" s="73">
        <v>2170</v>
      </c>
      <c r="M32" s="73">
        <v>8191</v>
      </c>
      <c r="N32" s="86"/>
      <c r="O32" s="91">
        <v>1495</v>
      </c>
      <c r="P32" s="20"/>
      <c r="Q32" s="13"/>
      <c r="R32" s="13"/>
    </row>
    <row r="33" spans="1:18" ht="21" customHeight="1">
      <c r="A33" s="33"/>
      <c r="B33" s="40" t="s">
        <v>374</v>
      </c>
      <c r="C33" s="4"/>
      <c r="D33" s="73">
        <v>2863</v>
      </c>
      <c r="E33" s="73">
        <v>229</v>
      </c>
      <c r="F33" s="73">
        <v>262</v>
      </c>
      <c r="G33" s="73">
        <v>38</v>
      </c>
      <c r="H33" s="73">
        <v>2334</v>
      </c>
      <c r="I33" s="73">
        <v>26</v>
      </c>
      <c r="J33" s="73">
        <v>2308</v>
      </c>
      <c r="K33" s="73">
        <v>2306</v>
      </c>
      <c r="L33" s="73">
        <v>36</v>
      </c>
      <c r="M33" s="73">
        <v>-34</v>
      </c>
      <c r="N33" s="86"/>
      <c r="O33" s="91">
        <v>3</v>
      </c>
      <c r="P33" s="20"/>
      <c r="Q33" s="13"/>
      <c r="R33" s="13"/>
    </row>
    <row r="34" spans="1:18" ht="21" customHeight="1">
      <c r="A34" s="35"/>
      <c r="B34" s="39" t="s">
        <v>375</v>
      </c>
      <c r="C34" s="4"/>
      <c r="D34" s="72">
        <f t="shared" ref="D34:O34" si="8">SUM(D35:D38)</f>
        <v>16461</v>
      </c>
      <c r="E34" s="72">
        <f t="shared" si="8"/>
        <v>3225</v>
      </c>
      <c r="F34" s="72">
        <f t="shared" si="8"/>
        <v>2354</v>
      </c>
      <c r="G34" s="72">
        <f t="shared" si="8"/>
        <v>1129</v>
      </c>
      <c r="H34" s="72">
        <f t="shared" si="8"/>
        <v>9753</v>
      </c>
      <c r="I34" s="72">
        <f t="shared" si="8"/>
        <v>126</v>
      </c>
      <c r="J34" s="72">
        <f t="shared" si="8"/>
        <v>9627</v>
      </c>
      <c r="K34" s="72">
        <f t="shared" si="8"/>
        <v>8796</v>
      </c>
      <c r="L34" s="72">
        <f t="shared" si="8"/>
        <v>1302</v>
      </c>
      <c r="M34" s="72">
        <f t="shared" si="8"/>
        <v>-471</v>
      </c>
      <c r="N34" s="85"/>
      <c r="O34" s="90">
        <f t="shared" si="8"/>
        <v>827</v>
      </c>
      <c r="P34" s="20"/>
      <c r="Q34" s="13"/>
      <c r="R34" s="13"/>
    </row>
    <row r="35" spans="1:18" ht="21" customHeight="1">
      <c r="A35" s="35"/>
      <c r="B35" s="40" t="s">
        <v>376</v>
      </c>
      <c r="D35" s="73">
        <v>10937</v>
      </c>
      <c r="E35" s="73">
        <v>1976</v>
      </c>
      <c r="F35" s="73">
        <v>1883</v>
      </c>
      <c r="G35" s="73">
        <v>909</v>
      </c>
      <c r="H35" s="73">
        <v>6169</v>
      </c>
      <c r="I35" s="73">
        <v>84</v>
      </c>
      <c r="J35" s="73">
        <v>6085</v>
      </c>
      <c r="K35" s="73">
        <v>5909</v>
      </c>
      <c r="L35" s="73">
        <v>840</v>
      </c>
      <c r="M35" s="73">
        <v>-664</v>
      </c>
      <c r="N35" s="86"/>
      <c r="O35" s="91">
        <v>671</v>
      </c>
      <c r="P35" s="20"/>
      <c r="Q35" s="13"/>
      <c r="R35" s="13"/>
    </row>
    <row r="36" spans="1:18" ht="21" customHeight="1">
      <c r="A36" s="35"/>
      <c r="B36" s="40" t="s">
        <v>377</v>
      </c>
      <c r="D36" s="73">
        <v>5198</v>
      </c>
      <c r="E36" s="73">
        <v>1192</v>
      </c>
      <c r="F36" s="73">
        <v>424</v>
      </c>
      <c r="G36" s="73">
        <v>197</v>
      </c>
      <c r="H36" s="73">
        <v>3385</v>
      </c>
      <c r="I36" s="73">
        <v>35</v>
      </c>
      <c r="J36" s="73">
        <v>3350</v>
      </c>
      <c r="K36" s="73">
        <v>2726</v>
      </c>
      <c r="L36" s="73">
        <v>370</v>
      </c>
      <c r="M36" s="73">
        <v>254</v>
      </c>
      <c r="N36" s="86"/>
      <c r="O36" s="91">
        <v>155</v>
      </c>
      <c r="P36" s="20"/>
      <c r="Q36" s="13"/>
      <c r="R36" s="13"/>
    </row>
    <row r="37" spans="1:18" ht="21" customHeight="1">
      <c r="A37" s="35"/>
      <c r="B37" s="40" t="s">
        <v>378</v>
      </c>
      <c r="D37" s="73">
        <v>188</v>
      </c>
      <c r="E37" s="73">
        <v>44</v>
      </c>
      <c r="F37" s="73">
        <v>34</v>
      </c>
      <c r="G37" s="73">
        <v>23</v>
      </c>
      <c r="H37" s="73">
        <v>87</v>
      </c>
      <c r="I37" s="73">
        <v>7</v>
      </c>
      <c r="J37" s="73">
        <v>80</v>
      </c>
      <c r="K37" s="73">
        <v>123</v>
      </c>
      <c r="L37" s="73">
        <v>9</v>
      </c>
      <c r="M37" s="73">
        <v>-52</v>
      </c>
      <c r="N37" s="86"/>
      <c r="O37" s="91">
        <v>1</v>
      </c>
      <c r="P37" s="20"/>
      <c r="Q37" s="13"/>
      <c r="R37" s="13"/>
    </row>
    <row r="38" spans="1:18" ht="21" customHeight="1">
      <c r="A38" s="35"/>
      <c r="B38" s="40" t="s">
        <v>379</v>
      </c>
      <c r="D38" s="73">
        <v>138</v>
      </c>
      <c r="E38" s="73">
        <v>13</v>
      </c>
      <c r="F38" s="73">
        <v>13</v>
      </c>
      <c r="G38" s="73">
        <v>0</v>
      </c>
      <c r="H38" s="73">
        <v>112</v>
      </c>
      <c r="I38" s="73">
        <v>0</v>
      </c>
      <c r="J38" s="73">
        <v>112</v>
      </c>
      <c r="K38" s="73">
        <v>38</v>
      </c>
      <c r="L38" s="73">
        <v>83</v>
      </c>
      <c r="M38" s="73">
        <v>-9</v>
      </c>
      <c r="N38" s="86"/>
      <c r="O38" s="91">
        <v>0</v>
      </c>
      <c r="P38" s="20"/>
      <c r="Q38" s="13"/>
      <c r="R38" s="13"/>
    </row>
    <row r="39" spans="1:18" ht="21" customHeight="1">
      <c r="A39" s="35"/>
      <c r="B39" s="39" t="s">
        <v>380</v>
      </c>
      <c r="C39" s="4"/>
      <c r="D39" s="72">
        <f t="shared" ref="D39:O39" si="9">SUM(D40:D48)</f>
        <v>360595</v>
      </c>
      <c r="E39" s="72">
        <f t="shared" si="9"/>
        <v>69962</v>
      </c>
      <c r="F39" s="72">
        <f t="shared" si="9"/>
        <v>46477</v>
      </c>
      <c r="G39" s="72">
        <f t="shared" si="9"/>
        <v>10102</v>
      </c>
      <c r="H39" s="72">
        <f t="shared" si="9"/>
        <v>234054</v>
      </c>
      <c r="I39" s="72">
        <f t="shared" si="9"/>
        <v>1730</v>
      </c>
      <c r="J39" s="72">
        <f t="shared" si="9"/>
        <v>232324</v>
      </c>
      <c r="K39" s="72">
        <f t="shared" si="9"/>
        <v>157960</v>
      </c>
      <c r="L39" s="72">
        <f t="shared" si="9"/>
        <v>18906</v>
      </c>
      <c r="M39" s="72">
        <f t="shared" si="9"/>
        <v>55458</v>
      </c>
      <c r="N39" s="85"/>
      <c r="O39" s="90">
        <f t="shared" si="9"/>
        <v>11247</v>
      </c>
      <c r="P39" s="20"/>
      <c r="Q39" s="13"/>
      <c r="R39" s="13"/>
    </row>
    <row r="40" spans="1:18" ht="21" customHeight="1">
      <c r="A40" s="35"/>
      <c r="B40" s="40" t="s">
        <v>381</v>
      </c>
      <c r="D40" s="73">
        <v>59643</v>
      </c>
      <c r="E40" s="73">
        <v>17014</v>
      </c>
      <c r="F40" s="73">
        <v>4461</v>
      </c>
      <c r="G40" s="73">
        <v>873</v>
      </c>
      <c r="H40" s="73">
        <v>37295</v>
      </c>
      <c r="I40" s="73">
        <v>346</v>
      </c>
      <c r="J40" s="73">
        <v>36949</v>
      </c>
      <c r="K40" s="73">
        <v>28350</v>
      </c>
      <c r="L40" s="73">
        <v>3636</v>
      </c>
      <c r="M40" s="73">
        <v>4963</v>
      </c>
      <c r="N40" s="86"/>
      <c r="O40" s="91">
        <v>1189</v>
      </c>
      <c r="P40" s="20"/>
      <c r="Q40" s="13"/>
      <c r="R40" s="13"/>
    </row>
    <row r="41" spans="1:18" ht="21" customHeight="1">
      <c r="A41" s="35"/>
      <c r="B41" s="40" t="s">
        <v>382</v>
      </c>
      <c r="D41" s="73">
        <v>15899</v>
      </c>
      <c r="E41" s="73">
        <v>4730</v>
      </c>
      <c r="F41" s="73">
        <v>1697</v>
      </c>
      <c r="G41" s="73">
        <v>248</v>
      </c>
      <c r="H41" s="73">
        <v>9224</v>
      </c>
      <c r="I41" s="73">
        <v>78</v>
      </c>
      <c r="J41" s="73">
        <v>9146</v>
      </c>
      <c r="K41" s="73">
        <v>6405</v>
      </c>
      <c r="L41" s="73">
        <v>1186</v>
      </c>
      <c r="M41" s="73">
        <v>1555</v>
      </c>
      <c r="N41" s="86"/>
      <c r="O41" s="91">
        <v>357</v>
      </c>
      <c r="P41" s="20"/>
      <c r="Q41" s="13"/>
      <c r="R41" s="13"/>
    </row>
    <row r="42" spans="1:18" ht="21" customHeight="1">
      <c r="A42" s="35"/>
      <c r="B42" s="40" t="s">
        <v>383</v>
      </c>
      <c r="D42" s="73">
        <v>19015</v>
      </c>
      <c r="E42" s="73">
        <v>3607</v>
      </c>
      <c r="F42" s="73">
        <v>2487</v>
      </c>
      <c r="G42" s="73">
        <v>392</v>
      </c>
      <c r="H42" s="73">
        <v>12529</v>
      </c>
      <c r="I42" s="73">
        <v>83</v>
      </c>
      <c r="J42" s="73">
        <v>12446</v>
      </c>
      <c r="K42" s="73">
        <v>7639</v>
      </c>
      <c r="L42" s="73">
        <v>1008</v>
      </c>
      <c r="M42" s="73">
        <v>3799</v>
      </c>
      <c r="N42" s="86"/>
      <c r="O42" s="91">
        <v>511</v>
      </c>
      <c r="P42" s="20"/>
      <c r="Q42" s="13"/>
      <c r="R42" s="13"/>
    </row>
    <row r="43" spans="1:18" ht="21" customHeight="1">
      <c r="A43" s="35"/>
      <c r="B43" s="40" t="s">
        <v>384</v>
      </c>
      <c r="D43" s="73">
        <v>71701</v>
      </c>
      <c r="E43" s="73">
        <v>11814</v>
      </c>
      <c r="F43" s="73">
        <v>15374</v>
      </c>
      <c r="G43" s="73">
        <v>1860</v>
      </c>
      <c r="H43" s="73">
        <v>42653</v>
      </c>
      <c r="I43" s="73">
        <v>370</v>
      </c>
      <c r="J43" s="73">
        <v>42283</v>
      </c>
      <c r="K43" s="73">
        <v>29970</v>
      </c>
      <c r="L43" s="73">
        <v>3794</v>
      </c>
      <c r="M43" s="73">
        <v>8519</v>
      </c>
      <c r="N43" s="86"/>
      <c r="O43" s="91">
        <v>1850</v>
      </c>
      <c r="P43" s="20"/>
      <c r="Q43" s="13"/>
      <c r="R43" s="13"/>
    </row>
    <row r="44" spans="1:18" ht="21" customHeight="1">
      <c r="A44" s="35"/>
      <c r="B44" s="40" t="s">
        <v>385</v>
      </c>
      <c r="C44" s="4"/>
      <c r="D44" s="73">
        <v>17351</v>
      </c>
      <c r="E44" s="73">
        <v>2607</v>
      </c>
      <c r="F44" s="73">
        <v>3365</v>
      </c>
      <c r="G44" s="73">
        <v>676</v>
      </c>
      <c r="H44" s="73">
        <v>10703</v>
      </c>
      <c r="I44" s="73">
        <v>34</v>
      </c>
      <c r="J44" s="73">
        <v>10669</v>
      </c>
      <c r="K44" s="73">
        <v>5453</v>
      </c>
      <c r="L44" s="73">
        <v>456</v>
      </c>
      <c r="M44" s="73">
        <v>4760</v>
      </c>
      <c r="N44" s="86"/>
      <c r="O44" s="91">
        <v>637</v>
      </c>
      <c r="P44" s="20"/>
      <c r="Q44" s="13"/>
      <c r="R44" s="13"/>
    </row>
    <row r="45" spans="1:18" ht="21" customHeight="1">
      <c r="A45" s="35"/>
      <c r="B45" s="40" t="s">
        <v>386</v>
      </c>
      <c r="C45" s="4"/>
      <c r="D45" s="73">
        <v>21052</v>
      </c>
      <c r="E45" s="73">
        <v>3808</v>
      </c>
      <c r="F45" s="73">
        <v>2513</v>
      </c>
      <c r="G45" s="73">
        <v>479</v>
      </c>
      <c r="H45" s="73">
        <v>14252</v>
      </c>
      <c r="I45" s="73">
        <v>116</v>
      </c>
      <c r="J45" s="73">
        <v>14136</v>
      </c>
      <c r="K45" s="73">
        <v>10243</v>
      </c>
      <c r="L45" s="73">
        <v>1537</v>
      </c>
      <c r="M45" s="73">
        <v>2356</v>
      </c>
      <c r="N45" s="86"/>
      <c r="O45" s="91">
        <v>662</v>
      </c>
      <c r="P45" s="20"/>
      <c r="Q45" s="13"/>
      <c r="R45" s="13"/>
    </row>
    <row r="46" spans="1:18" ht="21" customHeight="1">
      <c r="A46" s="35"/>
      <c r="B46" s="40" t="s">
        <v>387</v>
      </c>
      <c r="D46" s="73">
        <v>5708</v>
      </c>
      <c r="E46" s="73">
        <v>869</v>
      </c>
      <c r="F46" s="73">
        <v>770</v>
      </c>
      <c r="G46" s="73">
        <v>229</v>
      </c>
      <c r="H46" s="73">
        <v>3840</v>
      </c>
      <c r="I46" s="73">
        <v>28</v>
      </c>
      <c r="J46" s="73">
        <v>3812</v>
      </c>
      <c r="K46" s="73">
        <v>3742</v>
      </c>
      <c r="L46" s="73">
        <v>357</v>
      </c>
      <c r="M46" s="73">
        <v>-287</v>
      </c>
      <c r="N46" s="86"/>
      <c r="O46" s="91">
        <v>86</v>
      </c>
      <c r="P46" s="20"/>
      <c r="Q46" s="13"/>
      <c r="R46" s="13"/>
    </row>
    <row r="47" spans="1:18" ht="21" customHeight="1">
      <c r="A47" s="35"/>
      <c r="B47" s="40" t="s">
        <v>388</v>
      </c>
      <c r="D47" s="73">
        <v>25721</v>
      </c>
      <c r="E47" s="73">
        <v>4440</v>
      </c>
      <c r="F47" s="73">
        <v>2987</v>
      </c>
      <c r="G47" s="73">
        <v>742</v>
      </c>
      <c r="H47" s="73">
        <v>17552</v>
      </c>
      <c r="I47" s="73">
        <v>150</v>
      </c>
      <c r="J47" s="73">
        <v>17402</v>
      </c>
      <c r="K47" s="73">
        <v>11091</v>
      </c>
      <c r="L47" s="73">
        <v>1047</v>
      </c>
      <c r="M47" s="73">
        <v>5264</v>
      </c>
      <c r="N47" s="86"/>
      <c r="O47" s="91">
        <v>929</v>
      </c>
      <c r="P47" s="20"/>
      <c r="Q47" s="13"/>
      <c r="R47" s="13"/>
    </row>
    <row r="48" spans="1:18" ht="21" customHeight="1">
      <c r="A48" s="35"/>
      <c r="B48" s="40" t="s">
        <v>389</v>
      </c>
      <c r="D48" s="73">
        <v>124505</v>
      </c>
      <c r="E48" s="73">
        <v>21073</v>
      </c>
      <c r="F48" s="73">
        <v>12823</v>
      </c>
      <c r="G48" s="73">
        <v>4603</v>
      </c>
      <c r="H48" s="73">
        <v>86006</v>
      </c>
      <c r="I48" s="73">
        <v>525</v>
      </c>
      <c r="J48" s="73">
        <v>85481</v>
      </c>
      <c r="K48" s="73">
        <v>55067</v>
      </c>
      <c r="L48" s="73">
        <v>5885</v>
      </c>
      <c r="M48" s="73">
        <v>24529</v>
      </c>
      <c r="N48" s="86"/>
      <c r="O48" s="91">
        <v>5026</v>
      </c>
      <c r="P48" s="20"/>
      <c r="Q48" s="13"/>
      <c r="R48" s="13"/>
    </row>
    <row r="49" spans="1:18" ht="21" customHeight="1">
      <c r="A49" s="35"/>
      <c r="B49" s="39" t="s">
        <v>390</v>
      </c>
      <c r="D49" s="72">
        <f t="shared" ref="D49:O49" si="10">SUM(D50:D58)</f>
        <v>325736</v>
      </c>
      <c r="E49" s="72">
        <f t="shared" si="10"/>
        <v>44741</v>
      </c>
      <c r="F49" s="72">
        <f t="shared" si="10"/>
        <v>49750</v>
      </c>
      <c r="G49" s="72">
        <f t="shared" si="10"/>
        <v>11030</v>
      </c>
      <c r="H49" s="72">
        <f t="shared" si="10"/>
        <v>220215</v>
      </c>
      <c r="I49" s="72">
        <f t="shared" si="10"/>
        <v>1427</v>
      </c>
      <c r="J49" s="72">
        <f t="shared" si="10"/>
        <v>218788</v>
      </c>
      <c r="K49" s="72">
        <f t="shared" si="10"/>
        <v>143054</v>
      </c>
      <c r="L49" s="72">
        <f t="shared" si="10"/>
        <v>14793</v>
      </c>
      <c r="M49" s="72">
        <f t="shared" si="10"/>
        <v>60941</v>
      </c>
      <c r="N49" s="85"/>
      <c r="O49" s="90">
        <f t="shared" si="10"/>
        <v>9278</v>
      </c>
      <c r="P49" s="20"/>
      <c r="Q49" s="13"/>
      <c r="R49" s="13"/>
    </row>
    <row r="50" spans="1:18" ht="21" customHeight="1">
      <c r="A50" s="35"/>
      <c r="B50" s="40" t="s">
        <v>391</v>
      </c>
      <c r="D50" s="73">
        <v>4693</v>
      </c>
      <c r="E50" s="73">
        <v>1162</v>
      </c>
      <c r="F50" s="73">
        <v>658</v>
      </c>
      <c r="G50" s="73">
        <v>227</v>
      </c>
      <c r="H50" s="73">
        <v>2646</v>
      </c>
      <c r="I50" s="73">
        <v>48</v>
      </c>
      <c r="J50" s="73">
        <v>2598</v>
      </c>
      <c r="K50" s="73">
        <v>2360</v>
      </c>
      <c r="L50" s="73">
        <v>237</v>
      </c>
      <c r="M50" s="73">
        <v>1</v>
      </c>
      <c r="N50" s="86"/>
      <c r="O50" s="91">
        <v>193</v>
      </c>
      <c r="P50" s="20"/>
      <c r="Q50" s="13"/>
      <c r="R50" s="13"/>
    </row>
    <row r="51" spans="1:18" ht="21" customHeight="1">
      <c r="A51" s="35"/>
      <c r="B51" s="40" t="s">
        <v>392</v>
      </c>
      <c r="D51" s="73">
        <v>17385</v>
      </c>
      <c r="E51" s="73">
        <v>2626</v>
      </c>
      <c r="F51" s="73">
        <v>2329</v>
      </c>
      <c r="G51" s="73">
        <v>659</v>
      </c>
      <c r="H51" s="73">
        <v>11771</v>
      </c>
      <c r="I51" s="73">
        <v>83</v>
      </c>
      <c r="J51" s="73">
        <v>11688</v>
      </c>
      <c r="K51" s="73">
        <v>8211</v>
      </c>
      <c r="L51" s="73">
        <v>765</v>
      </c>
      <c r="M51" s="73">
        <v>2712</v>
      </c>
      <c r="N51" s="86"/>
      <c r="O51" s="91">
        <v>346</v>
      </c>
      <c r="P51" s="20"/>
      <c r="Q51" s="13"/>
      <c r="R51" s="13"/>
    </row>
    <row r="52" spans="1:18" ht="21" customHeight="1">
      <c r="A52" s="35"/>
      <c r="B52" s="40" t="s">
        <v>393</v>
      </c>
      <c r="D52" s="73">
        <v>27879</v>
      </c>
      <c r="E52" s="73">
        <v>4248</v>
      </c>
      <c r="F52" s="73">
        <v>3880</v>
      </c>
      <c r="G52" s="73">
        <v>1589</v>
      </c>
      <c r="H52" s="73">
        <v>18162</v>
      </c>
      <c r="I52" s="73">
        <v>148</v>
      </c>
      <c r="J52" s="73">
        <v>18014</v>
      </c>
      <c r="K52" s="73">
        <v>11534</v>
      </c>
      <c r="L52" s="73">
        <v>1426</v>
      </c>
      <c r="M52" s="73">
        <v>5054</v>
      </c>
      <c r="N52" s="86"/>
      <c r="O52" s="91">
        <v>1172</v>
      </c>
      <c r="P52" s="20"/>
      <c r="Q52" s="13"/>
      <c r="R52" s="13"/>
    </row>
    <row r="53" spans="1:18" ht="21" customHeight="1">
      <c r="A53" s="35"/>
      <c r="B53" s="40" t="s">
        <v>394</v>
      </c>
      <c r="C53" s="4"/>
      <c r="D53" s="73">
        <v>29843</v>
      </c>
      <c r="E53" s="73">
        <v>5358</v>
      </c>
      <c r="F53" s="73">
        <v>6932</v>
      </c>
      <c r="G53" s="73">
        <v>1166</v>
      </c>
      <c r="H53" s="73">
        <v>16387</v>
      </c>
      <c r="I53" s="73">
        <v>95</v>
      </c>
      <c r="J53" s="73">
        <v>16292</v>
      </c>
      <c r="K53" s="73">
        <v>11303</v>
      </c>
      <c r="L53" s="73">
        <v>856</v>
      </c>
      <c r="M53" s="73">
        <v>4133</v>
      </c>
      <c r="N53" s="86"/>
      <c r="O53" s="91">
        <v>432</v>
      </c>
      <c r="P53" s="20"/>
      <c r="Q53" s="13"/>
      <c r="R53" s="13"/>
    </row>
    <row r="54" spans="1:18" ht="21" customHeight="1">
      <c r="A54" s="35"/>
      <c r="B54" s="40" t="s">
        <v>395</v>
      </c>
      <c r="D54" s="73">
        <v>57325</v>
      </c>
      <c r="E54" s="73">
        <v>7885</v>
      </c>
      <c r="F54" s="73">
        <v>11016</v>
      </c>
      <c r="G54" s="73">
        <v>1972</v>
      </c>
      <c r="H54" s="73">
        <v>36452</v>
      </c>
      <c r="I54" s="73">
        <v>232</v>
      </c>
      <c r="J54" s="73">
        <v>36220</v>
      </c>
      <c r="K54" s="73">
        <v>27482</v>
      </c>
      <c r="L54" s="73">
        <v>3180</v>
      </c>
      <c r="M54" s="73">
        <v>5558</v>
      </c>
      <c r="N54" s="86"/>
      <c r="O54" s="91">
        <v>2092</v>
      </c>
      <c r="P54" s="20"/>
      <c r="Q54" s="13"/>
      <c r="R54" s="13"/>
    </row>
    <row r="55" spans="1:18" ht="21" customHeight="1">
      <c r="A55" s="35"/>
      <c r="B55" s="40" t="s">
        <v>396</v>
      </c>
      <c r="D55" s="73">
        <v>125042</v>
      </c>
      <c r="E55" s="73">
        <v>13340</v>
      </c>
      <c r="F55" s="73">
        <v>18701</v>
      </c>
      <c r="G55" s="73">
        <v>2818</v>
      </c>
      <c r="H55" s="73">
        <v>90183</v>
      </c>
      <c r="I55" s="73">
        <v>441</v>
      </c>
      <c r="J55" s="73">
        <v>89742</v>
      </c>
      <c r="K55" s="73">
        <v>53523</v>
      </c>
      <c r="L55" s="73">
        <v>5139</v>
      </c>
      <c r="M55" s="73">
        <v>31080</v>
      </c>
      <c r="N55" s="86"/>
      <c r="O55" s="91">
        <v>3214</v>
      </c>
      <c r="P55" s="20"/>
      <c r="Q55" s="13"/>
      <c r="R55" s="13"/>
    </row>
    <row r="56" spans="1:18" ht="21" customHeight="1">
      <c r="A56" s="35"/>
      <c r="B56" s="40" t="s">
        <v>397</v>
      </c>
      <c r="D56" s="73">
        <v>15617</v>
      </c>
      <c r="E56" s="73">
        <v>1616</v>
      </c>
      <c r="F56" s="73">
        <v>1946</v>
      </c>
      <c r="G56" s="73">
        <v>571</v>
      </c>
      <c r="H56" s="73">
        <v>11484</v>
      </c>
      <c r="I56" s="73">
        <v>77</v>
      </c>
      <c r="J56" s="73">
        <v>11407</v>
      </c>
      <c r="K56" s="73">
        <v>6481</v>
      </c>
      <c r="L56" s="73">
        <v>604</v>
      </c>
      <c r="M56" s="73">
        <v>4322</v>
      </c>
      <c r="N56" s="86"/>
      <c r="O56" s="91">
        <v>247</v>
      </c>
      <c r="P56" s="20"/>
      <c r="Q56" s="13"/>
      <c r="R56" s="13"/>
    </row>
    <row r="57" spans="1:18" ht="21" customHeight="1">
      <c r="A57" s="35"/>
      <c r="B57" s="40" t="s">
        <v>398</v>
      </c>
      <c r="D57" s="73">
        <v>3353</v>
      </c>
      <c r="E57" s="73">
        <v>334</v>
      </c>
      <c r="F57" s="73">
        <v>491</v>
      </c>
      <c r="G57" s="73">
        <v>203</v>
      </c>
      <c r="H57" s="73">
        <v>2325</v>
      </c>
      <c r="I57" s="73">
        <v>16</v>
      </c>
      <c r="J57" s="73">
        <v>2309</v>
      </c>
      <c r="K57" s="73">
        <v>2203</v>
      </c>
      <c r="L57" s="73">
        <v>156</v>
      </c>
      <c r="M57" s="73">
        <v>-50</v>
      </c>
      <c r="N57" s="86"/>
      <c r="O57" s="91">
        <v>222</v>
      </c>
      <c r="P57" s="20"/>
      <c r="Q57" s="13"/>
      <c r="R57" s="13"/>
    </row>
    <row r="58" spans="1:18" ht="21" customHeight="1">
      <c r="A58" s="35"/>
      <c r="B58" s="40" t="s">
        <v>399</v>
      </c>
      <c r="D58" s="73">
        <v>44599</v>
      </c>
      <c r="E58" s="73">
        <v>8172</v>
      </c>
      <c r="F58" s="73">
        <v>3797</v>
      </c>
      <c r="G58" s="73">
        <v>1825</v>
      </c>
      <c r="H58" s="73">
        <v>30805</v>
      </c>
      <c r="I58" s="73">
        <v>287</v>
      </c>
      <c r="J58" s="73">
        <v>30518</v>
      </c>
      <c r="K58" s="73">
        <v>19957</v>
      </c>
      <c r="L58" s="73">
        <v>2430</v>
      </c>
      <c r="M58" s="73">
        <v>8131</v>
      </c>
      <c r="N58" s="86"/>
      <c r="O58" s="91">
        <v>1360</v>
      </c>
      <c r="P58" s="20"/>
      <c r="Q58" s="13"/>
      <c r="R58" s="13"/>
    </row>
    <row r="59" spans="1:18" ht="21" customHeight="1">
      <c r="A59" s="35"/>
      <c r="B59" s="39" t="s">
        <v>400</v>
      </c>
      <c r="C59" s="4"/>
      <c r="D59" s="72">
        <f t="shared" ref="D59:O59" si="11">SUM(D60:D61)</f>
        <v>58707</v>
      </c>
      <c r="E59" s="72">
        <f t="shared" si="11"/>
        <v>13881</v>
      </c>
      <c r="F59" s="72">
        <f t="shared" si="11"/>
        <v>7443</v>
      </c>
      <c r="G59" s="72">
        <f t="shared" si="11"/>
        <v>1391</v>
      </c>
      <c r="H59" s="72">
        <f t="shared" si="11"/>
        <v>35992</v>
      </c>
      <c r="I59" s="72">
        <f t="shared" si="11"/>
        <v>195</v>
      </c>
      <c r="J59" s="72">
        <f t="shared" si="11"/>
        <v>35797</v>
      </c>
      <c r="K59" s="72">
        <f t="shared" si="11"/>
        <v>31621</v>
      </c>
      <c r="L59" s="72">
        <f t="shared" si="11"/>
        <v>2650</v>
      </c>
      <c r="M59" s="72">
        <f t="shared" si="11"/>
        <v>1526</v>
      </c>
      <c r="N59" s="85"/>
      <c r="O59" s="90">
        <f t="shared" si="11"/>
        <v>4654</v>
      </c>
      <c r="P59" s="20"/>
      <c r="Q59" s="13"/>
      <c r="R59" s="13"/>
    </row>
    <row r="60" spans="1:18" ht="21" customHeight="1">
      <c r="A60" s="35"/>
      <c r="B60" s="40" t="s">
        <v>401</v>
      </c>
      <c r="D60" s="73">
        <v>42592</v>
      </c>
      <c r="E60" s="73">
        <v>9557</v>
      </c>
      <c r="F60" s="73">
        <v>5539</v>
      </c>
      <c r="G60" s="73">
        <v>1175</v>
      </c>
      <c r="H60" s="73">
        <v>26321</v>
      </c>
      <c r="I60" s="73">
        <v>136</v>
      </c>
      <c r="J60" s="73">
        <v>26185</v>
      </c>
      <c r="K60" s="73">
        <v>23243</v>
      </c>
      <c r="L60" s="73">
        <v>1724</v>
      </c>
      <c r="M60" s="73">
        <v>1218</v>
      </c>
      <c r="N60" s="86"/>
      <c r="O60" s="91">
        <v>4104</v>
      </c>
      <c r="P60" s="20"/>
      <c r="Q60" s="13"/>
      <c r="R60" s="13"/>
    </row>
    <row r="61" spans="1:18" ht="21" customHeight="1">
      <c r="A61" s="35"/>
      <c r="B61" s="40" t="s">
        <v>402</v>
      </c>
      <c r="D61" s="73">
        <v>16115</v>
      </c>
      <c r="E61" s="73">
        <v>4324</v>
      </c>
      <c r="F61" s="73">
        <v>1904</v>
      </c>
      <c r="G61" s="73">
        <v>216</v>
      </c>
      <c r="H61" s="73">
        <v>9671</v>
      </c>
      <c r="I61" s="73">
        <v>59</v>
      </c>
      <c r="J61" s="73">
        <v>9612</v>
      </c>
      <c r="K61" s="73">
        <v>8378</v>
      </c>
      <c r="L61" s="73">
        <v>926</v>
      </c>
      <c r="M61" s="73">
        <v>308</v>
      </c>
      <c r="N61" s="86"/>
      <c r="O61" s="91">
        <v>550</v>
      </c>
      <c r="P61" s="20"/>
      <c r="Q61" s="13"/>
      <c r="R61" s="13"/>
    </row>
    <row r="62" spans="1:18" ht="21" customHeight="1">
      <c r="A62" s="35"/>
      <c r="B62" s="39" t="s">
        <v>403</v>
      </c>
      <c r="C62" s="4"/>
      <c r="D62" s="72">
        <f t="shared" ref="D62:O62" si="12">SUM(D63:D68)</f>
        <v>85601</v>
      </c>
      <c r="E62" s="72">
        <f t="shared" si="12"/>
        <v>9359</v>
      </c>
      <c r="F62" s="72">
        <f>SUM(F63:F68)</f>
        <v>8966</v>
      </c>
      <c r="G62" s="72">
        <f t="shared" si="12"/>
        <v>3185</v>
      </c>
      <c r="H62" s="72">
        <f t="shared" si="12"/>
        <v>64091</v>
      </c>
      <c r="I62" s="72">
        <f t="shared" si="12"/>
        <v>519</v>
      </c>
      <c r="J62" s="72">
        <f t="shared" si="12"/>
        <v>63572</v>
      </c>
      <c r="K62" s="72">
        <f t="shared" si="12"/>
        <v>47630</v>
      </c>
      <c r="L62" s="72">
        <f t="shared" si="12"/>
        <v>4337</v>
      </c>
      <c r="M62" s="72">
        <f t="shared" si="12"/>
        <v>11605</v>
      </c>
      <c r="N62" s="85"/>
      <c r="O62" s="90">
        <f t="shared" si="12"/>
        <v>2410</v>
      </c>
      <c r="P62" s="20"/>
      <c r="Q62" s="13"/>
      <c r="R62" s="13"/>
    </row>
    <row r="63" spans="1:18" ht="21" customHeight="1">
      <c r="A63" s="35"/>
      <c r="B63" s="40" t="s">
        <v>404</v>
      </c>
      <c r="D63" s="73">
        <v>6236</v>
      </c>
      <c r="E63" s="73">
        <v>556</v>
      </c>
      <c r="F63" s="73">
        <v>407</v>
      </c>
      <c r="G63" s="73">
        <v>33</v>
      </c>
      <c r="H63" s="73">
        <v>5240</v>
      </c>
      <c r="I63" s="73">
        <v>24</v>
      </c>
      <c r="J63" s="73">
        <v>5216</v>
      </c>
      <c r="K63" s="73">
        <v>5197</v>
      </c>
      <c r="L63" s="73">
        <v>251</v>
      </c>
      <c r="M63" s="73">
        <v>-232</v>
      </c>
      <c r="N63" s="86"/>
      <c r="O63" s="91">
        <v>73</v>
      </c>
      <c r="P63" s="20"/>
      <c r="Q63" s="13"/>
      <c r="R63" s="13"/>
    </row>
    <row r="64" spans="1:18" ht="6" customHeight="1">
      <c r="A64" s="35"/>
      <c r="B64" s="40"/>
      <c r="D64" s="73"/>
      <c r="E64" s="73"/>
      <c r="F64" s="73"/>
      <c r="G64" s="73"/>
      <c r="H64" s="73"/>
      <c r="I64" s="73"/>
      <c r="J64" s="73"/>
      <c r="K64" s="73"/>
      <c r="L64" s="73"/>
      <c r="M64" s="73"/>
      <c r="N64" s="86"/>
      <c r="O64" s="91"/>
      <c r="P64" s="20"/>
      <c r="Q64" s="13"/>
      <c r="R64" s="13"/>
    </row>
    <row r="65" spans="1:18" ht="41.25" customHeight="1">
      <c r="A65" s="35"/>
      <c r="B65" s="40" t="s">
        <v>482</v>
      </c>
      <c r="D65" s="74">
        <v>866</v>
      </c>
      <c r="E65" s="74">
        <v>129</v>
      </c>
      <c r="F65" s="74">
        <v>73</v>
      </c>
      <c r="G65" s="74">
        <v>11</v>
      </c>
      <c r="H65" s="74">
        <v>653</v>
      </c>
      <c r="I65" s="74">
        <v>8</v>
      </c>
      <c r="J65" s="74">
        <v>645</v>
      </c>
      <c r="K65" s="74">
        <v>267</v>
      </c>
      <c r="L65" s="74">
        <v>12</v>
      </c>
      <c r="M65" s="74">
        <v>366</v>
      </c>
      <c r="N65" s="87"/>
      <c r="O65" s="92">
        <v>8</v>
      </c>
      <c r="P65" s="20"/>
      <c r="Q65" s="13"/>
      <c r="R65" s="13"/>
    </row>
    <row r="66" spans="1:18" ht="21" customHeight="1">
      <c r="A66" s="35"/>
      <c r="B66" s="40" t="s">
        <v>406</v>
      </c>
      <c r="D66" s="73">
        <v>11140</v>
      </c>
      <c r="E66" s="73">
        <v>1335</v>
      </c>
      <c r="F66" s="73">
        <v>1015</v>
      </c>
      <c r="G66" s="73">
        <v>230</v>
      </c>
      <c r="H66" s="73">
        <v>8560</v>
      </c>
      <c r="I66" s="73">
        <v>48</v>
      </c>
      <c r="J66" s="73">
        <v>8512</v>
      </c>
      <c r="K66" s="73">
        <v>5281</v>
      </c>
      <c r="L66" s="73">
        <v>579</v>
      </c>
      <c r="M66" s="73">
        <v>2652</v>
      </c>
      <c r="N66" s="86"/>
      <c r="O66" s="91">
        <v>378</v>
      </c>
      <c r="P66" s="20"/>
      <c r="Q66" s="13"/>
      <c r="R66" s="13"/>
    </row>
    <row r="67" spans="1:18" ht="21" customHeight="1">
      <c r="A67" s="35"/>
      <c r="B67" s="40" t="s">
        <v>407</v>
      </c>
      <c r="D67" s="73">
        <v>6364</v>
      </c>
      <c r="E67" s="73">
        <v>677</v>
      </c>
      <c r="F67" s="73">
        <v>691</v>
      </c>
      <c r="G67" s="73">
        <v>166</v>
      </c>
      <c r="H67" s="73">
        <v>4830</v>
      </c>
      <c r="I67" s="73">
        <v>37</v>
      </c>
      <c r="J67" s="73">
        <v>4793</v>
      </c>
      <c r="K67" s="73">
        <v>4355</v>
      </c>
      <c r="L67" s="73">
        <v>275</v>
      </c>
      <c r="M67" s="73">
        <v>163</v>
      </c>
      <c r="N67" s="86"/>
      <c r="O67" s="91">
        <v>49</v>
      </c>
      <c r="P67" s="20"/>
      <c r="Q67" s="13"/>
      <c r="R67" s="13"/>
    </row>
    <row r="68" spans="1:18" ht="21" customHeight="1">
      <c r="A68" s="35"/>
      <c r="B68" s="40" t="s">
        <v>409</v>
      </c>
      <c r="D68" s="73">
        <v>60995</v>
      </c>
      <c r="E68" s="73">
        <v>6662</v>
      </c>
      <c r="F68" s="73">
        <v>6780</v>
      </c>
      <c r="G68" s="73">
        <v>2745</v>
      </c>
      <c r="H68" s="73">
        <v>44808</v>
      </c>
      <c r="I68" s="73">
        <v>402</v>
      </c>
      <c r="J68" s="73">
        <v>44406</v>
      </c>
      <c r="K68" s="73">
        <v>32530</v>
      </c>
      <c r="L68" s="73">
        <v>3220</v>
      </c>
      <c r="M68" s="73">
        <v>8656</v>
      </c>
      <c r="N68" s="86"/>
      <c r="O68" s="91">
        <v>1902</v>
      </c>
      <c r="P68" s="20"/>
      <c r="Q68" s="13"/>
      <c r="R68" s="13"/>
    </row>
    <row r="69" spans="1:18" ht="21" customHeight="1">
      <c r="A69" s="35"/>
      <c r="B69" s="39" t="s">
        <v>410</v>
      </c>
      <c r="D69" s="72">
        <f t="shared" ref="D69:M69" si="13">SUM(D70:D76)</f>
        <v>354073</v>
      </c>
      <c r="E69" s="72">
        <f t="shared" si="13"/>
        <v>61778</v>
      </c>
      <c r="F69" s="72">
        <f t="shared" si="13"/>
        <v>32914</v>
      </c>
      <c r="G69" s="72">
        <f t="shared" si="13"/>
        <v>23010</v>
      </c>
      <c r="H69" s="72">
        <f t="shared" si="13"/>
        <v>236371</v>
      </c>
      <c r="I69" s="72">
        <f t="shared" si="13"/>
        <v>2209</v>
      </c>
      <c r="J69" s="72">
        <f t="shared" si="13"/>
        <v>234162</v>
      </c>
      <c r="K69" s="72">
        <f t="shared" si="13"/>
        <v>121842</v>
      </c>
      <c r="L69" s="72">
        <f t="shared" si="13"/>
        <v>23921</v>
      </c>
      <c r="M69" s="72">
        <f t="shared" si="13"/>
        <v>88399</v>
      </c>
      <c r="N69" s="85"/>
      <c r="O69" s="90">
        <f>SUM(O70:O76)</f>
        <v>13348</v>
      </c>
      <c r="P69" s="20"/>
      <c r="Q69" s="13"/>
      <c r="R69" s="13"/>
    </row>
    <row r="70" spans="1:18" ht="21" customHeight="1">
      <c r="A70" s="35"/>
      <c r="B70" s="40" t="s">
        <v>411</v>
      </c>
      <c r="D70" s="73">
        <v>174579</v>
      </c>
      <c r="E70" s="73">
        <v>36547</v>
      </c>
      <c r="F70" s="73">
        <v>17800</v>
      </c>
      <c r="G70" s="73">
        <v>17128</v>
      </c>
      <c r="H70" s="73">
        <v>103104</v>
      </c>
      <c r="I70" s="73">
        <v>1072</v>
      </c>
      <c r="J70" s="73">
        <v>102032</v>
      </c>
      <c r="K70" s="73">
        <v>44398</v>
      </c>
      <c r="L70" s="73">
        <v>14563</v>
      </c>
      <c r="M70" s="73">
        <v>43071</v>
      </c>
      <c r="N70" s="86"/>
      <c r="O70" s="91">
        <v>6675</v>
      </c>
      <c r="P70" s="20"/>
      <c r="Q70" s="13"/>
      <c r="R70" s="13"/>
    </row>
    <row r="71" spans="1:18" ht="21" customHeight="1">
      <c r="A71" s="35"/>
      <c r="B71" s="40" t="s">
        <v>412</v>
      </c>
      <c r="C71" s="4"/>
      <c r="D71" s="73">
        <v>11681</v>
      </c>
      <c r="E71" s="73">
        <v>1840</v>
      </c>
      <c r="F71" s="73">
        <v>975</v>
      </c>
      <c r="G71" s="73">
        <v>657</v>
      </c>
      <c r="H71" s="73">
        <v>8209</v>
      </c>
      <c r="I71" s="73">
        <v>50</v>
      </c>
      <c r="J71" s="73">
        <v>8159</v>
      </c>
      <c r="K71" s="73">
        <v>5516</v>
      </c>
      <c r="L71" s="73">
        <v>638</v>
      </c>
      <c r="M71" s="73">
        <v>2005</v>
      </c>
      <c r="N71" s="86"/>
      <c r="O71" s="91">
        <v>712</v>
      </c>
      <c r="P71" s="20"/>
      <c r="Q71" s="13"/>
      <c r="R71" s="13"/>
    </row>
    <row r="72" spans="1:18" ht="21" customHeight="1">
      <c r="A72" s="35"/>
      <c r="B72" s="40" t="s">
        <v>413</v>
      </c>
      <c r="D72" s="73">
        <v>102265</v>
      </c>
      <c r="E72" s="73">
        <v>15129</v>
      </c>
      <c r="F72" s="73">
        <v>8353</v>
      </c>
      <c r="G72" s="73">
        <v>3015</v>
      </c>
      <c r="H72" s="73">
        <v>75768</v>
      </c>
      <c r="I72" s="73">
        <v>680</v>
      </c>
      <c r="J72" s="73">
        <v>75088</v>
      </c>
      <c r="K72" s="73">
        <v>42967</v>
      </c>
      <c r="L72" s="73">
        <v>5166</v>
      </c>
      <c r="M72" s="73">
        <v>26955</v>
      </c>
      <c r="N72" s="86"/>
      <c r="O72" s="91">
        <v>4229</v>
      </c>
      <c r="P72" s="20"/>
      <c r="Q72" s="13"/>
      <c r="R72" s="13"/>
    </row>
    <row r="73" spans="1:18" ht="21" customHeight="1">
      <c r="A73" s="35"/>
      <c r="B73" s="40" t="s">
        <v>414</v>
      </c>
      <c r="D73" s="73">
        <v>31958</v>
      </c>
      <c r="E73" s="73">
        <v>3119</v>
      </c>
      <c r="F73" s="73">
        <v>2315</v>
      </c>
      <c r="G73" s="73">
        <v>1026</v>
      </c>
      <c r="H73" s="73">
        <v>25498</v>
      </c>
      <c r="I73" s="73">
        <v>144</v>
      </c>
      <c r="J73" s="73">
        <v>25354</v>
      </c>
      <c r="K73" s="73">
        <v>13650</v>
      </c>
      <c r="L73" s="73">
        <v>1472</v>
      </c>
      <c r="M73" s="73">
        <v>10232</v>
      </c>
      <c r="N73" s="86"/>
      <c r="O73" s="91">
        <v>711</v>
      </c>
      <c r="P73" s="20"/>
      <c r="Q73" s="13"/>
      <c r="R73" s="13"/>
    </row>
    <row r="74" spans="1:18" ht="21" customHeight="1">
      <c r="A74" s="35"/>
      <c r="B74" s="40" t="s">
        <v>415</v>
      </c>
      <c r="D74" s="73">
        <v>26969</v>
      </c>
      <c r="E74" s="73">
        <v>4391</v>
      </c>
      <c r="F74" s="73">
        <v>2712</v>
      </c>
      <c r="G74" s="73">
        <v>965</v>
      </c>
      <c r="H74" s="73">
        <v>18901</v>
      </c>
      <c r="I74" s="73">
        <v>216</v>
      </c>
      <c r="J74" s="73">
        <v>18685</v>
      </c>
      <c r="K74" s="73">
        <v>10739</v>
      </c>
      <c r="L74" s="73">
        <v>1690</v>
      </c>
      <c r="M74" s="73">
        <v>6256</v>
      </c>
      <c r="N74" s="86"/>
      <c r="O74" s="91">
        <v>697</v>
      </c>
      <c r="P74" s="20"/>
      <c r="Q74" s="13"/>
      <c r="R74" s="13"/>
    </row>
    <row r="75" spans="1:18" ht="21" customHeight="1">
      <c r="A75" s="35"/>
      <c r="B75" s="40" t="s">
        <v>416</v>
      </c>
      <c r="D75" s="73">
        <v>6354</v>
      </c>
      <c r="E75" s="73">
        <v>647</v>
      </c>
      <c r="F75" s="73">
        <v>721</v>
      </c>
      <c r="G75" s="73">
        <v>219</v>
      </c>
      <c r="H75" s="73">
        <v>4767</v>
      </c>
      <c r="I75" s="73">
        <v>38</v>
      </c>
      <c r="J75" s="73">
        <v>4729</v>
      </c>
      <c r="K75" s="73">
        <v>4470</v>
      </c>
      <c r="L75" s="73">
        <v>382</v>
      </c>
      <c r="M75" s="73">
        <v>-123</v>
      </c>
      <c r="N75" s="86"/>
      <c r="O75" s="91">
        <v>324</v>
      </c>
      <c r="P75" s="20"/>
      <c r="Q75" s="13"/>
      <c r="R75" s="13"/>
    </row>
    <row r="76" spans="1:18" ht="21" customHeight="1">
      <c r="A76" s="33"/>
      <c r="B76" s="40" t="s">
        <v>417</v>
      </c>
      <c r="C76" s="4"/>
      <c r="D76" s="73">
        <v>267</v>
      </c>
      <c r="E76" s="73">
        <v>105</v>
      </c>
      <c r="F76" s="73">
        <v>38</v>
      </c>
      <c r="G76" s="73">
        <v>0</v>
      </c>
      <c r="H76" s="73">
        <v>124</v>
      </c>
      <c r="I76" s="73">
        <v>9</v>
      </c>
      <c r="J76" s="73">
        <v>115</v>
      </c>
      <c r="K76" s="73">
        <v>102</v>
      </c>
      <c r="L76" s="73">
        <v>10</v>
      </c>
      <c r="M76" s="73">
        <v>3</v>
      </c>
      <c r="N76" s="86"/>
      <c r="O76" s="91">
        <v>0</v>
      </c>
      <c r="P76" s="20"/>
      <c r="Q76" s="13"/>
      <c r="R76" s="13"/>
    </row>
    <row r="77" spans="1:18" ht="21" customHeight="1">
      <c r="A77" s="35"/>
      <c r="B77" s="39" t="s">
        <v>418</v>
      </c>
      <c r="C77" s="4"/>
      <c r="D77" s="72">
        <f t="shared" ref="D77:O77" si="14">SUM(D78)</f>
        <v>41614</v>
      </c>
      <c r="E77" s="72">
        <f t="shared" si="14"/>
        <v>8024</v>
      </c>
      <c r="F77" s="72">
        <f t="shared" si="14"/>
        <v>5115</v>
      </c>
      <c r="G77" s="72">
        <f t="shared" si="14"/>
        <v>1707</v>
      </c>
      <c r="H77" s="72">
        <f t="shared" si="14"/>
        <v>26768</v>
      </c>
      <c r="I77" s="72">
        <f t="shared" si="14"/>
        <v>396</v>
      </c>
      <c r="J77" s="72">
        <f t="shared" si="14"/>
        <v>26372</v>
      </c>
      <c r="K77" s="72">
        <f t="shared" si="14"/>
        <v>25802</v>
      </c>
      <c r="L77" s="72">
        <f t="shared" si="14"/>
        <v>2125</v>
      </c>
      <c r="M77" s="72">
        <f t="shared" si="14"/>
        <v>-1555</v>
      </c>
      <c r="N77" s="85"/>
      <c r="O77" s="90">
        <f t="shared" si="14"/>
        <v>982</v>
      </c>
      <c r="P77" s="20"/>
      <c r="Q77" s="13"/>
      <c r="R77" s="13"/>
    </row>
    <row r="78" spans="1:18" ht="21" customHeight="1">
      <c r="A78" s="35"/>
      <c r="B78" s="40" t="s">
        <v>419</v>
      </c>
      <c r="D78" s="73">
        <v>41614</v>
      </c>
      <c r="E78" s="73">
        <v>8024</v>
      </c>
      <c r="F78" s="73">
        <v>5115</v>
      </c>
      <c r="G78" s="73">
        <v>1707</v>
      </c>
      <c r="H78" s="73">
        <v>26768</v>
      </c>
      <c r="I78" s="73">
        <v>396</v>
      </c>
      <c r="J78" s="73">
        <v>26372</v>
      </c>
      <c r="K78" s="73">
        <v>25802</v>
      </c>
      <c r="L78" s="73">
        <v>2125</v>
      </c>
      <c r="M78" s="73">
        <v>-1555</v>
      </c>
      <c r="N78" s="86"/>
      <c r="O78" s="91">
        <v>982</v>
      </c>
      <c r="P78" s="20"/>
      <c r="Q78" s="13"/>
      <c r="R78" s="13"/>
    </row>
    <row r="79" spans="1:18" ht="21" customHeight="1">
      <c r="A79" s="35"/>
      <c r="B79" s="39">
        <v>47</v>
      </c>
      <c r="D79" s="72">
        <f t="shared" ref="D79:O79" si="15">D80+D83+D91+D93+D97+D103+D109+D119+D123</f>
        <v>1579326</v>
      </c>
      <c r="E79" s="72">
        <f t="shared" si="15"/>
        <v>232823</v>
      </c>
      <c r="F79" s="72">
        <f t="shared" si="15"/>
        <v>172153</v>
      </c>
      <c r="G79" s="72">
        <f t="shared" si="15"/>
        <v>171645</v>
      </c>
      <c r="H79" s="72">
        <f t="shared" si="15"/>
        <v>1002705</v>
      </c>
      <c r="I79" s="72">
        <f t="shared" si="15"/>
        <v>8319</v>
      </c>
      <c r="J79" s="72">
        <f t="shared" si="15"/>
        <v>994386</v>
      </c>
      <c r="K79" s="72">
        <f t="shared" si="15"/>
        <v>649432</v>
      </c>
      <c r="L79" s="72">
        <f t="shared" si="15"/>
        <v>95367</v>
      </c>
      <c r="M79" s="72">
        <f t="shared" si="15"/>
        <v>249587</v>
      </c>
      <c r="N79" s="85"/>
      <c r="O79" s="90">
        <f t="shared" si="15"/>
        <v>43973</v>
      </c>
      <c r="P79" s="20"/>
      <c r="Q79" s="13"/>
      <c r="R79" s="13"/>
    </row>
    <row r="80" spans="1:18" ht="21" customHeight="1">
      <c r="A80" s="35"/>
      <c r="B80" s="39" t="s">
        <v>420</v>
      </c>
      <c r="D80" s="72">
        <f t="shared" ref="D80:O80" si="16">D81+D82</f>
        <v>572917</v>
      </c>
      <c r="E80" s="72">
        <f t="shared" si="16"/>
        <v>96400</v>
      </c>
      <c r="F80" s="72">
        <f t="shared" si="16"/>
        <v>62247</v>
      </c>
      <c r="G80" s="72">
        <f t="shared" si="16"/>
        <v>48737</v>
      </c>
      <c r="H80" s="72">
        <f t="shared" si="16"/>
        <v>365533</v>
      </c>
      <c r="I80" s="72">
        <f t="shared" si="16"/>
        <v>2080</v>
      </c>
      <c r="J80" s="72">
        <f t="shared" si="16"/>
        <v>363453</v>
      </c>
      <c r="K80" s="72">
        <f t="shared" si="16"/>
        <v>210334</v>
      </c>
      <c r="L80" s="72">
        <f t="shared" si="16"/>
        <v>42495</v>
      </c>
      <c r="M80" s="72">
        <f t="shared" si="16"/>
        <v>110624</v>
      </c>
      <c r="N80" s="85"/>
      <c r="O80" s="90">
        <f t="shared" si="16"/>
        <v>15129</v>
      </c>
      <c r="P80" s="20"/>
      <c r="Q80" s="13"/>
      <c r="R80" s="13"/>
    </row>
    <row r="81" spans="1:18" ht="21" customHeight="1">
      <c r="A81" s="35"/>
      <c r="B81" s="40" t="s">
        <v>421</v>
      </c>
      <c r="D81" s="73">
        <v>534366</v>
      </c>
      <c r="E81" s="73">
        <v>89589</v>
      </c>
      <c r="F81" s="73">
        <v>56059</v>
      </c>
      <c r="G81" s="73">
        <v>37711</v>
      </c>
      <c r="H81" s="73">
        <v>351007</v>
      </c>
      <c r="I81" s="73">
        <v>1998</v>
      </c>
      <c r="J81" s="73">
        <v>349009</v>
      </c>
      <c r="K81" s="73">
        <v>190146</v>
      </c>
      <c r="L81" s="73">
        <v>39718</v>
      </c>
      <c r="M81" s="73">
        <v>119145</v>
      </c>
      <c r="N81" s="86"/>
      <c r="O81" s="91">
        <v>10831</v>
      </c>
      <c r="P81" s="20"/>
      <c r="Q81" s="13"/>
      <c r="R81" s="13"/>
    </row>
    <row r="82" spans="1:18" ht="21" customHeight="1">
      <c r="A82" s="35"/>
      <c r="B82" s="40" t="s">
        <v>422</v>
      </c>
      <c r="C82" s="4"/>
      <c r="D82" s="73">
        <v>38551</v>
      </c>
      <c r="E82" s="73">
        <v>6811</v>
      </c>
      <c r="F82" s="73">
        <v>6188</v>
      </c>
      <c r="G82" s="73">
        <v>11026</v>
      </c>
      <c r="H82" s="73">
        <v>14526</v>
      </c>
      <c r="I82" s="73">
        <v>82</v>
      </c>
      <c r="J82" s="73">
        <v>14444</v>
      </c>
      <c r="K82" s="73">
        <v>20188</v>
      </c>
      <c r="L82" s="73">
        <v>2777</v>
      </c>
      <c r="M82" s="73">
        <v>-8521</v>
      </c>
      <c r="N82" s="86"/>
      <c r="O82" s="91">
        <v>4298</v>
      </c>
      <c r="P82" s="20"/>
      <c r="Q82" s="13"/>
      <c r="R82" s="13"/>
    </row>
    <row r="83" spans="1:18" ht="21" customHeight="1">
      <c r="A83" s="35"/>
      <c r="B83" s="39" t="s">
        <v>423</v>
      </c>
      <c r="C83" s="4"/>
      <c r="D83" s="72">
        <f t="shared" ref="D83:O83" si="17">D84+D85+D86+D87+D88+D89+D90</f>
        <v>92703</v>
      </c>
      <c r="E83" s="72">
        <f t="shared" si="17"/>
        <v>20923</v>
      </c>
      <c r="F83" s="72">
        <f t="shared" si="17"/>
        <v>6239</v>
      </c>
      <c r="G83" s="72">
        <f t="shared" si="17"/>
        <v>5612</v>
      </c>
      <c r="H83" s="72">
        <f t="shared" si="17"/>
        <v>59929</v>
      </c>
      <c r="I83" s="72">
        <f t="shared" si="17"/>
        <v>617</v>
      </c>
      <c r="J83" s="72">
        <f t="shared" si="17"/>
        <v>59312</v>
      </c>
      <c r="K83" s="72">
        <f t="shared" si="17"/>
        <v>42041</v>
      </c>
      <c r="L83" s="72">
        <f t="shared" si="17"/>
        <v>4035</v>
      </c>
      <c r="M83" s="72">
        <f t="shared" si="17"/>
        <v>13236</v>
      </c>
      <c r="N83" s="85"/>
      <c r="O83" s="90">
        <f t="shared" si="17"/>
        <v>1671</v>
      </c>
      <c r="P83" s="20"/>
      <c r="Q83" s="13"/>
      <c r="R83" s="13"/>
    </row>
    <row r="84" spans="1:18" ht="21" customHeight="1">
      <c r="A84" s="35"/>
      <c r="B84" s="40" t="s">
        <v>424</v>
      </c>
      <c r="D84" s="73">
        <v>24374</v>
      </c>
      <c r="E84" s="73">
        <v>4297</v>
      </c>
      <c r="F84" s="73">
        <v>1556</v>
      </c>
      <c r="G84" s="73">
        <v>1531</v>
      </c>
      <c r="H84" s="73">
        <v>16990</v>
      </c>
      <c r="I84" s="73">
        <v>158</v>
      </c>
      <c r="J84" s="73">
        <v>16832</v>
      </c>
      <c r="K84" s="73">
        <v>11647</v>
      </c>
      <c r="L84" s="73">
        <v>1448</v>
      </c>
      <c r="M84" s="73">
        <v>3737</v>
      </c>
      <c r="N84" s="86"/>
      <c r="O84" s="91">
        <v>990</v>
      </c>
      <c r="P84" s="20"/>
      <c r="Q84" s="13"/>
      <c r="R84" s="13"/>
    </row>
    <row r="85" spans="1:18" ht="21" customHeight="1">
      <c r="A85" s="35"/>
      <c r="B85" s="40" t="s">
        <v>425</v>
      </c>
      <c r="D85" s="73">
        <v>39735</v>
      </c>
      <c r="E85" s="73">
        <v>11168</v>
      </c>
      <c r="F85" s="73">
        <v>2539</v>
      </c>
      <c r="G85" s="73">
        <v>2396</v>
      </c>
      <c r="H85" s="73">
        <v>23632</v>
      </c>
      <c r="I85" s="73">
        <v>267</v>
      </c>
      <c r="J85" s="73">
        <v>23365</v>
      </c>
      <c r="K85" s="73">
        <v>14209</v>
      </c>
      <c r="L85" s="73">
        <v>1539</v>
      </c>
      <c r="M85" s="73">
        <v>7617</v>
      </c>
      <c r="N85" s="86"/>
      <c r="O85" s="91">
        <v>340</v>
      </c>
      <c r="P85" s="20"/>
      <c r="Q85" s="13"/>
      <c r="R85" s="13"/>
    </row>
    <row r="86" spans="1:18" ht="21" customHeight="1">
      <c r="A86" s="35"/>
      <c r="B86" s="40" t="s">
        <v>426</v>
      </c>
      <c r="C86" s="4"/>
      <c r="D86" s="73">
        <v>16402</v>
      </c>
      <c r="E86" s="73">
        <v>3445</v>
      </c>
      <c r="F86" s="73">
        <v>1140</v>
      </c>
      <c r="G86" s="73">
        <v>617</v>
      </c>
      <c r="H86" s="73">
        <v>11200</v>
      </c>
      <c r="I86" s="73">
        <v>106</v>
      </c>
      <c r="J86" s="73">
        <v>11094</v>
      </c>
      <c r="K86" s="73">
        <v>6954</v>
      </c>
      <c r="L86" s="73">
        <v>596</v>
      </c>
      <c r="M86" s="73">
        <v>3544</v>
      </c>
      <c r="N86" s="86"/>
      <c r="O86" s="91">
        <v>238</v>
      </c>
      <c r="P86" s="20"/>
      <c r="Q86" s="13"/>
      <c r="R86" s="13"/>
    </row>
    <row r="87" spans="1:18" ht="21" customHeight="1">
      <c r="A87" s="35"/>
      <c r="B87" s="40" t="s">
        <v>427</v>
      </c>
      <c r="D87" s="73">
        <v>2566</v>
      </c>
      <c r="E87" s="73">
        <v>405</v>
      </c>
      <c r="F87" s="73">
        <v>159</v>
      </c>
      <c r="G87" s="73">
        <v>126</v>
      </c>
      <c r="H87" s="73">
        <v>1876</v>
      </c>
      <c r="I87" s="73">
        <v>31</v>
      </c>
      <c r="J87" s="73">
        <v>1845</v>
      </c>
      <c r="K87" s="73">
        <v>1217</v>
      </c>
      <c r="L87" s="73">
        <v>113</v>
      </c>
      <c r="M87" s="73">
        <v>515</v>
      </c>
      <c r="N87" s="86"/>
      <c r="O87" s="91">
        <v>15</v>
      </c>
      <c r="P87" s="20"/>
      <c r="Q87" s="13"/>
      <c r="R87" s="13"/>
    </row>
    <row r="88" spans="1:18" ht="21" customHeight="1">
      <c r="A88" s="35"/>
      <c r="B88" s="40" t="s">
        <v>428</v>
      </c>
      <c r="D88" s="73">
        <v>2212</v>
      </c>
      <c r="E88" s="73">
        <v>490</v>
      </c>
      <c r="F88" s="73">
        <v>206</v>
      </c>
      <c r="G88" s="73">
        <v>139</v>
      </c>
      <c r="H88" s="73">
        <v>1377</v>
      </c>
      <c r="I88" s="73">
        <v>19</v>
      </c>
      <c r="J88" s="73">
        <v>1358</v>
      </c>
      <c r="K88" s="73">
        <v>1354</v>
      </c>
      <c r="L88" s="73">
        <v>130</v>
      </c>
      <c r="M88" s="73">
        <v>-126</v>
      </c>
      <c r="N88" s="86"/>
      <c r="O88" s="91">
        <v>32</v>
      </c>
      <c r="P88" s="20"/>
      <c r="Q88" s="13"/>
      <c r="R88" s="13"/>
    </row>
    <row r="89" spans="1:18" ht="21" customHeight="1">
      <c r="A89" s="35"/>
      <c r="B89" s="40" t="s">
        <v>429</v>
      </c>
      <c r="D89" s="73">
        <v>597</v>
      </c>
      <c r="E89" s="73">
        <v>51</v>
      </c>
      <c r="F89" s="73">
        <v>95</v>
      </c>
      <c r="G89" s="73">
        <v>94</v>
      </c>
      <c r="H89" s="73">
        <v>357</v>
      </c>
      <c r="I89" s="73">
        <v>11</v>
      </c>
      <c r="J89" s="73">
        <v>346</v>
      </c>
      <c r="K89" s="73">
        <v>244</v>
      </c>
      <c r="L89" s="73">
        <v>19</v>
      </c>
      <c r="M89" s="73">
        <v>83</v>
      </c>
      <c r="N89" s="86"/>
      <c r="O89" s="91">
        <v>14</v>
      </c>
      <c r="P89" s="20"/>
      <c r="Q89" s="13"/>
      <c r="R89" s="13"/>
    </row>
    <row r="90" spans="1:18" ht="21" customHeight="1">
      <c r="A90" s="35"/>
      <c r="B90" s="40" t="s">
        <v>430</v>
      </c>
      <c r="C90" s="4"/>
      <c r="D90" s="73">
        <v>6817</v>
      </c>
      <c r="E90" s="73">
        <v>1067</v>
      </c>
      <c r="F90" s="73">
        <v>544</v>
      </c>
      <c r="G90" s="73">
        <v>709</v>
      </c>
      <c r="H90" s="73">
        <v>4497</v>
      </c>
      <c r="I90" s="73">
        <v>25</v>
      </c>
      <c r="J90" s="73">
        <v>4472</v>
      </c>
      <c r="K90" s="73">
        <v>6416</v>
      </c>
      <c r="L90" s="73">
        <v>190</v>
      </c>
      <c r="M90" s="73">
        <v>-2134</v>
      </c>
      <c r="N90" s="86"/>
      <c r="O90" s="91">
        <v>42</v>
      </c>
      <c r="P90" s="20"/>
      <c r="Q90" s="13"/>
      <c r="R90" s="13"/>
    </row>
    <row r="91" spans="1:18" ht="21" customHeight="1">
      <c r="A91" s="35"/>
      <c r="B91" s="39" t="s">
        <v>431</v>
      </c>
      <c r="D91" s="72">
        <f t="shared" ref="D91:O91" si="18">D92</f>
        <v>44905</v>
      </c>
      <c r="E91" s="72">
        <f t="shared" si="18"/>
        <v>7172</v>
      </c>
      <c r="F91" s="72">
        <f t="shared" si="18"/>
        <v>5414</v>
      </c>
      <c r="G91" s="72">
        <f t="shared" si="18"/>
        <v>2735</v>
      </c>
      <c r="H91" s="72">
        <f t="shared" si="18"/>
        <v>29584</v>
      </c>
      <c r="I91" s="72">
        <f t="shared" si="18"/>
        <v>450</v>
      </c>
      <c r="J91" s="72">
        <f t="shared" si="18"/>
        <v>29134</v>
      </c>
      <c r="K91" s="72">
        <f t="shared" si="18"/>
        <v>23788</v>
      </c>
      <c r="L91" s="72">
        <f t="shared" si="18"/>
        <v>3842</v>
      </c>
      <c r="M91" s="72">
        <f t="shared" si="18"/>
        <v>1504</v>
      </c>
      <c r="N91" s="85"/>
      <c r="O91" s="90">
        <f t="shared" si="18"/>
        <v>1599</v>
      </c>
      <c r="P91" s="20"/>
      <c r="Q91" s="13"/>
      <c r="R91" s="13"/>
    </row>
    <row r="92" spans="1:18" ht="21" customHeight="1">
      <c r="A92" s="35"/>
      <c r="B92" s="40" t="s">
        <v>432</v>
      </c>
      <c r="D92" s="73">
        <v>44905</v>
      </c>
      <c r="E92" s="73">
        <v>7172</v>
      </c>
      <c r="F92" s="73">
        <v>5414</v>
      </c>
      <c r="G92" s="73">
        <v>2735</v>
      </c>
      <c r="H92" s="73">
        <v>29584</v>
      </c>
      <c r="I92" s="73">
        <v>450</v>
      </c>
      <c r="J92" s="73">
        <v>29134</v>
      </c>
      <c r="K92" s="73">
        <v>23788</v>
      </c>
      <c r="L92" s="73">
        <v>3842</v>
      </c>
      <c r="M92" s="73">
        <v>1504</v>
      </c>
      <c r="N92" s="86"/>
      <c r="O92" s="91">
        <v>1599</v>
      </c>
      <c r="P92" s="20"/>
      <c r="Q92" s="13"/>
      <c r="R92" s="13"/>
    </row>
    <row r="93" spans="1:18" ht="21" customHeight="1">
      <c r="A93" s="35"/>
      <c r="B93" s="39" t="s">
        <v>433</v>
      </c>
      <c r="D93" s="72">
        <f t="shared" ref="D93:O93" si="19">D94+D95+D96</f>
        <v>62718</v>
      </c>
      <c r="E93" s="72">
        <f t="shared" si="19"/>
        <v>8010</v>
      </c>
      <c r="F93" s="72">
        <f t="shared" si="19"/>
        <v>7751</v>
      </c>
      <c r="G93" s="72">
        <f t="shared" si="19"/>
        <v>3519</v>
      </c>
      <c r="H93" s="72">
        <f t="shared" si="19"/>
        <v>43438</v>
      </c>
      <c r="I93" s="72">
        <f t="shared" si="19"/>
        <v>408</v>
      </c>
      <c r="J93" s="72">
        <f t="shared" si="19"/>
        <v>43030</v>
      </c>
      <c r="K93" s="72">
        <f t="shared" si="19"/>
        <v>28237</v>
      </c>
      <c r="L93" s="72">
        <f t="shared" si="19"/>
        <v>3751</v>
      </c>
      <c r="M93" s="72">
        <f t="shared" si="19"/>
        <v>11042</v>
      </c>
      <c r="N93" s="85"/>
      <c r="O93" s="90">
        <f t="shared" si="19"/>
        <v>1865</v>
      </c>
      <c r="P93" s="20"/>
      <c r="Q93" s="13"/>
      <c r="R93" s="13"/>
    </row>
    <row r="94" spans="1:18" ht="21" customHeight="1">
      <c r="A94" s="35"/>
      <c r="B94" s="40" t="s">
        <v>434</v>
      </c>
      <c r="C94" s="4"/>
      <c r="D94" s="73">
        <v>28986</v>
      </c>
      <c r="E94" s="73">
        <v>4185</v>
      </c>
      <c r="F94" s="73">
        <v>2955</v>
      </c>
      <c r="G94" s="73">
        <v>1156</v>
      </c>
      <c r="H94" s="73">
        <v>20690</v>
      </c>
      <c r="I94" s="73">
        <v>204</v>
      </c>
      <c r="J94" s="73">
        <v>20486</v>
      </c>
      <c r="K94" s="73">
        <v>13698</v>
      </c>
      <c r="L94" s="73">
        <v>1999</v>
      </c>
      <c r="M94" s="73">
        <v>4789</v>
      </c>
      <c r="N94" s="86"/>
      <c r="O94" s="91">
        <v>330</v>
      </c>
      <c r="P94" s="20"/>
      <c r="Q94" s="13"/>
      <c r="R94" s="13"/>
    </row>
    <row r="95" spans="1:18" ht="21" customHeight="1">
      <c r="A95" s="35"/>
      <c r="B95" s="40" t="s">
        <v>435</v>
      </c>
      <c r="D95" s="73">
        <v>20454</v>
      </c>
      <c r="E95" s="73">
        <v>1870</v>
      </c>
      <c r="F95" s="73">
        <v>2052</v>
      </c>
      <c r="G95" s="73">
        <v>768</v>
      </c>
      <c r="H95" s="73">
        <v>15764</v>
      </c>
      <c r="I95" s="73">
        <v>158</v>
      </c>
      <c r="J95" s="73">
        <v>15606</v>
      </c>
      <c r="K95" s="73">
        <v>9432</v>
      </c>
      <c r="L95" s="73">
        <v>964</v>
      </c>
      <c r="M95" s="73">
        <v>5210</v>
      </c>
      <c r="N95" s="86"/>
      <c r="O95" s="91">
        <v>1008</v>
      </c>
      <c r="P95" s="20"/>
      <c r="Q95" s="13"/>
      <c r="R95" s="13"/>
    </row>
    <row r="96" spans="1:18" ht="21" customHeight="1">
      <c r="A96" s="35"/>
      <c r="B96" s="40" t="s">
        <v>436</v>
      </c>
      <c r="D96" s="73">
        <v>13278</v>
      </c>
      <c r="E96" s="73">
        <v>1955</v>
      </c>
      <c r="F96" s="73">
        <v>2744</v>
      </c>
      <c r="G96" s="73">
        <v>1595</v>
      </c>
      <c r="H96" s="73">
        <v>6984</v>
      </c>
      <c r="I96" s="73">
        <v>46</v>
      </c>
      <c r="J96" s="73">
        <v>6938</v>
      </c>
      <c r="K96" s="73">
        <v>5107</v>
      </c>
      <c r="L96" s="73">
        <v>788</v>
      </c>
      <c r="M96" s="73">
        <v>1043</v>
      </c>
      <c r="N96" s="86"/>
      <c r="O96" s="91">
        <v>527</v>
      </c>
      <c r="P96" s="20"/>
      <c r="Q96" s="13"/>
      <c r="R96" s="13"/>
    </row>
    <row r="97" spans="1:18" ht="21" customHeight="1">
      <c r="A97" s="35"/>
      <c r="B97" s="39" t="s">
        <v>437</v>
      </c>
      <c r="D97" s="72">
        <f t="shared" ref="D97:O97" si="20">D98+D99+D100+D101+D102</f>
        <v>230893</v>
      </c>
      <c r="E97" s="72">
        <f t="shared" si="20"/>
        <v>35687</v>
      </c>
      <c r="F97" s="72">
        <f t="shared" si="20"/>
        <v>29312</v>
      </c>
      <c r="G97" s="72">
        <f t="shared" si="20"/>
        <v>19906</v>
      </c>
      <c r="H97" s="72">
        <f t="shared" si="20"/>
        <v>145988</v>
      </c>
      <c r="I97" s="72">
        <f t="shared" si="20"/>
        <v>1904</v>
      </c>
      <c r="J97" s="72">
        <f t="shared" si="20"/>
        <v>144084</v>
      </c>
      <c r="K97" s="72">
        <f t="shared" si="20"/>
        <v>95808</v>
      </c>
      <c r="L97" s="72">
        <f t="shared" si="20"/>
        <v>11431</v>
      </c>
      <c r="M97" s="72">
        <f t="shared" si="20"/>
        <v>36845</v>
      </c>
      <c r="N97" s="85"/>
      <c r="O97" s="90">
        <f t="shared" si="20"/>
        <v>10822</v>
      </c>
      <c r="P97" s="20"/>
      <c r="Q97" s="13"/>
      <c r="R97" s="13"/>
    </row>
    <row r="98" spans="1:18" ht="21" customHeight="1">
      <c r="A98" s="35"/>
      <c r="B98" s="40" t="s">
        <v>438</v>
      </c>
      <c r="C98" s="4"/>
      <c r="D98" s="73">
        <v>3682</v>
      </c>
      <c r="E98" s="73">
        <v>381</v>
      </c>
      <c r="F98" s="73">
        <v>575</v>
      </c>
      <c r="G98" s="73">
        <v>433</v>
      </c>
      <c r="H98" s="73">
        <v>2293</v>
      </c>
      <c r="I98" s="73">
        <v>52</v>
      </c>
      <c r="J98" s="73">
        <v>2241</v>
      </c>
      <c r="K98" s="73">
        <v>2629</v>
      </c>
      <c r="L98" s="73">
        <v>322</v>
      </c>
      <c r="M98" s="73">
        <v>-710</v>
      </c>
      <c r="N98" s="86"/>
      <c r="O98" s="91">
        <v>156</v>
      </c>
      <c r="P98" s="20"/>
      <c r="Q98" s="13"/>
      <c r="R98" s="13"/>
    </row>
    <row r="99" spans="1:18" ht="21" customHeight="1">
      <c r="A99" s="35"/>
      <c r="B99" s="40" t="s">
        <v>439</v>
      </c>
      <c r="D99" s="73">
        <v>81528</v>
      </c>
      <c r="E99" s="73">
        <v>10843</v>
      </c>
      <c r="F99" s="73">
        <v>8572</v>
      </c>
      <c r="G99" s="73">
        <v>4464</v>
      </c>
      <c r="H99" s="73">
        <v>57649</v>
      </c>
      <c r="I99" s="73">
        <v>1000</v>
      </c>
      <c r="J99" s="73">
        <v>56649</v>
      </c>
      <c r="K99" s="73">
        <v>33896</v>
      </c>
      <c r="L99" s="73">
        <v>3632</v>
      </c>
      <c r="M99" s="73">
        <v>19121</v>
      </c>
      <c r="N99" s="86"/>
      <c r="O99" s="91">
        <v>4441</v>
      </c>
      <c r="P99" s="20"/>
      <c r="Q99" s="13"/>
      <c r="R99" s="13"/>
    </row>
    <row r="100" spans="1:18" ht="21" customHeight="1">
      <c r="A100" s="35"/>
      <c r="B100" s="40" t="s">
        <v>440</v>
      </c>
      <c r="D100" s="73">
        <v>7341</v>
      </c>
      <c r="E100" s="73">
        <v>1238</v>
      </c>
      <c r="F100" s="73">
        <v>899</v>
      </c>
      <c r="G100" s="73">
        <v>603</v>
      </c>
      <c r="H100" s="73">
        <v>4601</v>
      </c>
      <c r="I100" s="73">
        <v>70</v>
      </c>
      <c r="J100" s="73">
        <v>4531</v>
      </c>
      <c r="K100" s="73">
        <v>3649</v>
      </c>
      <c r="L100" s="73">
        <v>518</v>
      </c>
      <c r="M100" s="73">
        <v>364</v>
      </c>
      <c r="N100" s="86"/>
      <c r="O100" s="91">
        <v>277</v>
      </c>
      <c r="P100" s="20"/>
      <c r="Q100" s="13"/>
      <c r="R100" s="13"/>
    </row>
    <row r="101" spans="1:18" ht="21" customHeight="1">
      <c r="A101" s="35"/>
      <c r="B101" s="40" t="s">
        <v>441</v>
      </c>
      <c r="D101" s="73">
        <v>30109</v>
      </c>
      <c r="E101" s="73">
        <v>5112</v>
      </c>
      <c r="F101" s="73">
        <v>4147</v>
      </c>
      <c r="G101" s="73">
        <v>2548</v>
      </c>
      <c r="H101" s="73">
        <v>18302</v>
      </c>
      <c r="I101" s="73">
        <v>218</v>
      </c>
      <c r="J101" s="73">
        <v>18084</v>
      </c>
      <c r="K101" s="73">
        <v>15246</v>
      </c>
      <c r="L101" s="73">
        <v>1290</v>
      </c>
      <c r="M101" s="73">
        <v>1548</v>
      </c>
      <c r="N101" s="86"/>
      <c r="O101" s="91">
        <v>2491</v>
      </c>
      <c r="P101" s="20"/>
      <c r="Q101" s="13"/>
      <c r="R101" s="13"/>
    </row>
    <row r="102" spans="1:18" ht="21" customHeight="1">
      <c r="A102" s="35"/>
      <c r="B102" s="40" t="s">
        <v>442</v>
      </c>
      <c r="D102" s="73">
        <v>108233</v>
      </c>
      <c r="E102" s="73">
        <v>18113</v>
      </c>
      <c r="F102" s="73">
        <v>15119</v>
      </c>
      <c r="G102" s="73">
        <v>11858</v>
      </c>
      <c r="H102" s="73">
        <v>63143</v>
      </c>
      <c r="I102" s="73">
        <v>564</v>
      </c>
      <c r="J102" s="73">
        <v>62579</v>
      </c>
      <c r="K102" s="73">
        <v>40388</v>
      </c>
      <c r="L102" s="73">
        <v>5669</v>
      </c>
      <c r="M102" s="73">
        <v>16522</v>
      </c>
      <c r="N102" s="86"/>
      <c r="O102" s="91">
        <v>3457</v>
      </c>
      <c r="P102" s="20"/>
      <c r="Q102" s="13"/>
      <c r="R102" s="13"/>
    </row>
    <row r="103" spans="1:18" ht="21" customHeight="1">
      <c r="A103" s="35"/>
      <c r="B103" s="39" t="s">
        <v>443</v>
      </c>
      <c r="C103" s="4"/>
      <c r="D103" s="72">
        <f t="shared" ref="D103:O103" si="21">D104+D105+D106+D107+D108</f>
        <v>74577</v>
      </c>
      <c r="E103" s="72">
        <f t="shared" si="21"/>
        <v>6948</v>
      </c>
      <c r="F103" s="72">
        <f t="shared" si="21"/>
        <v>5816</v>
      </c>
      <c r="G103" s="72">
        <f t="shared" si="21"/>
        <v>3997</v>
      </c>
      <c r="H103" s="72">
        <f t="shared" si="21"/>
        <v>57816</v>
      </c>
      <c r="I103" s="72">
        <f t="shared" si="21"/>
        <v>231</v>
      </c>
      <c r="J103" s="72">
        <f t="shared" si="21"/>
        <v>57585</v>
      </c>
      <c r="K103" s="72">
        <f t="shared" si="21"/>
        <v>25383</v>
      </c>
      <c r="L103" s="72">
        <f t="shared" si="21"/>
        <v>3350</v>
      </c>
      <c r="M103" s="72">
        <f t="shared" si="21"/>
        <v>28852</v>
      </c>
      <c r="N103" s="85"/>
      <c r="O103" s="90">
        <f t="shared" si="21"/>
        <v>1601</v>
      </c>
      <c r="P103" s="20"/>
      <c r="Q103" s="13"/>
      <c r="R103" s="13"/>
    </row>
    <row r="104" spans="1:18" ht="21" customHeight="1">
      <c r="A104" s="35"/>
      <c r="B104" s="40" t="s">
        <v>444</v>
      </c>
      <c r="D104" s="73">
        <v>7174</v>
      </c>
      <c r="E104" s="73">
        <v>659</v>
      </c>
      <c r="F104" s="73">
        <v>610</v>
      </c>
      <c r="G104" s="73">
        <v>975</v>
      </c>
      <c r="H104" s="73">
        <v>4930</v>
      </c>
      <c r="I104" s="73">
        <v>53</v>
      </c>
      <c r="J104" s="73">
        <v>4877</v>
      </c>
      <c r="K104" s="73">
        <v>4291</v>
      </c>
      <c r="L104" s="73">
        <v>255</v>
      </c>
      <c r="M104" s="73">
        <v>331</v>
      </c>
      <c r="N104" s="86"/>
      <c r="O104" s="91">
        <v>98</v>
      </c>
      <c r="P104" s="20"/>
      <c r="Q104" s="13"/>
      <c r="R104" s="13"/>
    </row>
    <row r="105" spans="1:18" ht="21" customHeight="1">
      <c r="A105" s="35"/>
      <c r="B105" s="40" t="s">
        <v>445</v>
      </c>
      <c r="C105" s="4"/>
      <c r="D105" s="73">
        <v>6272</v>
      </c>
      <c r="E105" s="73">
        <v>630</v>
      </c>
      <c r="F105" s="73">
        <v>1317</v>
      </c>
      <c r="G105" s="73">
        <v>748</v>
      </c>
      <c r="H105" s="73">
        <v>3577</v>
      </c>
      <c r="I105" s="73">
        <v>29</v>
      </c>
      <c r="J105" s="73">
        <v>3548</v>
      </c>
      <c r="K105" s="73">
        <v>3360</v>
      </c>
      <c r="L105" s="73">
        <v>366</v>
      </c>
      <c r="M105" s="73">
        <v>-178</v>
      </c>
      <c r="N105" s="86"/>
      <c r="O105" s="91">
        <v>887</v>
      </c>
      <c r="P105" s="20"/>
      <c r="Q105" s="13"/>
      <c r="R105" s="13"/>
    </row>
    <row r="106" spans="1:18" ht="21" customHeight="1">
      <c r="A106" s="35"/>
      <c r="B106" s="40" t="s">
        <v>446</v>
      </c>
      <c r="C106" s="4"/>
      <c r="D106" s="73">
        <v>391</v>
      </c>
      <c r="E106" s="73">
        <v>56</v>
      </c>
      <c r="F106" s="73">
        <v>77</v>
      </c>
      <c r="G106" s="73">
        <v>31</v>
      </c>
      <c r="H106" s="73">
        <v>227</v>
      </c>
      <c r="I106" s="73">
        <v>5</v>
      </c>
      <c r="J106" s="73">
        <v>222</v>
      </c>
      <c r="K106" s="73">
        <v>183</v>
      </c>
      <c r="L106" s="73">
        <v>4</v>
      </c>
      <c r="M106" s="73">
        <v>35</v>
      </c>
      <c r="N106" s="86"/>
      <c r="O106" s="91">
        <v>12</v>
      </c>
      <c r="P106" s="20"/>
      <c r="Q106" s="13"/>
      <c r="R106" s="13"/>
    </row>
    <row r="107" spans="1:18" ht="21" customHeight="1">
      <c r="A107" s="35"/>
      <c r="B107" s="40" t="s">
        <v>447</v>
      </c>
      <c r="D107" s="73">
        <v>13049</v>
      </c>
      <c r="E107" s="73">
        <v>2730</v>
      </c>
      <c r="F107" s="73">
        <v>1558</v>
      </c>
      <c r="G107" s="73">
        <v>869</v>
      </c>
      <c r="H107" s="73">
        <v>7892</v>
      </c>
      <c r="I107" s="73">
        <v>79</v>
      </c>
      <c r="J107" s="73">
        <v>7813</v>
      </c>
      <c r="K107" s="73">
        <v>6063</v>
      </c>
      <c r="L107" s="73">
        <v>586</v>
      </c>
      <c r="M107" s="73">
        <v>1164</v>
      </c>
      <c r="N107" s="86"/>
      <c r="O107" s="91">
        <v>442</v>
      </c>
      <c r="P107" s="20"/>
      <c r="Q107" s="13"/>
      <c r="R107" s="13"/>
    </row>
    <row r="108" spans="1:18" ht="21" customHeight="1">
      <c r="A108" s="35"/>
      <c r="B108" s="40" t="s">
        <v>448</v>
      </c>
      <c r="D108" s="73">
        <v>47691</v>
      </c>
      <c r="E108" s="73">
        <v>2873</v>
      </c>
      <c r="F108" s="73">
        <v>2254</v>
      </c>
      <c r="G108" s="73">
        <v>1374</v>
      </c>
      <c r="H108" s="73">
        <v>41190</v>
      </c>
      <c r="I108" s="73">
        <v>65</v>
      </c>
      <c r="J108" s="73">
        <v>41125</v>
      </c>
      <c r="K108" s="73">
        <v>11486</v>
      </c>
      <c r="L108" s="73">
        <v>2139</v>
      </c>
      <c r="M108" s="73">
        <v>27500</v>
      </c>
      <c r="N108" s="86"/>
      <c r="O108" s="91">
        <v>162</v>
      </c>
      <c r="P108" s="20"/>
      <c r="Q108" s="13"/>
      <c r="R108" s="13"/>
    </row>
    <row r="109" spans="1:18" ht="21" customHeight="1">
      <c r="A109" s="35"/>
      <c r="B109" s="39" t="s">
        <v>449</v>
      </c>
      <c r="D109" s="72">
        <f t="shared" ref="D109:M109" si="22">D110+D111+D112+D113+D114+D115+D116+D117+D118</f>
        <v>477351</v>
      </c>
      <c r="E109" s="72">
        <f t="shared" si="22"/>
        <v>51792</v>
      </c>
      <c r="F109" s="72">
        <f t="shared" si="22"/>
        <v>52623</v>
      </c>
      <c r="G109" s="72">
        <f t="shared" si="22"/>
        <v>86358</v>
      </c>
      <c r="H109" s="72">
        <f t="shared" si="22"/>
        <v>286578</v>
      </c>
      <c r="I109" s="72">
        <f t="shared" si="22"/>
        <v>2480</v>
      </c>
      <c r="J109" s="72">
        <f t="shared" si="22"/>
        <v>284098</v>
      </c>
      <c r="K109" s="72">
        <f t="shared" si="22"/>
        <v>210793</v>
      </c>
      <c r="L109" s="72">
        <f t="shared" si="22"/>
        <v>25797</v>
      </c>
      <c r="M109" s="72">
        <f t="shared" si="22"/>
        <v>47508</v>
      </c>
      <c r="N109" s="85"/>
      <c r="O109" s="90">
        <f>O110+O111+O112+O113+O114+O115+O116+O117+O118</f>
        <v>11092</v>
      </c>
      <c r="P109" s="20"/>
      <c r="Q109" s="13"/>
      <c r="R109" s="13"/>
    </row>
    <row r="110" spans="1:18" ht="21" customHeight="1">
      <c r="A110" s="35"/>
      <c r="B110" s="40" t="s">
        <v>450</v>
      </c>
      <c r="D110" s="73">
        <v>197741</v>
      </c>
      <c r="E110" s="73">
        <v>23157</v>
      </c>
      <c r="F110" s="73">
        <v>24358</v>
      </c>
      <c r="G110" s="73">
        <v>37374</v>
      </c>
      <c r="H110" s="73">
        <v>112852</v>
      </c>
      <c r="I110" s="73">
        <v>949</v>
      </c>
      <c r="J110" s="73">
        <v>111903</v>
      </c>
      <c r="K110" s="73">
        <v>77512</v>
      </c>
      <c r="L110" s="73">
        <v>12626</v>
      </c>
      <c r="M110" s="73">
        <v>21765</v>
      </c>
      <c r="N110" s="86"/>
      <c r="O110" s="91">
        <v>4689</v>
      </c>
      <c r="P110" s="20"/>
      <c r="Q110" s="13"/>
      <c r="R110" s="13"/>
    </row>
    <row r="111" spans="1:18" ht="21" customHeight="1">
      <c r="A111" s="35"/>
      <c r="B111" s="40" t="s">
        <v>451</v>
      </c>
      <c r="D111" s="73">
        <v>51664</v>
      </c>
      <c r="E111" s="73">
        <v>5941</v>
      </c>
      <c r="F111" s="73">
        <v>6245</v>
      </c>
      <c r="G111" s="73">
        <v>10851</v>
      </c>
      <c r="H111" s="73">
        <v>28627</v>
      </c>
      <c r="I111" s="73">
        <v>252</v>
      </c>
      <c r="J111" s="73">
        <v>28375</v>
      </c>
      <c r="K111" s="73">
        <v>22796</v>
      </c>
      <c r="L111" s="73">
        <v>3025</v>
      </c>
      <c r="M111" s="73">
        <v>2554</v>
      </c>
      <c r="N111" s="86"/>
      <c r="O111" s="91">
        <v>1656</v>
      </c>
      <c r="P111" s="20"/>
      <c r="Q111" s="13"/>
      <c r="R111" s="13"/>
    </row>
    <row r="112" spans="1:18" ht="21" customHeight="1">
      <c r="A112" s="35"/>
      <c r="B112" s="40" t="s">
        <v>452</v>
      </c>
      <c r="D112" s="73">
        <v>44793</v>
      </c>
      <c r="E112" s="73">
        <v>2800</v>
      </c>
      <c r="F112" s="73">
        <v>3773</v>
      </c>
      <c r="G112" s="73">
        <v>2805</v>
      </c>
      <c r="H112" s="73">
        <v>35415</v>
      </c>
      <c r="I112" s="73">
        <v>204</v>
      </c>
      <c r="J112" s="73">
        <v>35211</v>
      </c>
      <c r="K112" s="73">
        <v>26746</v>
      </c>
      <c r="L112" s="73">
        <v>1506</v>
      </c>
      <c r="M112" s="73">
        <v>6959</v>
      </c>
      <c r="N112" s="86"/>
      <c r="O112" s="91">
        <v>663</v>
      </c>
      <c r="P112" s="20"/>
      <c r="Q112" s="13"/>
      <c r="R112" s="13"/>
    </row>
    <row r="113" spans="1:34" ht="21" customHeight="1">
      <c r="A113" s="35"/>
      <c r="B113" s="40" t="s">
        <v>453</v>
      </c>
      <c r="D113" s="73">
        <v>7741</v>
      </c>
      <c r="E113" s="73">
        <v>910</v>
      </c>
      <c r="F113" s="73">
        <v>1185</v>
      </c>
      <c r="G113" s="73">
        <v>485</v>
      </c>
      <c r="H113" s="73">
        <v>5161</v>
      </c>
      <c r="I113" s="73">
        <v>52</v>
      </c>
      <c r="J113" s="73">
        <v>5109</v>
      </c>
      <c r="K113" s="73">
        <v>3522</v>
      </c>
      <c r="L113" s="73">
        <v>394</v>
      </c>
      <c r="M113" s="73">
        <v>1193</v>
      </c>
      <c r="N113" s="86"/>
      <c r="O113" s="91">
        <v>105</v>
      </c>
      <c r="P113" s="20"/>
      <c r="Q113" s="13"/>
      <c r="R113" s="13"/>
    </row>
    <row r="114" spans="1:34" ht="21" customHeight="1">
      <c r="A114" s="35"/>
      <c r="B114" s="40" t="s">
        <v>454</v>
      </c>
      <c r="D114" s="73">
        <v>14505</v>
      </c>
      <c r="E114" s="73">
        <v>1412</v>
      </c>
      <c r="F114" s="73">
        <v>2674</v>
      </c>
      <c r="G114" s="73">
        <v>2610</v>
      </c>
      <c r="H114" s="73">
        <v>7809</v>
      </c>
      <c r="I114" s="73">
        <v>67</v>
      </c>
      <c r="J114" s="73">
        <v>7742</v>
      </c>
      <c r="K114" s="73">
        <v>6707</v>
      </c>
      <c r="L114" s="73">
        <v>1116</v>
      </c>
      <c r="M114" s="73">
        <v>-81</v>
      </c>
      <c r="N114" s="86"/>
      <c r="O114" s="91">
        <v>244</v>
      </c>
      <c r="P114" s="20"/>
      <c r="Q114" s="13"/>
      <c r="R114" s="13"/>
    </row>
    <row r="115" spans="1:34" ht="21" customHeight="1">
      <c r="A115" s="35"/>
      <c r="B115" s="40" t="s">
        <v>455</v>
      </c>
      <c r="D115" s="73">
        <v>17210</v>
      </c>
      <c r="E115" s="73">
        <v>3061</v>
      </c>
      <c r="F115" s="73">
        <v>1741</v>
      </c>
      <c r="G115" s="73">
        <v>1626</v>
      </c>
      <c r="H115" s="73">
        <v>10782</v>
      </c>
      <c r="I115" s="73">
        <v>198</v>
      </c>
      <c r="J115" s="73">
        <v>10584</v>
      </c>
      <c r="K115" s="73">
        <v>10372</v>
      </c>
      <c r="L115" s="73">
        <v>772</v>
      </c>
      <c r="M115" s="73">
        <v>-560</v>
      </c>
      <c r="N115" s="86"/>
      <c r="O115" s="91">
        <v>446</v>
      </c>
      <c r="P115" s="36"/>
      <c r="Q115" s="13"/>
      <c r="R115" s="13"/>
      <c r="S115" s="13"/>
      <c r="T115" s="13"/>
      <c r="U115" s="13"/>
      <c r="V115" s="13"/>
      <c r="W115" s="13"/>
      <c r="X115" s="13"/>
      <c r="Y115" s="13"/>
      <c r="Z115" s="13"/>
      <c r="AA115" s="13"/>
      <c r="AB115" s="13"/>
      <c r="AC115" s="13"/>
      <c r="AD115" s="13"/>
      <c r="AE115" s="13"/>
      <c r="AF115" s="13"/>
      <c r="AG115" s="13"/>
      <c r="AH115" s="13"/>
    </row>
    <row r="116" spans="1:34" ht="21" customHeight="1">
      <c r="A116" s="35"/>
      <c r="B116" s="40" t="s">
        <v>456</v>
      </c>
      <c r="D116" s="73">
        <v>25989</v>
      </c>
      <c r="E116" s="73">
        <v>2373</v>
      </c>
      <c r="F116" s="73">
        <v>3297</v>
      </c>
      <c r="G116" s="73">
        <v>4721</v>
      </c>
      <c r="H116" s="73">
        <v>15598</v>
      </c>
      <c r="I116" s="73">
        <v>167</v>
      </c>
      <c r="J116" s="73">
        <v>15431</v>
      </c>
      <c r="K116" s="73">
        <v>11562</v>
      </c>
      <c r="L116" s="73">
        <v>1178</v>
      </c>
      <c r="M116" s="73">
        <v>2691</v>
      </c>
      <c r="N116" s="86"/>
      <c r="O116" s="91">
        <v>1024</v>
      </c>
      <c r="P116" s="20"/>
      <c r="Q116" s="13"/>
      <c r="R116" s="13"/>
    </row>
    <row r="117" spans="1:34" ht="21" customHeight="1">
      <c r="A117" s="35"/>
      <c r="B117" s="40" t="s">
        <v>457</v>
      </c>
      <c r="D117" s="73">
        <v>116764</v>
      </c>
      <c r="E117" s="73">
        <v>12106</v>
      </c>
      <c r="F117" s="73">
        <v>9218</v>
      </c>
      <c r="G117" s="73">
        <v>25775</v>
      </c>
      <c r="H117" s="73">
        <v>69665</v>
      </c>
      <c r="I117" s="73">
        <v>588</v>
      </c>
      <c r="J117" s="73">
        <v>69077</v>
      </c>
      <c r="K117" s="73">
        <v>50942</v>
      </c>
      <c r="L117" s="73">
        <v>5179</v>
      </c>
      <c r="M117" s="73">
        <v>12956</v>
      </c>
      <c r="N117" s="86"/>
      <c r="O117" s="91">
        <v>2258</v>
      </c>
      <c r="P117" s="20"/>
      <c r="Q117" s="13"/>
      <c r="R117" s="13"/>
    </row>
    <row r="118" spans="1:34" ht="21" customHeight="1">
      <c r="A118" s="35"/>
      <c r="B118" s="40" t="s">
        <v>458</v>
      </c>
      <c r="C118" s="4"/>
      <c r="D118" s="73">
        <v>944</v>
      </c>
      <c r="E118" s="73">
        <v>32</v>
      </c>
      <c r="F118" s="73">
        <v>132</v>
      </c>
      <c r="G118" s="73">
        <v>111</v>
      </c>
      <c r="H118" s="73">
        <v>669</v>
      </c>
      <c r="I118" s="73">
        <v>3</v>
      </c>
      <c r="J118" s="73">
        <v>666</v>
      </c>
      <c r="K118" s="73">
        <v>634</v>
      </c>
      <c r="L118" s="73">
        <v>1</v>
      </c>
      <c r="M118" s="73">
        <v>31</v>
      </c>
      <c r="N118" s="86"/>
      <c r="O118" s="91">
        <v>7</v>
      </c>
      <c r="P118" s="20"/>
      <c r="Q118" s="13"/>
      <c r="R118" s="13"/>
    </row>
    <row r="119" spans="1:34" ht="21" customHeight="1">
      <c r="A119" s="35"/>
      <c r="B119" s="39" t="s">
        <v>459</v>
      </c>
      <c r="D119" s="72">
        <f t="shared" ref="D119:O119" si="23">D120+D121+D122</f>
        <v>1361</v>
      </c>
      <c r="E119" s="72">
        <f t="shared" si="23"/>
        <v>232</v>
      </c>
      <c r="F119" s="72">
        <f t="shared" si="23"/>
        <v>45</v>
      </c>
      <c r="G119" s="72">
        <f t="shared" si="23"/>
        <v>115</v>
      </c>
      <c r="H119" s="72">
        <f t="shared" si="23"/>
        <v>969</v>
      </c>
      <c r="I119" s="72">
        <f t="shared" si="23"/>
        <v>9</v>
      </c>
      <c r="J119" s="72">
        <f t="shared" si="23"/>
        <v>960</v>
      </c>
      <c r="K119" s="72">
        <f t="shared" si="23"/>
        <v>889</v>
      </c>
      <c r="L119" s="72">
        <f t="shared" si="23"/>
        <v>7</v>
      </c>
      <c r="M119" s="72">
        <f t="shared" si="23"/>
        <v>64</v>
      </c>
      <c r="N119" s="85"/>
      <c r="O119" s="90">
        <f t="shared" si="23"/>
        <v>1</v>
      </c>
      <c r="P119" s="20"/>
      <c r="Q119" s="13"/>
      <c r="R119" s="13"/>
    </row>
    <row r="120" spans="1:34" ht="21" customHeight="1">
      <c r="A120" s="35"/>
      <c r="B120" s="40" t="s">
        <v>460</v>
      </c>
      <c r="D120" s="73">
        <v>1194</v>
      </c>
      <c r="E120" s="73">
        <v>218</v>
      </c>
      <c r="F120" s="73">
        <v>30</v>
      </c>
      <c r="G120" s="73">
        <v>107</v>
      </c>
      <c r="H120" s="73">
        <v>839</v>
      </c>
      <c r="I120" s="73">
        <v>6</v>
      </c>
      <c r="J120" s="73">
        <v>833</v>
      </c>
      <c r="K120" s="73">
        <v>646</v>
      </c>
      <c r="L120" s="73">
        <v>5</v>
      </c>
      <c r="M120" s="73">
        <v>182</v>
      </c>
      <c r="N120" s="86"/>
      <c r="O120" s="91">
        <v>1</v>
      </c>
      <c r="P120" s="20"/>
      <c r="Q120" s="13"/>
      <c r="R120" s="13"/>
    </row>
    <row r="121" spans="1:34" ht="21" customHeight="1">
      <c r="A121" s="35"/>
      <c r="B121" s="40" t="s">
        <v>461</v>
      </c>
      <c r="D121" s="73">
        <v>69</v>
      </c>
      <c r="E121" s="73">
        <v>7</v>
      </c>
      <c r="F121" s="73">
        <v>13</v>
      </c>
      <c r="G121" s="73">
        <v>8</v>
      </c>
      <c r="H121" s="73">
        <v>41</v>
      </c>
      <c r="I121" s="73">
        <v>3</v>
      </c>
      <c r="J121" s="73">
        <v>38</v>
      </c>
      <c r="K121" s="73">
        <v>75</v>
      </c>
      <c r="L121" s="73">
        <v>2</v>
      </c>
      <c r="M121" s="73">
        <v>-39</v>
      </c>
      <c r="N121" s="86"/>
      <c r="O121" s="91">
        <v>0</v>
      </c>
      <c r="P121" s="20"/>
      <c r="Q121" s="13"/>
      <c r="R121" s="13"/>
    </row>
    <row r="122" spans="1:34" ht="21" customHeight="1">
      <c r="A122" s="35"/>
      <c r="B122" s="40" t="s">
        <v>462</v>
      </c>
      <c r="C122" s="4"/>
      <c r="D122" s="73">
        <v>98</v>
      </c>
      <c r="E122" s="73">
        <v>7</v>
      </c>
      <c r="F122" s="73">
        <v>2</v>
      </c>
      <c r="G122" s="73">
        <v>0</v>
      </c>
      <c r="H122" s="73">
        <v>89</v>
      </c>
      <c r="I122" s="73">
        <v>0</v>
      </c>
      <c r="J122" s="73">
        <v>89</v>
      </c>
      <c r="K122" s="73">
        <v>168</v>
      </c>
      <c r="L122" s="73">
        <v>0</v>
      </c>
      <c r="M122" s="73">
        <v>-79</v>
      </c>
      <c r="N122" s="86"/>
      <c r="O122" s="91">
        <v>0</v>
      </c>
      <c r="P122" s="20"/>
      <c r="Q122" s="13"/>
      <c r="R122" s="13"/>
    </row>
    <row r="123" spans="1:34" ht="21" customHeight="1">
      <c r="A123" s="35"/>
      <c r="B123" s="39" t="s">
        <v>463</v>
      </c>
      <c r="D123" s="72">
        <f t="shared" ref="D123:O123" si="24">D124+D125</f>
        <v>21901</v>
      </c>
      <c r="E123" s="72">
        <f t="shared" si="24"/>
        <v>5659</v>
      </c>
      <c r="F123" s="72">
        <f t="shared" si="24"/>
        <v>2706</v>
      </c>
      <c r="G123" s="72">
        <f t="shared" si="24"/>
        <v>666</v>
      </c>
      <c r="H123" s="72">
        <f t="shared" si="24"/>
        <v>12870</v>
      </c>
      <c r="I123" s="72">
        <f t="shared" si="24"/>
        <v>140</v>
      </c>
      <c r="J123" s="72">
        <f t="shared" si="24"/>
        <v>12730</v>
      </c>
      <c r="K123" s="72">
        <f t="shared" si="24"/>
        <v>12159</v>
      </c>
      <c r="L123" s="72">
        <f t="shared" si="24"/>
        <v>659</v>
      </c>
      <c r="M123" s="72">
        <f t="shared" si="24"/>
        <v>-88</v>
      </c>
      <c r="N123" s="85"/>
      <c r="O123" s="90">
        <f t="shared" si="24"/>
        <v>193</v>
      </c>
      <c r="P123" s="20"/>
      <c r="Q123" s="13"/>
      <c r="R123" s="13"/>
    </row>
    <row r="124" spans="1:34" ht="21" customHeight="1">
      <c r="A124" s="35"/>
      <c r="B124" s="40" t="s">
        <v>464</v>
      </c>
      <c r="D124" s="73">
        <v>3082</v>
      </c>
      <c r="E124" s="73">
        <v>489</v>
      </c>
      <c r="F124" s="73">
        <v>757</v>
      </c>
      <c r="G124" s="73">
        <v>110</v>
      </c>
      <c r="H124" s="73">
        <v>1726</v>
      </c>
      <c r="I124" s="73">
        <v>30</v>
      </c>
      <c r="J124" s="73">
        <v>1696</v>
      </c>
      <c r="K124" s="73">
        <v>2442</v>
      </c>
      <c r="L124" s="73">
        <v>185</v>
      </c>
      <c r="M124" s="73">
        <v>-931</v>
      </c>
      <c r="N124" s="86"/>
      <c r="O124" s="91">
        <v>59</v>
      </c>
      <c r="P124" s="20"/>
      <c r="Q124" s="13"/>
      <c r="R124" s="13"/>
    </row>
    <row r="125" spans="1:34" ht="21" customHeight="1">
      <c r="A125" s="35"/>
      <c r="B125" s="40" t="s">
        <v>465</v>
      </c>
      <c r="D125" s="73">
        <v>18819</v>
      </c>
      <c r="E125" s="73">
        <v>5170</v>
      </c>
      <c r="F125" s="73">
        <v>1949</v>
      </c>
      <c r="G125" s="73">
        <v>556</v>
      </c>
      <c r="H125" s="73">
        <v>11144</v>
      </c>
      <c r="I125" s="73">
        <v>110</v>
      </c>
      <c r="J125" s="73">
        <v>11034</v>
      </c>
      <c r="K125" s="73">
        <v>9717</v>
      </c>
      <c r="L125" s="73">
        <v>474</v>
      </c>
      <c r="M125" s="73">
        <v>843</v>
      </c>
      <c r="N125" s="86"/>
      <c r="O125" s="91">
        <v>134</v>
      </c>
      <c r="P125" s="20"/>
      <c r="Q125" s="13"/>
      <c r="R125" s="13"/>
    </row>
    <row r="126" spans="1:34" ht="6.75" customHeight="1">
      <c r="A126" s="21"/>
      <c r="B126" s="41"/>
      <c r="C126" s="79"/>
      <c r="D126" s="54"/>
      <c r="E126" s="54"/>
      <c r="F126" s="54"/>
      <c r="G126" s="54"/>
      <c r="H126" s="54"/>
      <c r="I126" s="54"/>
      <c r="J126" s="54"/>
      <c r="K126" s="54"/>
      <c r="L126" s="54"/>
      <c r="M126" s="54"/>
      <c r="N126" s="88"/>
      <c r="O126" s="93"/>
      <c r="P126" s="24"/>
      <c r="Q126" s="13"/>
      <c r="R126" s="13"/>
    </row>
    <row r="127" spans="1:34" ht="13.5" customHeight="1" thickBot="1">
      <c r="C127" s="80"/>
      <c r="R127" s="13"/>
    </row>
    <row r="128" spans="1:34" ht="14.25" customHeight="1" thickTop="1">
      <c r="A128" s="14"/>
      <c r="B128" s="14" t="s">
        <v>497</v>
      </c>
      <c r="C128" s="14"/>
      <c r="D128" s="14"/>
      <c r="E128" s="14"/>
      <c r="F128" s="14"/>
      <c r="G128" s="14"/>
      <c r="H128" s="14"/>
      <c r="I128" s="14"/>
      <c r="J128" s="14"/>
      <c r="K128" s="14"/>
      <c r="L128" s="14"/>
      <c r="M128" s="14"/>
      <c r="N128" s="14"/>
      <c r="O128" s="14"/>
      <c r="P128" s="14"/>
    </row>
    <row r="129" spans="2:18" ht="5.25" customHeight="1">
      <c r="B129" s="16"/>
      <c r="K129" s="13"/>
    </row>
    <row r="130" spans="2:18" ht="12" customHeight="1">
      <c r="B130" s="17" t="s">
        <v>498</v>
      </c>
      <c r="K130" s="13"/>
    </row>
    <row r="131" spans="2:18" ht="19.5" customHeight="1">
      <c r="R131" s="13"/>
    </row>
    <row r="132" spans="2:18" ht="19.5" customHeight="1">
      <c r="R132" s="13"/>
    </row>
    <row r="133" spans="2:18" ht="19.5" customHeight="1">
      <c r="R133" s="13"/>
    </row>
    <row r="134" spans="2:18" ht="19.5" customHeight="1">
      <c r="R134" s="13"/>
    </row>
    <row r="135" spans="2:18" ht="19.5" customHeight="1">
      <c r="R135" s="13"/>
    </row>
    <row r="136" spans="2:18" ht="19.5" customHeight="1">
      <c r="R136" s="13"/>
    </row>
    <row r="137" spans="2:18" ht="19.5" customHeight="1">
      <c r="R137" s="13"/>
    </row>
    <row r="138" spans="2:18" ht="19.5" customHeight="1">
      <c r="R138" s="13"/>
    </row>
    <row r="139" spans="2:18" ht="19.5" customHeight="1">
      <c r="R139" s="13"/>
    </row>
    <row r="140" spans="2:18" ht="19.5" customHeight="1">
      <c r="R140" s="13"/>
    </row>
    <row r="141" spans="2:18" ht="19.5" customHeight="1">
      <c r="R141" s="13"/>
    </row>
    <row r="142" spans="2:18" ht="19.5" customHeight="1">
      <c r="R142" s="13"/>
    </row>
    <row r="143" spans="2:18" ht="19.5" customHeight="1">
      <c r="R143" s="13"/>
    </row>
    <row r="144" spans="2:18" ht="19.5" customHeight="1">
      <c r="R144" s="13"/>
    </row>
    <row r="145" spans="18:18" ht="19.5" customHeight="1">
      <c r="R145" s="13"/>
    </row>
    <row r="146" spans="18:18" ht="19.5" customHeight="1">
      <c r="R146" s="13"/>
    </row>
    <row r="147" spans="18:18" ht="19.5" customHeight="1">
      <c r="R147" s="13"/>
    </row>
    <row r="148" spans="18:18" ht="19.5" customHeight="1">
      <c r="R148" s="13"/>
    </row>
    <row r="149" spans="18:18" ht="19.5" customHeight="1"/>
    <row r="150" spans="18:18" ht="19.5" customHeight="1"/>
    <row r="151" spans="18:18" ht="19.5" customHeight="1"/>
    <row r="152" spans="18:18" ht="19.5" customHeight="1"/>
    <row r="153" spans="18:18" ht="19.5" customHeight="1"/>
    <row r="154" spans="18:18" ht="19.5" customHeight="1"/>
    <row r="155" spans="18:18" ht="19.5" customHeight="1"/>
    <row r="156" spans="18:18" ht="19.5" customHeight="1"/>
    <row r="157" spans="18:18" ht="19.5" customHeight="1"/>
    <row r="158" spans="18:18" ht="19.5" customHeight="1"/>
    <row r="159" spans="18:18" ht="19.5" customHeight="1"/>
    <row r="160" spans="18:18" ht="19.5" customHeight="1"/>
    <row r="161" ht="14.2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4.2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4.5" customHeight="1"/>
  </sheetData>
  <mergeCells count="5">
    <mergeCell ref="A8:B9"/>
    <mergeCell ref="C8:C9"/>
    <mergeCell ref="B1:D1"/>
    <mergeCell ref="L1:O1"/>
    <mergeCell ref="L2:O2"/>
  </mergeCells>
  <hyperlinks>
    <hyperlink ref="B1" location="'Περιεχόμενα-Contents'!A1" display="Περιεχόμενα - Contents" xr:uid="{00000000-0004-0000-0700-000000000000}"/>
  </hyperlinks>
  <pageMargins left="0.70866141732283472" right="0.70866141732283472" top="0.70866141732283472" bottom="0.74803149606299213" header="0.31496062992125984" footer="0.31496062992125984"/>
  <pageSetup paperSize="9" scale="72" orientation="landscape" r:id="rId1"/>
  <ignoredErrors>
    <ignoredError sqref="D10 E10:O10"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R211"/>
  <sheetViews>
    <sheetView zoomScaleNormal="100" workbookViewId="0">
      <pane ySplit="9" topLeftCell="A10" activePane="bottomLeft" state="frozen"/>
      <selection pane="bottomLeft"/>
    </sheetView>
  </sheetViews>
  <sheetFormatPr defaultRowHeight="12.75"/>
  <cols>
    <col min="1" max="1" width="0.5703125" style="5" customWidth="1"/>
    <col min="2" max="2" width="9" style="5" customWidth="1"/>
    <col min="3" max="3" width="0.28515625" style="5" customWidth="1"/>
    <col min="4" max="9" width="18.7109375" style="5" customWidth="1"/>
    <col min="10" max="10" width="1.140625" style="5" customWidth="1"/>
    <col min="11" max="11" width="9.140625" style="5"/>
    <col min="12" max="12" width="12.140625" style="5" customWidth="1"/>
    <col min="13" max="17" width="9.140625" style="5" hidden="1" customWidth="1"/>
    <col min="18" max="16384" width="9.140625" style="5"/>
  </cols>
  <sheetData>
    <row r="1" spans="1:18" ht="12.95" customHeight="1">
      <c r="B1" s="186" t="s">
        <v>83</v>
      </c>
      <c r="C1" s="186"/>
      <c r="D1" s="186"/>
      <c r="E1" s="42"/>
      <c r="F1" s="42"/>
      <c r="G1" s="208" t="s">
        <v>565</v>
      </c>
      <c r="H1" s="208"/>
      <c r="I1" s="208"/>
      <c r="J1" s="208"/>
      <c r="K1" s="42"/>
    </row>
    <row r="2" spans="1:18" ht="12.95" customHeight="1">
      <c r="B2" s="43"/>
      <c r="C2" s="44"/>
      <c r="D2" s="42"/>
      <c r="E2" s="42"/>
      <c r="F2" s="42"/>
      <c r="G2" s="208" t="s">
        <v>566</v>
      </c>
      <c r="H2" s="208"/>
      <c r="I2" s="208"/>
      <c r="J2" s="208"/>
      <c r="K2" s="42"/>
    </row>
    <row r="3" spans="1:18" ht="12.75" customHeight="1">
      <c r="B3" s="43"/>
      <c r="C3" s="44"/>
      <c r="D3" s="42"/>
      <c r="E3" s="42"/>
      <c r="F3" s="42"/>
      <c r="G3" s="42"/>
      <c r="H3" s="42"/>
      <c r="I3" s="42"/>
      <c r="J3" s="42"/>
      <c r="K3" s="42"/>
    </row>
    <row r="4" spans="1:18" s="46" customFormat="1" ht="12.75" customHeight="1">
      <c r="A4" s="8" t="s">
        <v>530</v>
      </c>
    </row>
    <row r="5" spans="1:18" s="46" customFormat="1" ht="12.75" customHeight="1" thickBot="1">
      <c r="A5" s="8" t="s">
        <v>510</v>
      </c>
      <c r="B5" s="181"/>
      <c r="C5" s="181"/>
      <c r="D5" s="181"/>
      <c r="E5" s="181"/>
      <c r="F5" s="181"/>
      <c r="G5" s="181"/>
      <c r="H5" s="181"/>
      <c r="I5" s="181"/>
    </row>
    <row r="6" spans="1:18" ht="7.5" customHeight="1" thickTop="1">
      <c r="A6" s="94"/>
    </row>
    <row r="7" spans="1:18" ht="12" customHeight="1">
      <c r="J7" s="69" t="s">
        <v>0</v>
      </c>
    </row>
    <row r="8" spans="1:18" ht="47.25" customHeight="1">
      <c r="A8" s="187" t="s">
        <v>344</v>
      </c>
      <c r="B8" s="188"/>
      <c r="C8" s="191"/>
      <c r="D8" s="18" t="s">
        <v>42</v>
      </c>
      <c r="E8" s="18" t="s">
        <v>72</v>
      </c>
      <c r="F8" s="18" t="s">
        <v>73</v>
      </c>
      <c r="G8" s="18" t="s">
        <v>74</v>
      </c>
      <c r="H8" s="18" t="s">
        <v>97</v>
      </c>
      <c r="I8" s="95" t="s">
        <v>78</v>
      </c>
      <c r="J8" s="19"/>
    </row>
    <row r="9" spans="1:18" ht="45" customHeight="1">
      <c r="A9" s="204"/>
      <c r="B9" s="205"/>
      <c r="C9" s="206"/>
      <c r="D9" s="70" t="s">
        <v>44</v>
      </c>
      <c r="E9" s="70" t="s">
        <v>75</v>
      </c>
      <c r="F9" s="70" t="s">
        <v>353</v>
      </c>
      <c r="G9" s="70" t="s">
        <v>76</v>
      </c>
      <c r="H9" s="70" t="s">
        <v>77</v>
      </c>
      <c r="I9" s="98" t="s">
        <v>79</v>
      </c>
      <c r="J9" s="24"/>
    </row>
    <row r="10" spans="1:18" ht="21" customHeight="1">
      <c r="A10" s="71"/>
      <c r="B10" s="65" t="s">
        <v>333</v>
      </c>
      <c r="C10" s="4"/>
      <c r="D10" s="10">
        <f t="shared" ref="D10" si="0">D11+D22+D78</f>
        <v>217928</v>
      </c>
      <c r="E10" s="10">
        <f t="shared" ref="E10:I10" si="1">E11+E22+E78</f>
        <v>130658</v>
      </c>
      <c r="F10" s="10">
        <f t="shared" si="1"/>
        <v>19992</v>
      </c>
      <c r="G10" s="10">
        <f t="shared" si="1"/>
        <v>30432</v>
      </c>
      <c r="H10" s="10">
        <f t="shared" si="1"/>
        <v>10267</v>
      </c>
      <c r="I10" s="10">
        <f t="shared" si="1"/>
        <v>26579</v>
      </c>
      <c r="J10" s="20"/>
      <c r="K10" s="13"/>
      <c r="L10" s="10"/>
      <c r="R10" s="13"/>
    </row>
    <row r="11" spans="1:18" ht="21" customHeight="1">
      <c r="A11" s="35"/>
      <c r="B11" s="39">
        <v>45</v>
      </c>
      <c r="C11" s="4"/>
      <c r="D11" s="10">
        <f t="shared" ref="D11" si="2">D12+D15+D17+D20</f>
        <v>13191</v>
      </c>
      <c r="E11" s="10">
        <f t="shared" ref="E11:I11" si="3">E12+E15+E17+E20</f>
        <v>4479</v>
      </c>
      <c r="F11" s="10">
        <f t="shared" si="3"/>
        <v>4604</v>
      </c>
      <c r="G11" s="10">
        <f t="shared" si="3"/>
        <v>1374</v>
      </c>
      <c r="H11" s="10">
        <f t="shared" si="3"/>
        <v>643</v>
      </c>
      <c r="I11" s="10">
        <f t="shared" si="3"/>
        <v>2091</v>
      </c>
      <c r="J11" s="20"/>
      <c r="K11" s="13"/>
      <c r="L11" s="10"/>
      <c r="R11" s="13"/>
    </row>
    <row r="12" spans="1:18" ht="21" customHeight="1">
      <c r="A12" s="35"/>
      <c r="B12" s="39" t="s">
        <v>355</v>
      </c>
      <c r="D12" s="10">
        <f t="shared" ref="D12" si="4">D13+D14</f>
        <v>5850</v>
      </c>
      <c r="E12" s="10">
        <f t="shared" ref="E12:I12" si="5">E13+E14</f>
        <v>990</v>
      </c>
      <c r="F12" s="10">
        <f t="shared" si="5"/>
        <v>2875</v>
      </c>
      <c r="G12" s="10">
        <f t="shared" si="5"/>
        <v>608</v>
      </c>
      <c r="H12" s="10">
        <f t="shared" si="5"/>
        <v>417</v>
      </c>
      <c r="I12" s="10">
        <f t="shared" si="5"/>
        <v>960</v>
      </c>
      <c r="J12" s="20"/>
      <c r="K12" s="13"/>
      <c r="L12" s="10"/>
      <c r="R12" s="13"/>
    </row>
    <row r="13" spans="1:18" ht="21" customHeight="1">
      <c r="A13" s="35"/>
      <c r="B13" s="40" t="s">
        <v>356</v>
      </c>
      <c r="D13" s="11">
        <v>5836</v>
      </c>
      <c r="E13" s="11">
        <v>990</v>
      </c>
      <c r="F13" s="11">
        <v>2875</v>
      </c>
      <c r="G13" s="11">
        <v>600</v>
      </c>
      <c r="H13" s="11">
        <v>416</v>
      </c>
      <c r="I13" s="11">
        <v>955</v>
      </c>
      <c r="J13" s="20"/>
      <c r="K13" s="13"/>
      <c r="L13" s="10"/>
      <c r="R13" s="13"/>
    </row>
    <row r="14" spans="1:18" ht="21" customHeight="1">
      <c r="A14" s="35"/>
      <c r="B14" s="40" t="s">
        <v>357</v>
      </c>
      <c r="D14" s="11">
        <v>14</v>
      </c>
      <c r="E14" s="11">
        <v>0</v>
      </c>
      <c r="F14" s="11">
        <v>0</v>
      </c>
      <c r="G14" s="11">
        <v>8</v>
      </c>
      <c r="H14" s="11">
        <v>1</v>
      </c>
      <c r="I14" s="11">
        <v>5</v>
      </c>
      <c r="J14" s="20"/>
      <c r="K14" s="13"/>
      <c r="L14" s="10"/>
      <c r="R14" s="13"/>
    </row>
    <row r="15" spans="1:18" ht="21" customHeight="1">
      <c r="A15" s="35"/>
      <c r="B15" s="39" t="s">
        <v>358</v>
      </c>
      <c r="C15" s="10">
        <f t="shared" ref="C15:I15" si="6">C16</f>
        <v>0</v>
      </c>
      <c r="D15" s="10">
        <f t="shared" si="6"/>
        <v>4504</v>
      </c>
      <c r="E15" s="10">
        <f t="shared" si="6"/>
        <v>2366</v>
      </c>
      <c r="F15" s="10">
        <f t="shared" si="6"/>
        <v>549</v>
      </c>
      <c r="G15" s="10">
        <f t="shared" si="6"/>
        <v>385</v>
      </c>
      <c r="H15" s="10">
        <f t="shared" si="6"/>
        <v>137</v>
      </c>
      <c r="I15" s="10">
        <f t="shared" si="6"/>
        <v>1067</v>
      </c>
      <c r="J15" s="20"/>
      <c r="K15" s="13"/>
      <c r="L15" s="10"/>
      <c r="R15" s="13"/>
    </row>
    <row r="16" spans="1:18" ht="21" customHeight="1">
      <c r="A16" s="35"/>
      <c r="B16" s="40" t="s">
        <v>359</v>
      </c>
      <c r="D16" s="11">
        <v>4504</v>
      </c>
      <c r="E16" s="11">
        <v>2366</v>
      </c>
      <c r="F16" s="11">
        <v>549</v>
      </c>
      <c r="G16" s="11">
        <v>385</v>
      </c>
      <c r="H16" s="11">
        <v>137</v>
      </c>
      <c r="I16" s="11">
        <v>1067</v>
      </c>
      <c r="J16" s="20"/>
      <c r="K16" s="13"/>
      <c r="L16" s="10"/>
      <c r="R16" s="13"/>
    </row>
    <row r="17" spans="1:18" ht="21" customHeight="1">
      <c r="A17" s="35"/>
      <c r="B17" s="39" t="s">
        <v>360</v>
      </c>
      <c r="C17" s="10">
        <f t="shared" ref="C17:I17" si="7">C18+C19</f>
        <v>0</v>
      </c>
      <c r="D17" s="10">
        <f t="shared" si="7"/>
        <v>2356</v>
      </c>
      <c r="E17" s="10">
        <f t="shared" si="7"/>
        <v>665</v>
      </c>
      <c r="F17" s="10">
        <f t="shared" si="7"/>
        <v>1141</v>
      </c>
      <c r="G17" s="10">
        <f t="shared" si="7"/>
        <v>391</v>
      </c>
      <c r="H17" s="10">
        <f t="shared" si="7"/>
        <v>97</v>
      </c>
      <c r="I17" s="10">
        <f t="shared" si="7"/>
        <v>62</v>
      </c>
      <c r="J17" s="20"/>
      <c r="K17" s="13"/>
      <c r="L17" s="10"/>
      <c r="R17" s="13"/>
    </row>
    <row r="18" spans="1:18" ht="21" customHeight="1">
      <c r="A18" s="35"/>
      <c r="B18" s="40" t="s">
        <v>361</v>
      </c>
      <c r="C18" s="4"/>
      <c r="D18" s="11">
        <v>1956</v>
      </c>
      <c r="E18" s="11">
        <v>609</v>
      </c>
      <c r="F18" s="11">
        <v>884</v>
      </c>
      <c r="G18" s="11">
        <v>349</v>
      </c>
      <c r="H18" s="11">
        <v>94</v>
      </c>
      <c r="I18" s="11">
        <v>20</v>
      </c>
      <c r="J18" s="20"/>
      <c r="K18" s="13"/>
      <c r="L18" s="10"/>
      <c r="R18" s="13"/>
    </row>
    <row r="19" spans="1:18" ht="21" customHeight="1">
      <c r="A19" s="35"/>
      <c r="B19" s="40" t="s">
        <v>362</v>
      </c>
      <c r="C19" s="4"/>
      <c r="D19" s="11">
        <v>400</v>
      </c>
      <c r="E19" s="11">
        <v>56</v>
      </c>
      <c r="F19" s="11">
        <v>257</v>
      </c>
      <c r="G19" s="11">
        <v>42</v>
      </c>
      <c r="H19" s="11">
        <v>3</v>
      </c>
      <c r="I19" s="11">
        <v>42</v>
      </c>
      <c r="J19" s="20"/>
      <c r="K19" s="13"/>
      <c r="L19" s="10"/>
      <c r="R19" s="13"/>
    </row>
    <row r="20" spans="1:18" ht="21" customHeight="1">
      <c r="A20" s="35"/>
      <c r="B20" s="39" t="s">
        <v>363</v>
      </c>
      <c r="C20" s="4"/>
      <c r="D20" s="10">
        <f t="shared" ref="D20:I20" si="8">D21</f>
        <v>481</v>
      </c>
      <c r="E20" s="10">
        <f t="shared" si="8"/>
        <v>458</v>
      </c>
      <c r="F20" s="10">
        <f t="shared" si="8"/>
        <v>39</v>
      </c>
      <c r="G20" s="10">
        <f t="shared" si="8"/>
        <v>-10</v>
      </c>
      <c r="H20" s="10">
        <f t="shared" si="8"/>
        <v>-8</v>
      </c>
      <c r="I20" s="10">
        <f t="shared" si="8"/>
        <v>2</v>
      </c>
      <c r="J20" s="20"/>
      <c r="K20" s="13"/>
      <c r="L20" s="10"/>
      <c r="R20" s="13"/>
    </row>
    <row r="21" spans="1:18" ht="21" customHeight="1">
      <c r="A21" s="35"/>
      <c r="B21" s="40" t="s">
        <v>364</v>
      </c>
      <c r="C21" s="4"/>
      <c r="D21" s="11">
        <v>481</v>
      </c>
      <c r="E21" s="11">
        <v>458</v>
      </c>
      <c r="F21" s="11">
        <v>39</v>
      </c>
      <c r="G21" s="11">
        <v>-10</v>
      </c>
      <c r="H21" s="11">
        <v>-8</v>
      </c>
      <c r="I21" s="11">
        <v>2</v>
      </c>
      <c r="J21" s="20"/>
      <c r="K21" s="13"/>
      <c r="L21" s="10"/>
      <c r="R21" s="13"/>
    </row>
    <row r="22" spans="1:18" ht="21" customHeight="1">
      <c r="A22" s="35"/>
      <c r="B22" s="39">
        <v>46</v>
      </c>
      <c r="C22" s="4"/>
      <c r="D22" s="10">
        <f t="shared" ref="D22" si="9">D23+D33+D38+D48+D58+D61+D68+D76</f>
        <v>80244</v>
      </c>
      <c r="E22" s="10">
        <f t="shared" ref="E22:I22" si="10">E23+E33+E38+E48+E58+E61+E68+E76</f>
        <v>45363</v>
      </c>
      <c r="F22" s="10">
        <f t="shared" si="10"/>
        <v>11640</v>
      </c>
      <c r="G22" s="10">
        <f t="shared" si="10"/>
        <v>3286</v>
      </c>
      <c r="H22" s="10">
        <f t="shared" si="10"/>
        <v>5992</v>
      </c>
      <c r="I22" s="10">
        <f t="shared" si="10"/>
        <v>13963</v>
      </c>
      <c r="J22" s="20"/>
      <c r="K22" s="13"/>
      <c r="L22" s="10"/>
      <c r="R22" s="13"/>
    </row>
    <row r="23" spans="1:18" ht="21" customHeight="1">
      <c r="A23" s="35"/>
      <c r="B23" s="39" t="s">
        <v>365</v>
      </c>
      <c r="D23" s="10">
        <f t="shared" ref="D23" si="11">SUM(D24:D32)</f>
        <v>3042</v>
      </c>
      <c r="E23" s="10">
        <f t="shared" ref="E23:I23" si="12">SUM(E24:E32)</f>
        <v>776</v>
      </c>
      <c r="F23" s="10">
        <f t="shared" si="12"/>
        <v>655</v>
      </c>
      <c r="G23" s="10">
        <f t="shared" si="12"/>
        <v>455</v>
      </c>
      <c r="H23" s="10">
        <f t="shared" si="12"/>
        <v>1082</v>
      </c>
      <c r="I23" s="10">
        <f t="shared" si="12"/>
        <v>74</v>
      </c>
      <c r="J23" s="20"/>
      <c r="K23" s="13"/>
      <c r="L23" s="10"/>
      <c r="R23" s="13"/>
    </row>
    <row r="24" spans="1:18" ht="21" customHeight="1">
      <c r="A24" s="35"/>
      <c r="B24" s="40" t="s">
        <v>366</v>
      </c>
      <c r="D24" s="11">
        <v>4</v>
      </c>
      <c r="E24" s="11">
        <v>0</v>
      </c>
      <c r="F24" s="11">
        <v>0</v>
      </c>
      <c r="G24" s="11">
        <v>4</v>
      </c>
      <c r="H24" s="11">
        <v>0</v>
      </c>
      <c r="I24" s="11">
        <v>0</v>
      </c>
      <c r="J24" s="20"/>
      <c r="K24" s="13"/>
      <c r="L24" s="10"/>
      <c r="R24" s="13"/>
    </row>
    <row r="25" spans="1:18" ht="21" customHeight="1">
      <c r="A25" s="35"/>
      <c r="B25" s="40" t="s">
        <v>367</v>
      </c>
      <c r="D25" s="11">
        <v>981</v>
      </c>
      <c r="E25" s="11">
        <v>0</v>
      </c>
      <c r="F25" s="11">
        <v>502</v>
      </c>
      <c r="G25" s="11">
        <v>224</v>
      </c>
      <c r="H25" s="11">
        <v>244</v>
      </c>
      <c r="I25" s="11">
        <v>11</v>
      </c>
      <c r="J25" s="20"/>
      <c r="K25" s="13"/>
      <c r="L25" s="10"/>
      <c r="R25" s="13"/>
    </row>
    <row r="26" spans="1:18" ht="21" customHeight="1">
      <c r="A26" s="35"/>
      <c r="B26" s="40" t="s">
        <v>368</v>
      </c>
      <c r="D26" s="11">
        <v>47</v>
      </c>
      <c r="E26" s="11">
        <v>0</v>
      </c>
      <c r="F26" s="11">
        <v>0</v>
      </c>
      <c r="G26" s="11">
        <v>5</v>
      </c>
      <c r="H26" s="11">
        <v>42</v>
      </c>
      <c r="I26" s="11">
        <v>0</v>
      </c>
      <c r="J26" s="20"/>
      <c r="K26" s="13"/>
      <c r="L26" s="10"/>
      <c r="R26" s="13"/>
    </row>
    <row r="27" spans="1:18" ht="21" customHeight="1">
      <c r="A27" s="35"/>
      <c r="B27" s="40" t="s">
        <v>369</v>
      </c>
      <c r="D27" s="11">
        <v>41</v>
      </c>
      <c r="E27" s="11">
        <v>0</v>
      </c>
      <c r="F27" s="11">
        <v>-17</v>
      </c>
      <c r="G27" s="11">
        <v>4</v>
      </c>
      <c r="H27" s="11">
        <v>30</v>
      </c>
      <c r="I27" s="11">
        <v>24</v>
      </c>
      <c r="J27" s="20"/>
      <c r="K27" s="13"/>
      <c r="L27" s="10"/>
      <c r="R27" s="13"/>
    </row>
    <row r="28" spans="1:18" ht="21" customHeight="1">
      <c r="A28" s="35"/>
      <c r="B28" s="40" t="s">
        <v>370</v>
      </c>
      <c r="D28" s="11">
        <v>14</v>
      </c>
      <c r="E28" s="11">
        <v>0</v>
      </c>
      <c r="F28" s="11">
        <v>0</v>
      </c>
      <c r="G28" s="11">
        <v>14</v>
      </c>
      <c r="H28" s="11">
        <v>0</v>
      </c>
      <c r="I28" s="11">
        <v>0</v>
      </c>
      <c r="J28" s="20"/>
      <c r="K28" s="13"/>
      <c r="L28" s="10"/>
      <c r="R28" s="13"/>
    </row>
    <row r="29" spans="1:18" ht="21" customHeight="1">
      <c r="A29" s="35"/>
      <c r="B29" s="40" t="s">
        <v>371</v>
      </c>
      <c r="C29" s="4"/>
      <c r="D29" s="11">
        <v>736</v>
      </c>
      <c r="E29" s="11">
        <v>733</v>
      </c>
      <c r="F29" s="11">
        <v>0</v>
      </c>
      <c r="G29" s="11">
        <v>0</v>
      </c>
      <c r="H29" s="11">
        <v>3</v>
      </c>
      <c r="I29" s="11">
        <v>0</v>
      </c>
      <c r="J29" s="20"/>
      <c r="K29" s="13"/>
      <c r="L29" s="10"/>
      <c r="R29" s="13"/>
    </row>
    <row r="30" spans="1:18" ht="21" customHeight="1">
      <c r="A30" s="35"/>
      <c r="B30" s="40" t="s">
        <v>372</v>
      </c>
      <c r="D30" s="11">
        <v>297</v>
      </c>
      <c r="E30" s="11">
        <v>0</v>
      </c>
      <c r="F30" s="11">
        <v>59</v>
      </c>
      <c r="G30" s="11">
        <v>133</v>
      </c>
      <c r="H30" s="11">
        <v>97</v>
      </c>
      <c r="I30" s="11">
        <v>8</v>
      </c>
      <c r="J30" s="20"/>
      <c r="K30" s="13"/>
      <c r="L30" s="10"/>
      <c r="R30" s="13"/>
    </row>
    <row r="31" spans="1:18" ht="21" customHeight="1">
      <c r="A31" s="35"/>
      <c r="B31" s="40" t="s">
        <v>373</v>
      </c>
      <c r="D31" s="11">
        <v>852</v>
      </c>
      <c r="E31" s="11">
        <v>43</v>
      </c>
      <c r="F31" s="11">
        <v>75</v>
      </c>
      <c r="G31" s="11">
        <v>70</v>
      </c>
      <c r="H31" s="11">
        <v>633</v>
      </c>
      <c r="I31" s="11">
        <v>31</v>
      </c>
      <c r="J31" s="20"/>
      <c r="K31" s="13"/>
      <c r="L31" s="10"/>
      <c r="R31" s="13"/>
    </row>
    <row r="32" spans="1:18" ht="21" customHeight="1">
      <c r="A32" s="33"/>
      <c r="B32" s="40" t="s">
        <v>374</v>
      </c>
      <c r="C32" s="4"/>
      <c r="D32" s="11">
        <v>70</v>
      </c>
      <c r="E32" s="11">
        <v>0</v>
      </c>
      <c r="F32" s="11">
        <v>36</v>
      </c>
      <c r="G32" s="11">
        <v>1</v>
      </c>
      <c r="H32" s="11">
        <v>33</v>
      </c>
      <c r="I32" s="11">
        <v>0</v>
      </c>
      <c r="J32" s="20"/>
      <c r="K32" s="13"/>
      <c r="L32" s="10"/>
      <c r="R32" s="13"/>
    </row>
    <row r="33" spans="1:18" ht="21" customHeight="1">
      <c r="A33" s="35"/>
      <c r="B33" s="39" t="s">
        <v>375</v>
      </c>
      <c r="C33" s="10">
        <f t="shared" ref="C33:I33" si="13">SUM(C34:C37)</f>
        <v>0</v>
      </c>
      <c r="D33" s="10">
        <f t="shared" si="13"/>
        <v>1738</v>
      </c>
      <c r="E33" s="10">
        <f t="shared" si="13"/>
        <v>1345</v>
      </c>
      <c r="F33" s="10">
        <f t="shared" si="13"/>
        <v>145</v>
      </c>
      <c r="G33" s="10">
        <f t="shared" si="13"/>
        <v>113</v>
      </c>
      <c r="H33" s="10">
        <f t="shared" si="13"/>
        <v>15</v>
      </c>
      <c r="I33" s="10">
        <f t="shared" si="13"/>
        <v>120</v>
      </c>
      <c r="J33" s="20"/>
      <c r="K33" s="13"/>
      <c r="L33" s="10"/>
      <c r="R33" s="13"/>
    </row>
    <row r="34" spans="1:18" ht="21" customHeight="1">
      <c r="A34" s="35"/>
      <c r="B34" s="40" t="s">
        <v>376</v>
      </c>
      <c r="D34" s="11">
        <v>1626</v>
      </c>
      <c r="E34" s="11">
        <v>1329</v>
      </c>
      <c r="F34" s="11">
        <v>106</v>
      </c>
      <c r="G34" s="11">
        <v>76</v>
      </c>
      <c r="H34" s="11">
        <v>9</v>
      </c>
      <c r="I34" s="11">
        <v>106</v>
      </c>
      <c r="J34" s="20"/>
      <c r="K34" s="13"/>
      <c r="L34" s="10"/>
      <c r="R34" s="13"/>
    </row>
    <row r="35" spans="1:18" ht="21" customHeight="1">
      <c r="A35" s="35"/>
      <c r="B35" s="40" t="s">
        <v>377</v>
      </c>
      <c r="D35" s="11">
        <v>104</v>
      </c>
      <c r="E35" s="11">
        <v>10</v>
      </c>
      <c r="F35" s="11">
        <v>39</v>
      </c>
      <c r="G35" s="11">
        <v>35</v>
      </c>
      <c r="H35" s="11">
        <v>6</v>
      </c>
      <c r="I35" s="11">
        <v>14</v>
      </c>
      <c r="J35" s="20"/>
      <c r="K35" s="13"/>
      <c r="L35" s="10"/>
      <c r="R35" s="13"/>
    </row>
    <row r="36" spans="1:18" ht="21" customHeight="1">
      <c r="A36" s="35"/>
      <c r="B36" s="40" t="s">
        <v>378</v>
      </c>
      <c r="D36" s="11">
        <v>8</v>
      </c>
      <c r="E36" s="11">
        <v>6</v>
      </c>
      <c r="F36" s="11">
        <v>0</v>
      </c>
      <c r="G36" s="11">
        <v>2</v>
      </c>
      <c r="H36" s="11">
        <v>0</v>
      </c>
      <c r="I36" s="11">
        <v>0</v>
      </c>
      <c r="J36" s="20"/>
      <c r="K36" s="13"/>
      <c r="L36" s="10"/>
      <c r="R36" s="13"/>
    </row>
    <row r="37" spans="1:18" ht="21" customHeight="1">
      <c r="A37" s="35"/>
      <c r="B37" s="40" t="s">
        <v>379</v>
      </c>
      <c r="D37" s="11">
        <v>0</v>
      </c>
      <c r="E37" s="11">
        <v>0</v>
      </c>
      <c r="F37" s="11">
        <v>0</v>
      </c>
      <c r="G37" s="11">
        <v>0</v>
      </c>
      <c r="H37" s="11">
        <v>0</v>
      </c>
      <c r="I37" s="11">
        <v>0</v>
      </c>
      <c r="J37" s="20"/>
      <c r="K37" s="13"/>
      <c r="L37" s="10"/>
      <c r="R37" s="13"/>
    </row>
    <row r="38" spans="1:18" ht="21" customHeight="1">
      <c r="A38" s="35"/>
      <c r="B38" s="39" t="s">
        <v>380</v>
      </c>
      <c r="C38" s="4"/>
      <c r="D38" s="10">
        <f t="shared" ref="D38:I38" si="14">SUM(D39:D47)</f>
        <v>14706</v>
      </c>
      <c r="E38" s="10">
        <f t="shared" si="14"/>
        <v>11116</v>
      </c>
      <c r="F38" s="10">
        <f t="shared" si="14"/>
        <v>1042</v>
      </c>
      <c r="G38" s="10">
        <f t="shared" si="14"/>
        <v>-1845</v>
      </c>
      <c r="H38" s="10">
        <f t="shared" si="14"/>
        <v>1435</v>
      </c>
      <c r="I38" s="10">
        <f t="shared" si="14"/>
        <v>2958</v>
      </c>
      <c r="J38" s="20"/>
      <c r="K38" s="13"/>
      <c r="L38" s="10"/>
      <c r="R38" s="13"/>
    </row>
    <row r="39" spans="1:18" ht="21" customHeight="1">
      <c r="A39" s="35"/>
      <c r="B39" s="40" t="s">
        <v>381</v>
      </c>
      <c r="D39" s="11">
        <v>3559</v>
      </c>
      <c r="E39" s="11">
        <v>1320</v>
      </c>
      <c r="F39" s="11">
        <v>425</v>
      </c>
      <c r="G39" s="11">
        <v>170</v>
      </c>
      <c r="H39" s="11">
        <v>51</v>
      </c>
      <c r="I39" s="11">
        <v>1593</v>
      </c>
      <c r="J39" s="20"/>
      <c r="K39" s="13"/>
      <c r="L39" s="10"/>
      <c r="R39" s="13"/>
    </row>
    <row r="40" spans="1:18" ht="21" customHeight="1">
      <c r="A40" s="35"/>
      <c r="B40" s="40" t="s">
        <v>382</v>
      </c>
      <c r="D40" s="11">
        <v>596</v>
      </c>
      <c r="E40" s="11">
        <v>298</v>
      </c>
      <c r="F40" s="11">
        <v>-72</v>
      </c>
      <c r="G40" s="11">
        <v>51</v>
      </c>
      <c r="H40" s="11">
        <v>47</v>
      </c>
      <c r="I40" s="11">
        <v>272</v>
      </c>
      <c r="J40" s="20"/>
      <c r="K40" s="13"/>
      <c r="L40" s="10"/>
      <c r="R40" s="13"/>
    </row>
    <row r="41" spans="1:18" ht="21" customHeight="1">
      <c r="A41" s="35"/>
      <c r="B41" s="40" t="s">
        <v>383</v>
      </c>
      <c r="D41" s="11">
        <v>489</v>
      </c>
      <c r="E41" s="11">
        <v>43</v>
      </c>
      <c r="F41" s="11">
        <v>134</v>
      </c>
      <c r="G41" s="11">
        <v>40</v>
      </c>
      <c r="H41" s="11">
        <v>10</v>
      </c>
      <c r="I41" s="11">
        <v>262</v>
      </c>
      <c r="J41" s="20"/>
      <c r="K41" s="13"/>
      <c r="L41" s="10"/>
      <c r="R41" s="13"/>
    </row>
    <row r="42" spans="1:18" ht="21" customHeight="1">
      <c r="A42" s="35"/>
      <c r="B42" s="40" t="s">
        <v>384</v>
      </c>
      <c r="D42" s="11">
        <v>-5719</v>
      </c>
      <c r="E42" s="11">
        <v>-356</v>
      </c>
      <c r="F42" s="11">
        <v>-1020</v>
      </c>
      <c r="G42" s="11">
        <v>-3231</v>
      </c>
      <c r="H42" s="11">
        <v>398</v>
      </c>
      <c r="I42" s="11">
        <v>-1510</v>
      </c>
      <c r="J42" s="20"/>
      <c r="K42" s="13"/>
      <c r="L42" s="10"/>
      <c r="R42" s="13"/>
    </row>
    <row r="43" spans="1:18" ht="21" customHeight="1">
      <c r="A43" s="35"/>
      <c r="B43" s="40" t="s">
        <v>385</v>
      </c>
      <c r="C43" s="4"/>
      <c r="D43" s="11">
        <v>170</v>
      </c>
      <c r="E43" s="11">
        <v>0</v>
      </c>
      <c r="F43" s="11">
        <v>-49</v>
      </c>
      <c r="G43" s="11">
        <v>96</v>
      </c>
      <c r="H43" s="11">
        <v>52</v>
      </c>
      <c r="I43" s="11">
        <v>71</v>
      </c>
      <c r="J43" s="20"/>
      <c r="K43" s="13"/>
      <c r="L43" s="10"/>
      <c r="R43" s="13"/>
    </row>
    <row r="44" spans="1:18" ht="21" customHeight="1">
      <c r="A44" s="35"/>
      <c r="B44" s="40" t="s">
        <v>386</v>
      </c>
      <c r="C44" s="4"/>
      <c r="D44" s="11">
        <v>6444</v>
      </c>
      <c r="E44" s="11">
        <v>5525</v>
      </c>
      <c r="F44" s="11">
        <v>184</v>
      </c>
      <c r="G44" s="11">
        <v>315</v>
      </c>
      <c r="H44" s="11">
        <v>38</v>
      </c>
      <c r="I44" s="11">
        <v>382</v>
      </c>
      <c r="J44" s="20"/>
      <c r="K44" s="13"/>
      <c r="L44" s="10"/>
      <c r="R44" s="13"/>
    </row>
    <row r="45" spans="1:18" ht="21" customHeight="1">
      <c r="A45" s="35"/>
      <c r="B45" s="40" t="s">
        <v>387</v>
      </c>
      <c r="D45" s="11">
        <v>739</v>
      </c>
      <c r="E45" s="11">
        <v>32</v>
      </c>
      <c r="F45" s="11">
        <v>139</v>
      </c>
      <c r="G45" s="11">
        <v>52</v>
      </c>
      <c r="H45" s="11">
        <v>26</v>
      </c>
      <c r="I45" s="11">
        <v>490</v>
      </c>
      <c r="J45" s="20"/>
      <c r="K45" s="13"/>
      <c r="L45" s="10"/>
      <c r="R45" s="13"/>
    </row>
    <row r="46" spans="1:18" ht="21" customHeight="1">
      <c r="A46" s="35"/>
      <c r="B46" s="40" t="s">
        <v>388</v>
      </c>
      <c r="D46" s="11">
        <v>1882</v>
      </c>
      <c r="E46" s="11">
        <v>1376</v>
      </c>
      <c r="F46" s="11">
        <v>200</v>
      </c>
      <c r="G46" s="11">
        <v>4</v>
      </c>
      <c r="H46" s="11">
        <v>46</v>
      </c>
      <c r="I46" s="11">
        <v>256</v>
      </c>
      <c r="J46" s="20"/>
      <c r="K46" s="13"/>
      <c r="L46" s="10"/>
      <c r="R46" s="13"/>
    </row>
    <row r="47" spans="1:18" ht="21" customHeight="1">
      <c r="A47" s="35"/>
      <c r="B47" s="40" t="s">
        <v>389</v>
      </c>
      <c r="D47" s="11">
        <v>6546</v>
      </c>
      <c r="E47" s="11">
        <v>2878</v>
      </c>
      <c r="F47" s="11">
        <v>1101</v>
      </c>
      <c r="G47" s="11">
        <v>658</v>
      </c>
      <c r="H47" s="11">
        <v>767</v>
      </c>
      <c r="I47" s="11">
        <v>1142</v>
      </c>
      <c r="J47" s="20"/>
      <c r="K47" s="13"/>
      <c r="L47" s="10"/>
      <c r="R47" s="13"/>
    </row>
    <row r="48" spans="1:18" ht="21" customHeight="1">
      <c r="A48" s="35"/>
      <c r="B48" s="39" t="s">
        <v>390</v>
      </c>
      <c r="D48" s="10">
        <f t="shared" ref="D48:I48" si="15">SUM(D49:D57)</f>
        <v>15793</v>
      </c>
      <c r="E48" s="10">
        <f t="shared" si="15"/>
        <v>7831</v>
      </c>
      <c r="F48" s="10">
        <f t="shared" si="15"/>
        <v>1655</v>
      </c>
      <c r="G48" s="10">
        <f t="shared" si="15"/>
        <v>2341</v>
      </c>
      <c r="H48" s="10">
        <f t="shared" si="15"/>
        <v>1242</v>
      </c>
      <c r="I48" s="10">
        <f t="shared" si="15"/>
        <v>2724</v>
      </c>
      <c r="J48" s="20"/>
      <c r="K48" s="13"/>
      <c r="L48" s="10"/>
      <c r="R48" s="13"/>
    </row>
    <row r="49" spans="1:18" ht="21" customHeight="1">
      <c r="A49" s="35"/>
      <c r="B49" s="40" t="s">
        <v>391</v>
      </c>
      <c r="D49" s="11">
        <v>15</v>
      </c>
      <c r="E49" s="11">
        <v>0</v>
      </c>
      <c r="F49" s="11">
        <v>0</v>
      </c>
      <c r="G49" s="11">
        <v>7</v>
      </c>
      <c r="H49" s="11">
        <v>8</v>
      </c>
      <c r="I49" s="11">
        <v>0</v>
      </c>
      <c r="J49" s="20"/>
      <c r="K49" s="13"/>
      <c r="L49" s="10"/>
      <c r="R49" s="13"/>
    </row>
    <row r="50" spans="1:18" ht="21" customHeight="1">
      <c r="A50" s="35"/>
      <c r="B50" s="40" t="s">
        <v>392</v>
      </c>
      <c r="D50" s="11">
        <v>153</v>
      </c>
      <c r="E50" s="11">
        <v>138</v>
      </c>
      <c r="F50" s="11">
        <v>-25</v>
      </c>
      <c r="G50" s="11">
        <v>8</v>
      </c>
      <c r="H50" s="11">
        <v>18</v>
      </c>
      <c r="I50" s="11">
        <v>14</v>
      </c>
      <c r="J50" s="20"/>
      <c r="K50" s="13"/>
      <c r="L50" s="10"/>
      <c r="R50" s="13"/>
    </row>
    <row r="51" spans="1:18" ht="21" customHeight="1">
      <c r="A51" s="35"/>
      <c r="B51" s="40" t="s">
        <v>393</v>
      </c>
      <c r="D51" s="11">
        <v>860</v>
      </c>
      <c r="E51" s="11">
        <v>255</v>
      </c>
      <c r="F51" s="11">
        <v>353</v>
      </c>
      <c r="G51" s="11">
        <v>123</v>
      </c>
      <c r="H51" s="11">
        <v>27</v>
      </c>
      <c r="I51" s="11">
        <v>102</v>
      </c>
      <c r="J51" s="20"/>
      <c r="K51" s="13"/>
      <c r="L51" s="10"/>
      <c r="R51" s="13"/>
    </row>
    <row r="52" spans="1:18" ht="21" customHeight="1">
      <c r="A52" s="35"/>
      <c r="B52" s="40" t="s">
        <v>394</v>
      </c>
      <c r="C52" s="4"/>
      <c r="D52" s="11">
        <v>1182</v>
      </c>
      <c r="E52" s="11">
        <v>17</v>
      </c>
      <c r="F52" s="11">
        <v>666</v>
      </c>
      <c r="G52" s="11">
        <v>105</v>
      </c>
      <c r="H52" s="11">
        <v>88</v>
      </c>
      <c r="I52" s="11">
        <v>306</v>
      </c>
      <c r="J52" s="20"/>
      <c r="K52" s="13"/>
      <c r="L52" s="10"/>
      <c r="R52" s="13"/>
    </row>
    <row r="53" spans="1:18" ht="21" customHeight="1">
      <c r="A53" s="35"/>
      <c r="B53" s="40" t="s">
        <v>395</v>
      </c>
      <c r="D53" s="11">
        <v>1245</v>
      </c>
      <c r="E53" s="11">
        <v>821</v>
      </c>
      <c r="F53" s="11">
        <v>-318</v>
      </c>
      <c r="G53" s="11">
        <v>460</v>
      </c>
      <c r="H53" s="11">
        <v>257</v>
      </c>
      <c r="I53" s="11">
        <v>25</v>
      </c>
      <c r="J53" s="20"/>
      <c r="K53" s="13"/>
      <c r="L53" s="10"/>
      <c r="R53" s="13"/>
    </row>
    <row r="54" spans="1:18" ht="21" customHeight="1">
      <c r="A54" s="35"/>
      <c r="B54" s="40" t="s">
        <v>396</v>
      </c>
      <c r="D54" s="11">
        <v>7383</v>
      </c>
      <c r="E54" s="11">
        <v>3281</v>
      </c>
      <c r="F54" s="11">
        <v>1186</v>
      </c>
      <c r="G54" s="11">
        <v>1366</v>
      </c>
      <c r="H54" s="11">
        <v>668</v>
      </c>
      <c r="I54" s="11">
        <v>882</v>
      </c>
      <c r="J54" s="20"/>
      <c r="K54" s="13"/>
      <c r="L54" s="10"/>
      <c r="R54" s="13"/>
    </row>
    <row r="55" spans="1:18" ht="21" customHeight="1">
      <c r="A55" s="35"/>
      <c r="B55" s="40" t="s">
        <v>397</v>
      </c>
      <c r="D55" s="11">
        <v>-67</v>
      </c>
      <c r="E55" s="11">
        <v>0</v>
      </c>
      <c r="F55" s="11">
        <v>-178</v>
      </c>
      <c r="G55" s="11">
        <v>54</v>
      </c>
      <c r="H55" s="11">
        <v>44</v>
      </c>
      <c r="I55" s="11">
        <v>13</v>
      </c>
      <c r="J55" s="20"/>
      <c r="K55" s="13"/>
      <c r="L55" s="10"/>
      <c r="R55" s="13"/>
    </row>
    <row r="56" spans="1:18" ht="21" customHeight="1">
      <c r="A56" s="35"/>
      <c r="B56" s="40" t="s">
        <v>398</v>
      </c>
      <c r="D56" s="11">
        <v>29</v>
      </c>
      <c r="E56" s="11">
        <v>2</v>
      </c>
      <c r="F56" s="11">
        <v>9</v>
      </c>
      <c r="G56" s="11">
        <v>7</v>
      </c>
      <c r="H56" s="11">
        <v>9</v>
      </c>
      <c r="I56" s="11">
        <v>2</v>
      </c>
      <c r="J56" s="20"/>
      <c r="K56" s="13"/>
      <c r="L56" s="10"/>
      <c r="R56" s="13"/>
    </row>
    <row r="57" spans="1:18" ht="21" customHeight="1">
      <c r="A57" s="35"/>
      <c r="B57" s="40" t="s">
        <v>399</v>
      </c>
      <c r="D57" s="11">
        <v>4993</v>
      </c>
      <c r="E57" s="11">
        <v>3317</v>
      </c>
      <c r="F57" s="11">
        <v>-38</v>
      </c>
      <c r="G57" s="11">
        <v>211</v>
      </c>
      <c r="H57" s="11">
        <v>123</v>
      </c>
      <c r="I57" s="11">
        <v>1380</v>
      </c>
      <c r="J57" s="20"/>
      <c r="K57" s="13"/>
      <c r="L57" s="10"/>
      <c r="R57" s="13"/>
    </row>
    <row r="58" spans="1:18" ht="21" customHeight="1">
      <c r="A58" s="35"/>
      <c r="B58" s="39" t="s">
        <v>400</v>
      </c>
      <c r="C58" s="4"/>
      <c r="D58" s="10">
        <f t="shared" ref="D58:I58" si="16">SUM(D59:D60)</f>
        <v>1345</v>
      </c>
      <c r="E58" s="10">
        <f t="shared" si="16"/>
        <v>188</v>
      </c>
      <c r="F58" s="10">
        <f t="shared" si="16"/>
        <v>312</v>
      </c>
      <c r="G58" s="10">
        <f t="shared" si="16"/>
        <v>-141</v>
      </c>
      <c r="H58" s="10">
        <f t="shared" si="16"/>
        <v>832</v>
      </c>
      <c r="I58" s="10">
        <f t="shared" si="16"/>
        <v>154</v>
      </c>
      <c r="J58" s="20"/>
      <c r="K58" s="13"/>
      <c r="L58" s="10"/>
      <c r="R58" s="13"/>
    </row>
    <row r="59" spans="1:18" ht="21" customHeight="1">
      <c r="A59" s="35"/>
      <c r="B59" s="40" t="s">
        <v>401</v>
      </c>
      <c r="D59" s="11">
        <v>571</v>
      </c>
      <c r="E59" s="11">
        <v>126</v>
      </c>
      <c r="F59" s="11">
        <v>47</v>
      </c>
      <c r="G59" s="11">
        <v>-315</v>
      </c>
      <c r="H59" s="11">
        <v>599</v>
      </c>
      <c r="I59" s="11">
        <v>114</v>
      </c>
      <c r="J59" s="20"/>
      <c r="K59" s="13"/>
      <c r="L59" s="10"/>
      <c r="R59" s="13"/>
    </row>
    <row r="60" spans="1:18" ht="21" customHeight="1">
      <c r="A60" s="35"/>
      <c r="B60" s="40" t="s">
        <v>402</v>
      </c>
      <c r="D60" s="11">
        <v>774</v>
      </c>
      <c r="E60" s="11">
        <v>62</v>
      </c>
      <c r="F60" s="11">
        <v>265</v>
      </c>
      <c r="G60" s="11">
        <v>174</v>
      </c>
      <c r="H60" s="11">
        <v>233</v>
      </c>
      <c r="I60" s="11">
        <v>40</v>
      </c>
      <c r="J60" s="20"/>
      <c r="K60" s="13"/>
      <c r="L60" s="10"/>
      <c r="R60" s="13"/>
    </row>
    <row r="61" spans="1:18" ht="21" customHeight="1">
      <c r="A61" s="35"/>
      <c r="B61" s="39" t="s">
        <v>403</v>
      </c>
      <c r="C61" s="4"/>
      <c r="D61" s="10">
        <f t="shared" ref="D61:I61" si="17">SUM(D62:D67)</f>
        <v>4301</v>
      </c>
      <c r="E61" s="10">
        <f t="shared" si="17"/>
        <v>1729</v>
      </c>
      <c r="F61" s="10">
        <f t="shared" si="17"/>
        <v>695</v>
      </c>
      <c r="G61" s="10">
        <f t="shared" si="17"/>
        <v>588</v>
      </c>
      <c r="H61" s="10">
        <f t="shared" si="17"/>
        <v>279</v>
      </c>
      <c r="I61" s="10">
        <f t="shared" si="17"/>
        <v>1010</v>
      </c>
      <c r="J61" s="20"/>
      <c r="K61" s="13"/>
      <c r="L61" s="10"/>
      <c r="R61" s="13"/>
    </row>
    <row r="62" spans="1:18" ht="21" customHeight="1">
      <c r="A62" s="35"/>
      <c r="B62" s="40" t="s">
        <v>404</v>
      </c>
      <c r="D62" s="11">
        <v>534</v>
      </c>
      <c r="E62" s="11">
        <v>392</v>
      </c>
      <c r="F62" s="11">
        <v>65</v>
      </c>
      <c r="G62" s="11">
        <v>20</v>
      </c>
      <c r="H62" s="11">
        <v>7</v>
      </c>
      <c r="I62" s="11">
        <v>50</v>
      </c>
      <c r="J62" s="20"/>
      <c r="K62" s="13"/>
      <c r="L62" s="10"/>
      <c r="R62" s="13"/>
    </row>
    <row r="63" spans="1:18" ht="5.25" customHeight="1">
      <c r="A63" s="35"/>
      <c r="B63" s="40"/>
      <c r="D63" s="11"/>
      <c r="E63" s="11"/>
      <c r="F63" s="11"/>
      <c r="G63" s="11"/>
      <c r="H63" s="11"/>
      <c r="I63" s="11"/>
      <c r="J63" s="20"/>
      <c r="K63" s="13"/>
      <c r="L63" s="10"/>
      <c r="R63" s="13"/>
    </row>
    <row r="64" spans="1:18" ht="41.25" customHeight="1">
      <c r="A64" s="35"/>
      <c r="B64" s="40" t="s">
        <v>482</v>
      </c>
      <c r="D64" s="12">
        <v>25</v>
      </c>
      <c r="E64" s="12">
        <v>0</v>
      </c>
      <c r="F64" s="12">
        <v>16</v>
      </c>
      <c r="G64" s="12">
        <v>2</v>
      </c>
      <c r="H64" s="12">
        <v>4</v>
      </c>
      <c r="I64" s="12">
        <v>3</v>
      </c>
      <c r="J64" s="20"/>
      <c r="K64" s="13"/>
      <c r="L64" s="10"/>
      <c r="R64" s="13"/>
    </row>
    <row r="65" spans="1:18" ht="21" customHeight="1">
      <c r="A65" s="35"/>
      <c r="B65" s="40" t="s">
        <v>406</v>
      </c>
      <c r="D65" s="11">
        <v>589</v>
      </c>
      <c r="E65" s="11">
        <v>107</v>
      </c>
      <c r="F65" s="11">
        <v>175</v>
      </c>
      <c r="G65" s="11">
        <v>73</v>
      </c>
      <c r="H65" s="11">
        <v>11</v>
      </c>
      <c r="I65" s="11">
        <v>223</v>
      </c>
      <c r="J65" s="20"/>
      <c r="K65" s="13"/>
      <c r="L65" s="10"/>
      <c r="R65" s="13"/>
    </row>
    <row r="66" spans="1:18" ht="21" customHeight="1">
      <c r="A66" s="35"/>
      <c r="B66" s="40" t="s">
        <v>407</v>
      </c>
      <c r="D66" s="11">
        <v>159</v>
      </c>
      <c r="E66" s="11">
        <v>0</v>
      </c>
      <c r="F66" s="11">
        <v>12</v>
      </c>
      <c r="G66" s="11">
        <v>15</v>
      </c>
      <c r="H66" s="11">
        <v>27</v>
      </c>
      <c r="I66" s="11">
        <v>105</v>
      </c>
      <c r="J66" s="20"/>
      <c r="K66" s="13"/>
      <c r="L66" s="10"/>
      <c r="R66" s="13"/>
    </row>
    <row r="67" spans="1:18" ht="21" customHeight="1">
      <c r="A67" s="35"/>
      <c r="B67" s="40" t="s">
        <v>409</v>
      </c>
      <c r="D67" s="11">
        <v>2994</v>
      </c>
      <c r="E67" s="11">
        <v>1230</v>
      </c>
      <c r="F67" s="11">
        <v>427</v>
      </c>
      <c r="G67" s="11">
        <v>478</v>
      </c>
      <c r="H67" s="11">
        <v>230</v>
      </c>
      <c r="I67" s="11">
        <v>629</v>
      </c>
      <c r="J67" s="20"/>
      <c r="K67" s="13"/>
      <c r="L67" s="10"/>
      <c r="R67" s="13"/>
    </row>
    <row r="68" spans="1:18" ht="21" customHeight="1">
      <c r="A68" s="35"/>
      <c r="B68" s="39" t="s">
        <v>410</v>
      </c>
      <c r="D68" s="10">
        <f t="shared" ref="D68:I68" si="18">SUM(D69:D75)</f>
        <v>36846</v>
      </c>
      <c r="E68" s="10">
        <f t="shared" si="18"/>
        <v>20920</v>
      </c>
      <c r="F68" s="10">
        <f t="shared" si="18"/>
        <v>6811</v>
      </c>
      <c r="G68" s="10">
        <f t="shared" si="18"/>
        <v>1506</v>
      </c>
      <c r="H68" s="10">
        <f t="shared" si="18"/>
        <v>940</v>
      </c>
      <c r="I68" s="10">
        <f t="shared" si="18"/>
        <v>6669</v>
      </c>
      <c r="J68" s="20"/>
      <c r="K68" s="13"/>
      <c r="L68" s="10"/>
      <c r="R68" s="13"/>
    </row>
    <row r="69" spans="1:18" ht="21" customHeight="1">
      <c r="A69" s="35"/>
      <c r="B69" s="40" t="s">
        <v>411</v>
      </c>
      <c r="D69" s="11">
        <v>28049</v>
      </c>
      <c r="E69" s="11">
        <v>16852</v>
      </c>
      <c r="F69" s="11">
        <v>5405</v>
      </c>
      <c r="G69" s="11">
        <v>158</v>
      </c>
      <c r="H69" s="11">
        <v>604</v>
      </c>
      <c r="I69" s="11">
        <v>5030</v>
      </c>
      <c r="J69" s="20"/>
      <c r="K69" s="13"/>
      <c r="L69" s="10"/>
      <c r="R69" s="13"/>
    </row>
    <row r="70" spans="1:18" ht="21" customHeight="1">
      <c r="A70" s="35"/>
      <c r="B70" s="40" t="s">
        <v>412</v>
      </c>
      <c r="C70" s="4"/>
      <c r="D70" s="11">
        <v>430</v>
      </c>
      <c r="E70" s="11">
        <v>44</v>
      </c>
      <c r="F70" s="11">
        <v>91</v>
      </c>
      <c r="G70" s="11">
        <v>224</v>
      </c>
      <c r="H70" s="11">
        <v>20</v>
      </c>
      <c r="I70" s="11">
        <v>51</v>
      </c>
      <c r="J70" s="20"/>
      <c r="K70" s="13"/>
      <c r="L70" s="10"/>
      <c r="R70" s="13"/>
    </row>
    <row r="71" spans="1:18" ht="21" customHeight="1">
      <c r="A71" s="35"/>
      <c r="B71" s="40" t="s">
        <v>413</v>
      </c>
      <c r="D71" s="11">
        <v>3615</v>
      </c>
      <c r="E71" s="11">
        <v>633</v>
      </c>
      <c r="F71" s="11">
        <v>798</v>
      </c>
      <c r="G71" s="11">
        <v>583</v>
      </c>
      <c r="H71" s="11">
        <v>185</v>
      </c>
      <c r="I71" s="11">
        <v>1416</v>
      </c>
      <c r="J71" s="20"/>
      <c r="K71" s="13"/>
      <c r="L71" s="10"/>
      <c r="R71" s="13"/>
    </row>
    <row r="72" spans="1:18" ht="21" customHeight="1">
      <c r="A72" s="35"/>
      <c r="B72" s="40" t="s">
        <v>414</v>
      </c>
      <c r="D72" s="11">
        <v>3227</v>
      </c>
      <c r="E72" s="11">
        <v>2465</v>
      </c>
      <c r="F72" s="11">
        <v>342</v>
      </c>
      <c r="G72" s="11">
        <v>235</v>
      </c>
      <c r="H72" s="11">
        <v>86</v>
      </c>
      <c r="I72" s="11">
        <v>99</v>
      </c>
      <c r="J72" s="20"/>
      <c r="K72" s="13"/>
      <c r="L72" s="10"/>
      <c r="R72" s="13"/>
    </row>
    <row r="73" spans="1:18" ht="21" customHeight="1">
      <c r="A73" s="35"/>
      <c r="B73" s="40" t="s">
        <v>415</v>
      </c>
      <c r="D73" s="11">
        <v>1356</v>
      </c>
      <c r="E73" s="11">
        <v>907</v>
      </c>
      <c r="F73" s="11">
        <v>171</v>
      </c>
      <c r="G73" s="11">
        <v>212</v>
      </c>
      <c r="H73" s="11">
        <v>40</v>
      </c>
      <c r="I73" s="11">
        <v>26</v>
      </c>
      <c r="J73" s="20"/>
      <c r="K73" s="13"/>
      <c r="L73" s="10"/>
      <c r="R73" s="13"/>
    </row>
    <row r="74" spans="1:18" ht="21" customHeight="1">
      <c r="A74" s="35"/>
      <c r="B74" s="40" t="s">
        <v>416</v>
      </c>
      <c r="D74" s="11">
        <v>169</v>
      </c>
      <c r="E74" s="11">
        <v>19</v>
      </c>
      <c r="F74" s="11">
        <v>4</v>
      </c>
      <c r="G74" s="11">
        <v>94</v>
      </c>
      <c r="H74" s="11">
        <v>5</v>
      </c>
      <c r="I74" s="11">
        <v>47</v>
      </c>
      <c r="J74" s="20"/>
      <c r="K74" s="13"/>
      <c r="L74" s="10"/>
      <c r="R74" s="13"/>
    </row>
    <row r="75" spans="1:18" ht="21" customHeight="1">
      <c r="A75" s="33"/>
      <c r="B75" s="40" t="s">
        <v>417</v>
      </c>
      <c r="C75" s="4"/>
      <c r="D75" s="11">
        <v>0</v>
      </c>
      <c r="E75" s="11">
        <v>0</v>
      </c>
      <c r="F75" s="11">
        <v>0</v>
      </c>
      <c r="G75" s="11">
        <v>0</v>
      </c>
      <c r="H75" s="11">
        <v>0</v>
      </c>
      <c r="I75" s="11">
        <v>0</v>
      </c>
      <c r="J75" s="20"/>
      <c r="K75" s="13"/>
      <c r="L75" s="10"/>
      <c r="R75" s="13"/>
    </row>
    <row r="76" spans="1:18" ht="21" customHeight="1">
      <c r="A76" s="35"/>
      <c r="B76" s="39" t="s">
        <v>418</v>
      </c>
      <c r="C76" s="4"/>
      <c r="D76" s="10">
        <f t="shared" ref="D76:I76" si="19">SUM(D77)</f>
        <v>2473</v>
      </c>
      <c r="E76" s="10">
        <f t="shared" si="19"/>
        <v>1458</v>
      </c>
      <c r="F76" s="10">
        <f t="shared" si="19"/>
        <v>325</v>
      </c>
      <c r="G76" s="10">
        <f t="shared" si="19"/>
        <v>269</v>
      </c>
      <c r="H76" s="10">
        <f t="shared" si="19"/>
        <v>167</v>
      </c>
      <c r="I76" s="10">
        <f t="shared" si="19"/>
        <v>254</v>
      </c>
      <c r="J76" s="20"/>
      <c r="K76" s="13"/>
      <c r="L76" s="10"/>
      <c r="R76" s="13"/>
    </row>
    <row r="77" spans="1:18" ht="21" customHeight="1">
      <c r="A77" s="35"/>
      <c r="B77" s="40" t="s">
        <v>419</v>
      </c>
      <c r="D77" s="11">
        <v>2473</v>
      </c>
      <c r="E77" s="11">
        <v>1458</v>
      </c>
      <c r="F77" s="11">
        <v>325</v>
      </c>
      <c r="G77" s="11">
        <v>269</v>
      </c>
      <c r="H77" s="11">
        <v>167</v>
      </c>
      <c r="I77" s="11">
        <v>254</v>
      </c>
      <c r="J77" s="20"/>
      <c r="K77" s="13"/>
      <c r="L77" s="10"/>
      <c r="R77" s="13"/>
    </row>
    <row r="78" spans="1:18" ht="21" customHeight="1">
      <c r="A78" s="35"/>
      <c r="B78" s="39">
        <v>47</v>
      </c>
      <c r="D78" s="10">
        <f t="shared" ref="D78" si="20">D79+D82+D90+D92+D96+D102+D108+D118+D122</f>
        <v>124493</v>
      </c>
      <c r="E78" s="10">
        <f t="shared" ref="E78:I78" si="21">E79+E82+E90+E92+E96+E102+E108+E118+E122</f>
        <v>80816</v>
      </c>
      <c r="F78" s="10">
        <f t="shared" si="21"/>
        <v>3748</v>
      </c>
      <c r="G78" s="10">
        <f t="shared" si="21"/>
        <v>25772</v>
      </c>
      <c r="H78" s="10">
        <f t="shared" si="21"/>
        <v>3632</v>
      </c>
      <c r="I78" s="10">
        <f t="shared" si="21"/>
        <v>10525</v>
      </c>
      <c r="J78" s="20"/>
      <c r="K78" s="13"/>
      <c r="L78" s="10"/>
      <c r="R78" s="13"/>
    </row>
    <row r="79" spans="1:18" ht="21" customHeight="1">
      <c r="A79" s="35"/>
      <c r="B79" s="39" t="s">
        <v>420</v>
      </c>
      <c r="D79" s="10">
        <f t="shared" ref="D79" si="22">D80+D81</f>
        <v>77826</v>
      </c>
      <c r="E79" s="10">
        <f t="shared" ref="E79:I79" si="23">E80+E81</f>
        <v>56060</v>
      </c>
      <c r="F79" s="10">
        <f t="shared" si="23"/>
        <v>1973</v>
      </c>
      <c r="G79" s="10">
        <f t="shared" si="23"/>
        <v>13112</v>
      </c>
      <c r="H79" s="10">
        <f t="shared" si="23"/>
        <v>980</v>
      </c>
      <c r="I79" s="10">
        <f t="shared" si="23"/>
        <v>5701</v>
      </c>
      <c r="J79" s="20"/>
      <c r="K79" s="13"/>
      <c r="L79" s="10"/>
      <c r="R79" s="13"/>
    </row>
    <row r="80" spans="1:18" ht="21" customHeight="1">
      <c r="A80" s="35"/>
      <c r="B80" s="40" t="s">
        <v>421</v>
      </c>
      <c r="D80" s="11">
        <v>74477</v>
      </c>
      <c r="E80" s="11">
        <v>54384</v>
      </c>
      <c r="F80" s="11">
        <v>1910</v>
      </c>
      <c r="G80" s="11">
        <v>11466</v>
      </c>
      <c r="H80" s="11">
        <v>941</v>
      </c>
      <c r="I80" s="11">
        <v>5776</v>
      </c>
      <c r="J80" s="20"/>
      <c r="K80" s="13"/>
      <c r="L80" s="10"/>
      <c r="R80" s="13"/>
    </row>
    <row r="81" spans="1:18" ht="21" customHeight="1">
      <c r="A81" s="35"/>
      <c r="B81" s="40" t="s">
        <v>422</v>
      </c>
      <c r="C81" s="4"/>
      <c r="D81" s="11">
        <v>3349</v>
      </c>
      <c r="E81" s="11">
        <v>1676</v>
      </c>
      <c r="F81" s="11">
        <v>63</v>
      </c>
      <c r="G81" s="11">
        <v>1646</v>
      </c>
      <c r="H81" s="11">
        <v>39</v>
      </c>
      <c r="I81" s="11">
        <v>-75</v>
      </c>
      <c r="J81" s="20"/>
      <c r="K81" s="13"/>
      <c r="L81" s="10"/>
      <c r="R81" s="13"/>
    </row>
    <row r="82" spans="1:18" ht="21" customHeight="1">
      <c r="A82" s="35"/>
      <c r="B82" s="39" t="s">
        <v>423</v>
      </c>
      <c r="C82" s="4"/>
      <c r="D82" s="10">
        <f t="shared" ref="D82:I82" si="24">D83+D84+D85+D86+D87+D88+D89</f>
        <v>3498</v>
      </c>
      <c r="E82" s="10">
        <f t="shared" si="24"/>
        <v>1017</v>
      </c>
      <c r="F82" s="10">
        <f t="shared" si="24"/>
        <v>304</v>
      </c>
      <c r="G82" s="10">
        <f t="shared" si="24"/>
        <v>787</v>
      </c>
      <c r="H82" s="10">
        <f t="shared" si="24"/>
        <v>154</v>
      </c>
      <c r="I82" s="10">
        <f t="shared" si="24"/>
        <v>1236</v>
      </c>
      <c r="J82" s="20"/>
      <c r="K82" s="13"/>
      <c r="L82" s="10"/>
      <c r="R82" s="13"/>
    </row>
    <row r="83" spans="1:18" ht="21" customHeight="1">
      <c r="A83" s="35"/>
      <c r="B83" s="40" t="s">
        <v>424</v>
      </c>
      <c r="D83" s="11">
        <v>775</v>
      </c>
      <c r="E83" s="11">
        <v>442</v>
      </c>
      <c r="F83" s="11">
        <v>67</v>
      </c>
      <c r="G83" s="11">
        <v>155</v>
      </c>
      <c r="H83" s="11">
        <v>61</v>
      </c>
      <c r="I83" s="11">
        <v>50</v>
      </c>
      <c r="J83" s="20"/>
      <c r="K83" s="13"/>
      <c r="L83" s="10"/>
      <c r="R83" s="13"/>
    </row>
    <row r="84" spans="1:18" ht="21" customHeight="1">
      <c r="A84" s="35"/>
      <c r="B84" s="40" t="s">
        <v>425</v>
      </c>
      <c r="D84" s="11">
        <v>795</v>
      </c>
      <c r="E84" s="11">
        <v>7</v>
      </c>
      <c r="F84" s="11">
        <v>53</v>
      </c>
      <c r="G84" s="11">
        <v>291</v>
      </c>
      <c r="H84" s="11">
        <v>37</v>
      </c>
      <c r="I84" s="11">
        <v>407</v>
      </c>
      <c r="J84" s="20"/>
      <c r="K84" s="13"/>
      <c r="L84" s="10"/>
      <c r="R84" s="13"/>
    </row>
    <row r="85" spans="1:18" ht="21" customHeight="1">
      <c r="A85" s="35"/>
      <c r="B85" s="40" t="s">
        <v>426</v>
      </c>
      <c r="C85" s="4"/>
      <c r="D85" s="11">
        <v>1071</v>
      </c>
      <c r="E85" s="11">
        <v>155</v>
      </c>
      <c r="F85" s="11">
        <v>117</v>
      </c>
      <c r="G85" s="11">
        <v>103</v>
      </c>
      <c r="H85" s="11">
        <v>18</v>
      </c>
      <c r="I85" s="11">
        <v>678</v>
      </c>
      <c r="J85" s="20"/>
      <c r="K85" s="13"/>
      <c r="L85" s="10"/>
      <c r="R85" s="13"/>
    </row>
    <row r="86" spans="1:18" ht="21" customHeight="1">
      <c r="A86" s="35"/>
      <c r="B86" s="40" t="s">
        <v>427</v>
      </c>
      <c r="D86" s="11">
        <v>81</v>
      </c>
      <c r="E86" s="11">
        <v>65</v>
      </c>
      <c r="F86" s="11">
        <v>0</v>
      </c>
      <c r="G86" s="11">
        <v>0</v>
      </c>
      <c r="H86" s="11">
        <v>0</v>
      </c>
      <c r="I86" s="11">
        <v>16</v>
      </c>
      <c r="J86" s="20"/>
      <c r="K86" s="13"/>
      <c r="L86" s="10"/>
      <c r="R86" s="13"/>
    </row>
    <row r="87" spans="1:18" ht="21" customHeight="1">
      <c r="A87" s="35"/>
      <c r="B87" s="40" t="s">
        <v>428</v>
      </c>
      <c r="D87" s="11">
        <v>177</v>
      </c>
      <c r="E87" s="11">
        <v>22</v>
      </c>
      <c r="F87" s="11">
        <v>48</v>
      </c>
      <c r="G87" s="11">
        <v>44</v>
      </c>
      <c r="H87" s="11">
        <v>6</v>
      </c>
      <c r="I87" s="11">
        <v>57</v>
      </c>
      <c r="J87" s="20"/>
      <c r="K87" s="13"/>
      <c r="L87" s="10"/>
      <c r="R87" s="13"/>
    </row>
    <row r="88" spans="1:18" ht="21" customHeight="1">
      <c r="A88" s="35"/>
      <c r="B88" s="40" t="s">
        <v>429</v>
      </c>
      <c r="D88" s="11">
        <v>10</v>
      </c>
      <c r="E88" s="11">
        <v>0</v>
      </c>
      <c r="F88" s="11">
        <v>0</v>
      </c>
      <c r="G88" s="11">
        <v>0</v>
      </c>
      <c r="H88" s="11">
        <v>10</v>
      </c>
      <c r="I88" s="11">
        <v>0</v>
      </c>
      <c r="J88" s="20"/>
      <c r="K88" s="13"/>
      <c r="L88" s="10"/>
      <c r="R88" s="13"/>
    </row>
    <row r="89" spans="1:18" ht="21" customHeight="1">
      <c r="A89" s="35"/>
      <c r="B89" s="40" t="s">
        <v>430</v>
      </c>
      <c r="C89" s="4"/>
      <c r="D89" s="11">
        <v>589</v>
      </c>
      <c r="E89" s="11">
        <v>326</v>
      </c>
      <c r="F89" s="11">
        <v>19</v>
      </c>
      <c r="G89" s="11">
        <v>194</v>
      </c>
      <c r="H89" s="11">
        <v>22</v>
      </c>
      <c r="I89" s="11">
        <v>28</v>
      </c>
      <c r="J89" s="20"/>
      <c r="K89" s="13"/>
      <c r="L89" s="10"/>
      <c r="R89" s="13"/>
    </row>
    <row r="90" spans="1:18" ht="21" customHeight="1">
      <c r="A90" s="35"/>
      <c r="B90" s="39" t="s">
        <v>431</v>
      </c>
      <c r="D90" s="10">
        <f t="shared" ref="D90:I90" si="25">D91</f>
        <v>1982</v>
      </c>
      <c r="E90" s="10">
        <f t="shared" si="25"/>
        <v>1153</v>
      </c>
      <c r="F90" s="10">
        <f t="shared" si="25"/>
        <v>-352</v>
      </c>
      <c r="G90" s="10">
        <f t="shared" si="25"/>
        <v>124</v>
      </c>
      <c r="H90" s="10">
        <f t="shared" si="25"/>
        <v>27</v>
      </c>
      <c r="I90" s="10">
        <f t="shared" si="25"/>
        <v>1030</v>
      </c>
      <c r="J90" s="20"/>
      <c r="K90" s="13"/>
      <c r="L90" s="10"/>
      <c r="R90" s="13"/>
    </row>
    <row r="91" spans="1:18" ht="21" customHeight="1">
      <c r="A91" s="35"/>
      <c r="B91" s="40" t="s">
        <v>432</v>
      </c>
      <c r="D91" s="11">
        <v>1982</v>
      </c>
      <c r="E91" s="11">
        <v>1153</v>
      </c>
      <c r="F91" s="11">
        <v>-352</v>
      </c>
      <c r="G91" s="11">
        <v>124</v>
      </c>
      <c r="H91" s="11">
        <v>27</v>
      </c>
      <c r="I91" s="11">
        <v>1030</v>
      </c>
      <c r="J91" s="20"/>
      <c r="K91" s="13"/>
      <c r="L91" s="10"/>
      <c r="R91" s="13"/>
    </row>
    <row r="92" spans="1:18" ht="21" customHeight="1">
      <c r="A92" s="35"/>
      <c r="B92" s="39" t="s">
        <v>433</v>
      </c>
      <c r="C92" s="10">
        <f t="shared" ref="C92:I92" si="26">C93+C94+C95</f>
        <v>0</v>
      </c>
      <c r="D92" s="10">
        <f t="shared" si="26"/>
        <v>2973</v>
      </c>
      <c r="E92" s="10">
        <f t="shared" si="26"/>
        <v>598</v>
      </c>
      <c r="F92" s="10">
        <f t="shared" si="26"/>
        <v>516</v>
      </c>
      <c r="G92" s="10">
        <f t="shared" si="26"/>
        <v>942</v>
      </c>
      <c r="H92" s="10">
        <f t="shared" si="26"/>
        <v>326</v>
      </c>
      <c r="I92" s="10">
        <f t="shared" si="26"/>
        <v>591</v>
      </c>
      <c r="J92" s="20"/>
      <c r="K92" s="13"/>
      <c r="L92" s="10"/>
      <c r="R92" s="13"/>
    </row>
    <row r="93" spans="1:18" ht="21" customHeight="1">
      <c r="A93" s="35"/>
      <c r="B93" s="40" t="s">
        <v>434</v>
      </c>
      <c r="C93" s="4"/>
      <c r="D93" s="11">
        <v>1306</v>
      </c>
      <c r="E93" s="11">
        <v>185</v>
      </c>
      <c r="F93" s="11">
        <v>139</v>
      </c>
      <c r="G93" s="11">
        <v>170</v>
      </c>
      <c r="H93" s="11">
        <v>232</v>
      </c>
      <c r="I93" s="11">
        <v>580</v>
      </c>
      <c r="J93" s="20"/>
      <c r="K93" s="13"/>
      <c r="L93" s="10"/>
      <c r="R93" s="13"/>
    </row>
    <row r="94" spans="1:18" ht="21" customHeight="1">
      <c r="A94" s="35"/>
      <c r="B94" s="40" t="s">
        <v>435</v>
      </c>
      <c r="D94" s="11">
        <v>1044</v>
      </c>
      <c r="E94" s="11">
        <v>327</v>
      </c>
      <c r="F94" s="11">
        <v>344</v>
      </c>
      <c r="G94" s="11">
        <v>304</v>
      </c>
      <c r="H94" s="11">
        <v>59</v>
      </c>
      <c r="I94" s="11">
        <v>10</v>
      </c>
      <c r="J94" s="20"/>
      <c r="K94" s="13"/>
      <c r="L94" s="10"/>
      <c r="R94" s="13"/>
    </row>
    <row r="95" spans="1:18" ht="21" customHeight="1">
      <c r="A95" s="35"/>
      <c r="B95" s="40" t="s">
        <v>436</v>
      </c>
      <c r="D95" s="11">
        <v>623</v>
      </c>
      <c r="E95" s="11">
        <v>86</v>
      </c>
      <c r="F95" s="11">
        <v>33</v>
      </c>
      <c r="G95" s="11">
        <v>468</v>
      </c>
      <c r="H95" s="11">
        <v>35</v>
      </c>
      <c r="I95" s="11">
        <v>1</v>
      </c>
      <c r="J95" s="20"/>
      <c r="K95" s="13"/>
      <c r="L95" s="10"/>
      <c r="R95" s="13"/>
    </row>
    <row r="96" spans="1:18" ht="21" customHeight="1">
      <c r="A96" s="35"/>
      <c r="B96" s="39" t="s">
        <v>437</v>
      </c>
      <c r="D96" s="10">
        <f t="shared" ref="D96:I96" si="27">D97+D98+D99+D100+D101</f>
        <v>8536</v>
      </c>
      <c r="E96" s="10">
        <f t="shared" si="27"/>
        <v>4706</v>
      </c>
      <c r="F96" s="10">
        <f t="shared" si="27"/>
        <v>275</v>
      </c>
      <c r="G96" s="10">
        <f t="shared" si="27"/>
        <v>1580</v>
      </c>
      <c r="H96" s="10">
        <f t="shared" si="27"/>
        <v>845</v>
      </c>
      <c r="I96" s="10">
        <f t="shared" si="27"/>
        <v>1130</v>
      </c>
      <c r="J96" s="97"/>
      <c r="K96" s="13"/>
      <c r="L96" s="10"/>
      <c r="R96" s="13"/>
    </row>
    <row r="97" spans="1:18" ht="21" customHeight="1">
      <c r="A97" s="35"/>
      <c r="B97" s="40" t="s">
        <v>438</v>
      </c>
      <c r="C97" s="4"/>
      <c r="D97" s="11">
        <v>46</v>
      </c>
      <c r="E97" s="11">
        <v>4</v>
      </c>
      <c r="F97" s="11">
        <v>18</v>
      </c>
      <c r="G97" s="11">
        <v>14</v>
      </c>
      <c r="H97" s="11">
        <v>1</v>
      </c>
      <c r="I97" s="11">
        <v>9</v>
      </c>
      <c r="J97" s="20"/>
      <c r="K97" s="13"/>
      <c r="L97" s="10"/>
      <c r="R97" s="13"/>
    </row>
    <row r="98" spans="1:18" ht="21" customHeight="1">
      <c r="A98" s="35"/>
      <c r="B98" s="40" t="s">
        <v>439</v>
      </c>
      <c r="D98" s="11">
        <v>1502</v>
      </c>
      <c r="E98" s="11">
        <v>233</v>
      </c>
      <c r="F98" s="11">
        <v>409</v>
      </c>
      <c r="G98" s="11">
        <v>346</v>
      </c>
      <c r="H98" s="11">
        <v>224</v>
      </c>
      <c r="I98" s="11">
        <v>290</v>
      </c>
      <c r="J98" s="20"/>
      <c r="K98" s="13"/>
      <c r="L98" s="10"/>
      <c r="R98" s="13"/>
    </row>
    <row r="99" spans="1:18" ht="21" customHeight="1">
      <c r="A99" s="35"/>
      <c r="B99" s="40" t="s">
        <v>440</v>
      </c>
      <c r="D99" s="11">
        <v>114</v>
      </c>
      <c r="E99" s="11">
        <v>5</v>
      </c>
      <c r="F99" s="11">
        <v>76</v>
      </c>
      <c r="G99" s="11">
        <v>29</v>
      </c>
      <c r="H99" s="11">
        <v>1</v>
      </c>
      <c r="I99" s="11">
        <v>3</v>
      </c>
      <c r="J99" s="20"/>
      <c r="K99" s="13"/>
      <c r="L99" s="10"/>
      <c r="R99" s="13"/>
    </row>
    <row r="100" spans="1:18" ht="21" customHeight="1">
      <c r="A100" s="35"/>
      <c r="B100" s="40" t="s">
        <v>441</v>
      </c>
      <c r="D100" s="11">
        <v>-56</v>
      </c>
      <c r="E100" s="11">
        <v>-132</v>
      </c>
      <c r="F100" s="11">
        <v>-77</v>
      </c>
      <c r="G100" s="11">
        <v>23</v>
      </c>
      <c r="H100" s="11">
        <v>128</v>
      </c>
      <c r="I100" s="11">
        <v>2</v>
      </c>
      <c r="J100" s="20"/>
      <c r="K100" s="13"/>
      <c r="L100" s="10"/>
      <c r="R100" s="13"/>
    </row>
    <row r="101" spans="1:18" ht="21" customHeight="1">
      <c r="A101" s="35"/>
      <c r="B101" s="40" t="s">
        <v>442</v>
      </c>
      <c r="D101" s="11">
        <v>6930</v>
      </c>
      <c r="E101" s="11">
        <v>4596</v>
      </c>
      <c r="F101" s="11">
        <v>-151</v>
      </c>
      <c r="G101" s="11">
        <v>1168</v>
      </c>
      <c r="H101" s="11">
        <v>491</v>
      </c>
      <c r="I101" s="11">
        <v>826</v>
      </c>
      <c r="J101" s="20"/>
      <c r="K101" s="13"/>
      <c r="L101" s="10"/>
      <c r="R101" s="13"/>
    </row>
    <row r="102" spans="1:18" ht="21" customHeight="1">
      <c r="A102" s="35"/>
      <c r="B102" s="39" t="s">
        <v>443</v>
      </c>
      <c r="C102" s="4"/>
      <c r="D102" s="10">
        <f t="shared" ref="D102:I102" si="28">D103+D104+D105+D106+D107</f>
        <v>1060</v>
      </c>
      <c r="E102" s="10">
        <f t="shared" si="28"/>
        <v>379</v>
      </c>
      <c r="F102" s="10">
        <f t="shared" si="28"/>
        <v>146</v>
      </c>
      <c r="G102" s="10">
        <f t="shared" si="28"/>
        <v>315</v>
      </c>
      <c r="H102" s="10">
        <f t="shared" si="28"/>
        <v>84</v>
      </c>
      <c r="I102" s="10">
        <f t="shared" si="28"/>
        <v>136</v>
      </c>
      <c r="J102" s="20"/>
      <c r="K102" s="13"/>
      <c r="L102" s="10"/>
      <c r="R102" s="13"/>
    </row>
    <row r="103" spans="1:18" ht="21" customHeight="1">
      <c r="A103" s="35"/>
      <c r="B103" s="40" t="s">
        <v>444</v>
      </c>
      <c r="D103" s="11">
        <v>128</v>
      </c>
      <c r="E103" s="11">
        <v>0</v>
      </c>
      <c r="F103" s="11">
        <v>53</v>
      </c>
      <c r="G103" s="11">
        <v>39</v>
      </c>
      <c r="H103" s="11">
        <v>8</v>
      </c>
      <c r="I103" s="11">
        <v>28</v>
      </c>
      <c r="J103" s="20"/>
      <c r="K103" s="13"/>
      <c r="L103" s="10"/>
      <c r="R103" s="13"/>
    </row>
    <row r="104" spans="1:18" ht="21" customHeight="1">
      <c r="A104" s="35"/>
      <c r="B104" s="40" t="s">
        <v>445</v>
      </c>
      <c r="C104" s="4"/>
      <c r="D104" s="11">
        <v>1</v>
      </c>
      <c r="E104" s="11">
        <v>0</v>
      </c>
      <c r="F104" s="11">
        <v>-4</v>
      </c>
      <c r="G104" s="11">
        <v>-4</v>
      </c>
      <c r="H104" s="11">
        <v>9</v>
      </c>
      <c r="I104" s="11">
        <v>0</v>
      </c>
      <c r="J104" s="20"/>
      <c r="K104" s="13"/>
      <c r="L104" s="10"/>
      <c r="R104" s="13"/>
    </row>
    <row r="105" spans="1:18" ht="21" customHeight="1">
      <c r="A105" s="35"/>
      <c r="B105" s="40" t="s">
        <v>446</v>
      </c>
      <c r="C105" s="4"/>
      <c r="D105" s="11">
        <v>0</v>
      </c>
      <c r="E105" s="11">
        <v>0</v>
      </c>
      <c r="F105" s="11">
        <v>0</v>
      </c>
      <c r="G105" s="11">
        <v>0</v>
      </c>
      <c r="H105" s="11">
        <v>0</v>
      </c>
      <c r="I105" s="11">
        <v>0</v>
      </c>
      <c r="J105" s="20"/>
      <c r="K105" s="13"/>
      <c r="L105" s="10"/>
      <c r="R105" s="13"/>
    </row>
    <row r="106" spans="1:18" ht="21" customHeight="1">
      <c r="A106" s="35"/>
      <c r="B106" s="40" t="s">
        <v>447</v>
      </c>
      <c r="D106" s="11">
        <v>478</v>
      </c>
      <c r="E106" s="11">
        <v>170</v>
      </c>
      <c r="F106" s="11">
        <v>69</v>
      </c>
      <c r="G106" s="11">
        <v>91</v>
      </c>
      <c r="H106" s="11">
        <v>40</v>
      </c>
      <c r="I106" s="11">
        <v>108</v>
      </c>
      <c r="J106" s="20"/>
      <c r="K106" s="13"/>
      <c r="L106" s="10"/>
      <c r="R106" s="13"/>
    </row>
    <row r="107" spans="1:18" ht="21" customHeight="1">
      <c r="A107" s="35"/>
      <c r="B107" s="40" t="s">
        <v>448</v>
      </c>
      <c r="D107" s="11">
        <v>453</v>
      </c>
      <c r="E107" s="11">
        <v>209</v>
      </c>
      <c r="F107" s="11">
        <v>28</v>
      </c>
      <c r="G107" s="11">
        <v>189</v>
      </c>
      <c r="H107" s="11">
        <v>27</v>
      </c>
      <c r="I107" s="11">
        <v>0</v>
      </c>
      <c r="J107" s="20"/>
      <c r="K107" s="13"/>
      <c r="L107" s="10"/>
      <c r="R107" s="13"/>
    </row>
    <row r="108" spans="1:18" ht="21" customHeight="1">
      <c r="A108" s="35"/>
      <c r="B108" s="39" t="s">
        <v>449</v>
      </c>
      <c r="D108" s="10">
        <f t="shared" ref="D108:I108" si="29">D109+D110+D111+D112+D113+D114+D115+D116+D117</f>
        <v>28093</v>
      </c>
      <c r="E108" s="10">
        <f t="shared" si="29"/>
        <v>16895</v>
      </c>
      <c r="F108" s="10">
        <f t="shared" si="29"/>
        <v>555</v>
      </c>
      <c r="G108" s="10">
        <f t="shared" si="29"/>
        <v>8896</v>
      </c>
      <c r="H108" s="10">
        <f t="shared" si="29"/>
        <v>1186</v>
      </c>
      <c r="I108" s="10">
        <f t="shared" si="29"/>
        <v>561</v>
      </c>
      <c r="J108" s="20"/>
      <c r="K108" s="13"/>
      <c r="L108" s="10"/>
      <c r="R108" s="13"/>
    </row>
    <row r="109" spans="1:18" ht="21" customHeight="1">
      <c r="A109" s="35"/>
      <c r="B109" s="40" t="s">
        <v>450</v>
      </c>
      <c r="D109" s="11">
        <v>11946</v>
      </c>
      <c r="E109" s="11">
        <v>5880</v>
      </c>
      <c r="F109" s="11">
        <v>62</v>
      </c>
      <c r="G109" s="11">
        <v>5334</v>
      </c>
      <c r="H109" s="11">
        <v>400</v>
      </c>
      <c r="I109" s="11">
        <v>270</v>
      </c>
      <c r="J109" s="20"/>
      <c r="K109" s="13"/>
      <c r="L109" s="10"/>
      <c r="R109" s="13"/>
    </row>
    <row r="110" spans="1:18" ht="21" customHeight="1">
      <c r="A110" s="35"/>
      <c r="B110" s="40" t="s">
        <v>451</v>
      </c>
      <c r="D110" s="11">
        <v>4611</v>
      </c>
      <c r="E110" s="11">
        <v>3232</v>
      </c>
      <c r="F110" s="11">
        <v>89</v>
      </c>
      <c r="G110" s="11">
        <v>1071</v>
      </c>
      <c r="H110" s="11">
        <v>129</v>
      </c>
      <c r="I110" s="11">
        <v>90</v>
      </c>
      <c r="J110" s="20"/>
      <c r="K110" s="13"/>
      <c r="L110" s="10"/>
      <c r="R110" s="13"/>
    </row>
    <row r="111" spans="1:18" ht="21" customHeight="1">
      <c r="A111" s="35"/>
      <c r="B111" s="40" t="s">
        <v>452</v>
      </c>
      <c r="D111" s="11">
        <v>3125</v>
      </c>
      <c r="E111" s="11">
        <v>1771</v>
      </c>
      <c r="F111" s="11">
        <v>44</v>
      </c>
      <c r="G111" s="11">
        <v>1061</v>
      </c>
      <c r="H111" s="11">
        <v>176</v>
      </c>
      <c r="I111" s="11">
        <v>73</v>
      </c>
      <c r="J111" s="20"/>
      <c r="K111" s="13"/>
      <c r="L111" s="10"/>
      <c r="R111" s="13"/>
    </row>
    <row r="112" spans="1:18" ht="21" customHeight="1">
      <c r="A112" s="35"/>
      <c r="B112" s="40" t="s">
        <v>453</v>
      </c>
      <c r="D112" s="11">
        <v>-146</v>
      </c>
      <c r="E112" s="11">
        <v>35</v>
      </c>
      <c r="F112" s="11">
        <v>407</v>
      </c>
      <c r="G112" s="11">
        <v>101</v>
      </c>
      <c r="H112" s="11">
        <v>12</v>
      </c>
      <c r="I112" s="11">
        <v>-701</v>
      </c>
      <c r="J112" s="20"/>
      <c r="K112" s="13"/>
      <c r="L112" s="10"/>
      <c r="R112" s="13"/>
    </row>
    <row r="113" spans="1:18" ht="21" customHeight="1">
      <c r="A113" s="35"/>
      <c r="B113" s="40" t="s">
        <v>454</v>
      </c>
      <c r="D113" s="11">
        <v>853</v>
      </c>
      <c r="E113" s="11">
        <v>711</v>
      </c>
      <c r="F113" s="11">
        <v>22</v>
      </c>
      <c r="G113" s="11">
        <v>95</v>
      </c>
      <c r="H113" s="11">
        <v>25</v>
      </c>
      <c r="I113" s="11">
        <v>0</v>
      </c>
      <c r="J113" s="20"/>
      <c r="K113" s="13"/>
      <c r="L113" s="10"/>
      <c r="R113" s="13"/>
    </row>
    <row r="114" spans="1:18" ht="21" customHeight="1">
      <c r="A114" s="35"/>
      <c r="B114" s="40" t="s">
        <v>455</v>
      </c>
      <c r="D114" s="11">
        <v>466</v>
      </c>
      <c r="E114" s="11">
        <v>225</v>
      </c>
      <c r="F114" s="11">
        <v>24</v>
      </c>
      <c r="G114" s="11">
        <v>99</v>
      </c>
      <c r="H114" s="11">
        <v>17</v>
      </c>
      <c r="I114" s="11">
        <v>101</v>
      </c>
      <c r="J114" s="20"/>
      <c r="K114" s="13"/>
      <c r="L114" s="10"/>
      <c r="M114" s="13"/>
      <c r="N114" s="13"/>
      <c r="O114" s="13"/>
      <c r="P114" s="13"/>
      <c r="Q114" s="13"/>
      <c r="R114" s="13"/>
    </row>
    <row r="115" spans="1:18" ht="21" customHeight="1">
      <c r="A115" s="35"/>
      <c r="B115" s="40" t="s">
        <v>456</v>
      </c>
      <c r="D115" s="11">
        <v>795</v>
      </c>
      <c r="E115" s="11">
        <v>2</v>
      </c>
      <c r="F115" s="11">
        <v>62</v>
      </c>
      <c r="G115" s="11">
        <v>549</v>
      </c>
      <c r="H115" s="11">
        <v>58</v>
      </c>
      <c r="I115" s="11">
        <v>124</v>
      </c>
      <c r="J115" s="20"/>
      <c r="K115" s="13"/>
      <c r="L115" s="10"/>
      <c r="R115" s="13"/>
    </row>
    <row r="116" spans="1:18" ht="21" customHeight="1">
      <c r="A116" s="35"/>
      <c r="B116" s="40" t="s">
        <v>457</v>
      </c>
      <c r="D116" s="11">
        <v>6441</v>
      </c>
      <c r="E116" s="11">
        <v>5039</v>
      </c>
      <c r="F116" s="11">
        <v>-155</v>
      </c>
      <c r="G116" s="11">
        <v>584</v>
      </c>
      <c r="H116" s="11">
        <v>369</v>
      </c>
      <c r="I116" s="11">
        <v>604</v>
      </c>
      <c r="J116" s="20"/>
      <c r="K116" s="13"/>
      <c r="L116" s="10"/>
      <c r="R116" s="13"/>
    </row>
    <row r="117" spans="1:18" ht="21" customHeight="1">
      <c r="A117" s="35"/>
      <c r="B117" s="40" t="s">
        <v>458</v>
      </c>
      <c r="C117" s="4"/>
      <c r="D117" s="11">
        <v>2</v>
      </c>
      <c r="E117" s="11">
        <v>0</v>
      </c>
      <c r="F117" s="11">
        <v>0</v>
      </c>
      <c r="G117" s="11">
        <v>2</v>
      </c>
      <c r="H117" s="11">
        <v>0</v>
      </c>
      <c r="I117" s="11">
        <v>0</v>
      </c>
      <c r="J117" s="20"/>
      <c r="K117" s="13"/>
      <c r="L117" s="10"/>
      <c r="R117" s="13"/>
    </row>
    <row r="118" spans="1:18" ht="21" customHeight="1">
      <c r="A118" s="35"/>
      <c r="B118" s="39" t="s">
        <v>459</v>
      </c>
      <c r="D118" s="10">
        <f t="shared" ref="D118:I118" si="30">SUM(D119:D121)</f>
        <v>0</v>
      </c>
      <c r="E118" s="10">
        <f t="shared" si="30"/>
        <v>0</v>
      </c>
      <c r="F118" s="10">
        <f t="shared" si="30"/>
        <v>0</v>
      </c>
      <c r="G118" s="10">
        <f t="shared" si="30"/>
        <v>0</v>
      </c>
      <c r="H118" s="10">
        <f t="shared" si="30"/>
        <v>0</v>
      </c>
      <c r="I118" s="10">
        <f t="shared" si="30"/>
        <v>0</v>
      </c>
      <c r="J118" s="20"/>
      <c r="K118" s="13"/>
      <c r="L118" s="10"/>
      <c r="R118" s="13"/>
    </row>
    <row r="119" spans="1:18" ht="21" customHeight="1">
      <c r="A119" s="35"/>
      <c r="B119" s="40" t="s">
        <v>460</v>
      </c>
      <c r="D119" s="11">
        <v>0</v>
      </c>
      <c r="E119" s="11">
        <v>0</v>
      </c>
      <c r="F119" s="11">
        <v>0</v>
      </c>
      <c r="G119" s="11">
        <v>0</v>
      </c>
      <c r="H119" s="11">
        <v>0</v>
      </c>
      <c r="I119" s="11">
        <v>0</v>
      </c>
      <c r="J119" s="20"/>
      <c r="K119" s="13"/>
      <c r="L119" s="10"/>
      <c r="R119" s="13"/>
    </row>
    <row r="120" spans="1:18" ht="21" customHeight="1">
      <c r="A120" s="35"/>
      <c r="B120" s="40" t="s">
        <v>461</v>
      </c>
      <c r="D120" s="11">
        <v>0</v>
      </c>
      <c r="E120" s="11">
        <v>0</v>
      </c>
      <c r="F120" s="11">
        <v>0</v>
      </c>
      <c r="G120" s="11">
        <v>0</v>
      </c>
      <c r="H120" s="11">
        <v>0</v>
      </c>
      <c r="I120" s="11">
        <v>0</v>
      </c>
      <c r="J120" s="20"/>
      <c r="K120" s="13"/>
      <c r="L120" s="10"/>
      <c r="R120" s="13"/>
    </row>
    <row r="121" spans="1:18" ht="21" customHeight="1">
      <c r="A121" s="35"/>
      <c r="B121" s="40" t="s">
        <v>462</v>
      </c>
      <c r="C121" s="4"/>
      <c r="D121" s="11">
        <v>0</v>
      </c>
      <c r="E121" s="11">
        <v>0</v>
      </c>
      <c r="F121" s="11">
        <v>0</v>
      </c>
      <c r="G121" s="11">
        <v>0</v>
      </c>
      <c r="H121" s="11">
        <v>0</v>
      </c>
      <c r="I121" s="11">
        <v>0</v>
      </c>
      <c r="J121" s="20"/>
      <c r="K121" s="13"/>
      <c r="L121" s="10"/>
      <c r="R121" s="13"/>
    </row>
    <row r="122" spans="1:18" ht="21" customHeight="1">
      <c r="A122" s="35"/>
      <c r="B122" s="39" t="s">
        <v>463</v>
      </c>
      <c r="D122" s="10">
        <f t="shared" ref="D122:I122" si="31">D123+D124</f>
        <v>525</v>
      </c>
      <c r="E122" s="10">
        <f t="shared" si="31"/>
        <v>8</v>
      </c>
      <c r="F122" s="10">
        <f t="shared" si="31"/>
        <v>331</v>
      </c>
      <c r="G122" s="10">
        <f t="shared" si="31"/>
        <v>16</v>
      </c>
      <c r="H122" s="10">
        <f t="shared" si="31"/>
        <v>30</v>
      </c>
      <c r="I122" s="10">
        <f t="shared" si="31"/>
        <v>140</v>
      </c>
      <c r="J122" s="20"/>
      <c r="K122" s="13"/>
      <c r="L122" s="10"/>
      <c r="R122" s="13"/>
    </row>
    <row r="123" spans="1:18" ht="21" customHeight="1">
      <c r="A123" s="35"/>
      <c r="B123" s="40" t="s">
        <v>464</v>
      </c>
      <c r="D123" s="11">
        <v>41</v>
      </c>
      <c r="E123" s="11">
        <v>0</v>
      </c>
      <c r="F123" s="11">
        <v>35</v>
      </c>
      <c r="G123" s="11">
        <v>5</v>
      </c>
      <c r="H123" s="11">
        <v>0</v>
      </c>
      <c r="I123" s="11">
        <v>1</v>
      </c>
      <c r="J123" s="20"/>
      <c r="K123" s="13"/>
      <c r="L123" s="10"/>
      <c r="R123" s="13"/>
    </row>
    <row r="124" spans="1:18" ht="21" customHeight="1">
      <c r="A124" s="35"/>
      <c r="B124" s="40" t="s">
        <v>465</v>
      </c>
      <c r="D124" s="11">
        <v>484</v>
      </c>
      <c r="E124" s="11">
        <v>8</v>
      </c>
      <c r="F124" s="11">
        <v>296</v>
      </c>
      <c r="G124" s="11">
        <v>11</v>
      </c>
      <c r="H124" s="11">
        <v>30</v>
      </c>
      <c r="I124" s="11">
        <v>139</v>
      </c>
      <c r="J124" s="20"/>
      <c r="K124" s="13"/>
      <c r="L124" s="10"/>
      <c r="R124" s="13"/>
    </row>
    <row r="125" spans="1:18" ht="3.75" customHeight="1">
      <c r="A125" s="21"/>
      <c r="B125" s="41"/>
      <c r="C125" s="22"/>
      <c r="D125" s="37"/>
      <c r="E125" s="54"/>
      <c r="F125" s="54"/>
      <c r="G125" s="54"/>
      <c r="H125" s="54"/>
      <c r="I125" s="54"/>
      <c r="J125" s="24"/>
      <c r="K125" s="13"/>
      <c r="L125" s="10"/>
    </row>
    <row r="126" spans="1:18" ht="13.5" customHeight="1" thickBot="1">
      <c r="K126" s="13"/>
      <c r="L126" s="13"/>
    </row>
    <row r="127" spans="1:18" ht="14.25" customHeight="1" thickTop="1">
      <c r="A127" s="14"/>
      <c r="B127" s="14" t="s">
        <v>567</v>
      </c>
      <c r="C127" s="14"/>
      <c r="D127" s="14"/>
      <c r="E127" s="14"/>
      <c r="F127" s="14"/>
      <c r="G127" s="14"/>
      <c r="H127" s="14"/>
      <c r="I127" s="14"/>
      <c r="J127" s="14"/>
      <c r="K127" s="32"/>
      <c r="L127" s="32"/>
      <c r="M127" s="14"/>
      <c r="N127" s="14"/>
      <c r="O127" s="14"/>
    </row>
    <row r="128" spans="1:18" ht="5.25" customHeight="1">
      <c r="B128" s="16"/>
      <c r="J128" s="13"/>
    </row>
    <row r="129" spans="2:12" ht="12" customHeight="1">
      <c r="B129" s="17" t="s">
        <v>568</v>
      </c>
      <c r="J129" s="13"/>
    </row>
    <row r="130" spans="2:12" ht="19.5" customHeight="1">
      <c r="K130" s="13"/>
      <c r="L130" s="13"/>
    </row>
    <row r="131" spans="2:12" ht="19.5" customHeight="1">
      <c r="K131" s="13"/>
      <c r="L131" s="13"/>
    </row>
    <row r="132" spans="2:12" ht="19.5" customHeight="1">
      <c r="K132" s="13"/>
      <c r="L132" s="13"/>
    </row>
    <row r="133" spans="2:12" ht="19.5" customHeight="1">
      <c r="K133" s="13"/>
      <c r="L133" s="13"/>
    </row>
    <row r="134" spans="2:12" ht="19.5" customHeight="1">
      <c r="K134" s="13"/>
      <c r="L134" s="13"/>
    </row>
    <row r="135" spans="2:12" ht="19.5" customHeight="1">
      <c r="K135" s="13"/>
      <c r="L135" s="13"/>
    </row>
    <row r="136" spans="2:12" ht="19.5" customHeight="1">
      <c r="K136" s="13"/>
      <c r="L136" s="13"/>
    </row>
    <row r="137" spans="2:12" ht="19.5" customHeight="1">
      <c r="K137" s="13"/>
      <c r="L137" s="13"/>
    </row>
    <row r="138" spans="2:12" ht="19.5" customHeight="1">
      <c r="K138" s="13"/>
      <c r="L138" s="13"/>
    </row>
    <row r="139" spans="2:12" ht="19.5" customHeight="1">
      <c r="K139" s="13"/>
      <c r="L139" s="13"/>
    </row>
    <row r="140" spans="2:12" ht="19.5" customHeight="1">
      <c r="K140" s="13"/>
      <c r="L140" s="13"/>
    </row>
    <row r="141" spans="2:12" ht="19.5" customHeight="1">
      <c r="K141" s="13"/>
      <c r="L141" s="13"/>
    </row>
    <row r="142" spans="2:12" ht="19.5" customHeight="1">
      <c r="K142" s="13"/>
      <c r="L142" s="13"/>
    </row>
    <row r="143" spans="2:12" ht="19.5" customHeight="1">
      <c r="K143" s="13"/>
      <c r="L143" s="13"/>
    </row>
    <row r="144" spans="2:12" ht="19.5" customHeight="1">
      <c r="K144" s="13"/>
      <c r="L144" s="13"/>
    </row>
    <row r="145" spans="11:12" ht="19.5" customHeight="1">
      <c r="K145" s="13"/>
      <c r="L145" s="13"/>
    </row>
    <row r="146" spans="11:12" ht="19.5" customHeight="1">
      <c r="K146" s="13"/>
      <c r="L146" s="13"/>
    </row>
    <row r="147" spans="11:12" ht="19.5" customHeight="1">
      <c r="K147" s="13"/>
      <c r="L147" s="13"/>
    </row>
    <row r="148" spans="11:12" ht="19.5" customHeight="1">
      <c r="K148" s="13"/>
    </row>
    <row r="149" spans="11:12" ht="19.5" customHeight="1">
      <c r="K149" s="13"/>
    </row>
    <row r="150" spans="11:12" ht="19.5" customHeight="1">
      <c r="K150" s="13"/>
    </row>
    <row r="151" spans="11:12" ht="19.5" customHeight="1">
      <c r="K151" s="13"/>
    </row>
    <row r="152" spans="11:12" ht="19.5" customHeight="1">
      <c r="K152" s="13"/>
    </row>
    <row r="153" spans="11:12" ht="19.5" customHeight="1">
      <c r="K153" s="13"/>
    </row>
    <row r="154" spans="11:12" ht="19.5" customHeight="1">
      <c r="K154" s="13"/>
    </row>
    <row r="155" spans="11:12" ht="19.5" customHeight="1">
      <c r="K155" s="13"/>
    </row>
    <row r="156" spans="11:12" ht="19.5" customHeight="1">
      <c r="K156" s="13"/>
    </row>
    <row r="157" spans="11:12" ht="19.5" customHeight="1">
      <c r="K157" s="13"/>
    </row>
    <row r="158" spans="11:12" ht="14.25" customHeight="1">
      <c r="K158" s="13"/>
    </row>
    <row r="159" spans="11:12" ht="19.5" customHeight="1">
      <c r="K159" s="13"/>
    </row>
    <row r="160" spans="11:12" ht="19.5" customHeight="1">
      <c r="K160" s="13"/>
    </row>
    <row r="161" spans="11:11" ht="19.5" customHeight="1">
      <c r="K161" s="13"/>
    </row>
    <row r="162" spans="11:11" ht="19.5" customHeight="1">
      <c r="K162" s="13"/>
    </row>
    <row r="163" spans="11:11" ht="19.5" customHeight="1">
      <c r="K163" s="13"/>
    </row>
    <row r="164" spans="11:11" ht="19.5" customHeight="1">
      <c r="K164" s="13"/>
    </row>
    <row r="165" spans="11:11" ht="19.5" customHeight="1">
      <c r="K165" s="13"/>
    </row>
    <row r="166" spans="11:11" ht="19.5" customHeight="1">
      <c r="K166" s="13"/>
    </row>
    <row r="167" spans="11:11" ht="19.5" customHeight="1">
      <c r="K167" s="13"/>
    </row>
    <row r="168" spans="11:11" ht="19.5" customHeight="1">
      <c r="K168" s="13"/>
    </row>
    <row r="169" spans="11:11" ht="19.5" customHeight="1">
      <c r="K169" s="13"/>
    </row>
    <row r="170" spans="11:11" ht="19.5" customHeight="1">
      <c r="K170" s="13"/>
    </row>
    <row r="171" spans="11:11" ht="19.5" customHeight="1">
      <c r="K171" s="13"/>
    </row>
    <row r="172" spans="11:11" ht="19.5" customHeight="1">
      <c r="K172" s="13"/>
    </row>
    <row r="173" spans="11:11" ht="19.5" customHeight="1">
      <c r="K173" s="13"/>
    </row>
    <row r="174" spans="11:11" ht="14.25" customHeight="1">
      <c r="K174" s="13"/>
    </row>
    <row r="175" spans="11:11" ht="19.5" customHeight="1">
      <c r="K175" s="13"/>
    </row>
    <row r="176" spans="11:11" ht="19.5" customHeight="1">
      <c r="K176" s="13"/>
    </row>
    <row r="177" spans="11:11" ht="19.5" customHeight="1">
      <c r="K177" s="13"/>
    </row>
    <row r="178" spans="11:11" ht="19.5" customHeight="1">
      <c r="K178" s="13"/>
    </row>
    <row r="179" spans="11:11" ht="19.5" customHeight="1">
      <c r="K179" s="13"/>
    </row>
    <row r="180" spans="11:11" ht="19.5" customHeight="1">
      <c r="K180" s="13"/>
    </row>
    <row r="181" spans="11:11" ht="19.5" customHeight="1">
      <c r="K181" s="13"/>
    </row>
    <row r="182" spans="11:11" ht="19.5" customHeight="1">
      <c r="K182" s="13"/>
    </row>
    <row r="183" spans="11:11" ht="19.5" customHeight="1">
      <c r="K183" s="13"/>
    </row>
    <row r="184" spans="11:11" ht="19.5" customHeight="1">
      <c r="K184" s="13"/>
    </row>
    <row r="185" spans="11:11" ht="19.5" customHeight="1">
      <c r="K185" s="13"/>
    </row>
    <row r="186" spans="11:11" ht="19.5" customHeight="1">
      <c r="K186" s="13"/>
    </row>
    <row r="187" spans="11:11" ht="19.5" customHeight="1">
      <c r="K187" s="13"/>
    </row>
    <row r="188" spans="11:11" ht="19.5" customHeight="1">
      <c r="K188" s="13"/>
    </row>
    <row r="189" spans="11:11" ht="19.5" customHeight="1">
      <c r="K189" s="13"/>
    </row>
    <row r="190" spans="11:11" ht="19.5" customHeight="1">
      <c r="K190" s="13"/>
    </row>
    <row r="191" spans="11:11" ht="19.5" customHeight="1">
      <c r="K191" s="13"/>
    </row>
    <row r="192" spans="11:11" ht="19.5" customHeight="1">
      <c r="K192" s="13"/>
    </row>
    <row r="193" spans="11:11" ht="19.5" customHeight="1">
      <c r="K193" s="13"/>
    </row>
    <row r="194" spans="11:11" ht="19.5" customHeight="1">
      <c r="K194" s="13"/>
    </row>
    <row r="195" spans="11:11" ht="19.5" customHeight="1">
      <c r="K195" s="13"/>
    </row>
    <row r="196" spans="11:11" ht="19.5" customHeight="1">
      <c r="K196" s="13"/>
    </row>
    <row r="197" spans="11:11" ht="19.5" customHeight="1">
      <c r="K197" s="13"/>
    </row>
    <row r="198" spans="11:11" ht="19.5" customHeight="1">
      <c r="K198" s="13"/>
    </row>
    <row r="199" spans="11:11" ht="19.5" customHeight="1">
      <c r="K199" s="13"/>
    </row>
    <row r="200" spans="11:11" ht="19.5" customHeight="1">
      <c r="K200" s="13"/>
    </row>
    <row r="201" spans="11:11" ht="19.5" customHeight="1">
      <c r="K201" s="13"/>
    </row>
    <row r="202" spans="11:11" ht="19.5" customHeight="1">
      <c r="K202" s="13"/>
    </row>
    <row r="203" spans="11:11" ht="19.5" customHeight="1">
      <c r="K203" s="13"/>
    </row>
    <row r="204" spans="11:11" ht="19.5" customHeight="1">
      <c r="K204" s="13"/>
    </row>
    <row r="205" spans="11:11" ht="19.5" customHeight="1">
      <c r="K205" s="13"/>
    </row>
    <row r="206" spans="11:11" ht="19.5" customHeight="1">
      <c r="K206" s="13"/>
    </row>
    <row r="207" spans="11:11" ht="19.5" customHeight="1">
      <c r="K207" s="13"/>
    </row>
    <row r="208" spans="11:11" ht="19.5" customHeight="1">
      <c r="K208" s="13"/>
    </row>
    <row r="209" spans="11:11" ht="19.5" customHeight="1">
      <c r="K209" s="13"/>
    </row>
    <row r="210" spans="11:11" ht="19.5" customHeight="1">
      <c r="K210" s="13"/>
    </row>
    <row r="211" spans="11:11" ht="3.75" customHeight="1">
      <c r="K211" s="13"/>
    </row>
  </sheetData>
  <mergeCells count="5">
    <mergeCell ref="A8:B9"/>
    <mergeCell ref="C8:C9"/>
    <mergeCell ref="B1:D1"/>
    <mergeCell ref="G1:J1"/>
    <mergeCell ref="G2:J2"/>
  </mergeCells>
  <hyperlinks>
    <hyperlink ref="B1" location="'Περιεχόμενα-Contents'!A1" display="Περιεχόμενα - Contents" xr:uid="{00000000-0004-0000-0800-000000000000}"/>
  </hyperlinks>
  <printOptions horizontalCentered="1"/>
  <pageMargins left="0.70866141732283472" right="0.70866141732283472" top="0.74803149606299213" bottom="0.74803149606299213" header="0.31496062992125984" footer="0.31496062992125984"/>
  <pageSetup paperSize="9" orientation="landscape" r:id="rId1"/>
  <ignoredErrors>
    <ignoredError sqref="E68:I6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Περιεχόμενα-Contents</vt:lpstr>
      <vt:lpstr>Μεθοδ. Σημείωμα-Method. Note</vt:lpstr>
      <vt:lpstr>Κώδ. - Cod. NACE Rev. 2</vt:lpstr>
      <vt:lpstr>ΠΙΝΑΚΕΣ 2019-TABLES 2019</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'Κώδ. - Cod. NACE Rev. 2'!Print_Area</vt:lpstr>
      <vt:lpstr>'Μεθοδ. Σημείωμα-Method. Note'!Print_Area</vt:lpstr>
      <vt:lpstr>'Περιεχόμενα-Contents'!Print_Area</vt:lpstr>
      <vt:lpstr>'ΠΙΝΑΚΕΣ 2019-TABLES 2019'!Print_Area</vt:lpstr>
      <vt:lpstr>'1'!Print_Titles</vt:lpstr>
      <vt:lpstr>'2'!Print_Titles</vt:lpstr>
      <vt:lpstr>'3'!Print_Titles</vt:lpstr>
      <vt:lpstr>'4'!Print_Titles</vt:lpstr>
      <vt:lpstr>'5'!Print_Titles</vt:lpstr>
      <vt:lpstr>'6'!Print_Titles</vt:lpstr>
      <vt:lpstr>'7'!Print_Titles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2023-11-16T08:29:04Z</cp:lastPrinted>
  <dcterms:created xsi:type="dcterms:W3CDTF">2017-09-21T11:34:35Z</dcterms:created>
  <dcterms:modified xsi:type="dcterms:W3CDTF">2023-11-16T08:30:25Z</dcterms:modified>
</cp:coreProperties>
</file>