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heckCompatibility="1" defaultThemeVersion="124226"/>
  <mc:AlternateContent xmlns:mc="http://schemas.openxmlformats.org/markup-compatibility/2006">
    <mc:Choice Requires="x15">
      <x15ac:absPath xmlns:x15ac="http://schemas.microsoft.com/office/spreadsheetml/2010/11/ac" url="E:\WEBTODAY\10_Trade\"/>
    </mc:Choice>
  </mc:AlternateContent>
  <xr:revisionPtr revIDLastSave="0" documentId="13_ncr:1_{B1602780-48C6-487F-B6C9-FED748E535B5}" xr6:coauthVersionLast="47" xr6:coauthVersionMax="47" xr10:uidLastSave="{00000000-0000-0000-0000-000000000000}"/>
  <bookViews>
    <workbookView xWindow="-120" yWindow="-120" windowWidth="29040" windowHeight="15840" xr2:uid="{00000000-000D-0000-FFFF-FFFF00000000}"/>
  </bookViews>
  <sheets>
    <sheet name="Περιεχόμενα-Contents" sheetId="50" r:id="rId1"/>
    <sheet name="Μεθοδ. Σημείωμα-Method. Note" sheetId="32" r:id="rId2"/>
    <sheet name="Κώδ. - Cod. NACE Rev. 2" sheetId="33" r:id="rId3"/>
    <sheet name="ΠΙΝΑΚΕΣ 2020-TABLES 2020" sheetId="37" r:id="rId4"/>
    <sheet name="1" sheetId="51" r:id="rId5"/>
    <sheet name="2" sheetId="40" r:id="rId6"/>
    <sheet name="3" sheetId="41" r:id="rId7"/>
    <sheet name="4" sheetId="42" r:id="rId8"/>
    <sheet name="5" sheetId="43" r:id="rId9"/>
    <sheet name="6" sheetId="52" r:id="rId10"/>
    <sheet name="7" sheetId="53" r:id="rId11"/>
  </sheets>
  <definedNames>
    <definedName name="_xlnm.Print_Area" localSheetId="4">'1'!$A$1:$I$133</definedName>
    <definedName name="_xlnm.Print_Area" localSheetId="5">'2'!$A$1:$L$135</definedName>
    <definedName name="_xlnm.Print_Area" localSheetId="6">'3'!$A$1:$M$133</definedName>
    <definedName name="_xlnm.Print_Area" localSheetId="7">'4'!$A$1:$P$141</definedName>
    <definedName name="_xlnm.Print_Area" localSheetId="8">'5'!$A$1:$J$130</definedName>
    <definedName name="_xlnm.Print_Area" localSheetId="9">'6'!$A$1:$K$56</definedName>
    <definedName name="_xlnm.Print_Area" localSheetId="10">'7'!$A$1:$K$40</definedName>
    <definedName name="_xlnm.Print_Area" localSheetId="2">'Κώδ. - Cod. NACE Rev. 2'!$A$1:$F$125</definedName>
    <definedName name="_xlnm.Print_Area" localSheetId="1">'Μεθοδ. Σημείωμα-Method. Note'!$A$1:$D$68</definedName>
    <definedName name="_xlnm.Print_Area" localSheetId="0">'Περιεχόμενα-Contents'!$A$1:$D$13</definedName>
    <definedName name="_xlnm.Print_Area" localSheetId="3">'ΠΙΝΑΚΕΣ 2020-TABLES 2020'!$A$1:$O$32</definedName>
    <definedName name="_xlnm.Print_Titles" localSheetId="4">'1'!$10:$12</definedName>
    <definedName name="_xlnm.Print_Titles" localSheetId="5">'2'!$9:$13</definedName>
    <definedName name="_xlnm.Print_Titles" localSheetId="6">'3'!$7:$9</definedName>
    <definedName name="_xlnm.Print_Titles" localSheetId="7">'4'!$7:$10</definedName>
    <definedName name="_xlnm.Print_Titles" localSheetId="8">'5'!$7:$9</definedName>
    <definedName name="_xlnm.Print_Titles" localSheetId="9">'6'!$8:$11</definedName>
    <definedName name="_xlnm.Print_Titles" localSheetId="10">'7'!$8:$12</definedName>
  </definedNames>
  <calcPr calcId="191029"/>
</workbook>
</file>

<file path=xl/calcChain.xml><?xml version="1.0" encoding="utf-8"?>
<calcChain xmlns="http://schemas.openxmlformats.org/spreadsheetml/2006/main">
  <c r="H126" i="51" l="1"/>
  <c r="H122" i="51"/>
  <c r="H112" i="51"/>
  <c r="H106" i="51"/>
  <c r="H100" i="51"/>
  <c r="H96" i="51"/>
  <c r="H94" i="51"/>
  <c r="H86" i="51"/>
  <c r="H83" i="51"/>
  <c r="H80" i="51"/>
  <c r="H72" i="51"/>
  <c r="H64" i="51"/>
  <c r="H61" i="51"/>
  <c r="H51" i="51"/>
  <c r="H41" i="51"/>
  <c r="H36" i="51"/>
  <c r="H26" i="51"/>
  <c r="H23" i="51"/>
  <c r="H20" i="51"/>
  <c r="H18" i="51"/>
  <c r="H15" i="51"/>
  <c r="H14" i="51" s="1"/>
  <c r="D119" i="43"/>
  <c r="D80" i="43"/>
  <c r="D79" i="43" s="1"/>
  <c r="D77" i="43"/>
  <c r="D69" i="43"/>
  <c r="C123" i="43"/>
  <c r="D123" i="43"/>
  <c r="D109" i="43"/>
  <c r="D103" i="43"/>
  <c r="D97" i="43"/>
  <c r="D93" i="43"/>
  <c r="D91" i="43"/>
  <c r="D83" i="43"/>
  <c r="D61" i="43"/>
  <c r="D58" i="43"/>
  <c r="D48" i="43"/>
  <c r="D38" i="43"/>
  <c r="D33" i="43"/>
  <c r="D23" i="43"/>
  <c r="D20" i="43"/>
  <c r="D17" i="43"/>
  <c r="D15" i="43"/>
  <c r="D11" i="43" s="1"/>
  <c r="D12" i="43"/>
  <c r="H82" i="51" l="1"/>
  <c r="H25" i="51"/>
  <c r="H13" i="51" s="1"/>
  <c r="D22" i="43"/>
  <c r="J13" i="52" l="1"/>
  <c r="I13" i="52"/>
  <c r="H13" i="52"/>
  <c r="G13" i="52"/>
  <c r="F13" i="52"/>
  <c r="E13" i="52"/>
  <c r="C14" i="53"/>
  <c r="J14" i="53"/>
  <c r="I14" i="53"/>
  <c r="H14" i="53"/>
  <c r="G14" i="53"/>
  <c r="F14" i="53"/>
  <c r="E14" i="53"/>
  <c r="D14" i="53"/>
  <c r="D34" i="52" l="1"/>
  <c r="C34" i="52"/>
  <c r="D33" i="52"/>
  <c r="C33" i="52"/>
  <c r="D32" i="52"/>
  <c r="C32" i="52"/>
  <c r="D31" i="52"/>
  <c r="C31" i="52"/>
  <c r="D30" i="52"/>
  <c r="C30" i="52"/>
  <c r="D29" i="52"/>
  <c r="C29" i="52"/>
  <c r="D28" i="52"/>
  <c r="C28" i="52"/>
  <c r="D27" i="52"/>
  <c r="C27" i="52"/>
  <c r="D26" i="52"/>
  <c r="C26" i="52"/>
  <c r="D24" i="52"/>
  <c r="C24" i="52"/>
  <c r="D23" i="52"/>
  <c r="C23" i="52"/>
  <c r="D22" i="52"/>
  <c r="C22" i="52"/>
  <c r="D21" i="52"/>
  <c r="C21" i="52"/>
  <c r="D20" i="52"/>
  <c r="C20" i="52"/>
  <c r="D19" i="52"/>
  <c r="C19" i="52"/>
  <c r="D18" i="52"/>
  <c r="C18" i="52"/>
  <c r="D17" i="52"/>
  <c r="C17" i="52"/>
  <c r="D15" i="52"/>
  <c r="D13" i="52" s="1"/>
  <c r="C15" i="52"/>
  <c r="C13" i="52" s="1"/>
  <c r="D35" i="53"/>
  <c r="D34" i="53"/>
  <c r="D33" i="53"/>
  <c r="D32" i="53"/>
  <c r="D31" i="53"/>
  <c r="D30" i="53"/>
  <c r="D29" i="53"/>
  <c r="D28" i="53"/>
  <c r="D27" i="53"/>
  <c r="D25" i="53"/>
  <c r="D24" i="53"/>
  <c r="D23" i="53"/>
  <c r="D22" i="53"/>
  <c r="D21" i="53"/>
  <c r="D20" i="53"/>
  <c r="D19" i="53"/>
  <c r="D18" i="53"/>
  <c r="D16" i="53"/>
  <c r="C35" i="53"/>
  <c r="C34" i="53"/>
  <c r="C33" i="53"/>
  <c r="C32" i="53"/>
  <c r="C31" i="53"/>
  <c r="C30" i="53"/>
  <c r="C29" i="53"/>
  <c r="C28" i="53"/>
  <c r="C27" i="53"/>
  <c r="C25" i="53"/>
  <c r="C24" i="53"/>
  <c r="C23" i="53"/>
  <c r="C22" i="53"/>
  <c r="C21" i="53"/>
  <c r="C20" i="53"/>
  <c r="C19" i="53"/>
  <c r="C18" i="53"/>
  <c r="C16" i="53"/>
  <c r="D72" i="51" l="1"/>
  <c r="D64" i="51"/>
  <c r="D15" i="51" l="1"/>
  <c r="D18" i="51"/>
  <c r="D20" i="51"/>
  <c r="D23" i="51"/>
  <c r="D26" i="51"/>
  <c r="D36" i="51"/>
  <c r="D41" i="51"/>
  <c r="D51" i="51"/>
  <c r="D61" i="51"/>
  <c r="D80" i="51"/>
  <c r="D83" i="51"/>
  <c r="D86" i="51"/>
  <c r="D94" i="51"/>
  <c r="D96" i="51"/>
  <c r="D100" i="51"/>
  <c r="D106" i="51"/>
  <c r="D112" i="51"/>
  <c r="D122" i="51"/>
  <c r="D126" i="51"/>
  <c r="D82" i="51" l="1"/>
  <c r="D25" i="51"/>
  <c r="D14" i="51"/>
  <c r="D13" i="51" l="1"/>
  <c r="J25" i="52"/>
  <c r="I25" i="52"/>
  <c r="E77" i="43"/>
  <c r="F77" i="43"/>
  <c r="G77" i="43"/>
  <c r="H77" i="43"/>
  <c r="I77" i="43"/>
  <c r="E61" i="43"/>
  <c r="F61" i="43"/>
  <c r="G61" i="43"/>
  <c r="H61" i="43"/>
  <c r="I61" i="43"/>
  <c r="E12" i="43"/>
  <c r="F12" i="43"/>
  <c r="G12" i="43"/>
  <c r="H12" i="43"/>
  <c r="I12" i="43"/>
  <c r="E17" i="43"/>
  <c r="F17" i="43"/>
  <c r="G17" i="43"/>
  <c r="H17" i="43"/>
  <c r="I17" i="43"/>
  <c r="E15" i="43"/>
  <c r="F15" i="43"/>
  <c r="G15" i="43"/>
  <c r="H15" i="43"/>
  <c r="I15" i="43"/>
  <c r="E20" i="43"/>
  <c r="F20" i="43"/>
  <c r="G20" i="43"/>
  <c r="H20" i="43"/>
  <c r="I20" i="43"/>
  <c r="E23" i="43"/>
  <c r="F23" i="43"/>
  <c r="G23" i="43"/>
  <c r="H23" i="43"/>
  <c r="I23" i="43"/>
  <c r="E33" i="43"/>
  <c r="F33" i="43"/>
  <c r="G33" i="43"/>
  <c r="H33" i="43"/>
  <c r="I33" i="43"/>
  <c r="E38" i="43"/>
  <c r="F38" i="43"/>
  <c r="G38" i="43"/>
  <c r="H38" i="43"/>
  <c r="I38" i="43"/>
  <c r="E48" i="43"/>
  <c r="F48" i="43"/>
  <c r="G48" i="43"/>
  <c r="H48" i="43"/>
  <c r="I48" i="43"/>
  <c r="E58" i="43"/>
  <c r="F58" i="43"/>
  <c r="G58" i="43"/>
  <c r="H58" i="43"/>
  <c r="I58" i="43"/>
  <c r="E69" i="43"/>
  <c r="F69" i="43"/>
  <c r="G69" i="43"/>
  <c r="H69" i="43"/>
  <c r="I69" i="43"/>
  <c r="E80" i="43"/>
  <c r="F80" i="43"/>
  <c r="G80" i="43"/>
  <c r="H80" i="43"/>
  <c r="I80" i="43"/>
  <c r="E83" i="43"/>
  <c r="F83" i="43"/>
  <c r="G83" i="43"/>
  <c r="H83" i="43"/>
  <c r="I83" i="43"/>
  <c r="E91" i="43"/>
  <c r="F91" i="43"/>
  <c r="G91" i="43"/>
  <c r="H91" i="43"/>
  <c r="I91" i="43"/>
  <c r="E93" i="43"/>
  <c r="F93" i="43"/>
  <c r="G93" i="43"/>
  <c r="H93" i="43"/>
  <c r="I93" i="43"/>
  <c r="E97" i="43"/>
  <c r="F97" i="43"/>
  <c r="G97" i="43"/>
  <c r="H97" i="43"/>
  <c r="I97" i="43"/>
  <c r="E103" i="43"/>
  <c r="F103" i="43"/>
  <c r="G103" i="43"/>
  <c r="H103" i="43"/>
  <c r="I103" i="43"/>
  <c r="E109" i="43"/>
  <c r="F109" i="43"/>
  <c r="G109" i="43"/>
  <c r="H109" i="43"/>
  <c r="I109" i="43"/>
  <c r="E119" i="43"/>
  <c r="F119" i="43"/>
  <c r="G119" i="43"/>
  <c r="H119" i="43"/>
  <c r="I119" i="43"/>
  <c r="E123" i="43"/>
  <c r="F123" i="43"/>
  <c r="G123" i="43"/>
  <c r="H123" i="43"/>
  <c r="I123" i="43"/>
  <c r="E13" i="42"/>
  <c r="F13" i="42"/>
  <c r="G13" i="42"/>
  <c r="H13" i="42"/>
  <c r="I13" i="42"/>
  <c r="J13" i="42"/>
  <c r="K13" i="42"/>
  <c r="L13" i="42"/>
  <c r="M13" i="42"/>
  <c r="O13" i="42"/>
  <c r="D21" i="42"/>
  <c r="E21" i="42"/>
  <c r="F21" i="42"/>
  <c r="G21" i="42"/>
  <c r="H21" i="42"/>
  <c r="I21" i="42"/>
  <c r="J21" i="42"/>
  <c r="K21" i="42"/>
  <c r="L21" i="42"/>
  <c r="M21" i="42"/>
  <c r="O21" i="42"/>
  <c r="E123" i="41"/>
  <c r="F123" i="41"/>
  <c r="G123" i="41"/>
  <c r="H123" i="41"/>
  <c r="I123" i="41"/>
  <c r="J123" i="41"/>
  <c r="K123" i="41"/>
  <c r="L123" i="41"/>
  <c r="E119" i="41"/>
  <c r="F119" i="41"/>
  <c r="G119" i="41"/>
  <c r="H119" i="41"/>
  <c r="I119" i="41"/>
  <c r="J119" i="41"/>
  <c r="K119" i="41"/>
  <c r="L119" i="41"/>
  <c r="E109" i="41"/>
  <c r="F109" i="41"/>
  <c r="G109" i="41"/>
  <c r="H109" i="41"/>
  <c r="I109" i="41"/>
  <c r="J109" i="41"/>
  <c r="K109" i="41"/>
  <c r="L109" i="41"/>
  <c r="E103" i="41"/>
  <c r="F103" i="41"/>
  <c r="G103" i="41"/>
  <c r="H103" i="41"/>
  <c r="I103" i="41"/>
  <c r="J103" i="41"/>
  <c r="K103" i="41"/>
  <c r="L103" i="41"/>
  <c r="E97" i="41"/>
  <c r="F97" i="41"/>
  <c r="G97" i="41"/>
  <c r="H97" i="41"/>
  <c r="I97" i="41"/>
  <c r="J97" i="41"/>
  <c r="K97" i="41"/>
  <c r="L97" i="41"/>
  <c r="E93" i="41"/>
  <c r="F93" i="41"/>
  <c r="G93" i="41"/>
  <c r="H93" i="41"/>
  <c r="I93" i="41"/>
  <c r="J93" i="41"/>
  <c r="K93" i="41"/>
  <c r="L93" i="41"/>
  <c r="E91" i="41"/>
  <c r="F91" i="41"/>
  <c r="G91" i="41"/>
  <c r="H91" i="41"/>
  <c r="I91" i="41"/>
  <c r="J91" i="41"/>
  <c r="K91" i="41"/>
  <c r="L91" i="41"/>
  <c r="E83" i="41"/>
  <c r="F83" i="41"/>
  <c r="G83" i="41"/>
  <c r="H83" i="41"/>
  <c r="I83" i="41"/>
  <c r="J83" i="41"/>
  <c r="K83" i="41"/>
  <c r="L83" i="41"/>
  <c r="E80" i="41"/>
  <c r="F80" i="41"/>
  <c r="G80" i="41"/>
  <c r="H80" i="41"/>
  <c r="I80" i="41"/>
  <c r="J80" i="41"/>
  <c r="K80" i="41"/>
  <c r="L80" i="41"/>
  <c r="E77" i="41"/>
  <c r="F77" i="41"/>
  <c r="G77" i="41"/>
  <c r="H77" i="41"/>
  <c r="I77" i="41"/>
  <c r="J77" i="41"/>
  <c r="K77" i="41"/>
  <c r="L77" i="41"/>
  <c r="E69" i="41"/>
  <c r="F69" i="41"/>
  <c r="G69" i="41"/>
  <c r="H69" i="41"/>
  <c r="I69" i="41"/>
  <c r="J69" i="41"/>
  <c r="K69" i="41"/>
  <c r="L69" i="41"/>
  <c r="E61" i="41"/>
  <c r="F61" i="41"/>
  <c r="G61" i="41"/>
  <c r="H61" i="41"/>
  <c r="I61" i="41"/>
  <c r="J61" i="41"/>
  <c r="K61" i="41"/>
  <c r="L61" i="41"/>
  <c r="E58" i="41"/>
  <c r="F58" i="41"/>
  <c r="G58" i="41"/>
  <c r="H58" i="41"/>
  <c r="I58" i="41"/>
  <c r="J58" i="41"/>
  <c r="K58" i="41"/>
  <c r="L58" i="41"/>
  <c r="E48" i="41"/>
  <c r="F48" i="41"/>
  <c r="G48" i="41"/>
  <c r="H48" i="41"/>
  <c r="I48" i="41"/>
  <c r="J48" i="41"/>
  <c r="K48" i="41"/>
  <c r="L48" i="41"/>
  <c r="E38" i="41"/>
  <c r="F38" i="41"/>
  <c r="G38" i="41"/>
  <c r="H38" i="41"/>
  <c r="I38" i="41"/>
  <c r="J38" i="41"/>
  <c r="K38" i="41"/>
  <c r="L38" i="41"/>
  <c r="E33" i="41"/>
  <c r="F33" i="41"/>
  <c r="G33" i="41"/>
  <c r="H33" i="41"/>
  <c r="I33" i="41"/>
  <c r="J33" i="41"/>
  <c r="K33" i="41"/>
  <c r="L33" i="41"/>
  <c r="E23" i="41"/>
  <c r="F23" i="41"/>
  <c r="G23" i="41"/>
  <c r="H23" i="41"/>
  <c r="I23" i="41"/>
  <c r="J23" i="41"/>
  <c r="K23" i="41"/>
  <c r="L23" i="41"/>
  <c r="E20" i="41"/>
  <c r="F20" i="41"/>
  <c r="G20" i="41"/>
  <c r="H20" i="41"/>
  <c r="I20" i="41"/>
  <c r="J20" i="41"/>
  <c r="K20" i="41"/>
  <c r="L20" i="41"/>
  <c r="E17" i="41"/>
  <c r="F17" i="41"/>
  <c r="G17" i="41"/>
  <c r="H17" i="41"/>
  <c r="I17" i="41"/>
  <c r="J17" i="41"/>
  <c r="K17" i="41"/>
  <c r="L17" i="41"/>
  <c r="E15" i="41"/>
  <c r="F15" i="41"/>
  <c r="G15" i="41"/>
  <c r="H15" i="41"/>
  <c r="I15" i="41"/>
  <c r="J15" i="41"/>
  <c r="K15" i="41"/>
  <c r="L15" i="41"/>
  <c r="E12" i="41"/>
  <c r="F12" i="41"/>
  <c r="G12" i="41"/>
  <c r="H12" i="41"/>
  <c r="I12" i="41"/>
  <c r="J12" i="41"/>
  <c r="K12" i="41"/>
  <c r="L12" i="41"/>
  <c r="D73" i="40"/>
  <c r="E73" i="40"/>
  <c r="F73" i="40"/>
  <c r="H73" i="40"/>
  <c r="I73" i="40"/>
  <c r="J73" i="40"/>
  <c r="K73" i="40"/>
  <c r="I26" i="53"/>
  <c r="J26" i="53"/>
  <c r="H26" i="53"/>
  <c r="G26" i="53"/>
  <c r="F26" i="53"/>
  <c r="E26" i="53"/>
  <c r="J17" i="53"/>
  <c r="I17" i="53"/>
  <c r="H17" i="53"/>
  <c r="G17" i="53"/>
  <c r="F17" i="53"/>
  <c r="E17" i="53"/>
  <c r="H25" i="52"/>
  <c r="G25" i="52"/>
  <c r="F25" i="52"/>
  <c r="E25" i="52"/>
  <c r="J16" i="52"/>
  <c r="I16" i="52"/>
  <c r="H16" i="52"/>
  <c r="G16" i="52"/>
  <c r="F16" i="52"/>
  <c r="E16" i="52"/>
  <c r="O110" i="42"/>
  <c r="O70" i="42"/>
  <c r="F62" i="42"/>
  <c r="C93" i="43"/>
  <c r="C33" i="43"/>
  <c r="C17" i="43"/>
  <c r="C15" i="43"/>
  <c r="G15" i="51"/>
  <c r="G18" i="51"/>
  <c r="G20" i="51"/>
  <c r="G23" i="51"/>
  <c r="G26" i="51"/>
  <c r="G36" i="51"/>
  <c r="G41" i="51"/>
  <c r="G51" i="51"/>
  <c r="G61" i="51"/>
  <c r="G64" i="51"/>
  <c r="G72" i="51"/>
  <c r="G80" i="51"/>
  <c r="G83" i="51"/>
  <c r="G86" i="51"/>
  <c r="G94" i="51"/>
  <c r="G96" i="51"/>
  <c r="G100" i="51"/>
  <c r="G106" i="51"/>
  <c r="G112" i="51"/>
  <c r="G122" i="51"/>
  <c r="G126" i="51"/>
  <c r="F126" i="51"/>
  <c r="E126" i="51"/>
  <c r="F122" i="51"/>
  <c r="E122" i="51"/>
  <c r="F112" i="51"/>
  <c r="E112" i="51"/>
  <c r="F106" i="51"/>
  <c r="E106" i="51"/>
  <c r="F100" i="51"/>
  <c r="E100" i="51"/>
  <c r="F96" i="51"/>
  <c r="E96" i="51"/>
  <c r="F94" i="51"/>
  <c r="E94" i="51"/>
  <c r="F86" i="51"/>
  <c r="E86" i="51"/>
  <c r="F83" i="51"/>
  <c r="E83" i="51"/>
  <c r="F80" i="51"/>
  <c r="E80" i="51"/>
  <c r="C80" i="51"/>
  <c r="F72" i="51"/>
  <c r="E72" i="51"/>
  <c r="C72" i="51"/>
  <c r="F64" i="51"/>
  <c r="E64" i="51"/>
  <c r="F61" i="51"/>
  <c r="E61" i="51"/>
  <c r="F51" i="51"/>
  <c r="E51" i="51"/>
  <c r="F41" i="51"/>
  <c r="E41" i="51"/>
  <c r="F36" i="51"/>
  <c r="E36" i="51"/>
  <c r="F26" i="51"/>
  <c r="E26" i="51"/>
  <c r="F23" i="51"/>
  <c r="E23" i="51"/>
  <c r="C23" i="51"/>
  <c r="F20" i="51"/>
  <c r="E20" i="51"/>
  <c r="F18" i="51"/>
  <c r="E18" i="51"/>
  <c r="F15" i="51"/>
  <c r="E15" i="51"/>
  <c r="E124" i="42"/>
  <c r="F124" i="42"/>
  <c r="G124" i="42"/>
  <c r="H124" i="42"/>
  <c r="I124" i="42"/>
  <c r="J124" i="42"/>
  <c r="K124" i="42"/>
  <c r="L124" i="42"/>
  <c r="M124" i="42"/>
  <c r="O124" i="42"/>
  <c r="E120" i="42"/>
  <c r="F120" i="42"/>
  <c r="G120" i="42"/>
  <c r="H120" i="42"/>
  <c r="I120" i="42"/>
  <c r="J120" i="42"/>
  <c r="K120" i="42"/>
  <c r="L120" i="42"/>
  <c r="M120" i="42"/>
  <c r="O120" i="42"/>
  <c r="E110" i="42"/>
  <c r="F110" i="42"/>
  <c r="G110" i="42"/>
  <c r="H110" i="42"/>
  <c r="I110" i="42"/>
  <c r="J110" i="42"/>
  <c r="K110" i="42"/>
  <c r="L110" i="42"/>
  <c r="M110" i="42"/>
  <c r="E104" i="42"/>
  <c r="F104" i="42"/>
  <c r="G104" i="42"/>
  <c r="H104" i="42"/>
  <c r="I104" i="42"/>
  <c r="J104" i="42"/>
  <c r="K104" i="42"/>
  <c r="L104" i="42"/>
  <c r="M104" i="42"/>
  <c r="O104" i="42"/>
  <c r="E98" i="42"/>
  <c r="F98" i="42"/>
  <c r="G98" i="42"/>
  <c r="H98" i="42"/>
  <c r="I98" i="42"/>
  <c r="J98" i="42"/>
  <c r="K98" i="42"/>
  <c r="L98" i="42"/>
  <c r="M98" i="42"/>
  <c r="O98" i="42"/>
  <c r="E94" i="42"/>
  <c r="F94" i="42"/>
  <c r="G94" i="42"/>
  <c r="H94" i="42"/>
  <c r="I94" i="42"/>
  <c r="J94" i="42"/>
  <c r="K94" i="42"/>
  <c r="L94" i="42"/>
  <c r="M94" i="42"/>
  <c r="O94" i="42"/>
  <c r="E92" i="42"/>
  <c r="F92" i="42"/>
  <c r="G92" i="42"/>
  <c r="H92" i="42"/>
  <c r="I92" i="42"/>
  <c r="J92" i="42"/>
  <c r="K92" i="42"/>
  <c r="L92" i="42"/>
  <c r="M92" i="42"/>
  <c r="O92" i="42"/>
  <c r="E84" i="42"/>
  <c r="F84" i="42"/>
  <c r="G84" i="42"/>
  <c r="H84" i="42"/>
  <c r="I84" i="42"/>
  <c r="J84" i="42"/>
  <c r="K84" i="42"/>
  <c r="L84" i="42"/>
  <c r="M84" i="42"/>
  <c r="O84" i="42"/>
  <c r="E81" i="42"/>
  <c r="F81" i="42"/>
  <c r="G81" i="42"/>
  <c r="H81" i="42"/>
  <c r="I81" i="42"/>
  <c r="J81" i="42"/>
  <c r="K81" i="42"/>
  <c r="L81" i="42"/>
  <c r="M81" i="42"/>
  <c r="O81" i="42"/>
  <c r="E78" i="42"/>
  <c r="F78" i="42"/>
  <c r="G78" i="42"/>
  <c r="H78" i="42"/>
  <c r="I78" i="42"/>
  <c r="J78" i="42"/>
  <c r="K78" i="42"/>
  <c r="L78" i="42"/>
  <c r="M78" i="42"/>
  <c r="O78" i="42"/>
  <c r="E70" i="42"/>
  <c r="F70" i="42"/>
  <c r="G70" i="42"/>
  <c r="H70" i="42"/>
  <c r="I70" i="42"/>
  <c r="J70" i="42"/>
  <c r="K70" i="42"/>
  <c r="L70" i="42"/>
  <c r="M70" i="42"/>
  <c r="E62" i="42"/>
  <c r="G62" i="42"/>
  <c r="H62" i="42"/>
  <c r="I62" i="42"/>
  <c r="J62" i="42"/>
  <c r="K62" i="42"/>
  <c r="L62" i="42"/>
  <c r="M62" i="42"/>
  <c r="O62" i="42"/>
  <c r="E59" i="42"/>
  <c r="F59" i="42"/>
  <c r="G59" i="42"/>
  <c r="H59" i="42"/>
  <c r="I59" i="42"/>
  <c r="J59" i="42"/>
  <c r="K59" i="42"/>
  <c r="L59" i="42"/>
  <c r="M59" i="42"/>
  <c r="O59" i="42"/>
  <c r="E49" i="42"/>
  <c r="F49" i="42"/>
  <c r="G49" i="42"/>
  <c r="H49" i="42"/>
  <c r="I49" i="42"/>
  <c r="J49" i="42"/>
  <c r="K49" i="42"/>
  <c r="L49" i="42"/>
  <c r="M49" i="42"/>
  <c r="O49" i="42"/>
  <c r="E39" i="42"/>
  <c r="F39" i="42"/>
  <c r="G39" i="42"/>
  <c r="H39" i="42"/>
  <c r="I39" i="42"/>
  <c r="J39" i="42"/>
  <c r="K39" i="42"/>
  <c r="L39" i="42"/>
  <c r="M39" i="42"/>
  <c r="O39" i="42"/>
  <c r="E34" i="42"/>
  <c r="F34" i="42"/>
  <c r="G34" i="42"/>
  <c r="H34" i="42"/>
  <c r="I34" i="42"/>
  <c r="J34" i="42"/>
  <c r="K34" i="42"/>
  <c r="L34" i="42"/>
  <c r="M34" i="42"/>
  <c r="O34" i="42"/>
  <c r="E24" i="42"/>
  <c r="F24" i="42"/>
  <c r="G24" i="42"/>
  <c r="H24" i="42"/>
  <c r="I24" i="42"/>
  <c r="J24" i="42"/>
  <c r="K24" i="42"/>
  <c r="L24" i="42"/>
  <c r="M24" i="42"/>
  <c r="O24" i="42"/>
  <c r="E18" i="42"/>
  <c r="F18" i="42"/>
  <c r="G18" i="42"/>
  <c r="H18" i="42"/>
  <c r="I18" i="42"/>
  <c r="J18" i="42"/>
  <c r="K18" i="42"/>
  <c r="L18" i="42"/>
  <c r="M18" i="42"/>
  <c r="O18" i="42"/>
  <c r="E16" i="42"/>
  <c r="F16" i="42"/>
  <c r="G16" i="42"/>
  <c r="H16" i="42"/>
  <c r="I16" i="42"/>
  <c r="J16" i="42"/>
  <c r="K16" i="42"/>
  <c r="L16" i="42"/>
  <c r="M16" i="42"/>
  <c r="O16" i="42"/>
  <c r="D124" i="42"/>
  <c r="D120" i="42"/>
  <c r="D110" i="42"/>
  <c r="D104" i="42"/>
  <c r="D98" i="42"/>
  <c r="D94" i="42"/>
  <c r="D92" i="42"/>
  <c r="D84" i="42"/>
  <c r="D81" i="42"/>
  <c r="D78" i="42"/>
  <c r="D70" i="42"/>
  <c r="D62" i="42"/>
  <c r="D59" i="42"/>
  <c r="D49" i="42"/>
  <c r="D39" i="42"/>
  <c r="D34" i="42"/>
  <c r="D24" i="42"/>
  <c r="D18" i="42"/>
  <c r="D16" i="42"/>
  <c r="D13" i="42"/>
  <c r="D123" i="41"/>
  <c r="D119" i="41"/>
  <c r="D109" i="41"/>
  <c r="D103" i="41"/>
  <c r="D97" i="41"/>
  <c r="D93" i="41"/>
  <c r="D91" i="41"/>
  <c r="D83" i="41"/>
  <c r="D80" i="41"/>
  <c r="D77" i="41"/>
  <c r="D69" i="41"/>
  <c r="D61" i="41"/>
  <c r="D58" i="41"/>
  <c r="D48" i="41"/>
  <c r="D38" i="41"/>
  <c r="D33" i="41"/>
  <c r="D23" i="41"/>
  <c r="D20" i="41"/>
  <c r="D17" i="41"/>
  <c r="D15" i="41"/>
  <c r="D12" i="41"/>
  <c r="D127" i="40"/>
  <c r="E127" i="40"/>
  <c r="H127" i="40"/>
  <c r="I127" i="40"/>
  <c r="J127" i="40"/>
  <c r="K127" i="40"/>
  <c r="D123" i="40"/>
  <c r="E123" i="40"/>
  <c r="H123" i="40"/>
  <c r="I123" i="40"/>
  <c r="J123" i="40"/>
  <c r="K123" i="40"/>
  <c r="D113" i="40"/>
  <c r="E113" i="40"/>
  <c r="H113" i="40"/>
  <c r="I113" i="40"/>
  <c r="J113" i="40"/>
  <c r="K113" i="40"/>
  <c r="D107" i="40"/>
  <c r="E107" i="40"/>
  <c r="H107" i="40"/>
  <c r="I107" i="40"/>
  <c r="J107" i="40"/>
  <c r="K107" i="40"/>
  <c r="D101" i="40"/>
  <c r="E101" i="40"/>
  <c r="H101" i="40"/>
  <c r="I101" i="40"/>
  <c r="J101" i="40"/>
  <c r="K101" i="40"/>
  <c r="D97" i="40"/>
  <c r="E97" i="40"/>
  <c r="H97" i="40"/>
  <c r="I97" i="40"/>
  <c r="J97" i="40"/>
  <c r="K97" i="40"/>
  <c r="D95" i="40"/>
  <c r="E95" i="40"/>
  <c r="H95" i="40"/>
  <c r="I95" i="40"/>
  <c r="J95" i="40"/>
  <c r="K95" i="40"/>
  <c r="D87" i="40"/>
  <c r="E87" i="40"/>
  <c r="H87" i="40"/>
  <c r="I87" i="40"/>
  <c r="J87" i="40"/>
  <c r="K87" i="40"/>
  <c r="D84" i="40"/>
  <c r="E84" i="40"/>
  <c r="H84" i="40"/>
  <c r="I84" i="40"/>
  <c r="I83" i="40" s="1"/>
  <c r="J84" i="40"/>
  <c r="K84" i="40"/>
  <c r="D81" i="40"/>
  <c r="E81" i="40"/>
  <c r="H81" i="40"/>
  <c r="I81" i="40"/>
  <c r="J81" i="40"/>
  <c r="K81" i="40"/>
  <c r="D65" i="40"/>
  <c r="E65" i="40"/>
  <c r="H65" i="40"/>
  <c r="I65" i="40"/>
  <c r="J65" i="40"/>
  <c r="K65" i="40"/>
  <c r="D62" i="40"/>
  <c r="E62" i="40"/>
  <c r="H62" i="40"/>
  <c r="I62" i="40"/>
  <c r="J62" i="40"/>
  <c r="K62" i="40"/>
  <c r="C52" i="40"/>
  <c r="D52" i="40"/>
  <c r="E52" i="40"/>
  <c r="H52" i="40"/>
  <c r="I52" i="40"/>
  <c r="J52" i="40"/>
  <c r="K52" i="40"/>
  <c r="D42" i="40"/>
  <c r="E42" i="40"/>
  <c r="H42" i="40"/>
  <c r="I42" i="40"/>
  <c r="J42" i="40"/>
  <c r="K42" i="40"/>
  <c r="D37" i="40"/>
  <c r="E37" i="40"/>
  <c r="H37" i="40"/>
  <c r="I37" i="40"/>
  <c r="J37" i="40"/>
  <c r="K37" i="40"/>
  <c r="D27" i="40"/>
  <c r="E27" i="40"/>
  <c r="H27" i="40"/>
  <c r="I27" i="40"/>
  <c r="J27" i="40"/>
  <c r="K27" i="40"/>
  <c r="D24" i="40"/>
  <c r="E24" i="40"/>
  <c r="H24" i="40"/>
  <c r="I24" i="40"/>
  <c r="J24" i="40"/>
  <c r="K24" i="40"/>
  <c r="D21" i="40"/>
  <c r="E21" i="40"/>
  <c r="H21" i="40"/>
  <c r="I21" i="40"/>
  <c r="J21" i="40"/>
  <c r="K21" i="40"/>
  <c r="D19" i="40"/>
  <c r="E19" i="40"/>
  <c r="F19" i="40"/>
  <c r="H19" i="40"/>
  <c r="I19" i="40"/>
  <c r="J19" i="40"/>
  <c r="K19" i="40"/>
  <c r="C16" i="40"/>
  <c r="D16" i="40"/>
  <c r="E16" i="40"/>
  <c r="H16" i="40"/>
  <c r="I16" i="40"/>
  <c r="J16" i="40"/>
  <c r="K16" i="40"/>
  <c r="F127" i="40"/>
  <c r="F123" i="40"/>
  <c r="F113" i="40"/>
  <c r="F107" i="40"/>
  <c r="F101" i="40"/>
  <c r="F97" i="40"/>
  <c r="F95" i="40"/>
  <c r="F87" i="40"/>
  <c r="F84" i="40"/>
  <c r="F81" i="40"/>
  <c r="F65" i="40"/>
  <c r="F62" i="40"/>
  <c r="F52" i="40"/>
  <c r="F42" i="40"/>
  <c r="F37" i="40"/>
  <c r="F27" i="40"/>
  <c r="F24" i="40"/>
  <c r="F21" i="40"/>
  <c r="F16" i="40"/>
  <c r="C25" i="52" l="1"/>
  <c r="J15" i="40"/>
  <c r="J83" i="40"/>
  <c r="C16" i="52"/>
  <c r="F12" i="52"/>
  <c r="D16" i="52"/>
  <c r="D25" i="52"/>
  <c r="C17" i="53"/>
  <c r="C26" i="53"/>
  <c r="D17" i="53"/>
  <c r="D26" i="53"/>
  <c r="H12" i="42"/>
  <c r="H15" i="40"/>
  <c r="K15" i="40"/>
  <c r="E15" i="40"/>
  <c r="I15" i="40"/>
  <c r="E13" i="53"/>
  <c r="D15" i="40"/>
  <c r="E82" i="51"/>
  <c r="L12" i="42"/>
  <c r="F82" i="51"/>
  <c r="E25" i="51"/>
  <c r="F25" i="51"/>
  <c r="F14" i="51"/>
  <c r="G14" i="51"/>
  <c r="E14" i="51"/>
  <c r="J12" i="52"/>
  <c r="I12" i="52"/>
  <c r="H13" i="53"/>
  <c r="G13" i="53"/>
  <c r="I13" i="53"/>
  <c r="G12" i="52"/>
  <c r="L80" i="42"/>
  <c r="M80" i="42"/>
  <c r="O80" i="42"/>
  <c r="J23" i="42"/>
  <c r="K23" i="42"/>
  <c r="O12" i="42"/>
  <c r="E79" i="43"/>
  <c r="F79" i="43"/>
  <c r="H79" i="43"/>
  <c r="I79" i="43"/>
  <c r="F22" i="43"/>
  <c r="I22" i="43"/>
  <c r="H11" i="43"/>
  <c r="G11" i="43"/>
  <c r="E11" i="43"/>
  <c r="I11" i="43"/>
  <c r="K83" i="40"/>
  <c r="H83" i="40"/>
  <c r="E83" i="40"/>
  <c r="F83" i="40"/>
  <c r="D83" i="40"/>
  <c r="J26" i="40"/>
  <c r="F26" i="40"/>
  <c r="H26" i="40"/>
  <c r="F80" i="42"/>
  <c r="J80" i="42"/>
  <c r="H80" i="42"/>
  <c r="G80" i="42"/>
  <c r="E23" i="42"/>
  <c r="J12" i="42"/>
  <c r="D12" i="42"/>
  <c r="I79" i="41"/>
  <c r="J79" i="41"/>
  <c r="I11" i="41"/>
  <c r="J11" i="41"/>
  <c r="L22" i="41"/>
  <c r="F22" i="41"/>
  <c r="E22" i="41"/>
  <c r="K22" i="41"/>
  <c r="D22" i="41"/>
  <c r="F15" i="40"/>
  <c r="E12" i="42"/>
  <c r="M23" i="42"/>
  <c r="G23" i="42"/>
  <c r="I80" i="42"/>
  <c r="H12" i="52"/>
  <c r="L11" i="41"/>
  <c r="F11" i="41"/>
  <c r="H22" i="41"/>
  <c r="L79" i="41"/>
  <c r="F79" i="41"/>
  <c r="L23" i="42"/>
  <c r="F23" i="42"/>
  <c r="K11" i="41"/>
  <c r="E11" i="41"/>
  <c r="G22" i="41"/>
  <c r="K79" i="41"/>
  <c r="E79" i="41"/>
  <c r="I23" i="42"/>
  <c r="K80" i="42"/>
  <c r="E80" i="42"/>
  <c r="H11" i="41"/>
  <c r="J22" i="41"/>
  <c r="H79" i="41"/>
  <c r="D26" i="40"/>
  <c r="D23" i="42"/>
  <c r="F12" i="42"/>
  <c r="O23" i="42"/>
  <c r="H23" i="42"/>
  <c r="E12" i="52"/>
  <c r="G11" i="41"/>
  <c r="I22" i="41"/>
  <c r="G79" i="41"/>
  <c r="G25" i="51"/>
  <c r="J13" i="53"/>
  <c r="F13" i="53"/>
  <c r="E22" i="43"/>
  <c r="G22" i="43"/>
  <c r="G79" i="43"/>
  <c r="H22" i="43"/>
  <c r="F11" i="43"/>
  <c r="D80" i="42"/>
  <c r="M12" i="42"/>
  <c r="K12" i="42"/>
  <c r="I12" i="42"/>
  <c r="G12" i="42"/>
  <c r="D79" i="41"/>
  <c r="D11" i="41"/>
  <c r="E26" i="40"/>
  <c r="K26" i="40"/>
  <c r="I26" i="40"/>
  <c r="G82" i="51"/>
  <c r="J14" i="40" l="1"/>
  <c r="H11" i="42"/>
  <c r="E11" i="42"/>
  <c r="I10" i="41"/>
  <c r="I14" i="40"/>
  <c r="H14" i="40"/>
  <c r="F13" i="51"/>
  <c r="E13" i="51"/>
  <c r="G13" i="51"/>
  <c r="D12" i="52"/>
  <c r="C12" i="52"/>
  <c r="C13" i="53"/>
  <c r="K11" i="42"/>
  <c r="J11" i="42"/>
  <c r="L11" i="42"/>
  <c r="M11" i="42"/>
  <c r="O11" i="42"/>
  <c r="F10" i="43"/>
  <c r="E10" i="43"/>
  <c r="I10" i="43"/>
  <c r="H10" i="43"/>
  <c r="K14" i="40"/>
  <c r="D14" i="40"/>
  <c r="E14" i="40"/>
  <c r="F14" i="40"/>
  <c r="G11" i="42"/>
  <c r="I11" i="42"/>
  <c r="D11" i="42"/>
  <c r="J10" i="41"/>
  <c r="L10" i="41"/>
  <c r="E10" i="41"/>
  <c r="D13" i="53"/>
  <c r="F10" i="41"/>
  <c r="F11" i="42"/>
  <c r="G10" i="43"/>
  <c r="G10" i="41"/>
  <c r="H10" i="41"/>
  <c r="K10" i="41"/>
  <c r="D10" i="41"/>
</calcChain>
</file>

<file path=xl/sharedStrings.xml><?xml version="1.0" encoding="utf-8"?>
<sst xmlns="http://schemas.openxmlformats.org/spreadsheetml/2006/main" count="1262" uniqueCount="569">
  <si>
    <t>(€000's)</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</si>
  <si>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</si>
  <si>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</si>
  <si>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</si>
  <si>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</si>
  <si>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</si>
  <si>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</si>
  <si>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</si>
  <si>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</si>
  <si>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</si>
  <si>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</si>
  <si>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</si>
  <si>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</si>
  <si>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</si>
  <si>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</si>
  <si>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</si>
  <si>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</si>
  <si>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</si>
  <si>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</si>
  <si>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</si>
  <si>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</si>
  <si>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</si>
  <si>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</si>
  <si>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</si>
  <si>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</si>
  <si>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</si>
  <si>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</si>
  <si>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</si>
  <si>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</si>
  <si>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</si>
  <si>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</si>
  <si>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</si>
  <si>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</si>
  <si>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Code NACE Rev. 2</t>
  </si>
  <si>
    <t>Code NACE   Rev. 2</t>
  </si>
  <si>
    <t>Κώδικας NACE Aναθ. 2</t>
  </si>
  <si>
    <t>Ακαθάριστες πάγιες     κεφαλαιουχικές  επενδύσεις</t>
  </si>
  <si>
    <t>Αξία παραγωγής</t>
  </si>
  <si>
    <t xml:space="preserve"> (No.)</t>
  </si>
  <si>
    <t xml:space="preserve">Gross fixed
capital
formation
</t>
  </si>
  <si>
    <t xml:space="preserve"> (€000's)</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</si>
  <si>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</si>
  <si>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</si>
  <si>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</si>
  <si>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</si>
  <si>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</si>
  <si>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</si>
  <si>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</si>
  <si>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</si>
  <si>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 xml:space="preserve">Αλλαγή αποθεμάτων </t>
  </si>
  <si>
    <t>Άλλα λειτουργικά
 έσοδα</t>
  </si>
  <si>
    <t xml:space="preserve">Change in stocks </t>
  </si>
  <si>
    <t>Production value</t>
  </si>
  <si>
    <t>Έξοδα παραγωγής</t>
  </si>
  <si>
    <t>Διοικητικά
 έξοδα</t>
  </si>
  <si>
    <t>Ενοίκια που πληρώθηκαν</t>
  </si>
  <si>
    <t>Production expenses</t>
  </si>
  <si>
    <t>Administrative
 expenses</t>
  </si>
  <si>
    <t>Rents
 paid</t>
  </si>
  <si>
    <t>Value added at factor cost</t>
  </si>
  <si>
    <t>Εργατικό κόστος</t>
  </si>
  <si>
    <t>Αποσβέσεις</t>
  </si>
  <si>
    <t>Λειτουργικό Πλεόνασμα</t>
  </si>
  <si>
    <t xml:space="preserve">Τόκοι </t>
  </si>
  <si>
    <t>Depreciation</t>
  </si>
  <si>
    <t>Operating
Surplus</t>
  </si>
  <si>
    <t xml:space="preserve">Interest paid
</t>
  </si>
  <si>
    <t>Κτίρια</t>
  </si>
  <si>
    <t>Μεταφορικά
μέσα</t>
  </si>
  <si>
    <t xml:space="preserve">Έπιπλα </t>
  </si>
  <si>
    <t>Buildings</t>
  </si>
  <si>
    <t xml:space="preserve">Furniture </t>
  </si>
  <si>
    <t>Computers &amp; software</t>
  </si>
  <si>
    <t>Μηχανήματα, εξοπλισμός και άυλα αγαθά</t>
  </si>
  <si>
    <t>Machinery, equipment and intangible goods</t>
  </si>
  <si>
    <t>ΠΕΡΙΕΧΟΜΕΝΑ</t>
  </si>
  <si>
    <t>CONTENTS</t>
  </si>
  <si>
    <t xml:space="preserve">Πίνακας Table </t>
  </si>
  <si>
    <t>Περιεχόμενα - Contents</t>
  </si>
  <si>
    <t>0 = Nil or less than half of the unit of measurement</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</si>
  <si>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</si>
  <si>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</si>
  <si>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</si>
  <si>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 xml:space="preserve">Μισθοί και ημερομίσθια </t>
  </si>
  <si>
    <t>Wages and salaries</t>
  </si>
  <si>
    <t>Production value, intermediate inputs, value added, labour costs and interest paid on loans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</si>
  <si>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</si>
  <si>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7=5-6</t>
  </si>
  <si>
    <t>6</t>
  </si>
  <si>
    <t>3</t>
  </si>
  <si>
    <t>2</t>
  </si>
  <si>
    <t>1</t>
  </si>
  <si>
    <t>4</t>
  </si>
  <si>
    <t>5=1-(2+3+4)</t>
  </si>
  <si>
    <t>8</t>
  </si>
  <si>
    <t>9</t>
  </si>
  <si>
    <t>11</t>
  </si>
  <si>
    <t>10=7-8-9</t>
  </si>
  <si>
    <t>Income from  construction activities</t>
  </si>
  <si>
    <t>Έσοδα από δραστηριότητες εμπορίου</t>
  </si>
  <si>
    <t>Έσοδα από   βιομηχανικές δραστηριότητες</t>
  </si>
  <si>
    <t>Έσοδα από  κατασκευαστικές  δραστηριότητες</t>
  </si>
  <si>
    <t>ΠINAKAΣ   4:  ΑΞΙΑ ΠΑΡΑΓΩΓΗΣ, ΕΝΔΙΑΜΕΣΗ ΑΝΑΛΩΣΗ, ΠΡΟΣΤΙΘΕΜΕΝΗ ΑΞΙΑ, ΕΡΓΑΤΙΚΟ ΚΟΣΤΟΣ ΚΑΙ ΤΟΚΟΙ ΠΟΥ ΠΛΗΡΩΘΗΚΑΝ ΓΙΑ ΔΑΝΕΙΑ ΚΑΤΑ ΟΙΚΟΝΟΜΙΚΗ ΔΡΑΣΤΗΡΙΟΤΗΤΑ</t>
  </si>
  <si>
    <t>ΧΟΝΔΡΙΚΟ ΚΑΙ ΛΙΑΝΙΚΟ ΕΜΠΟΡΙΟ˙ ΕΠΙΣΚΕΥΗ ΜΗΧΑΝΟΚΙΝΗΤΩΝ ΟΧΗΜΑΤΩΝ ΚΑΙ ΜΟΤΟΣΙΚΛΕΤΩΝ</t>
  </si>
  <si>
    <t>WHOLESALE AND RETAIL TRADE; REPAIR OF MOTOR VEHICLES AND MOTORCYCLES</t>
  </si>
  <si>
    <t>ΧΟΝΔΡΙΚΟ ΚΑΙ ΛΙΑΝΙΚΟ ΕΜΠΟΡΙΟ ΚΑΙ ΕΠΙΣΚΕΥΗ ΜΗΧΑΝΟΚΙΝΗΤΩΝ ΟΧΗΜΑΤΩΝ ΚΑΙ ΜΟΤΟΣΙΚΛΕΤΩΝ</t>
  </si>
  <si>
    <t>WHOLESALE AND RETAIL TRADE AND REPAIR OF MOTOR VEHICLES AND MOTORCYCLES</t>
  </si>
  <si>
    <t>Πώληση μηχανοκίνητων οχημάτων</t>
  </si>
  <si>
    <t>Sale of motor vehicles</t>
  </si>
  <si>
    <t>Πώληση αυτοκινήτων και ελαφρών μηχανοκίνητων οχημάτων</t>
  </si>
  <si>
    <t>Sale of  cars and light motor vehicles</t>
  </si>
  <si>
    <t>Πώληση άλλων μηχανοκίνητων οχημάτων</t>
  </si>
  <si>
    <t>Sale of other motor vehicles</t>
  </si>
  <si>
    <t>Συντήρηση και επισκευή μηχανοκίνητων οχημάτων</t>
  </si>
  <si>
    <t>Maintenance and repair of motor vehicles</t>
  </si>
  <si>
    <t>Sale of motor vehicle parts and accessories</t>
  </si>
  <si>
    <t>Χονδρικό εμπόριο μερών, εξαρτημάτων και αξεσουάρ μηχανοκίνητων οχημάτων</t>
  </si>
  <si>
    <t>Wholesale trade of motor vehicle parts and accessories</t>
  </si>
  <si>
    <t>Retail trade of motor vehicle parts and accessories</t>
  </si>
  <si>
    <t>Sale, maintenance and repair of motorcycles and related parts and accessories</t>
  </si>
  <si>
    <t>ΧΟΝΔΡΙΚΟ ΕΜΠΟΡΙΟ, ΕΚΤΟΣ ΑΠΟ ΤΟ ΕΜΠΟΡΙΟ ΜΗΧΑΝΟΚΙΝΗΤΩΝ ΟΧΗΜΑΤΩΝ ΚΑΙ ΜΟΤΟΣΙΚΛΕΤΩΝ</t>
  </si>
  <si>
    <t>WHOLESALE TRADE, EXCEPT OF MOTOR VEHICLES AND MOTORCYCLES</t>
  </si>
  <si>
    <t>Χονδρικό εμπόριο έναντι αμοιβής ή βάσει σύμβασης</t>
  </si>
  <si>
    <t>Wholesale on a fee or contract basis</t>
  </si>
  <si>
    <t>Εμπορικοί αντιπρόσωποι που μεσολαβούν στην πώληση γεωργικών πρώτων υλών, ζώντων ζώων, κλωστοϋφαντουργικών πρώτων υλών και ημιτελών προϊόντων</t>
  </si>
  <si>
    <t>Agents involved in the sale of agricultural raw materials, live animals, textile raw materials and semi-finished goods</t>
  </si>
  <si>
    <t>Εμπορικοί αντιπρόσωποι που μεσολαβούν στην πώληση καυσίμων, μεταλλευμάτων, μετάλλων και βιομηχανικών χημικών προϊόντων</t>
  </si>
  <si>
    <t>Agents involved in the sale of fuels, ores, metals and industrial chemicals</t>
  </si>
  <si>
    <t>Εμπορικοί αντιπρόσωποι που μεσολαβούν στην πώληση ξυλείας και οικοδομικών υλικών</t>
  </si>
  <si>
    <t>Agents involved in the sale of timber and building materials</t>
  </si>
  <si>
    <t>Εμπορικοί αντιπρόσωποι που μεσολαβούν στην πώληση μηχανημάτων, βιομηχανικού εξοπλισμού, πλοίων και αεροσκαφών</t>
  </si>
  <si>
    <t>Agents involved in the sale of machinery, industrial equipment, ships and aircraft</t>
  </si>
  <si>
    <t>Εμπορικοί αντιπρόσωποι που μεσολαβούν στην πώληση επίπλων, ειδών οικιακής χρήσης, σιδηρικών και ειδών κιγκαλερίας</t>
  </si>
  <si>
    <t>Agents involved in the sale of furniture, household goods, hardware and ironmongery</t>
  </si>
  <si>
    <t>Εμπορικοί αντιπρόσωποι που μεσολαβούν στην πώληση κλωστοϋφαντουργικών προϊόντων, ενδυμάτων, γουναρικών, υποδημάτων και δερμάτινων προϊόντων</t>
  </si>
  <si>
    <t>Agents involved in the sale of textiles, clothing, fur, footwear and leather goods</t>
  </si>
  <si>
    <t>Εμπορικοί αντιπρόσωποι που μεσολαβούν στην πώληση τροφίμων, ποτών και καπνού</t>
  </si>
  <si>
    <t>Agents involved in the sale of food, beverages and tobacco</t>
  </si>
  <si>
    <t>Εμπορικοί αντιπρόσωποι ειδικευμένοι στην πώληση άλλων συγκεκριμένων προϊόντων</t>
  </si>
  <si>
    <t>Agents specialised in the sale of other particular products</t>
  </si>
  <si>
    <t>Εμπορικοί αντιπρόσωποι που μεσολαβούν στην πώληση διαφόρων ειδών</t>
  </si>
  <si>
    <t>Agents involved in the sale of a variety of goods</t>
  </si>
  <si>
    <t>Χονδρικό εμπόριο ακατέργαστων γεωργικών πρώτων υλών και ζώντων ζώων</t>
  </si>
  <si>
    <t>Wholesale of agricultural raw materials and live animals</t>
  </si>
  <si>
    <t>Χονδρικό εμπόριο σιτηρών, ακατέργαστου καπνού, σπόρων και ζωοτροφών</t>
  </si>
  <si>
    <t>Wholesale of grain, unmanufactured tobacco, seeds and animal feeds</t>
  </si>
  <si>
    <t>Χονδρικό εμπόριο λουλουδιών και φυτών</t>
  </si>
  <si>
    <t>Wholesale of flowers and plants</t>
  </si>
  <si>
    <t>Χονδρικό εμπόριο ζώντων ζώων</t>
  </si>
  <si>
    <t>Wholesale of live animals</t>
  </si>
  <si>
    <t>Χονδρικό εμπόριο δερμάτων, προβιών και κατεργασμένου δέρματος</t>
  </si>
  <si>
    <t>Wholesale of hides, skins and leather</t>
  </si>
  <si>
    <t>Χονδρικό εμπόριο τροφίμων, ποτών και καπνού</t>
  </si>
  <si>
    <t>Wholesale of food, beverages and tobacco</t>
  </si>
  <si>
    <t>Χονδρικό εμπόριο φρούτων και λαχανικών</t>
  </si>
  <si>
    <t>Wholesale of fruit and vegetables</t>
  </si>
  <si>
    <t>Χονδρικό εμπόριο κρέατος και προϊόντων κρέατος</t>
  </si>
  <si>
    <t>Wholesale of meat and meat products</t>
  </si>
  <si>
    <t>Χονδρικό εμπόριο γαλακτοκομικών προϊόντων, αβγών και βρώσιμων ελαίων και λιπών</t>
  </si>
  <si>
    <t>Wholesale of dairy products, eggs and edible oils and fats</t>
  </si>
  <si>
    <t>Χονδρικό εμπόριο ποτών</t>
  </si>
  <si>
    <t>Wholesale of  beverages</t>
  </si>
  <si>
    <t>Χονδρικό εμπόριο προϊόντων καπνού</t>
  </si>
  <si>
    <t>Wholesale of tobacco products</t>
  </si>
  <si>
    <t>Χονδρικό εμπόριο ζάχαρης, σοκολάτας και ειδών ζαχαροπλαστικής</t>
  </si>
  <si>
    <t>Wholesale of sugar and chocolate and sugar confectionery</t>
  </si>
  <si>
    <t>Χονδρικό εμπόριο καφέ, τσαγιού, κακάου και μπαχαρικών</t>
  </si>
  <si>
    <t>Wholesale of coffee, tea, cocoa and spices</t>
  </si>
  <si>
    <t>Χονδρικό εμπόριο άλλων τροφίμων, συμπεριλαμβανομένων ψαριών, καρκινοειδών και μαλακίων</t>
  </si>
  <si>
    <t>Wholesale of other food, including fish, crustaceans and molluscs</t>
  </si>
  <si>
    <t>Μη ειδικευμένο χονδρικό εμπόριο τροφίμων, ποτών και καπνού</t>
  </si>
  <si>
    <t>Non-specialised wholesale of food, beverages and tobacco</t>
  </si>
  <si>
    <t>Χονδρικό εμπόριο ειδών οικιακής χρήσης</t>
  </si>
  <si>
    <t>Wholesale of household goods</t>
  </si>
  <si>
    <t>Χονδρικό εμπόριο κλωστοϋφαντουργικών προϊόντων</t>
  </si>
  <si>
    <t>Wholesale of textiles</t>
  </si>
  <si>
    <t>Χονδρικό εμπόριο ενδυμάτων και υποδημάτων</t>
  </si>
  <si>
    <t>Wholesale of clothing and footwear</t>
  </si>
  <si>
    <t>Χονδρικό εμπόριο ηλεκτρικών οικιακών συσκευών</t>
  </si>
  <si>
    <t>Wholesale of electrical household appliances</t>
  </si>
  <si>
    <t>Χονδρικό εμπόριο ειδών πορσελάνης και γυαλικών και υλικών καθαρισμού</t>
  </si>
  <si>
    <t>Wholesale of china and glassware and cleaning materials</t>
  </si>
  <si>
    <t>Χονδρικό εμπόριο αρωμάτων και καλλυντικών</t>
  </si>
  <si>
    <t>Wholesale of perfume and cosmetics</t>
  </si>
  <si>
    <t>Χονδρικό εμπόριο φαρμακευτικών προϊόντων</t>
  </si>
  <si>
    <t>Wholesale of pharmaceutical goods</t>
  </si>
  <si>
    <t>Χονδρικό εμπόριο επίπλων, χαλιών και φωτιστικών</t>
  </si>
  <si>
    <t>Wholesale of furniture, carpets and lighting equipment</t>
  </si>
  <si>
    <t>Χονδρικό εμπόριο ρολογιών και κοσμημάτων</t>
  </si>
  <si>
    <t>Wholesale of watches and jewellery</t>
  </si>
  <si>
    <t>Χονδρικό εμπόριο άλλων ειδών οικιακής χρήσης</t>
  </si>
  <si>
    <t>Wholesale of other household goods</t>
  </si>
  <si>
    <t>Χονδρικό εμπόριο εξοπλισμού πληροφοριακών και επικοινωνιακών συστημάτων</t>
  </si>
  <si>
    <t>Wholesale of information and communication equipment</t>
  </si>
  <si>
    <t>Χονδρικό εμπόριο ηλεκτρονικών υπολογιστών, περιφερειακού εξοπλισμού υπολογιστών και λογισμικού</t>
  </si>
  <si>
    <t>Wholesale of computers, computer peripheral equipment and software</t>
  </si>
  <si>
    <t>Χονδρικό εμπόριο ηλεκτρονικού και τηλεπικοινωνιακού εξοπλισμού και εξαρτημάτων</t>
  </si>
  <si>
    <t>Wholesale of electronic and telecommunications equipment and parts</t>
  </si>
  <si>
    <t>Χονδρικό εμπόριο άλλων μηχανημάτων, εξοπλισμού και προμηθειών</t>
  </si>
  <si>
    <t>Wholesale of other machinery, equipment and supplies</t>
  </si>
  <si>
    <t>Χονδρικό εμπόριο γεωργικών μηχανημάτων, εξοπλισμού και προμηθειών</t>
  </si>
  <si>
    <t>Wholesale of agricultural machinery, equipment and supplies</t>
  </si>
  <si>
    <t>Χονδρικό εμπόριο εργαλειομηχανών</t>
  </si>
  <si>
    <t>Wholesale of machine tools</t>
  </si>
  <si>
    <t>Χονδρικό εμπόριο εξορυκτικών μηχανημάτων, καθώς και μηχανημάτων για κατασκευαστικά έργα και έργα πολιτικού μηχανικού</t>
  </si>
  <si>
    <t>Wholesale of mining, construction and civil engineering machinery</t>
  </si>
  <si>
    <t>Χονδρικό εμπόριο μηχανημάτων για την κλωστοϋφαντουργική βιομηχανία, και χονδρικό εμπόριο ραπτομηχανών, πλεκτομηχανών και επίπλων γραφείου</t>
  </si>
  <si>
    <t>Wholesale of machinery for the textile industry and of sewing, knitting machines and office furniture</t>
  </si>
  <si>
    <t>Χονδρικό εμπόριο άλλων μηχανών και εξοπλισμού γραφείου</t>
  </si>
  <si>
    <t>Wholesale of other office machinery and equipment</t>
  </si>
  <si>
    <t>Χονδρικό εμπόριο άλλων μηχανημάτων και εξοπλισμού</t>
  </si>
  <si>
    <t>Wholesale of other machinery  and  equipment</t>
  </si>
  <si>
    <t>Άλλο ειδικευμένο χονδρικό εμπόριο</t>
  </si>
  <si>
    <t>Other specialised wholesale</t>
  </si>
  <si>
    <t>Wholesale of solid, liquid and gaseous fuels and related products</t>
  </si>
  <si>
    <t>Χονδρικό εμπόριο μετάλλων και μεταλλευμάτων</t>
  </si>
  <si>
    <t>Wholesale of metals and metal ores</t>
  </si>
  <si>
    <t>Χονδρικό εμπόριο ξυλείας, οικοδομικών υλικών και ειδών υγιεινής</t>
  </si>
  <si>
    <t>Wholesale of wood, construction materials and sanitary equipment</t>
  </si>
  <si>
    <t>Χονδρικό εμπόριο σιδηρικών, υδραυλικών ειδών και εξοπλισμού και προμηθειών για εγκαταστάσεις θέρμανσης</t>
  </si>
  <si>
    <t>Wholesale of hardware, plumbing and heating equipment and supplies</t>
  </si>
  <si>
    <t>Χονδρικό εμπόριο χημικών προϊόντων</t>
  </si>
  <si>
    <t>Wholesale of chemical products</t>
  </si>
  <si>
    <t>Χονδρικό εμπόριο άλλων ενδιάμεσων προϊόντων</t>
  </si>
  <si>
    <t>Wholesale of other intermediate products</t>
  </si>
  <si>
    <t>Χονδρικό εμπόριο απορριμμάτων και υπολειμμάτων</t>
  </si>
  <si>
    <t>Wholesale of waste and scrap</t>
  </si>
  <si>
    <t>Μη ειδικευμένο χονδρικό εμπόριο</t>
  </si>
  <si>
    <t>Non-specialised wholesale trade</t>
  </si>
  <si>
    <t xml:space="preserve">ΛΙΑΝΙΚΟ ΕΜΠΟΡΙΟ, ΕΚΤΟΣ ΑΠΟ ΤΟ ΕΜΠΟΡΙΟ ΜΗΧΑΝΟΚΙΝΗΤΩΝ ΟΧΗΜΑΤΩΝ ΚΑΙ ΜΟΤΟΣΙΚΛΕΤΩΝ </t>
  </si>
  <si>
    <t xml:space="preserve">RETAIL TRADE, EXCEPT OF MOTOR VEHICLES AND MOTORCYCLES </t>
  </si>
  <si>
    <t>Λιανικό εμπόριο σε μη ειδικευμένα καταστήματα</t>
  </si>
  <si>
    <t>Retail sale in non-specialised stores</t>
  </si>
  <si>
    <t>Λιανικό εμπόριο σε μη ειδικευμένα καταστήματα που πωλούν κυρίως τρόφιμα, ποτά ή καπνό</t>
  </si>
  <si>
    <t>Retail sale in non-specialised stores with food, beverages or tobacco predominating</t>
  </si>
  <si>
    <t>Άλλο λιανικό εμπόριο σε μη ειδικευμένα καταστήματα</t>
  </si>
  <si>
    <t>Other retail sale in non-specialised stores</t>
  </si>
  <si>
    <t>Λιανικό εμπόριο τροφίμων, ποτών και καπνού σε ειδικευμένα καταστήματα</t>
  </si>
  <si>
    <t>Retail sale of food, beverages and tobacco in specialised stores</t>
  </si>
  <si>
    <t>Λιανικό εμπόριο φρούτων και λαχανικών σε ειδικευμένα καταστήματα</t>
  </si>
  <si>
    <t>Retail sale of fruit and vegetables in specialised stores</t>
  </si>
  <si>
    <t>Λιανικό εμπόριο κρέατος και προϊόντων κρέατος σε ειδικευμένα καταστήματα</t>
  </si>
  <si>
    <t>Retail sale of meat and meat products in specialised stores</t>
  </si>
  <si>
    <t>Λιανικό εμπόριο ψαριών, καρκινοειδών και μαλακίων σε ειδικευμένα καταστήματα</t>
  </si>
  <si>
    <t>Retail sale of fish, crustaceans and molluscs in specialised stores</t>
  </si>
  <si>
    <t>Λιανικό εμπόριο ψωμιού, αρτοσκευασμάτων και λοιπών ειδών αρτοποιίας και ζαχαροπλαστικής σε ειδικευμένα καταστήματα</t>
  </si>
  <si>
    <t>Retail sale of bread, cakes, flour confectionery and sugar confectionery in specialised stores</t>
  </si>
  <si>
    <t>Λιανικό εμπόριο ποτών σε ειδικευμένα καταστήματα</t>
  </si>
  <si>
    <t>Retail sale of beverages in specialised stores</t>
  </si>
  <si>
    <t>Λιανικό εμπόριο προϊόντων καπνού σε ειδικευμένα καταστήματα</t>
  </si>
  <si>
    <t>Retail sale of tobacco products in specialised stores</t>
  </si>
  <si>
    <t>Λιανικό εμπόριο άλλων τροφίμων σε ειδικευμένα καταστήματα</t>
  </si>
  <si>
    <t>Other retail sale of food in specialised stores</t>
  </si>
  <si>
    <t>Λιανικό εμπόριο καυσίμων κίνησης σε ειδικευμένα καταστήματα</t>
  </si>
  <si>
    <t>Retail sale of automotive fuel in specialised stores</t>
  </si>
  <si>
    <t>Λιανικό εμπόριο καυσίμων κίνησης σε ειδικευμένα καταστήματα (σταθμοί βενζίνης)</t>
  </si>
  <si>
    <t>Retail sale of automotive fuel in specialised stores (petrol stations)</t>
  </si>
  <si>
    <t>Λιανικό εμπόριο εξοπλισμού πληροφοριακών και επικοινωνιακών συστημάτων σε ειδικευμένα καταστήματα</t>
  </si>
  <si>
    <t>Retail sale of information and communication equipment in specialised stores</t>
  </si>
  <si>
    <t>Λιανικό εμπόριο ηλεκτρονικών υπολογιστών, περιφερειακών μονάδων υπολογιστών και λογισμικού σε ειδικευμένα καταστήματα (περ. των βιντεοπαιχνιδιών)</t>
  </si>
  <si>
    <t>Retail sale of computers, peripheral units and software in specialised stores (incl. videogames)</t>
  </si>
  <si>
    <t>Λιανικό εμπόριο τηλεπικοινωνιακού εξοπλισμού σε ειδικευμένα καταστήματα</t>
  </si>
  <si>
    <t>Retail sale of telecommunications equipment in specialised stores</t>
  </si>
  <si>
    <t>Λιανικό εμπόριο εξοπλισμού ήχου και εικόνας σε ειδικευμένα καταστήματα (ραδιοφωνικές και τηλεοπτικές συσκευές)</t>
  </si>
  <si>
    <t>Retail sale of audio and video equipment in specialised stores (radio and television goods)</t>
  </si>
  <si>
    <t>Λιανικό εμπόριο άλλου οικιακού εξοπλισμού σε ειδικευμένα καταστήματα</t>
  </si>
  <si>
    <t>Retail sale of other household equipment in specialised stores</t>
  </si>
  <si>
    <t>Λιανικό εμπόριο κλωστοϋφαντουργικών προϊόντων σε ειδικευμένα καταστήματα</t>
  </si>
  <si>
    <t>Retail sale of textiles in specialised stores</t>
  </si>
  <si>
    <t>Λιανικό εμπόριο σιδηρικών, χρωμάτων και τζαμιών σε ειδικευμένα καταστήματα</t>
  </si>
  <si>
    <t>Retail sale of hardware, paints and glass in specialised stores</t>
  </si>
  <si>
    <t>Λιανικό εμπόριο ηλεκτρικών οικιακών συσκευών σε ειδικευμένα καταστήματα</t>
  </si>
  <si>
    <t>Retail sale of electrical household appliances in specialised stores</t>
  </si>
  <si>
    <t>Λιανικό εμπόριο επίπλων, φωτιστικών και άλλων ειδών οικιακής χρήσης σε ειδικευμένα καταστήματα</t>
  </si>
  <si>
    <t>Retail sale of furniture, lighting equipment and  other household articles in specialised stores</t>
  </si>
  <si>
    <t>Λιανικό εμπόριο επιμορφωτικών ειδών και ειδών ψυχαγωγίας σε ειδικευμένα καταστήματα</t>
  </si>
  <si>
    <t>Retail sale of cultural and recreation goods in specialised stores</t>
  </si>
  <si>
    <t>Λιανικό εμπόριο βιβλίων σε ειδικευμένα καταστήματα</t>
  </si>
  <si>
    <t>Retail sale of books in specialised stores</t>
  </si>
  <si>
    <t>Λιανικό εμπόριο εφημερίδων και γραφικής ύλης σε ειδικευμένα καταστήματα</t>
  </si>
  <si>
    <t>Retail sale of newspapers and stationery in specialised stores</t>
  </si>
  <si>
    <t>Λιανικό εμπόριο εγγραφών μουσικής και εικόνας σε ειδικευμένα καταστήματα</t>
  </si>
  <si>
    <t>Retail sale of music and video recordings in specialised stores</t>
  </si>
  <si>
    <t xml:space="preserve">Λιανικό εμπόριο αθλητικού εξοπλισμού σε ειδικευμένα καταστήματα (περ. ποδήλατα, είδη αλιείας, κατασκήνωσης, κυνηγίου, βάρκες και σκάφη αναψυχής) </t>
  </si>
  <si>
    <t>Retail sale of sporting equipment in specialised stores (incl. bicycles, fishing goods, camping and hunting equipment, boats and yachts)</t>
  </si>
  <si>
    <t>Λιανικό εμπόριο παιχνιδιών κάθε είδους σε ειδικευμένα καταστήματα (εκτός των βιντεοπαιχνιδιών)</t>
  </si>
  <si>
    <t>Retail sale of games and toys in specialised stores (excl. video games)</t>
  </si>
  <si>
    <t>Λιανικό εμπόριο άλλων ειδών σε ειδικευμένα καταστήματα</t>
  </si>
  <si>
    <t>Retail sale of other goods in specialised stores</t>
  </si>
  <si>
    <t>Λιανικό εμπόριο ενδυμάτων σε ειδικευμένα καταστήματα</t>
  </si>
  <si>
    <t>Retail sale of clothing in specialised stores</t>
  </si>
  <si>
    <t>Λιανικό εμπόριο υποδημάτων και δερμάτινων ειδών σε ειδικευμένα καταστήματα</t>
  </si>
  <si>
    <t>Retail sale of footwear and leather goods in specialised stores</t>
  </si>
  <si>
    <t>Φαρμακευτικά είδη σε ειδικευμένα καταστήματα</t>
  </si>
  <si>
    <t>Dispensing chemist in specialised stores</t>
  </si>
  <si>
    <t>Λιανικό εμπόριο ιατρικών και ορθοπεδικών ειδών σε ειδικευμένα καταστήματα</t>
  </si>
  <si>
    <t>Retail sale of medical and orthopaedic goods in specialised stores</t>
  </si>
  <si>
    <t>Λιανικό εμπόριο καλλυντικών και ειδών καλλωπισμού σε ειδικευμένα καταστήματα</t>
  </si>
  <si>
    <t>Retail sale of cosmetic and toilet articles in specialised stores</t>
  </si>
  <si>
    <t>Λιανικό εμπόριο λουλουδιών, φυτών, σπόρων, λιπασμάτων, ζώων συντροφιάς και σχετικών ζωοτροφών σε ειδικευμένα καταστήματα</t>
  </si>
  <si>
    <t>Retail sale of flowers, plants, seeds, fertilizers, pet animals and pet food in specialised stores</t>
  </si>
  <si>
    <t>Λιανικό εμπόριο ρολογιών και κοσμημάτων σε ειδικευμένα καταστήματα</t>
  </si>
  <si>
    <t>Retail sale of watches and jewellery in specialised stores</t>
  </si>
  <si>
    <t>Άλλο λιανικό εμπόριο καινούργιων ειδών σε ειδικευμένα καταστήματα</t>
  </si>
  <si>
    <t>Other retail sale of new goods in specialised stores</t>
  </si>
  <si>
    <t>Λιανικό εμπόριο μεταχειρισμένων ειδών σε καταστήματα (περ. δημοπρασιών)</t>
  </si>
  <si>
    <t xml:space="preserve">Retail sale of second-hand goods in stores (incl. auctioning houses) </t>
  </si>
  <si>
    <t>Λιανικό εμπόριο σε υπαίθριους πάγκους και αγορές</t>
  </si>
  <si>
    <t>Retail sale via stalls and markets</t>
  </si>
  <si>
    <t>Λιανικό εμπόριο τροφίμων, ποτών και καπνού σε υπαίθριους πάγκους και αγορές (περ. πλανόδιους στα πανηγύρια)</t>
  </si>
  <si>
    <t>Retail sale via stalls and markets of food, beverages and tobacco products</t>
  </si>
  <si>
    <t>Λιανικό εμπόριο κλωστοϋφαντουργικών προϊόντων, ενδυμάτων και υποδημάτων σε υπαίθριους πάγκους και αγορές (περ. πλανόδιους στα πανηγύρια)</t>
  </si>
  <si>
    <t>Retail sale via stalls and markets of textiles, clothing and footwear</t>
  </si>
  <si>
    <t>Λιανικό εμπόριο άλλων ειδών σε υπαίθριους πάγκους και αγορές (περ. πλανόδιους στα πανηγύρια)</t>
  </si>
  <si>
    <t>Retail sale via stalls and markets of other goods</t>
  </si>
  <si>
    <t>Λιανικό εμπόριο εκτός καταστημάτων, υπαίθριων πάγκων ή αγορών</t>
  </si>
  <si>
    <t>Retail trade not in stores, stalls or markets</t>
  </si>
  <si>
    <t>Λιανικό εμπόριο από επιχειρήσεις πωλήσεων με αλληλογραφία ή μέσω διαδικτύου</t>
  </si>
  <si>
    <t>Retail sale via mail order houses or via Internet</t>
  </si>
  <si>
    <t>Άλλο λιανικό εμπόριο εκτός καταστημάτων, υπαίθριων πάγκων ή αγορών</t>
  </si>
  <si>
    <t>Other retail sale not in stores, stalls or markets</t>
  </si>
  <si>
    <t>G</t>
  </si>
  <si>
    <t>Λιανικό εμπόριο χαλιών, κιλιμιών και επενδύσεων δαπέδου και τοίχου σε ειδικευμένα καταστήματα</t>
  </si>
  <si>
    <t>Retail sale of carpets, rugs, wall and floor coverings in specialised stores</t>
  </si>
  <si>
    <t>ΕΡΕΥΝΑ ΧΟΝΔΡΙΚΟΥ ΚΑΙ ΛΙΑΝΙΚΟΥ ΕΜΠΟΡΙΟΥ</t>
  </si>
  <si>
    <t>WHOLESALE AND RETAIL TRADE SURVEY</t>
  </si>
  <si>
    <t>Κύκλος Εργασιών</t>
  </si>
  <si>
    <t>Turnover</t>
  </si>
  <si>
    <t xml:space="preserve">Τα στοιχεία αφορούν τον ιδιωτικό τομέα και προκύπτουν από την ετήσια Έρευνα Χονδρικού και Λιανικού Εμπορίου. Πρόκειται για δειγματοληπτική έρευνα που απευθύνεται στις επιχειρήσεις. </t>
  </si>
  <si>
    <t xml:space="preserve">The data concern the private sector and they are derived from the annual Wholesale and Retail Trade Survey, which is a sample survey addressed to enterprises. </t>
  </si>
  <si>
    <t>Εργαζόμενοι ιδιοκτήτες</t>
  </si>
  <si>
    <t>Κώδικας NACE Αναθ. 2
Code
NACE
Rev. 2</t>
  </si>
  <si>
    <t>Πώληση μερών και εξαρτημάτων μηχανοκίνητων οχημάτων</t>
  </si>
  <si>
    <t>Λιανικό εμπόριο μερών, εξαρτημάτων και αξεσουάρ μηχανοκίνητων οχημάτων</t>
  </si>
  <si>
    <t>Πώληση, συντήρηση και επισκευή μοτοσικλετών και των μερών και εξαρτημάτων τους</t>
  </si>
  <si>
    <t>Χονδρικό εμπόριο στερεών, υγρών και αέριων καυσίμων και συναφών προϊόντων</t>
  </si>
  <si>
    <t>Working    proprietors</t>
  </si>
  <si>
    <t>Income from 
trading 
activities</t>
  </si>
  <si>
    <t>Income from  industrial 
activities</t>
  </si>
  <si>
    <t>Income from
services</t>
  </si>
  <si>
    <t>Transport
 equipment</t>
  </si>
  <si>
    <t>Working
 proprietors</t>
  </si>
  <si>
    <t>45.1</t>
  </si>
  <si>
    <t>45.11</t>
  </si>
  <si>
    <t>45.19</t>
  </si>
  <si>
    <t>45.2</t>
  </si>
  <si>
    <t>45.20</t>
  </si>
  <si>
    <t>45.3</t>
  </si>
  <si>
    <t>45.31</t>
  </si>
  <si>
    <t>45.32</t>
  </si>
  <si>
    <t>45.4</t>
  </si>
  <si>
    <t>45.40</t>
  </si>
  <si>
    <t>46.1</t>
  </si>
  <si>
    <t>46.11</t>
  </si>
  <si>
    <t>46.12</t>
  </si>
  <si>
    <t>46.13</t>
  </si>
  <si>
    <t>46.14</t>
  </si>
  <si>
    <t>46.15</t>
  </si>
  <si>
    <t>46.16</t>
  </si>
  <si>
    <t>46.17</t>
  </si>
  <si>
    <t>46.18</t>
  </si>
  <si>
    <t>46.19</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</si>
  <si>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</si>
  <si>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</si>
  <si>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</si>
  <si>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</si>
  <si>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</si>
  <si>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</si>
  <si>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</si>
  <si>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</si>
  <si>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</si>
  <si>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</si>
  <si>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</si>
  <si>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</si>
  <si>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</si>
  <si>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</si>
  <si>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</si>
  <si>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</si>
  <si>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</si>
  <si>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</si>
  <si>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</si>
  <si>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</si>
  <si>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</si>
  <si>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</si>
  <si>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</si>
  <si>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</si>
  <si>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</si>
  <si>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</si>
  <si>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</si>
  <si>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</si>
  <si>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</si>
  <si>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</si>
  <si>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</si>
  <si>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</si>
  <si>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46.66</t>
  </si>
  <si>
    <t>46.64+ 46.65</t>
  </si>
  <si>
    <t>46.69</t>
  </si>
  <si>
    <t>46.7</t>
  </si>
  <si>
    <t>46.71</t>
  </si>
  <si>
    <t>46.72</t>
  </si>
  <si>
    <t>46.73</t>
  </si>
  <si>
    <t>46.74</t>
  </si>
  <si>
    <t>46.75</t>
  </si>
  <si>
    <t>46.76</t>
  </si>
  <si>
    <t>46.77</t>
  </si>
  <si>
    <t>46.9</t>
  </si>
  <si>
    <t>46.90</t>
  </si>
  <si>
    <t>47.1</t>
  </si>
  <si>
    <t>47.11</t>
  </si>
  <si>
    <t>47.19</t>
  </si>
  <si>
    <t>47.2</t>
  </si>
  <si>
    <t>47.21</t>
  </si>
  <si>
    <t>47.22</t>
  </si>
  <si>
    <t>47.23</t>
  </si>
  <si>
    <t>47.24</t>
  </si>
  <si>
    <t>47.25</t>
  </si>
  <si>
    <t>47.26</t>
  </si>
  <si>
    <t>47.29</t>
  </si>
  <si>
    <t>47.3</t>
  </si>
  <si>
    <t>47.30</t>
  </si>
  <si>
    <t>47.4</t>
  </si>
  <si>
    <t>47.41</t>
  </si>
  <si>
    <t>47.42</t>
  </si>
  <si>
    <t>47.43</t>
  </si>
  <si>
    <t>47.5</t>
  </si>
  <si>
    <t>47.51</t>
  </si>
  <si>
    <t>47.52</t>
  </si>
  <si>
    <t>47.53</t>
  </si>
  <si>
    <t>47.54</t>
  </si>
  <si>
    <t>47.59</t>
  </si>
  <si>
    <t>47.6</t>
  </si>
  <si>
    <t>47.61</t>
  </si>
  <si>
    <t>47.62</t>
  </si>
  <si>
    <t>47.63</t>
  </si>
  <si>
    <t>47.64</t>
  </si>
  <si>
    <t>47.65</t>
  </si>
  <si>
    <t>47.7</t>
  </si>
  <si>
    <t>47.71</t>
  </si>
  <si>
    <t>47.72</t>
  </si>
  <si>
    <t>47.73</t>
  </si>
  <si>
    <t>47.74</t>
  </si>
  <si>
    <t>47.75</t>
  </si>
  <si>
    <t>47.76</t>
  </si>
  <si>
    <t>47.77</t>
  </si>
  <si>
    <t>47.78</t>
  </si>
  <si>
    <t>47.79</t>
  </si>
  <si>
    <t>47.8</t>
  </si>
  <si>
    <t>47.81</t>
  </si>
  <si>
    <t>47.82</t>
  </si>
  <si>
    <t>47.89</t>
  </si>
  <si>
    <t>47.9</t>
  </si>
  <si>
    <t>47.91</t>
  </si>
  <si>
    <t>47.99</t>
  </si>
  <si>
    <t>Employment size group 0-1</t>
  </si>
  <si>
    <t xml:space="preserve">Employment size group 2-9 </t>
  </si>
  <si>
    <t>Employment size group 10+</t>
  </si>
  <si>
    <t xml:space="preserve">   Σύνολο
</t>
  </si>
  <si>
    <t xml:space="preserve">          Κατηγορία απασχόλησης 0-1          </t>
  </si>
  <si>
    <t xml:space="preserve">        Κατηγορία απασχόλησης 2-9         </t>
  </si>
  <si>
    <t xml:space="preserve">          Κατηγορία απασχόλησης 10+          </t>
  </si>
  <si>
    <t>Κώδικας NACE Αναθ. 2 
Code
NACE
Rev. 2</t>
  </si>
  <si>
    <t>Προστιθέμενη Αξία σε τιμές κόστους συντελεστών παραγωγής</t>
  </si>
  <si>
    <t>Κύκλος εργασιών και προστιθέμενη αξία σε τιμές κόστους συντελεστών παραγωγής κατά οικονομική δραστηριότητα και κατηγορία απασχόλησης</t>
  </si>
  <si>
    <t>Τurnover and value added at factor cost by economic activity and employment size group</t>
  </si>
  <si>
    <t>COPYRIGHT ©: 2022 ΚΥΠΡΙΑΚΗ ΔΗΜΟΚΡΑΤΙΑ, ΣΤΑΤΙΣΤΙΚΗ ΥΠΗΡΕΣΙΑ/REPUBLIC OF CYPRUS, STATISTICAL SERVICE</t>
  </si>
  <si>
    <t>TABLE       3:  TURNOVER AND PRODUCTION VALUE BY ECONOMIC ACTIVITY</t>
  </si>
  <si>
    <t>TABLE       4:  PRODUCTION VALUE, INTERMEDIATE INPUTS, VALUE ADDED, LABOUR COSTS AND INTEREST PAID ON LOANS BY ECONOMIC ACTIVITY</t>
  </si>
  <si>
    <t>TABLE       5:  GROSS FIXED CAPITAL FORMATION BY TYPE AND ECONOMIC ACTIVITY</t>
  </si>
  <si>
    <t>Σύμφωνα με τον περί Επίσημων Στατιστικών Νόμο, αρ. 25(I) του 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</si>
  <si>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published or disclosed to anyone.</t>
  </si>
  <si>
    <t>Κύκλος 
Εργασιών</t>
  </si>
  <si>
    <t>Αξία 
παραγωγής</t>
  </si>
  <si>
    <t xml:space="preserve">Production 
value
                                                                                                                  </t>
  </si>
  <si>
    <t>Production
 value</t>
  </si>
  <si>
    <t xml:space="preserve">Έμμεσοι
 φόροι
</t>
  </si>
  <si>
    <t xml:space="preserve">Indirect
 taxes </t>
  </si>
  <si>
    <t>Labour 
costs</t>
  </si>
  <si>
    <t>Value Added
 at factor cost</t>
  </si>
  <si>
    <t>Value Added 
at factor cost</t>
  </si>
  <si>
    <t>ΠINAKAΣ   5:  ΑΚΑΘΑΡΙΣΤΕΣ ΠΑΓΙΕΣ ΚΕΦΑΛΑΙΟΥΧΙΚΕΣ ΕΠΕΝΔΥΣΕΙΣ ΚΑΤΑ ΚΑΤΗΓΟΡΙΑ ΚΑΙ ΟΙΚΟΝΟΜΙΚΗ ΔΡΑΣΤΗΡΙΟΤΗΤΑ</t>
  </si>
  <si>
    <t>TABLE      6.  NUMBER OF ENTERPRISES AND NUMBER OF PERSONS EMPLOYED BY ECONOMIC ACTIVITY AND EMPLOYMENT SIZE GROUP</t>
  </si>
  <si>
    <t xml:space="preserve">ΠΙΝΑΚΑΣ  7.  ΚΥΚΛΟΣ ΕΡΓΑΣΙΩΝ ΚΑΙ ΠΡΟΣΤΙΘΕΜΕΝΗ ΑΞΙΑ ΣΕ ΤΙΜΕΣ ΚΟΣΤΟΥΣ ΣΥΝΤΕΛΕΣΤΩΝ ΠΑΡΑΓΩΓΗΣ ΚΑΤΑ ΟΙΚΟΝΟΜΙΚΗ </t>
  </si>
  <si>
    <t xml:space="preserve">     ΔΡΑΣΤΗΡΙΟΤΗΤΑ ΚΑΙ  ΚΑΤΗΓΟΡΙΑ ΑΠΑΣΧΟΛΗΣΗΣ</t>
  </si>
  <si>
    <t>TABLE     7.  ΤURNOVER AND VALUE ADDED AT FACTOR COST BY ECONOMIC ACTIVITY AND EMPLOYMENT SIZE GROUP</t>
  </si>
  <si>
    <t>Number of enterprises and number of persons employed by economic activity and employment 
size group</t>
  </si>
  <si>
    <t xml:space="preserve">All activities classified under the section G of the statistical classification of economic activities NACE Rev. 2, of the EU are  covered. Specifically, the following divisions are covered: 45 (wholesale and retail trade and repair of motor vehicles and motorcycles), 46 (wholesale trade, except of motor vehicles and motorcycles) and 47 (retail trade, except of motor vehicles and motorcycles). According to this classification system, the trade enterprises are further classified into 91 different classes. </t>
  </si>
  <si>
    <t>Number of persons employed</t>
  </si>
  <si>
    <r>
      <rPr>
        <b/>
        <sz val="10"/>
        <rFont val="Arial"/>
        <family val="2"/>
        <charset val="161"/>
      </rPr>
      <t>Επιχείρηση:</t>
    </r>
    <r>
      <rPr>
        <sz val="10"/>
        <rFont val="Arial"/>
        <family val="2"/>
        <charset val="161"/>
      </rPr>
      <t xml:space="preserve"> 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</si>
  <si>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charset val="161"/>
      </rPr>
      <t xml:space="preserve">Αξία παραγωγής: </t>
    </r>
    <r>
      <rPr>
        <sz val="10"/>
        <rFont val="Arial"/>
        <family val="2"/>
        <charset val="161"/>
      </rPr>
      <t xml:space="preserve">είναι ο κύκλος εργασιών (οι εισπράξεις από πωλήσεις αγαθών και παροχή υπηρεσιών εξαιρουμένου του Φ.Π.Α.), συν η αύξηση των αποθεμάτων στα εμπορεύματα που αγοράστηκαν για μεταπώληση, μείον η αξία όλων των εμπορευμάτων που αγοράστηκαν για μεταπώληση (εξαιρουμένου του επιστρεπτέου Φ.Π.Α.). </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</si>
  <si>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</si>
  <si>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 xml:space="preserve">Συνεισφορές των εργοδοτών σε διάφορα ταμεία: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</si>
  <si>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Αποσβέσεις:</t>
    </r>
    <r>
      <rPr>
        <sz val="10"/>
        <rFont val="Arial"/>
        <family val="2"/>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</si>
  <si>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charset val="161"/>
      </rPr>
      <t>Αποθέματα:</t>
    </r>
    <r>
      <rPr>
        <sz val="10"/>
        <rFont val="Arial"/>
        <family val="2"/>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</si>
  <si>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charset val="161"/>
      </rPr>
      <t>Έμμεσοι φόροι:</t>
    </r>
    <r>
      <rPr>
        <sz val="10"/>
        <rFont val="Arial"/>
        <family val="2"/>
        <charset val="161"/>
      </rPr>
      <t xml:space="preserve"> 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</si>
  <si>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συνήψε η επιχείρηση.</t>
    </r>
  </si>
  <si>
    <r>
      <rPr>
        <b/>
        <sz val="10"/>
        <rFont val="Arial"/>
        <family val="2"/>
        <charset val="161"/>
      </rPr>
      <t>Interest:</t>
    </r>
    <r>
      <rPr>
        <sz val="10"/>
        <rFont val="Arial"/>
        <family val="2"/>
        <charset val="161"/>
      </rPr>
      <t xml:space="preserve"> refers to the amount paid as interest for capital borrowed by the enterprise.</t>
    </r>
  </si>
  <si>
    <r>
      <rPr>
        <b/>
        <sz val="10"/>
        <rFont val="Arial"/>
        <family val="2"/>
        <charset val="161"/>
      </rPr>
      <t>Indirect taxes:</t>
    </r>
    <r>
      <rPr>
        <sz val="10"/>
        <rFont val="Arial"/>
        <family val="2"/>
        <charset val="161"/>
      </rPr>
      <t xml:space="preserve"> refer to motor vehicle licences, professional and municipality taxes, fees for business licences, stamp duties and other indirect taxes.</t>
    </r>
  </si>
  <si>
    <r>
      <rPr>
        <b/>
        <sz val="10"/>
        <rFont val="Arial"/>
        <family val="2"/>
        <charset val="161"/>
      </rPr>
      <t>Stocks:</t>
    </r>
    <r>
      <rPr>
        <sz val="10"/>
        <rFont val="Arial"/>
        <family val="2"/>
        <charset val="161"/>
      </rPr>
      <t xml:space="preserve"> refer to stocks held at the beginning and end of the reference year valued at average purchase prices during the year.</t>
    </r>
  </si>
  <si>
    <r>
      <rPr>
        <b/>
        <sz val="10"/>
        <rFont val="Arial"/>
        <family val="2"/>
        <charset val="161"/>
      </rPr>
      <t>Depreciation:</t>
    </r>
    <r>
      <rPr>
        <sz val="10"/>
        <rFont val="Arial"/>
        <family val="2"/>
        <charset val="161"/>
      </rPr>
      <t xml:space="preserve"> the estimated value of wear and tear of existing assets such as buildings, machinery, vehicles, furniture, etc. It is based on an accounting depreciation concept and not on an economic one.</t>
    </r>
  </si>
  <si>
    <r>
      <rPr>
        <b/>
        <sz val="10"/>
        <rFont val="Arial"/>
        <family val="2"/>
        <charset val="161"/>
      </rPr>
      <t>Employer’s contribution to various funds:</t>
    </r>
    <r>
      <rPr>
        <sz val="10"/>
        <rFont val="Arial"/>
        <family val="2"/>
        <charset val="161"/>
      </rPr>
      <t xml:space="preserve"> include social insurance, provident and pension funds, medical and other funds.</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</si>
  <si>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</si>
  <si>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Value added at factor cost:</t>
    </r>
    <r>
      <rPr>
        <sz val="10"/>
        <rFont val="Arial"/>
        <family val="2"/>
        <charset val="161"/>
      </rPr>
      <t xml:space="preserve"> is derived by deducting from value added the indirect taxes. It comprises of labour costs, depreciation and operating surplus.</t>
    </r>
  </si>
  <si>
    <r>
      <rPr>
        <b/>
        <sz val="10"/>
        <rFont val="Arial"/>
        <family val="2"/>
        <charset val="161"/>
      </rPr>
      <t>Production value:</t>
    </r>
    <r>
      <rPr>
        <sz val="10"/>
        <rFont val="Arial"/>
        <family val="2"/>
        <charset val="161"/>
      </rPr>
      <t xml:space="preserve"> is defined as the turnover (value of receipts from the sale of goods and services rendered excl. V.A.T.) plus the increase in stocks of goods purchased for resale, less the cost of all goods purchased for resale (excl. the refundable V.A.T.). </t>
    </r>
  </si>
  <si>
    <r>
      <rPr>
        <b/>
        <sz val="10"/>
        <rFont val="Arial"/>
        <family val="2"/>
        <charset val="161"/>
      </rPr>
      <t>Enterprise:</t>
    </r>
    <r>
      <rPr>
        <sz val="10"/>
        <rFont val="Arial"/>
        <family val="2"/>
        <charset val="161"/>
      </rPr>
      <t xml:space="preserve"> refers to an economic unit which is a legal entity, a firm or a self-employed individual engaging in one, or predominantly one, kind of economic activity. It may consist of more than one establishments located at various sites.</t>
    </r>
  </si>
  <si>
    <t>Καλύπτονται όλες οι δραστηριότητες που εμπίπτουν στον τομέα G του συστήματος ταξινόμησης οικονομικών δραστηριοτήτων NACE Αναθ. 2, της ΕΕ. Συγκεκριμένα, καλύπτονται οι κλάδοι: 45 (χονδρικό και λιανικό εμπόριο και επισκευή μηχανοκίνητων οχημάτων και μοτοσικλετών), 46 (χονδρικό εμπόριο, εκτός από το εμπόριο μηχανοκίνητων οχημάτων και μοτοσικλετών) και 47 (λιανικό εμπόριο, εκτός από το εμπόριο μηχανοκίνητων οχημάτων και μοτοσικλετών). Σύμφωνα με το σύστημα αυτό, οι διάφορες εμπορικές επιχειρήσεις (και επιχειρήσεις επισκευής οχημάτων) ταξινομούνται σε 91 επιμέρους τάξεις.</t>
  </si>
  <si>
    <t>ΕΡΕΥΝΑ ΧΟΝΔΡΙΚΟΥ ΚΑΙ ΛΙΑΝΙΚΟΥ ΕΜΠΟΡΙΟΥ 2020</t>
  </si>
  <si>
    <t>WHOLESALE AND RETAIL TRADE SURVEY 2020</t>
  </si>
  <si>
    <t>Η περίοδος στην οποία αναφέρονται οι πληροφορίες είναι το ημερολογιακό έτος 2020.</t>
  </si>
  <si>
    <t>The reference period for the data collected is the calendar year 2020.</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</si>
  <si>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2020, στην Έρευνα συμμετείχαν 2322 επιχειρήσεις.</t>
  </si>
  <si>
    <t>ΑΝΑΛΥΤΙΚΟΙ ΠΙΝΑΚΕΣ ΓΙΑ ΤΟ 2020</t>
  </si>
  <si>
    <t>DETAILED TABLES FOR 2020</t>
  </si>
  <si>
    <t xml:space="preserve">                      ΕΡΕΥΝΑ ΧΟΝΔΡΙΚΟΥ ΚΑΙ ΛΙΑΝΙΚΟΥ ΕΜΠΟΡΙΟΥ 2020</t>
  </si>
  <si>
    <t xml:space="preserve">                              WHOLESALE AND RETAIL TRADE SURVEY 2020</t>
  </si>
  <si>
    <t xml:space="preserve">                   ΕΡΕΥΝΑ ΧΟΝΔΡΙΚΟΥ ΚΑΙ ΛΙΑΝΙΚΟΥ ΕΜΠΟΡΙΟΥ 2020</t>
  </si>
  <si>
    <t xml:space="preserve">                          WHOLESALE AND RETAIL TRADE SURVEY 2020</t>
  </si>
  <si>
    <t xml:space="preserve">        WHOLESALE AND RETAIL TRADE SURVEY 2020</t>
  </si>
  <si>
    <t xml:space="preserve">           WHOLESALE AND RETAIL TRADE SURVEY 2020</t>
  </si>
  <si>
    <t xml:space="preserve">         WHOLESALE AND RETAIL TRADE SURVEY 2020</t>
  </si>
  <si>
    <t>46.64</t>
  </si>
  <si>
    <t>46.65</t>
  </si>
  <si>
    <t>45.1+
45.2+
45.4</t>
  </si>
  <si>
    <t xml:space="preserve">Number of persons employed </t>
  </si>
  <si>
    <t>Προστιθέμενη 
αξία σε 
τρέχουσες τιμές</t>
  </si>
  <si>
    <t>Value 
added at 
current prices</t>
  </si>
  <si>
    <t xml:space="preserve">TABLE       2:  NUMBER OF PERSONS EMPLOYED AND LABOUR COSTS BY OCCUPATIONAL CATEGORY </t>
  </si>
  <si>
    <t xml:space="preserve">Προστιθέμενη
αξία σε τρέχουσες 
τιμές </t>
  </si>
  <si>
    <t>Value added at current prices</t>
  </si>
  <si>
    <t xml:space="preserve">                     ΚΑΙ ΚΑΤΗΓΟΡΙΑ ΑΠΑΣΧΟΛΗΣΗΣ</t>
  </si>
  <si>
    <t>Number of persons employed, turnover, production value, value added at current prices and gross fixed capital formation by economic activity</t>
  </si>
  <si>
    <t>Number of persons employed and labour costs by occupational category and economic activity</t>
  </si>
  <si>
    <r>
      <rPr>
        <b/>
        <sz val="10"/>
        <rFont val="Arial"/>
        <family val="2"/>
        <charset val="161"/>
      </rPr>
      <t>Προστιθέμενη αξία σε τρέχουσες τιμές:</t>
    </r>
    <r>
      <rPr>
        <sz val="10"/>
        <rFont val="Arial"/>
        <family val="2"/>
        <charset val="161"/>
      </rPr>
      <t xml:space="preserve"> προκύπτει αφού αφαιρεθούν από την αξία παραγωγής τα έξοδα παραγωγής, τα διοικητικά έξοδα και τα ενοίκια.</t>
    </r>
  </si>
  <si>
    <r>
      <rPr>
        <b/>
        <sz val="10"/>
        <rFont val="Arial"/>
        <family val="2"/>
        <charset val="161"/>
      </rPr>
      <t>Value added at current prices:</t>
    </r>
    <r>
      <rPr>
        <sz val="10"/>
        <rFont val="Arial"/>
        <family val="2"/>
        <charset val="161"/>
      </rPr>
      <t xml:space="preserve"> is derived by deducting from the production value the production expenses, the administrative expenses and rents.</t>
    </r>
  </si>
  <si>
    <r>
      <rPr>
        <b/>
        <sz val="10"/>
        <rFont val="Arial"/>
        <family val="2"/>
        <charset val="161"/>
      </rPr>
      <t>Number of persons employed:</t>
    </r>
    <r>
      <rPr>
        <sz val="10"/>
        <rFont val="Arial"/>
        <family val="2"/>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t>
    </r>
  </si>
  <si>
    <t xml:space="preserve">                      ΕΠΕΝΔΥΣΕΙΣ ΚΑΤΑ ΟΙΚΟΝΟΜΙΚΗ ΔΡΑΣΤΗΡΙΟΤΗΤΑ</t>
  </si>
  <si>
    <t xml:space="preserve">                      ΠΡΟΣΤΙΘΕΜΕΝΗ ΑΞΙΑ ΣΕ ΤΡΕΧΟΥΣΕΣ ΤΙΜΕΣ ΚΑΙ ΑΚΑΘΑΡΙΣΤΕΣ ΠΑΓΙΕΣ ΚΕΦΑΛΑΙΟΥΧΙΚΕΣ </t>
  </si>
  <si>
    <t>ΠINAKAΣ   3:  ΚΥΚΛΟΣ ΕΡΓΑΣΙΩΝ ΚΑΙ ΑΞΙΑ ΠΑΡΑΓΩΓΗΣ ΚΑΤΑ ΟΙΚΟΝΟΜΙΚΗ ΔΡΑΣΤΗΡΙΟΤΗΤΑ</t>
  </si>
  <si>
    <t>Κύκλος εργασιών και αξία παραγωγής κατά οικονομική δραστηριότητα</t>
  </si>
  <si>
    <t>Αριθμός απασχολούμενων ατόμων και εργατικό κόστος κατά κατηγορία εργαζομένων και οικονομική δραστηριότητα</t>
  </si>
  <si>
    <t>Αριθμός απασχολούμενων ατόμων, κύκλος εργασιών, αξία παραγωγής, προστιθέμενη αξία σε τρέχουσες τιμές και ακαθάριστες πάγιες κεφαλαιουχικές επενδύσεις κατά οικονομική δραστηριότητα</t>
  </si>
  <si>
    <t>Αριθμός επιχειρήσεων και αριθμός απασχολούμενων ατόμων κατά οικονομική δραστηριότητα και κατηγορία απασχόλησης</t>
  </si>
  <si>
    <r>
      <rPr>
        <b/>
        <sz val="10"/>
        <rFont val="Arial"/>
        <family val="2"/>
        <charset val="161"/>
      </rPr>
      <t>Αριθμός απασχολούμενων ατόμων:</t>
    </r>
    <r>
      <rPr>
        <sz val="10"/>
        <rFont val="Arial"/>
        <family val="2"/>
        <charset val="161"/>
      </rPr>
      <t xml:space="preserve"> 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τον συνήθη αριθμό εργάσιμων ημερών της επιχείρησης ή λιγότερες ώρες την ημέρα. Ο αριθμός απασχολουμένων μετριέται ως ετήσιος μέσος όρος.</t>
    </r>
  </si>
  <si>
    <t xml:space="preserve">ΠINAKAΣ   1:  ΑΡΙΘΜΟΣ ΑΠΑΣΧΟΛΟΥΜΕΝΩΝ ΑΤΟΜΩΝ, ΚΥΚΛΟΣ ΕΡΓΑΣΙΩΝ, ΑΞΙΑ ΠΑΡΑΓΩΓΗΣ, </t>
  </si>
  <si>
    <t xml:space="preserve">ΠINAKAΣ   2:  ΑΡΙΘΜΟΣ ΑΠΑΣΧΟΛΟΥΜΕΝΩΝ ΑΤΟΜΩΝ ΚΑΙ ΕΡΓΑΤΙΚΟ ΚΟΣΤΟΣ ΚΑΤΑ ΚΑΤΗΓΟΡΙΑ </t>
  </si>
  <si>
    <t xml:space="preserve">Αριθμός απασχολούμενων ατόμων                        </t>
  </si>
  <si>
    <t xml:space="preserve">ΠΙΝΑΚΑΣ  6.  ΑΡΙΘΜΟΣ ΕΠΙΧΕΙΡΗΣΕΩΝ ΚΑΙ ΑΡΙΘΜΟΣ ΑΠΑΣΧΟΛΟΥΜΕΝΩΝ ΑΤΟΜΩΝ ΚΑΤΑ ΟΙΚΟΝΟΜΙΚΗ ΔΡΑΣΤΗΡΙΟΤΗΤΑ </t>
  </si>
  <si>
    <t xml:space="preserve">                      CURRENT PRICES AND GROSS FIXED CAPITAL FORMATION BY ECONOMIC ACTIVITY</t>
  </si>
  <si>
    <t xml:space="preserve">TABLE       1:  NUMBER OF PERSONS EMPLOYED, TURNOVER, PRODUCTION VALUE, VALUE ADDED AT </t>
  </si>
  <si>
    <t xml:space="preserve">                      ΕΡΓΑΖΟΜΕΝΩΝ ΚΑΙ ΟΙΚΟΝΟΜΙΚΗ ΔΡΑΣΤΗΡΙΟΤΗΤΑ</t>
  </si>
  <si>
    <t xml:space="preserve">                      AND ECONOMIC ACTIVITY</t>
  </si>
  <si>
    <r>
      <rPr>
        <b/>
        <sz val="10"/>
        <rFont val="Arial"/>
        <family val="2"/>
        <charset val="161"/>
      </rPr>
      <t>Προστιθέμενη αξία σε τιμές κόστους συντελεστών παραγωγής:</t>
    </r>
    <r>
      <rPr>
        <sz val="10"/>
        <rFont val="Arial"/>
        <family val="2"/>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</si>
  <si>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t>(Τελευταία Ενημέρωση/Last update 27/09/2022)</t>
  </si>
  <si>
    <t>Η/Υ &amp; λογισμικά προγράμματα</t>
  </si>
  <si>
    <t>No. of  enterprises</t>
  </si>
  <si>
    <t>Αρ. επιχειρήσεων</t>
  </si>
  <si>
    <t xml:space="preserve">No. of persons 
employed </t>
  </si>
  <si>
    <t>Αριθμός απασχολούμενων ατόμων                                  (Αρ.)</t>
  </si>
  <si>
    <t xml:space="preserve">Αρ. απασχολούμενων ατόμων    </t>
  </si>
  <si>
    <t>Purchases 
of goods
 for resale (-)</t>
  </si>
  <si>
    <t>Αγορές εμπορευμάτων για μεταπώληση  (-)</t>
  </si>
  <si>
    <t xml:space="preserve">Τhe Survey is carried out on a sample basis for the enterprises employing less than 20 persons, while it covers all enterprises engaging 20 persons and over. The Business Register provided the frame for drawing the sample. For the reference year 2020, 2322 enterprises participated in the survey. </t>
  </si>
  <si>
    <t>Προστιθέμενη αξία σε τιμές κόστους συντελεστών παραγωγής</t>
  </si>
  <si>
    <t>Other 
operating income</t>
  </si>
  <si>
    <r>
      <rPr>
        <b/>
        <sz val="10"/>
        <rFont val="Arial"/>
        <family val="2"/>
        <charset val="161"/>
      </rPr>
      <t xml:space="preserve">Ακαθάριστες πάγιες κεφαλαιουχικές επενδύσεις: </t>
    </r>
    <r>
      <rPr>
        <sz val="10"/>
        <rFont val="Arial"/>
        <family val="2"/>
        <charset val="161"/>
      </rPr>
      <t>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</si>
  <si>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</si>
  <si>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 xml:space="preserve">               ΕΡΕΥΝΑ ΧΟΝΔΡΙΚΟΥ ΚΑΙ ΛΙΑΝΙΚΟΥ ΕΜΠΟΡΙΟΥ 2020</t>
  </si>
  <si>
    <t xml:space="preserve">                       WHOLESALE AND RETAIL TRADE SURVEY 2020</t>
  </si>
  <si>
    <t>(Τελευταία Ενημέρωση/Last update 16/11/2023)</t>
  </si>
  <si>
    <t>COPYRIGHT ©: 2023 ΚΥΠΡΙΑΚΗ ΔΗΜΟΚΡΑΤΙΑ, ΣΤΑΤΙΣΤΙΚΗ ΥΠΗΡΕΣΙΑ/REPUBLIC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</si>
</sst>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_#_#_#_#"/>
  </numFmts>
  <fonts count="57">
    <font>
      <sz val="10"/>
      <name val="Arial"/>
      <charset val="161"/>
    </font>
    <font>
      <sz val="11"/>
      <color theme="1"/>
      <name val="Calibri"/>
      <family val="2"/>
      <charset val="161"/>
      <scheme val="minor"/>
    </font>
    <font>
      <sz val="10"/>
      <color indexed="8"/>
      <name val="»οξτΫςξα"/>
      <charset val="161"/>
    </font>
    <font>
      <sz val="10"/>
      <name val="Arial"/>
      <family val="2"/>
      <charset val="161"/>
    </font>
    <font>
      <sz val="36"/>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u/>
      <sz val="11"/>
      <color theme="10"/>
      <name val="Calibri"/>
      <family val="2"/>
      <charset val="161"/>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9"/>
      <name val="Arial"/>
      <family val="2"/>
      <charset val="161"/>
    </font>
    <font>
      <b/>
      <sz val="10"/>
      <name val="Arial"/>
      <family val="2"/>
      <charset val="161"/>
    </font>
    <font>
      <b/>
      <i/>
      <sz val="10"/>
      <color indexed="8"/>
      <name val="Arial"/>
      <family val="2"/>
      <charset val="161"/>
    </font>
    <font>
      <sz val="10"/>
      <color indexed="8"/>
      <name val="Arial"/>
      <family val="2"/>
      <charset val="161"/>
    </font>
    <font>
      <b/>
      <sz val="10"/>
      <color rgb="FF0000FF"/>
      <name val="Arial"/>
      <family val="2"/>
      <charset val="161"/>
    </font>
    <font>
      <sz val="10"/>
      <color rgb="FF0000FF"/>
      <name val="Arial"/>
      <family val="2"/>
      <charset val="161"/>
    </font>
    <font>
      <sz val="20"/>
      <name val="Arial"/>
      <family val="2"/>
      <charset val="161"/>
    </font>
    <font>
      <sz val="11"/>
      <color theme="1"/>
      <name val="Arial"/>
      <family val="2"/>
      <charset val="161"/>
    </font>
    <font>
      <b/>
      <sz val="12"/>
      <name val="Arial"/>
      <family val="2"/>
      <charset val="161"/>
    </font>
    <font>
      <b/>
      <sz val="11"/>
      <name val="Arial"/>
      <family val="2"/>
      <charset val="161"/>
    </font>
    <font>
      <b/>
      <sz val="9"/>
      <color indexed="18"/>
      <name val="Arial"/>
      <family val="2"/>
      <charset val="161"/>
    </font>
    <font>
      <i/>
      <sz val="10"/>
      <color indexed="8"/>
      <name val="Arial"/>
      <family val="2"/>
      <charset val="161"/>
    </font>
    <font>
      <b/>
      <sz val="18"/>
      <color indexed="18"/>
      <name val="Arial"/>
      <family val="2"/>
      <charset val="161"/>
    </font>
    <font>
      <b/>
      <i/>
      <sz val="18"/>
      <color indexed="18"/>
      <name val="Arial"/>
      <family val="2"/>
      <charset val="161"/>
    </font>
    <font>
      <sz val="11"/>
      <color rgb="FF000000"/>
      <name val="Arial"/>
      <family val="2"/>
      <charset val="161"/>
    </font>
    <font>
      <sz val="9"/>
      <color theme="1"/>
      <name val="Arial"/>
      <family val="2"/>
      <charset val="161"/>
    </font>
    <font>
      <b/>
      <sz val="9"/>
      <color theme="1"/>
      <name val="Arial"/>
      <family val="2"/>
      <charset val="161"/>
    </font>
    <font>
      <b/>
      <sz val="10"/>
      <color theme="1"/>
      <name val="Arial"/>
      <family val="2"/>
      <charset val="161"/>
    </font>
    <font>
      <b/>
      <sz val="36"/>
      <color indexed="18"/>
      <name val="Arial"/>
      <family val="2"/>
      <charset val="161"/>
    </font>
    <font>
      <b/>
      <sz val="36"/>
      <color rgb="FF0000FF"/>
      <name val="Arial"/>
      <family val="2"/>
      <charset val="161"/>
    </font>
    <font>
      <b/>
      <sz val="20"/>
      <color rgb="FF0000FF"/>
      <name val="Arial"/>
      <family val="2"/>
      <charset val="161"/>
    </font>
    <font>
      <u/>
      <sz val="10"/>
      <color theme="10"/>
      <name val="Arial"/>
      <family val="2"/>
      <charset val="161"/>
    </font>
    <font>
      <b/>
      <sz val="10"/>
      <color rgb="FF000080"/>
      <name val="Arial"/>
      <family val="2"/>
      <charset val="161"/>
    </font>
    <font>
      <b/>
      <sz val="10"/>
      <color rgb="FF0000CC"/>
      <name val="Arial"/>
      <family val="2"/>
      <charset val="161"/>
    </font>
    <font>
      <sz val="10"/>
      <color rgb="FF0000CC"/>
      <name val="Arial"/>
      <family val="2"/>
      <charset val="161"/>
    </font>
    <font>
      <b/>
      <sz val="10"/>
      <color indexed="18"/>
      <name val="Arial"/>
      <family val="2"/>
      <charset val="161"/>
    </font>
    <font>
      <b/>
      <sz val="10"/>
      <color indexed="8"/>
      <name val="Arial"/>
      <family val="2"/>
      <charset val="161"/>
    </font>
    <font>
      <b/>
      <sz val="18"/>
      <color rgb="FF0000FF"/>
      <name val="Arial"/>
      <family val="2"/>
      <charset val="161"/>
    </font>
    <font>
      <b/>
      <sz val="14"/>
      <color rgb="FF0000FF"/>
      <name val="Arial"/>
      <family val="2"/>
      <charset val="161"/>
    </font>
    <font>
      <sz val="10"/>
      <color theme="1"/>
      <name val="Arial"/>
      <family val="2"/>
      <charset val="161"/>
    </font>
    <font>
      <b/>
      <u/>
      <sz val="10"/>
      <name val="Arial"/>
      <family val="2"/>
      <charset val="161"/>
    </font>
    <font>
      <b/>
      <u/>
      <sz val="10"/>
      <color theme="1"/>
      <name val="Arial"/>
      <family val="2"/>
      <charset val="161"/>
    </font>
    <font>
      <sz val="10"/>
      <color rgb="FF000000"/>
      <name val="Arial"/>
      <family val="2"/>
      <charset val="161"/>
    </font>
    <font>
      <sz val="8"/>
      <name val="Arial"/>
      <family val="2"/>
      <charset val="16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rgb="FF0000FF"/>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right style="thin">
        <color rgb="FF0000FF"/>
      </right>
      <top style="thin">
        <color rgb="FF0000FF"/>
      </top>
      <bottom style="thin">
        <color rgb="FF0000FF"/>
      </bottom>
      <diagonal/>
    </border>
    <border>
      <left/>
      <right style="thin">
        <color rgb="FF0000FF"/>
      </right>
      <top/>
      <bottom style="thin">
        <color indexed="64"/>
      </bottom>
      <diagonal/>
    </border>
    <border>
      <left style="thin">
        <color rgb="FF0000FF"/>
      </left>
      <right/>
      <top style="thin">
        <color rgb="FF0000FF"/>
      </top>
      <bottom style="thin">
        <color rgb="FF0000FF"/>
      </bottom>
      <diagonal/>
    </border>
    <border>
      <left style="thin">
        <color rgb="FF0000CC"/>
      </left>
      <right/>
      <top style="thin">
        <color rgb="FF0000CC"/>
      </top>
      <bottom/>
      <diagonal/>
    </border>
    <border>
      <left/>
      <right/>
      <top style="thin">
        <color rgb="FF0000CC"/>
      </top>
      <bottom/>
      <diagonal/>
    </border>
    <border>
      <left/>
      <right style="thin">
        <color rgb="FF0000CC"/>
      </right>
      <top style="thin">
        <color rgb="FF0000CC"/>
      </top>
      <bottom/>
      <diagonal/>
    </border>
    <border>
      <left style="thin">
        <color rgb="FF0000CC"/>
      </left>
      <right/>
      <top/>
      <bottom/>
      <diagonal/>
    </border>
    <border>
      <left/>
      <right style="thin">
        <color rgb="FF0000CC"/>
      </right>
      <top/>
      <bottom/>
      <diagonal/>
    </border>
    <border>
      <left style="hair">
        <color indexed="64"/>
      </left>
      <right style="thin">
        <color rgb="FF0000CC"/>
      </right>
      <top style="hair">
        <color indexed="64"/>
      </top>
      <bottom/>
      <diagonal/>
    </border>
    <border>
      <left style="hair">
        <color indexed="64"/>
      </left>
      <right style="thin">
        <color rgb="FF0000CC"/>
      </right>
      <top style="hair">
        <color indexed="64"/>
      </top>
      <bottom style="hair">
        <color indexed="64"/>
      </bottom>
      <diagonal/>
    </border>
    <border>
      <left style="thin">
        <color rgb="FF0000CC"/>
      </left>
      <right/>
      <top/>
      <bottom style="thin">
        <color rgb="FF0000CC"/>
      </bottom>
      <diagonal/>
    </border>
    <border>
      <left style="hair">
        <color indexed="64"/>
      </left>
      <right style="thin">
        <color rgb="FF0000CC"/>
      </right>
      <top style="hair">
        <color indexed="64"/>
      </top>
      <bottom style="thin">
        <color rgb="FF0000FF"/>
      </bottom>
      <diagonal/>
    </border>
    <border>
      <left style="hair">
        <color indexed="64"/>
      </left>
      <right style="hair">
        <color indexed="64"/>
      </right>
      <top style="hair">
        <color indexed="64"/>
      </top>
      <bottom style="thin">
        <color rgb="FF0000FF"/>
      </bottom>
      <diagonal/>
    </border>
    <border>
      <left/>
      <right/>
      <top style="thin">
        <color rgb="FF0000FF"/>
      </top>
      <bottom style="thin">
        <color rgb="FF0000FF"/>
      </bottom>
      <diagonal/>
    </border>
    <border>
      <left/>
      <right/>
      <top/>
      <bottom style="double">
        <color rgb="FF0000FF"/>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3" applyNumberFormat="0" applyAlignment="0" applyProtection="0"/>
    <xf numFmtId="0" fontId="9" fillId="28" borderId="14"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13" applyNumberFormat="0" applyAlignment="0" applyProtection="0"/>
    <xf numFmtId="0" fontId="17" fillId="0" borderId="18" applyNumberFormat="0" applyFill="0" applyAlignment="0" applyProtection="0"/>
    <xf numFmtId="0" fontId="18" fillId="31" borderId="0" applyNumberFormat="0" applyBorder="0" applyAlignment="0" applyProtection="0"/>
    <xf numFmtId="0" fontId="3" fillId="0" borderId="0"/>
    <xf numFmtId="0" fontId="3" fillId="0" borderId="0"/>
    <xf numFmtId="0" fontId="2" fillId="0" borderId="0"/>
    <xf numFmtId="0" fontId="5" fillId="32" borderId="19" applyNumberFormat="0" applyFont="0" applyAlignment="0" applyProtection="0"/>
    <xf numFmtId="0" fontId="19" fillId="27" borderId="20" applyNumberForma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219">
    <xf numFmtId="0" fontId="0" fillId="0" borderId="0" xfId="0"/>
    <xf numFmtId="0" fontId="4" fillId="33" borderId="0" xfId="0" applyFont="1" applyFill="1"/>
    <xf numFmtId="0" fontId="23" fillId="36" borderId="0" xfId="0" applyFont="1" applyFill="1"/>
    <xf numFmtId="164" fontId="23" fillId="36" borderId="0" xfId="0" applyNumberFormat="1" applyFont="1" applyFill="1"/>
    <xf numFmtId="0" fontId="24" fillId="36" borderId="0" xfId="0" applyFont="1" applyFill="1"/>
    <xf numFmtId="0" fontId="3" fillId="36" borderId="0" xfId="0" applyFont="1" applyFill="1"/>
    <xf numFmtId="0" fontId="23" fillId="36" borderId="0" xfId="0" applyFont="1" applyFill="1" applyAlignment="1">
      <alignment horizontal="right"/>
    </xf>
    <xf numFmtId="0" fontId="23" fillId="36" borderId="0" xfId="0" applyFont="1" applyFill="1" applyAlignment="1">
      <alignment horizontal="left"/>
    </xf>
    <xf numFmtId="0" fontId="27" fillId="36" borderId="0" xfId="40" applyFont="1" applyFill="1" applyAlignment="1" applyProtection="1">
      <alignment horizontal="left"/>
      <protection locked="0"/>
    </xf>
    <xf numFmtId="0" fontId="24" fillId="36" borderId="0" xfId="0" applyFont="1" applyFill="1" applyAlignment="1">
      <alignment horizontal="center" vertical="top" wrapText="1"/>
    </xf>
    <xf numFmtId="3" fontId="24" fillId="36" borderId="0" xfId="0" applyNumberFormat="1" applyFont="1" applyFill="1" applyAlignment="1">
      <alignment horizontal="right" indent="3"/>
    </xf>
    <xf numFmtId="3" fontId="3" fillId="36" borderId="0" xfId="0" applyNumberFormat="1" applyFont="1" applyFill="1" applyAlignment="1">
      <alignment horizontal="right" indent="3"/>
    </xf>
    <xf numFmtId="3" fontId="3" fillId="36" borderId="0" xfId="0" applyNumberFormat="1" applyFont="1" applyFill="1" applyAlignment="1">
      <alignment horizontal="right" vertical="center" indent="3"/>
    </xf>
    <xf numFmtId="3" fontId="3" fillId="36" borderId="0" xfId="0" applyNumberFormat="1" applyFont="1" applyFill="1"/>
    <xf numFmtId="0" fontId="25" fillId="36" borderId="22" xfId="40" applyFont="1" applyFill="1" applyBorder="1"/>
    <xf numFmtId="3" fontId="23" fillId="36" borderId="0" xfId="0" applyNumberFormat="1" applyFont="1" applyFill="1"/>
    <xf numFmtId="0" fontId="26" fillId="36" borderId="0" xfId="40" applyFont="1" applyFill="1"/>
    <xf numFmtId="0" fontId="24" fillId="36" borderId="0" xfId="39" applyFont="1" applyFill="1" applyAlignment="1">
      <alignment horizontal="left"/>
    </xf>
    <xf numFmtId="0" fontId="24" fillId="36" borderId="24" xfId="0" applyFont="1" applyFill="1" applyBorder="1" applyAlignment="1">
      <alignment horizontal="center" vertical="top" wrapText="1"/>
    </xf>
    <xf numFmtId="0" fontId="3" fillId="36" borderId="25" xfId="0" applyFont="1" applyFill="1" applyBorder="1"/>
    <xf numFmtId="0" fontId="3" fillId="36" borderId="27" xfId="0" applyFont="1" applyFill="1" applyBorder="1"/>
    <xf numFmtId="0" fontId="3" fillId="36" borderId="28" xfId="0" applyFont="1" applyFill="1" applyBorder="1"/>
    <xf numFmtId="0" fontId="3" fillId="36" borderId="29" xfId="0" applyFont="1" applyFill="1" applyBorder="1"/>
    <xf numFmtId="0" fontId="24" fillId="36" borderId="29" xfId="0" applyFont="1" applyFill="1" applyBorder="1" applyAlignment="1">
      <alignment horizontal="center"/>
    </xf>
    <xf numFmtId="0" fontId="3" fillId="36" borderId="30" xfId="0" applyFont="1" applyFill="1" applyBorder="1"/>
    <xf numFmtId="0" fontId="3" fillId="35" borderId="0" xfId="0" applyFont="1" applyFill="1"/>
    <xf numFmtId="0" fontId="3" fillId="33" borderId="0" xfId="0" applyFont="1" applyFill="1"/>
    <xf numFmtId="0" fontId="31" fillId="35" borderId="0" xfId="38" applyFont="1" applyFill="1" applyAlignment="1">
      <alignment horizontal="center" vertical="center"/>
    </xf>
    <xf numFmtId="0" fontId="38" fillId="35" borderId="0" xfId="0" applyFont="1" applyFill="1"/>
    <xf numFmtId="0" fontId="41" fillId="33" borderId="0" xfId="0" applyFont="1" applyFill="1" applyAlignment="1">
      <alignment horizontal="center" vertical="center"/>
    </xf>
    <xf numFmtId="0" fontId="42" fillId="33" borderId="0" xfId="0" applyFont="1" applyFill="1" applyAlignment="1">
      <alignment horizontal="center" vertical="center"/>
    </xf>
    <xf numFmtId="0" fontId="35" fillId="33" borderId="0" xfId="0" applyFont="1" applyFill="1" applyAlignment="1">
      <alignment horizontal="center" vertical="center"/>
    </xf>
    <xf numFmtId="0" fontId="25" fillId="36" borderId="0" xfId="40" applyFont="1" applyFill="1"/>
    <xf numFmtId="0" fontId="24" fillId="36" borderId="26" xfId="0" applyFont="1" applyFill="1" applyBorder="1"/>
    <xf numFmtId="3" fontId="24" fillId="36" borderId="27" xfId="0" applyNumberFormat="1" applyFont="1" applyFill="1" applyBorder="1"/>
    <xf numFmtId="0" fontId="3" fillId="36" borderId="26" xfId="0" applyFont="1" applyFill="1" applyBorder="1"/>
    <xf numFmtId="3" fontId="3" fillId="36" borderId="27" xfId="0" applyNumberFormat="1" applyFont="1" applyFill="1" applyBorder="1"/>
    <xf numFmtId="3" fontId="3" fillId="36" borderId="29" xfId="0" applyNumberFormat="1" applyFont="1" applyFill="1" applyBorder="1" applyAlignment="1">
      <alignment horizontal="right" indent="3"/>
    </xf>
    <xf numFmtId="3" fontId="3" fillId="36" borderId="30" xfId="0" applyNumberFormat="1" applyFont="1" applyFill="1" applyBorder="1"/>
    <xf numFmtId="49" fontId="24" fillId="36" borderId="27" xfId="0" applyNumberFormat="1" applyFont="1" applyFill="1" applyBorder="1" applyAlignment="1">
      <alignment wrapText="1"/>
    </xf>
    <xf numFmtId="49" fontId="3" fillId="36" borderId="27" xfId="0" applyNumberFormat="1" applyFont="1" applyFill="1" applyBorder="1" applyAlignment="1">
      <alignment wrapText="1"/>
    </xf>
    <xf numFmtId="49" fontId="3" fillId="36" borderId="30" xfId="0" applyNumberFormat="1" applyFont="1" applyFill="1" applyBorder="1" applyAlignment="1">
      <alignment wrapText="1"/>
    </xf>
    <xf numFmtId="164" fontId="3" fillId="36" borderId="0" xfId="0" applyNumberFormat="1" applyFont="1" applyFill="1"/>
    <xf numFmtId="0" fontId="3" fillId="36" borderId="0" xfId="0" applyFont="1" applyFill="1" applyAlignment="1">
      <alignment horizontal="right"/>
    </xf>
    <xf numFmtId="0" fontId="3" fillId="36" borderId="0" xfId="0" applyFont="1" applyFill="1" applyAlignment="1">
      <alignment horizontal="left"/>
    </xf>
    <xf numFmtId="0" fontId="27" fillId="36" borderId="0" xfId="0" applyFont="1" applyFill="1"/>
    <xf numFmtId="0" fontId="28" fillId="36" borderId="0" xfId="0" applyFont="1" applyFill="1"/>
    <xf numFmtId="0" fontId="45" fillId="36" borderId="0" xfId="0" applyFont="1" applyFill="1"/>
    <xf numFmtId="0" fontId="24" fillId="36" borderId="0" xfId="0" applyFont="1" applyFill="1" applyAlignment="1" applyProtection="1">
      <alignment horizontal="center" vertical="center" wrapText="1"/>
      <protection locked="0"/>
    </xf>
    <xf numFmtId="0" fontId="24" fillId="36" borderId="0" xfId="0" applyFont="1" applyFill="1" applyAlignment="1">
      <alignment horizontal="center" vertical="center" wrapText="1"/>
    </xf>
    <xf numFmtId="49" fontId="24" fillId="36" borderId="0" xfId="0" applyNumberFormat="1" applyFont="1" applyFill="1" applyAlignment="1">
      <alignment wrapText="1"/>
    </xf>
    <xf numFmtId="3" fontId="24" fillId="36" borderId="0" xfId="0" applyNumberFormat="1" applyFont="1" applyFill="1"/>
    <xf numFmtId="49" fontId="3" fillId="36" borderId="0" xfId="0" applyNumberFormat="1" applyFont="1" applyFill="1" applyAlignment="1">
      <alignment wrapText="1"/>
    </xf>
    <xf numFmtId="0" fontId="24" fillId="36" borderId="27" xfId="0" applyFont="1" applyFill="1" applyBorder="1"/>
    <xf numFmtId="3" fontId="3" fillId="36" borderId="29" xfId="0" applyNumberFormat="1" applyFont="1" applyFill="1" applyBorder="1" applyAlignment="1">
      <alignment horizontal="right"/>
    </xf>
    <xf numFmtId="0" fontId="24" fillId="36" borderId="23" xfId="0" applyFont="1" applyFill="1" applyBorder="1" applyAlignment="1">
      <alignment vertical="center" wrapText="1"/>
    </xf>
    <xf numFmtId="0" fontId="24" fillId="36" borderId="26" xfId="0" applyFont="1" applyFill="1" applyBorder="1" applyAlignment="1">
      <alignment vertical="center" wrapText="1"/>
    </xf>
    <xf numFmtId="0" fontId="3" fillId="36" borderId="26" xfId="0" applyFont="1" applyFill="1" applyBorder="1" applyAlignment="1">
      <alignment vertical="center" wrapText="1"/>
    </xf>
    <xf numFmtId="0" fontId="24" fillId="36" borderId="27" xfId="0" applyFont="1" applyFill="1" applyBorder="1" applyAlignment="1">
      <alignment horizontal="center" vertical="center" wrapText="1"/>
    </xf>
    <xf numFmtId="0" fontId="24" fillId="36" borderId="25" xfId="0" applyFont="1" applyFill="1" applyBorder="1" applyAlignment="1">
      <alignment horizontal="center" vertical="top" wrapText="1"/>
    </xf>
    <xf numFmtId="0" fontId="24" fillId="36" borderId="28" xfId="0" applyFont="1" applyFill="1" applyBorder="1" applyAlignment="1">
      <alignment horizontal="center" vertical="top" wrapText="1"/>
    </xf>
    <xf numFmtId="0" fontId="24" fillId="36" borderId="27" xfId="0" applyFont="1" applyFill="1" applyBorder="1" applyAlignment="1">
      <alignment horizontal="center" vertical="top" wrapText="1"/>
    </xf>
    <xf numFmtId="0" fontId="24" fillId="36" borderId="23" xfId="0" applyFont="1" applyFill="1" applyBorder="1" applyAlignment="1">
      <alignment horizontal="center" vertical="top" wrapText="1"/>
    </xf>
    <xf numFmtId="0" fontId="24" fillId="36" borderId="26" xfId="0" applyFont="1" applyFill="1" applyBorder="1" applyAlignment="1" applyProtection="1">
      <alignment horizontal="center" vertical="center" wrapText="1"/>
      <protection locked="0"/>
    </xf>
    <xf numFmtId="0" fontId="24" fillId="36" borderId="26" xfId="0" applyFont="1" applyFill="1" applyBorder="1" applyAlignment="1">
      <alignment horizontal="center" vertical="center" wrapText="1"/>
    </xf>
    <xf numFmtId="49" fontId="24" fillId="36" borderId="25" xfId="0" applyNumberFormat="1" applyFont="1" applyFill="1" applyBorder="1" applyAlignment="1">
      <alignment wrapText="1"/>
    </xf>
    <xf numFmtId="0" fontId="3" fillId="36" borderId="28"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44" fillId="36" borderId="0" xfId="34" applyNumberFormat="1" applyFont="1" applyFill="1" applyBorder="1" applyAlignment="1" applyProtection="1">
      <alignment horizontal="left"/>
      <protection locked="0"/>
    </xf>
    <xf numFmtId="164" fontId="24" fillId="36" borderId="0" xfId="0" applyNumberFormat="1" applyFont="1" applyFill="1" applyAlignment="1">
      <alignment horizontal="right"/>
    </xf>
    <xf numFmtId="0" fontId="24" fillId="36" borderId="29" xfId="0" applyFont="1" applyFill="1" applyBorder="1" applyAlignment="1">
      <alignment horizontal="center" vertical="top" wrapText="1"/>
    </xf>
    <xf numFmtId="0" fontId="3" fillId="36" borderId="23" xfId="0" applyFont="1" applyFill="1" applyBorder="1"/>
    <xf numFmtId="3" fontId="24" fillId="36" borderId="0" xfId="0" applyNumberFormat="1" applyFont="1" applyFill="1" applyAlignment="1">
      <alignment horizontal="right" indent="2"/>
    </xf>
    <xf numFmtId="3" fontId="3" fillId="36" borderId="0" xfId="0" applyNumberFormat="1" applyFont="1" applyFill="1" applyAlignment="1">
      <alignment horizontal="right" indent="2"/>
    </xf>
    <xf numFmtId="0" fontId="46" fillId="36" borderId="0" xfId="0" applyFont="1" applyFill="1"/>
    <xf numFmtId="0" fontId="47" fillId="36" borderId="0" xfId="0" applyFont="1" applyFill="1"/>
    <xf numFmtId="3" fontId="24" fillId="36" borderId="0" xfId="0" applyNumberFormat="1" applyFont="1" applyFill="1" applyAlignment="1">
      <alignment horizontal="center" vertical="top" wrapText="1"/>
    </xf>
    <xf numFmtId="0" fontId="24" fillId="36" borderId="0" xfId="0" applyFont="1" applyFill="1" applyAlignment="1">
      <alignment horizontal="center" vertical="top"/>
    </xf>
    <xf numFmtId="0" fontId="3" fillId="36" borderId="4" xfId="0" applyFont="1" applyFill="1" applyBorder="1"/>
    <xf numFmtId="0" fontId="3" fillId="36" borderId="7" xfId="0" applyFont="1" applyFill="1" applyBorder="1"/>
    <xf numFmtId="3" fontId="24" fillId="36" borderId="24" xfId="0" applyNumberFormat="1" applyFont="1" applyFill="1" applyBorder="1" applyAlignment="1">
      <alignment horizontal="center" vertical="top" wrapText="1"/>
    </xf>
    <xf numFmtId="0" fontId="24" fillId="36" borderId="26" xfId="0" applyFont="1" applyFill="1" applyBorder="1" applyAlignment="1">
      <alignment horizontal="center" vertical="top" wrapText="1"/>
    </xf>
    <xf numFmtId="3" fontId="24" fillId="36" borderId="24" xfId="0" applyNumberFormat="1" applyFont="1" applyFill="1" applyBorder="1" applyAlignment="1">
      <alignment horizontal="right" indent="2"/>
    </xf>
    <xf numFmtId="3" fontId="24" fillId="36" borderId="25" xfId="0" applyNumberFormat="1" applyFont="1" applyFill="1" applyBorder="1" applyAlignment="1">
      <alignment horizontal="right" indent="2"/>
    </xf>
    <xf numFmtId="3" fontId="24" fillId="36" borderId="27" xfId="0" applyNumberFormat="1" applyFont="1" applyFill="1" applyBorder="1" applyAlignment="1">
      <alignment horizontal="right" indent="2"/>
    </xf>
    <xf numFmtId="3" fontId="3" fillId="36" borderId="27" xfId="0" applyNumberFormat="1" applyFont="1" applyFill="1" applyBorder="1" applyAlignment="1">
      <alignment horizontal="right" indent="2"/>
    </xf>
    <xf numFmtId="3" fontId="3" fillId="36" borderId="30" xfId="0" applyNumberFormat="1" applyFont="1" applyFill="1" applyBorder="1" applyAlignment="1">
      <alignment horizontal="right"/>
    </xf>
    <xf numFmtId="3" fontId="24" fillId="36" borderId="23" xfId="0" applyNumberFormat="1" applyFont="1" applyFill="1" applyBorder="1" applyAlignment="1">
      <alignment horizontal="right" indent="2"/>
    </xf>
    <xf numFmtId="3" fontId="24" fillId="36" borderId="26" xfId="0" applyNumberFormat="1" applyFont="1" applyFill="1" applyBorder="1" applyAlignment="1">
      <alignment horizontal="right" indent="2"/>
    </xf>
    <xf numFmtId="3" fontId="3" fillId="36" borderId="26" xfId="0" applyNumberFormat="1" applyFont="1" applyFill="1" applyBorder="1" applyAlignment="1">
      <alignment horizontal="right" indent="2"/>
    </xf>
    <xf numFmtId="3" fontId="3" fillId="36" borderId="28" xfId="0" applyNumberFormat="1" applyFont="1" applyFill="1" applyBorder="1" applyAlignment="1">
      <alignment horizontal="right"/>
    </xf>
    <xf numFmtId="0" fontId="48" fillId="36" borderId="0" xfId="40" applyFont="1" applyFill="1" applyAlignment="1" applyProtection="1">
      <alignment horizontal="left"/>
      <protection locked="0"/>
    </xf>
    <xf numFmtId="0" fontId="24" fillId="36" borderId="24" xfId="0" applyFont="1" applyFill="1" applyBorder="1" applyAlignment="1" applyProtection="1">
      <alignment horizontal="center" vertical="top" wrapText="1"/>
      <protection locked="0"/>
    </xf>
    <xf numFmtId="0" fontId="3" fillId="36" borderId="32" xfId="0" applyFont="1" applyFill="1" applyBorder="1"/>
    <xf numFmtId="3" fontId="24" fillId="36" borderId="27" xfId="0" applyNumberFormat="1" applyFont="1" applyFill="1" applyBorder="1" applyAlignment="1">
      <alignment horizontal="right" indent="3"/>
    </xf>
    <xf numFmtId="0" fontId="24" fillId="36" borderId="29" xfId="0" applyFont="1" applyFill="1" applyBorder="1" applyAlignment="1" applyProtection="1">
      <alignment horizontal="center" vertical="top" wrapText="1"/>
      <protection locked="0"/>
    </xf>
    <xf numFmtId="0" fontId="24" fillId="36" borderId="0" xfId="0" applyFont="1" applyFill="1" applyAlignment="1">
      <alignment horizontal="right"/>
    </xf>
    <xf numFmtId="0" fontId="3" fillId="36" borderId="27" xfId="0" applyFont="1" applyFill="1" applyBorder="1" applyAlignment="1">
      <alignment vertical="top"/>
    </xf>
    <xf numFmtId="0" fontId="3" fillId="36" borderId="0" xfId="0" applyFont="1" applyFill="1" applyAlignment="1">
      <alignment vertical="top"/>
    </xf>
    <xf numFmtId="0" fontId="24" fillId="36" borderId="30" xfId="0" applyFont="1" applyFill="1" applyBorder="1" applyAlignment="1">
      <alignment horizontal="center" vertical="top" wrapText="1"/>
    </xf>
    <xf numFmtId="0" fontId="3" fillId="36" borderId="30" xfId="0" applyFont="1" applyFill="1" applyBorder="1" applyAlignment="1">
      <alignment vertical="top"/>
    </xf>
    <xf numFmtId="0" fontId="49" fillId="36" borderId="25" xfId="0" applyFont="1" applyFill="1" applyBorder="1" applyAlignment="1">
      <alignment horizontal="left" wrapText="1"/>
    </xf>
    <xf numFmtId="165" fontId="24" fillId="36" borderId="23" xfId="0" applyNumberFormat="1" applyFont="1" applyFill="1" applyBorder="1" applyAlignment="1" applyProtection="1">
      <alignment horizontal="right"/>
      <protection locked="0"/>
    </xf>
    <xf numFmtId="165" fontId="24" fillId="36" borderId="24" xfId="0" applyNumberFormat="1" applyFont="1" applyFill="1" applyBorder="1" applyAlignment="1" applyProtection="1">
      <alignment horizontal="right"/>
      <protection locked="0"/>
    </xf>
    <xf numFmtId="0" fontId="49" fillId="36" borderId="27" xfId="0" applyFont="1" applyFill="1" applyBorder="1" applyAlignment="1">
      <alignment horizontal="left" wrapText="1"/>
    </xf>
    <xf numFmtId="165" fontId="24" fillId="36" borderId="26" xfId="0" applyNumberFormat="1" applyFont="1" applyFill="1" applyBorder="1" applyAlignment="1" applyProtection="1">
      <alignment horizontal="right"/>
      <protection locked="0"/>
    </xf>
    <xf numFmtId="165" fontId="24" fillId="36" borderId="0" xfId="0" applyNumberFormat="1" applyFont="1" applyFill="1" applyAlignment="1" applyProtection="1">
      <alignment horizontal="right"/>
      <protection locked="0"/>
    </xf>
    <xf numFmtId="0" fontId="26" fillId="36" borderId="27" xfId="0" applyFont="1" applyFill="1" applyBorder="1" applyAlignment="1">
      <alignment horizontal="left" wrapText="1"/>
    </xf>
    <xf numFmtId="165" fontId="3" fillId="36" borderId="26" xfId="0" applyNumberFormat="1" applyFont="1" applyFill="1" applyBorder="1" applyAlignment="1" applyProtection="1">
      <alignment horizontal="right"/>
      <protection locked="0"/>
    </xf>
    <xf numFmtId="165" fontId="3" fillId="36" borderId="0" xfId="0" applyNumberFormat="1" applyFont="1" applyFill="1" applyAlignment="1" applyProtection="1">
      <alignment horizontal="right"/>
      <protection locked="0"/>
    </xf>
    <xf numFmtId="0" fontId="26" fillId="36" borderId="27" xfId="0" applyFont="1" applyFill="1" applyBorder="1"/>
    <xf numFmtId="0" fontId="24" fillId="36" borderId="0" xfId="38" applyFont="1" applyFill="1" applyAlignment="1">
      <alignment horizontal="center" vertical="center"/>
    </xf>
    <xf numFmtId="0" fontId="30" fillId="36" borderId="0" xfId="0" applyFont="1" applyFill="1" applyAlignment="1">
      <alignment horizontal="left" vertical="top" wrapText="1"/>
    </xf>
    <xf numFmtId="0" fontId="31" fillId="36" borderId="0" xfId="38" applyFont="1" applyFill="1" applyAlignment="1">
      <alignment horizontal="center" vertical="center"/>
    </xf>
    <xf numFmtId="0" fontId="30" fillId="36" borderId="0" xfId="0" applyFont="1" applyFill="1" applyAlignment="1">
      <alignment horizontal="left" vertical="top"/>
    </xf>
    <xf numFmtId="0" fontId="32" fillId="36" borderId="0" xfId="38" applyFont="1" applyFill="1" applyAlignment="1">
      <alignment horizontal="center" vertical="center"/>
    </xf>
    <xf numFmtId="0" fontId="33" fillId="36" borderId="0" xfId="40" applyFont="1" applyFill="1" applyAlignment="1" applyProtection="1">
      <alignment horizontal="left"/>
      <protection locked="0"/>
    </xf>
    <xf numFmtId="0" fontId="3" fillId="36" borderId="0" xfId="38" applyFill="1" applyAlignment="1">
      <alignment horizontal="center" vertical="center"/>
    </xf>
    <xf numFmtId="0" fontId="34" fillId="36" borderId="22" xfId="40" applyFont="1" applyFill="1" applyBorder="1"/>
    <xf numFmtId="0" fontId="24" fillId="36" borderId="34" xfId="38" applyFont="1" applyFill="1" applyBorder="1" applyAlignment="1">
      <alignment horizontal="center" vertical="center"/>
    </xf>
    <xf numFmtId="0" fontId="30" fillId="36" borderId="37" xfId="0" applyFont="1" applyFill="1" applyBorder="1" applyAlignment="1">
      <alignment horizontal="left" vertical="top" wrapText="1"/>
    </xf>
    <xf numFmtId="0" fontId="32" fillId="36" borderId="37" xfId="38" applyFont="1" applyFill="1" applyBorder="1" applyAlignment="1">
      <alignment horizontal="center" vertical="center"/>
    </xf>
    <xf numFmtId="0" fontId="24" fillId="36" borderId="37" xfId="38" applyFont="1" applyFill="1" applyBorder="1" applyAlignment="1">
      <alignment horizontal="center" vertical="center"/>
    </xf>
    <xf numFmtId="0" fontId="24" fillId="36" borderId="41" xfId="38" applyFont="1" applyFill="1" applyBorder="1" applyAlignment="1">
      <alignment horizontal="center" vertical="center"/>
    </xf>
    <xf numFmtId="0" fontId="43" fillId="35" borderId="35" xfId="0" applyFont="1" applyFill="1" applyBorder="1" applyAlignment="1">
      <alignment horizontal="center" vertical="center"/>
    </xf>
    <xf numFmtId="0" fontId="29" fillId="35" borderId="35" xfId="38" applyFont="1" applyFill="1" applyBorder="1" applyAlignment="1">
      <alignment horizontal="center" vertical="center"/>
    </xf>
    <xf numFmtId="0" fontId="43" fillId="35" borderId="36" xfId="0" applyFont="1" applyFill="1" applyBorder="1" applyAlignment="1">
      <alignment horizontal="center" vertical="center"/>
    </xf>
    <xf numFmtId="0" fontId="31" fillId="35" borderId="0" xfId="38" applyFont="1" applyFill="1" applyAlignment="1">
      <alignment horizontal="center" vertical="center" wrapText="1"/>
    </xf>
    <xf numFmtId="0" fontId="31" fillId="35" borderId="38" xfId="38" applyFont="1" applyFill="1" applyBorder="1" applyAlignment="1">
      <alignment horizontal="center" vertical="center"/>
    </xf>
    <xf numFmtId="0" fontId="36" fillId="36" borderId="0" xfId="0" applyFont="1" applyFill="1" applyAlignment="1">
      <alignment horizontal="center" vertical="center"/>
    </xf>
    <xf numFmtId="0" fontId="3" fillId="36" borderId="0" xfId="0" applyFont="1" applyFill="1" applyAlignment="1">
      <alignment vertical="center"/>
    </xf>
    <xf numFmtId="0" fontId="37" fillId="36" borderId="0" xfId="0" applyFont="1" applyFill="1"/>
    <xf numFmtId="0" fontId="38" fillId="36" borderId="0" xfId="0" applyFont="1" applyFill="1"/>
    <xf numFmtId="0" fontId="39" fillId="36" borderId="0" xfId="0" applyFont="1" applyFill="1"/>
    <xf numFmtId="0" fontId="38" fillId="36" borderId="6" xfId="0" applyFont="1" applyFill="1" applyBorder="1"/>
    <xf numFmtId="0" fontId="40" fillId="36" borderId="1" xfId="0" applyFont="1" applyFill="1" applyBorder="1" applyAlignment="1">
      <alignment horizontal="center" vertical="top" wrapText="1"/>
    </xf>
    <xf numFmtId="0" fontId="40" fillId="36" borderId="7" xfId="0" applyFont="1" applyFill="1" applyBorder="1" applyAlignment="1">
      <alignment horizontal="center" vertical="top" wrapText="1"/>
    </xf>
    <xf numFmtId="0" fontId="40" fillId="36" borderId="7" xfId="0" applyFont="1" applyFill="1" applyBorder="1" applyAlignment="1">
      <alignment horizontal="center" vertical="center"/>
    </xf>
    <xf numFmtId="0" fontId="38" fillId="36" borderId="5" xfId="0" applyFont="1" applyFill="1" applyBorder="1"/>
    <xf numFmtId="0" fontId="40" fillId="36" borderId="2" xfId="0" applyFont="1" applyFill="1" applyBorder="1" applyAlignment="1">
      <alignment horizontal="center" wrapText="1"/>
    </xf>
    <xf numFmtId="0" fontId="40" fillId="36" borderId="4" xfId="0" applyFont="1" applyFill="1" applyBorder="1" applyAlignment="1">
      <alignment horizontal="center" wrapText="1"/>
    </xf>
    <xf numFmtId="0" fontId="40" fillId="36" borderId="4" xfId="0" applyFont="1" applyFill="1" applyBorder="1" applyAlignment="1">
      <alignment horizontal="center" vertical="center"/>
    </xf>
    <xf numFmtId="0" fontId="39" fillId="36" borderId="0" xfId="0" applyFont="1" applyFill="1" applyAlignment="1">
      <alignment wrapText="1"/>
    </xf>
    <xf numFmtId="0" fontId="38" fillId="36" borderId="10" xfId="0" applyFont="1" applyFill="1" applyBorder="1"/>
    <xf numFmtId="0" fontId="24" fillId="36" borderId="8" xfId="0" applyFont="1" applyFill="1" applyBorder="1" applyAlignment="1">
      <alignment horizontal="left" vertical="center" wrapText="1"/>
    </xf>
    <xf numFmtId="49" fontId="24" fillId="36" borderId="9" xfId="0" applyNumberFormat="1" applyFont="1" applyFill="1" applyBorder="1" applyAlignment="1">
      <alignment vertical="center" wrapText="1"/>
    </xf>
    <xf numFmtId="0" fontId="24" fillId="36" borderId="8" xfId="0" applyFont="1" applyFill="1" applyBorder="1" applyAlignment="1">
      <alignment vertical="center" wrapText="1"/>
    </xf>
    <xf numFmtId="0" fontId="24" fillId="36" borderId="9" xfId="0" applyFont="1" applyFill="1" applyBorder="1" applyAlignment="1">
      <alignment vertical="center" wrapText="1"/>
    </xf>
    <xf numFmtId="0" fontId="3" fillId="36" borderId="8" xfId="0" applyFont="1" applyFill="1" applyBorder="1" applyAlignment="1">
      <alignment horizontal="left" vertical="center" wrapText="1"/>
    </xf>
    <xf numFmtId="49" fontId="3" fillId="36" borderId="9" xfId="0" applyNumberFormat="1" applyFont="1" applyFill="1" applyBorder="1" applyAlignment="1">
      <alignment vertical="center" wrapText="1"/>
    </xf>
    <xf numFmtId="0" fontId="3" fillId="36" borderId="8" xfId="0" applyFont="1" applyFill="1" applyBorder="1" applyAlignment="1">
      <alignment vertical="center" wrapText="1"/>
    </xf>
    <xf numFmtId="0" fontId="3" fillId="36" borderId="9" xfId="0" applyFont="1" applyFill="1" applyBorder="1" applyAlignment="1">
      <alignment vertical="center" wrapText="1"/>
    </xf>
    <xf numFmtId="0" fontId="38" fillId="36" borderId="7" xfId="0" applyFont="1" applyFill="1" applyBorder="1"/>
    <xf numFmtId="0" fontId="50" fillId="35" borderId="0" xfId="0" applyFont="1" applyFill="1" applyAlignment="1">
      <alignment horizontal="center" vertical="center"/>
    </xf>
    <xf numFmtId="0" fontId="24" fillId="36" borderId="44" xfId="0" applyFont="1" applyFill="1" applyBorder="1" applyAlignment="1">
      <alignment horizontal="center" vertical="center"/>
    </xf>
    <xf numFmtId="49" fontId="24" fillId="36" borderId="44" xfId="0" applyNumberFormat="1" applyFont="1" applyFill="1" applyBorder="1" applyAlignment="1">
      <alignment horizontal="center" vertical="top" wrapText="1"/>
    </xf>
    <xf numFmtId="49" fontId="24" fillId="36" borderId="44" xfId="0" applyNumberFormat="1" applyFont="1" applyFill="1" applyBorder="1" applyAlignment="1">
      <alignment horizontal="center" vertical="top"/>
    </xf>
    <xf numFmtId="49" fontId="24" fillId="36" borderId="33" xfId="0" applyNumberFormat="1" applyFont="1" applyFill="1" applyBorder="1" applyAlignment="1">
      <alignment horizontal="center" vertical="top" wrapText="1"/>
    </xf>
    <xf numFmtId="0" fontId="3" fillId="36" borderId="31" xfId="0" applyFont="1" applyFill="1" applyBorder="1"/>
    <xf numFmtId="164" fontId="24" fillId="36" borderId="25" xfId="0" applyNumberFormat="1" applyFont="1" applyFill="1" applyBorder="1" applyAlignment="1">
      <alignment horizontal="right"/>
    </xf>
    <xf numFmtId="0" fontId="24" fillId="36" borderId="28" xfId="0" applyFont="1" applyFill="1" applyBorder="1" applyAlignment="1">
      <alignment horizontal="center"/>
    </xf>
    <xf numFmtId="0" fontId="24" fillId="36" borderId="30" xfId="0" applyFont="1" applyFill="1" applyBorder="1" applyAlignment="1">
      <alignment horizontal="center"/>
    </xf>
    <xf numFmtId="0" fontId="53" fillId="36" borderId="0" xfId="0" applyFont="1" applyFill="1" applyAlignment="1">
      <alignment vertical="center"/>
    </xf>
    <xf numFmtId="0" fontId="24" fillId="36" borderId="0" xfId="0" applyFont="1" applyFill="1" applyAlignment="1">
      <alignment vertical="center"/>
    </xf>
    <xf numFmtId="0" fontId="3" fillId="36" borderId="0" xfId="0" applyFont="1" applyFill="1" applyAlignment="1">
      <alignment horizontal="justify" vertical="top"/>
    </xf>
    <xf numFmtId="0" fontId="3" fillId="36" borderId="0" xfId="0" applyFont="1" applyFill="1" applyAlignment="1">
      <alignment horizontal="justify" vertical="center"/>
    </xf>
    <xf numFmtId="0" fontId="54" fillId="36" borderId="0" xfId="0" applyFont="1" applyFill="1" applyAlignment="1">
      <alignment horizontal="left" vertical="center" wrapText="1"/>
    </xf>
    <xf numFmtId="0" fontId="55" fillId="36" borderId="0" xfId="0" applyFont="1" applyFill="1" applyAlignment="1">
      <alignment horizontal="left" vertical="center"/>
    </xf>
    <xf numFmtId="0" fontId="52" fillId="36" borderId="0" xfId="0" applyFont="1" applyFill="1" applyAlignment="1">
      <alignment horizontal="left" vertical="center"/>
    </xf>
    <xf numFmtId="0" fontId="40" fillId="34" borderId="12" xfId="0" applyFont="1" applyFill="1" applyBorder="1" applyAlignment="1">
      <alignment horizontal="left" vertical="center" wrapText="1"/>
    </xf>
    <xf numFmtId="0" fontId="44" fillId="34" borderId="12" xfId="34" applyFont="1" applyFill="1" applyBorder="1" applyAlignment="1" applyProtection="1">
      <alignment horizontal="center" vertical="center"/>
    </xf>
    <xf numFmtId="0" fontId="40" fillId="34" borderId="39" xfId="0" applyFont="1" applyFill="1" applyBorder="1" applyAlignment="1">
      <alignment horizontal="left" vertical="center" wrapText="1"/>
    </xf>
    <xf numFmtId="0" fontId="40" fillId="34" borderId="11" xfId="0" applyFont="1" applyFill="1" applyBorder="1" applyAlignment="1">
      <alignment horizontal="left" vertical="center"/>
    </xf>
    <xf numFmtId="0" fontId="44" fillId="34" borderId="11" xfId="34" applyFont="1" applyFill="1" applyBorder="1" applyAlignment="1" applyProtection="1">
      <alignment horizontal="center" vertical="center"/>
    </xf>
    <xf numFmtId="0" fontId="40" fillId="34" borderId="40" xfId="0" applyFont="1" applyFill="1" applyBorder="1" applyAlignment="1">
      <alignment horizontal="left" vertical="center"/>
    </xf>
    <xf numFmtId="0" fontId="40" fillId="34" borderId="43" xfId="0" applyFont="1" applyFill="1" applyBorder="1" applyAlignment="1">
      <alignment horizontal="left" vertical="center" wrapText="1"/>
    </xf>
    <xf numFmtId="0" fontId="44" fillId="34" borderId="43" xfId="34" applyFont="1" applyFill="1" applyBorder="1" applyAlignment="1" applyProtection="1">
      <alignment horizontal="center" vertical="center"/>
    </xf>
    <xf numFmtId="0" fontId="40" fillId="34" borderId="42" xfId="0" applyFont="1" applyFill="1" applyBorder="1" applyAlignment="1">
      <alignment horizontal="left" vertical="center"/>
    </xf>
    <xf numFmtId="0" fontId="28" fillId="36" borderId="45" xfId="0" applyFont="1" applyFill="1" applyBorder="1"/>
    <xf numFmtId="0" fontId="27" fillId="36" borderId="45" xfId="40" applyFont="1" applyFill="1" applyBorder="1" applyAlignment="1" applyProtection="1">
      <alignment horizontal="left"/>
      <protection locked="0"/>
    </xf>
    <xf numFmtId="165" fontId="3" fillId="36" borderId="26" xfId="0" applyNumberFormat="1" applyFont="1" applyFill="1" applyBorder="1" applyAlignment="1" applyProtection="1">
      <alignment horizontal="right" vertical="center"/>
      <protection locked="0"/>
    </xf>
    <xf numFmtId="165" fontId="3" fillId="36" borderId="0" xfId="0" applyNumberFormat="1" applyFont="1" applyFill="1" applyAlignment="1" applyProtection="1">
      <alignment horizontal="right" vertical="center"/>
      <protection locked="0"/>
    </xf>
    <xf numFmtId="0" fontId="40" fillId="36" borderId="1" xfId="0" applyFont="1" applyFill="1" applyBorder="1" applyAlignment="1">
      <alignment horizontal="center" vertical="center"/>
    </xf>
    <xf numFmtId="0" fontId="40" fillId="36" borderId="3" xfId="0" applyFont="1" applyFill="1" applyBorder="1" applyAlignment="1">
      <alignment horizontal="center" vertical="center"/>
    </xf>
    <xf numFmtId="0" fontId="51" fillId="35" borderId="0" xfId="0" applyFont="1" applyFill="1" applyAlignment="1">
      <alignment horizontal="center" vertical="center"/>
    </xf>
    <xf numFmtId="0" fontId="44" fillId="36" borderId="0" xfId="34" applyNumberFormat="1" applyFont="1" applyFill="1" applyBorder="1" applyAlignment="1" applyProtection="1">
      <alignment horizontal="left"/>
      <protection locked="0"/>
    </xf>
    <xf numFmtId="0" fontId="24" fillId="36" borderId="23" xfId="0" applyFont="1" applyFill="1" applyBorder="1" applyAlignment="1">
      <alignment horizontal="center" vertical="center" wrapText="1"/>
    </xf>
    <xf numFmtId="0" fontId="24"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24" fillId="36" borderId="24" xfId="0" applyFont="1" applyFill="1" applyBorder="1" applyAlignment="1">
      <alignment horizontal="center" vertical="center" wrapText="1"/>
    </xf>
    <xf numFmtId="0" fontId="24" fillId="36" borderId="0" xfId="0" applyFont="1" applyFill="1" applyAlignment="1">
      <alignment horizontal="center" vertical="center"/>
    </xf>
    <xf numFmtId="0" fontId="24" fillId="36" borderId="29" xfId="0" applyFont="1" applyFill="1" applyBorder="1" applyAlignment="1">
      <alignment horizontal="center" vertical="top" wrapText="1"/>
    </xf>
    <xf numFmtId="0" fontId="3" fillId="36" borderId="29" xfId="0" applyFont="1" applyFill="1" applyBorder="1" applyAlignment="1">
      <alignment horizontal="center" vertical="top" wrapText="1"/>
    </xf>
    <xf numFmtId="0" fontId="3" fillId="36" borderId="30" xfId="0" applyFont="1" applyFill="1" applyBorder="1" applyAlignment="1">
      <alignment horizontal="center" vertical="top" wrapText="1"/>
    </xf>
    <xf numFmtId="0" fontId="24" fillId="36" borderId="28" xfId="0" applyFont="1" applyFill="1" applyBorder="1" applyAlignment="1">
      <alignment horizontal="center" vertical="top" wrapText="1"/>
    </xf>
    <xf numFmtId="0" fontId="24" fillId="36" borderId="0" xfId="0" applyFont="1" applyFill="1" applyAlignment="1">
      <alignment horizontal="center" wrapText="1"/>
    </xf>
    <xf numFmtId="0" fontId="24" fillId="36" borderId="0" xfId="0" applyFont="1" applyFill="1" applyAlignment="1">
      <alignment horizontal="center" vertical="center" wrapText="1"/>
    </xf>
    <xf numFmtId="0" fontId="24" fillId="36" borderId="24" xfId="0" applyFont="1" applyFill="1" applyBorder="1" applyAlignment="1">
      <alignment horizontal="center" vertical="top" wrapText="1"/>
    </xf>
    <xf numFmtId="0" fontId="24" fillId="36" borderId="27" xfId="0" applyFont="1" applyFill="1" applyBorder="1" applyAlignment="1">
      <alignment horizontal="center" vertical="center" wrapText="1"/>
    </xf>
    <xf numFmtId="0" fontId="24" fillId="36" borderId="23" xfId="0" applyFont="1" applyFill="1" applyBorder="1" applyAlignment="1">
      <alignment horizontal="center" vertical="top" wrapText="1"/>
    </xf>
    <xf numFmtId="0" fontId="24" fillId="36" borderId="25" xfId="0" applyFont="1" applyFill="1" applyBorder="1" applyAlignment="1">
      <alignment horizontal="center" vertical="top" wrapText="1"/>
    </xf>
    <xf numFmtId="0" fontId="24" fillId="36" borderId="26"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24" fillId="36" borderId="29" xfId="0" applyFont="1" applyFill="1" applyBorder="1" applyAlignment="1">
      <alignment horizontal="center" vertical="center"/>
    </xf>
    <xf numFmtId="0" fontId="24" fillId="36" borderId="0" xfId="0" applyFont="1" applyFill="1" applyAlignment="1">
      <alignment horizontal="left"/>
    </xf>
    <xf numFmtId="0" fontId="24" fillId="36" borderId="0" xfId="0" applyFont="1" applyFill="1"/>
    <xf numFmtId="0" fontId="24" fillId="36" borderId="0" xfId="0" applyFont="1" applyFill="1" applyAlignment="1">
      <alignment horizontal="right"/>
    </xf>
    <xf numFmtId="0" fontId="24" fillId="36" borderId="23" xfId="0" applyFont="1" applyFill="1" applyBorder="1" applyAlignment="1">
      <alignment horizontal="center"/>
    </xf>
    <xf numFmtId="0" fontId="24" fillId="36" borderId="25" xfId="0" applyFont="1" applyFill="1" applyBorder="1" applyAlignment="1">
      <alignment horizontal="center"/>
    </xf>
    <xf numFmtId="0" fontId="24" fillId="36" borderId="23" xfId="0" applyFont="1" applyFill="1" applyBorder="1" applyAlignment="1">
      <alignment horizontal="center" vertical="center"/>
    </xf>
    <xf numFmtId="0" fontId="24" fillId="36" borderId="25" xfId="0" applyFont="1" applyFill="1" applyBorder="1" applyAlignment="1">
      <alignment horizontal="center" vertical="center"/>
    </xf>
    <xf numFmtId="0" fontId="24" fillId="36" borderId="24" xfId="0" applyFont="1" applyFill="1" applyBorder="1" applyAlignment="1">
      <alignment horizontal="center" vertical="center"/>
    </xf>
    <xf numFmtId="0" fontId="24" fillId="36" borderId="28" xfId="0" applyFont="1" applyFill="1" applyBorder="1" applyAlignment="1">
      <alignment horizontal="center"/>
    </xf>
    <xf numFmtId="0" fontId="24" fillId="36" borderId="30" xfId="0" applyFont="1" applyFill="1" applyBorder="1" applyAlignment="1">
      <alignment horizontal="center"/>
    </xf>
    <xf numFmtId="0" fontId="24" fillId="36" borderId="29" xfId="0" applyFont="1" applyFill="1" applyBorder="1" applyAlignment="1">
      <alignment horizontal="center"/>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46" xr:uid="{5334F719-0BFE-41B3-8B3A-AC51538522AC}"/>
    <cellStyle name="Normal 4" xfId="47" xr:uid="{ED34DBBC-41B2-4E83-B879-99FD81C147AE}"/>
    <cellStyle name="Normal 4 2" xfId="39" xr:uid="{00000000-0005-0000-0000-000027000000}"/>
    <cellStyle name="Normal 5" xfId="48" xr:uid="{963EABF6-F35E-42F1-9BB0-23FCCF36A18A}"/>
    <cellStyle name="Normal 6" xfId="40" xr:uid="{00000000-0005-0000-0000-000028000000}"/>
    <cellStyle name="Normal 7" xfId="49" xr:uid="{3F804391-0880-4038-93DC-C0B43F6F119E}"/>
    <cellStyle name="Normal 8" xfId="50" xr:uid="{226F0B09-43F8-4ADC-A7BA-91BA60670180}"/>
    <cellStyle name="Normal 9" xfId="51" xr:uid="{E7D77AAE-2A09-4DC3-B067-C4C1C71916B5}"/>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mruColors>
      <color rgb="FF0000FF"/>
      <color rgb="FF0000CC"/>
      <color rgb="FFFFFFCC"/>
      <color rgb="FFFFFF99"/>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895351</xdr:colOff>
      <xdr:row>4</xdr:row>
      <xdr:rowOff>59484</xdr:rowOff>
    </xdr:from>
    <xdr:to>
      <xdr:col>8</xdr:col>
      <xdr:colOff>47626</xdr:colOff>
      <xdr:row>8</xdr:row>
      <xdr:rowOff>28574</xdr:rowOff>
    </xdr:to>
    <xdr:pic>
      <xdr:nvPicPr>
        <xdr:cNvPr id="2" name="Picture 2" descr="StatlogoSm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15101" y="707184"/>
          <a:ext cx="571500" cy="6167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333375</xdr:colOff>
      <xdr:row>2</xdr:row>
      <xdr:rowOff>104775</xdr:rowOff>
    </xdr:from>
    <xdr:to>
      <xdr:col>11</xdr:col>
      <xdr:colOff>28575</xdr:colOff>
      <xdr:row>6</xdr:row>
      <xdr:rowOff>152400</xdr:rowOff>
    </xdr:to>
    <xdr:pic>
      <xdr:nvPicPr>
        <xdr:cNvPr id="2" name="Picture 2" descr="StatlogoSm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48450" y="428625"/>
          <a:ext cx="61912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390525</xdr:colOff>
      <xdr:row>2</xdr:row>
      <xdr:rowOff>9524</xdr:rowOff>
    </xdr:from>
    <xdr:to>
      <xdr:col>11</xdr:col>
      <xdr:colOff>1028700</xdr:colOff>
      <xdr:row>4</xdr:row>
      <xdr:rowOff>133349</xdr:rowOff>
    </xdr:to>
    <xdr:pic>
      <xdr:nvPicPr>
        <xdr:cNvPr id="2" name="Picture 2" descr="StatlogoSm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91650" y="333374"/>
          <a:ext cx="63817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2</xdr:row>
      <xdr:rowOff>28576</xdr:rowOff>
    </xdr:from>
    <xdr:to>
      <xdr:col>14</xdr:col>
      <xdr:colOff>971550</xdr:colOff>
      <xdr:row>5</xdr:row>
      <xdr:rowOff>1</xdr:rowOff>
    </xdr:to>
    <xdr:pic>
      <xdr:nvPicPr>
        <xdr:cNvPr id="2" name="Picture 2" descr="StatlogoSm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87150" y="352426"/>
          <a:ext cx="552450"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628650</xdr:colOff>
      <xdr:row>1</xdr:row>
      <xdr:rowOff>122556</xdr:rowOff>
    </xdr:from>
    <xdr:to>
      <xdr:col>9</xdr:col>
      <xdr:colOff>19049</xdr:colOff>
      <xdr:row>4</xdr:row>
      <xdr:rowOff>104775</xdr:rowOff>
    </xdr:to>
    <xdr:pic>
      <xdr:nvPicPr>
        <xdr:cNvPr id="2" name="Picture 2" descr="StatlogoSm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4750" y="284481"/>
          <a:ext cx="638174" cy="46799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600075</xdr:colOff>
      <xdr:row>3</xdr:row>
      <xdr:rowOff>36894</xdr:rowOff>
    </xdr:from>
    <xdr:to>
      <xdr:col>9</xdr:col>
      <xdr:colOff>1171575</xdr:colOff>
      <xdr:row>5</xdr:row>
      <xdr:rowOff>123825</xdr:rowOff>
    </xdr:to>
    <xdr:pic>
      <xdr:nvPicPr>
        <xdr:cNvPr id="2" name="Picture 2" descr="StatlogoSm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58225" y="522669"/>
          <a:ext cx="571500" cy="4107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457200</xdr:colOff>
      <xdr:row>2</xdr:row>
      <xdr:rowOff>85725</xdr:rowOff>
    </xdr:from>
    <xdr:to>
      <xdr:col>9</xdr:col>
      <xdr:colOff>1095375</xdr:colOff>
      <xdr:row>5</xdr:row>
      <xdr:rowOff>85725</xdr:rowOff>
    </xdr:to>
    <xdr:pic>
      <xdr:nvPicPr>
        <xdr:cNvPr id="2" name="Picture 2" descr="StatlogoSm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72475" y="409575"/>
          <a:ext cx="63817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13"/>
  <sheetViews>
    <sheetView tabSelected="1" zoomScaleNormal="100" workbookViewId="0">
      <pane ySplit="2" topLeftCell="A3" activePane="bottomLeft" state="frozen"/>
      <selection pane="bottomLeft"/>
    </sheetView>
  </sheetViews>
  <sheetFormatPr defaultRowHeight="12.75"/>
  <cols>
    <col min="1" max="1" width="0.28515625" style="111" customWidth="1"/>
    <col min="2" max="2" width="111.85546875" style="111" customWidth="1"/>
    <col min="3" max="3" width="10" style="117" customWidth="1"/>
    <col min="4" max="4" width="111.85546875" style="111" customWidth="1"/>
    <col min="5" max="16384" width="9.140625" style="111"/>
  </cols>
  <sheetData>
    <row r="1" spans="1:11" ht="30" customHeight="1">
      <c r="A1" s="119"/>
      <c r="B1" s="124" t="s">
        <v>505</v>
      </c>
      <c r="C1" s="125"/>
      <c r="D1" s="126" t="s">
        <v>506</v>
      </c>
    </row>
    <row r="2" spans="1:11" s="114" customFormat="1" ht="30" customHeight="1">
      <c r="A2" s="120"/>
      <c r="B2" s="27" t="s">
        <v>75</v>
      </c>
      <c r="C2" s="127" t="s">
        <v>77</v>
      </c>
      <c r="D2" s="128" t="s">
        <v>76</v>
      </c>
    </row>
    <row r="3" spans="1:11" s="115" customFormat="1" ht="33.75" customHeight="1">
      <c r="A3" s="121"/>
      <c r="B3" s="169" t="s">
        <v>539</v>
      </c>
      <c r="C3" s="170">
        <v>1</v>
      </c>
      <c r="D3" s="171" t="s">
        <v>529</v>
      </c>
      <c r="E3" s="116"/>
    </row>
    <row r="4" spans="1:11" s="115" customFormat="1" ht="33.75" customHeight="1">
      <c r="A4" s="121"/>
      <c r="B4" s="172" t="s">
        <v>538</v>
      </c>
      <c r="C4" s="173">
        <v>2</v>
      </c>
      <c r="D4" s="174" t="s">
        <v>530</v>
      </c>
    </row>
    <row r="5" spans="1:11" s="115" customFormat="1" ht="33.75" customHeight="1">
      <c r="A5" s="121"/>
      <c r="B5" s="172" t="s">
        <v>537</v>
      </c>
      <c r="C5" s="173">
        <v>3</v>
      </c>
      <c r="D5" s="174" t="s">
        <v>82</v>
      </c>
    </row>
    <row r="6" spans="1:11" ht="33.75" customHeight="1">
      <c r="A6" s="122"/>
      <c r="B6" s="169" t="s">
        <v>86</v>
      </c>
      <c r="C6" s="170">
        <v>4</v>
      </c>
      <c r="D6" s="171" t="s">
        <v>85</v>
      </c>
    </row>
    <row r="7" spans="1:11" ht="33.75" customHeight="1">
      <c r="A7" s="122"/>
      <c r="B7" s="172" t="s">
        <v>80</v>
      </c>
      <c r="C7" s="173">
        <v>5</v>
      </c>
      <c r="D7" s="174" t="s">
        <v>81</v>
      </c>
    </row>
    <row r="8" spans="1:11" ht="33.75" customHeight="1">
      <c r="A8" s="122"/>
      <c r="B8" s="169" t="s">
        <v>540</v>
      </c>
      <c r="C8" s="173">
        <v>6</v>
      </c>
      <c r="D8" s="171" t="s">
        <v>484</v>
      </c>
    </row>
    <row r="9" spans="1:11" ht="33.75" customHeight="1">
      <c r="A9" s="123"/>
      <c r="B9" s="175" t="s">
        <v>462</v>
      </c>
      <c r="C9" s="176">
        <v>7</v>
      </c>
      <c r="D9" s="177" t="s">
        <v>463</v>
      </c>
    </row>
    <row r="10" spans="1:11" ht="13.5" thickBot="1"/>
    <row r="11" spans="1:11" s="2" customFormat="1" ht="14.25" customHeight="1" thickTop="1">
      <c r="A11" s="14"/>
      <c r="B11" s="14" t="s">
        <v>551</v>
      </c>
      <c r="C11" s="118"/>
      <c r="D11" s="14"/>
      <c r="E11" s="32"/>
      <c r="F11" s="32"/>
      <c r="G11" s="32"/>
      <c r="H11" s="32"/>
      <c r="I11" s="32"/>
      <c r="K11" s="15"/>
    </row>
    <row r="12" spans="1:11" s="2" customFormat="1" ht="5.25" customHeight="1">
      <c r="B12" s="16"/>
      <c r="K12" s="15"/>
    </row>
    <row r="13" spans="1:11" s="2" customFormat="1" ht="12" customHeight="1">
      <c r="B13" s="17" t="s">
        <v>464</v>
      </c>
      <c r="K13" s="15"/>
    </row>
  </sheetData>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9" location="'7'!A1" display="'7'!A1" xr:uid="{00000000-0004-0000-0000-000005000000}"/>
    <hyperlink ref="C8" location="'6'!A1" display="'6'!A1" xr:uid="{00000000-0004-0000-0000-000006000000}"/>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9"/>
  <sheetViews>
    <sheetView zoomScaleNormal="100" workbookViewId="0">
      <pane ySplit="11" topLeftCell="A12" activePane="bottomLeft" state="frozen"/>
      <selection pane="bottomLeft"/>
    </sheetView>
  </sheetViews>
  <sheetFormatPr defaultRowHeight="12.75"/>
  <cols>
    <col min="1" max="1" width="0.5703125" style="5" customWidth="1"/>
    <col min="2" max="2" width="8.42578125" style="5" customWidth="1"/>
    <col min="3" max="3" width="14.7109375" style="5" customWidth="1"/>
    <col min="4" max="4" width="17.7109375" style="5" customWidth="1"/>
    <col min="5" max="5" width="14.7109375" style="5" customWidth="1"/>
    <col min="6" max="6" width="17.5703125" style="5" customWidth="1"/>
    <col min="7" max="7" width="14.7109375" style="5" bestFit="1" customWidth="1"/>
    <col min="8" max="8" width="17.7109375" style="5" customWidth="1"/>
    <col min="9" max="9" width="14.7109375" style="5" customWidth="1"/>
    <col min="10" max="10" width="17.7109375" style="5" customWidth="1"/>
    <col min="11" max="11" width="0.7109375" style="5" customWidth="1"/>
    <col min="12" max="16384" width="9.140625" style="5"/>
  </cols>
  <sheetData>
    <row r="1" spans="1:12" ht="12.95" customHeight="1">
      <c r="B1" s="68" t="s">
        <v>78</v>
      </c>
      <c r="C1" s="68"/>
      <c r="D1" s="68"/>
      <c r="E1" s="68"/>
      <c r="F1" s="42"/>
      <c r="G1" s="42"/>
      <c r="H1" s="208" t="s">
        <v>505</v>
      </c>
      <c r="I1" s="208"/>
      <c r="J1" s="208"/>
      <c r="L1" s="42"/>
    </row>
    <row r="2" spans="1:12" ht="12.95" customHeight="1">
      <c r="B2" s="43"/>
      <c r="C2" s="44"/>
      <c r="D2" s="42"/>
      <c r="E2" s="42"/>
      <c r="F2" s="42"/>
      <c r="G2" s="42"/>
      <c r="H2" s="208" t="s">
        <v>517</v>
      </c>
      <c r="I2" s="208"/>
      <c r="J2" s="208"/>
      <c r="L2" s="42"/>
    </row>
    <row r="3" spans="1:12" ht="12.75" customHeight="1">
      <c r="B3" s="43"/>
      <c r="C3" s="44"/>
      <c r="D3" s="42"/>
      <c r="E3" s="42"/>
      <c r="F3" s="42"/>
      <c r="G3" s="42"/>
      <c r="H3" s="42"/>
      <c r="I3" s="42"/>
      <c r="J3" s="42"/>
      <c r="K3" s="42"/>
      <c r="L3" s="42"/>
    </row>
    <row r="4" spans="1:12" s="46" customFormat="1" ht="12.75" customHeight="1">
      <c r="A4" s="8" t="s">
        <v>545</v>
      </c>
    </row>
    <row r="5" spans="1:12" s="46" customFormat="1" ht="12.75" customHeight="1">
      <c r="A5" s="8" t="s">
        <v>528</v>
      </c>
    </row>
    <row r="6" spans="1:12" s="46" customFormat="1" ht="12.75" customHeight="1" thickBot="1">
      <c r="A6" s="8" t="s">
        <v>480</v>
      </c>
      <c r="B6" s="178"/>
      <c r="C6" s="178"/>
      <c r="D6" s="178"/>
      <c r="E6" s="178"/>
      <c r="F6" s="178"/>
      <c r="G6" s="178"/>
      <c r="H6" s="178"/>
      <c r="I6" s="178"/>
      <c r="J6" s="178"/>
    </row>
    <row r="7" spans="1:12" ht="12" customHeight="1" thickTop="1">
      <c r="A7" s="91"/>
    </row>
    <row r="8" spans="1:12" ht="13.5" customHeight="1">
      <c r="A8" s="186" t="s">
        <v>460</v>
      </c>
      <c r="B8" s="187"/>
      <c r="C8" s="209" t="s">
        <v>456</v>
      </c>
      <c r="D8" s="210"/>
      <c r="E8" s="211" t="s">
        <v>457</v>
      </c>
      <c r="F8" s="212"/>
      <c r="G8" s="211" t="s">
        <v>458</v>
      </c>
      <c r="H8" s="212"/>
      <c r="I8" s="211" t="s">
        <v>459</v>
      </c>
      <c r="J8" s="213"/>
      <c r="K8" s="159"/>
    </row>
    <row r="9" spans="1:12" ht="13.5" customHeight="1">
      <c r="A9" s="202"/>
      <c r="B9" s="199"/>
      <c r="C9" s="214" t="s">
        <v>44</v>
      </c>
      <c r="D9" s="215"/>
      <c r="E9" s="214" t="s">
        <v>453</v>
      </c>
      <c r="F9" s="215"/>
      <c r="G9" s="214" t="s">
        <v>454</v>
      </c>
      <c r="H9" s="215"/>
      <c r="I9" s="214" t="s">
        <v>455</v>
      </c>
      <c r="J9" s="216"/>
      <c r="K9" s="93"/>
    </row>
    <row r="10" spans="1:12" s="98" customFormat="1" ht="43.5" customHeight="1">
      <c r="A10" s="202"/>
      <c r="B10" s="199"/>
      <c r="C10" s="9" t="s">
        <v>554</v>
      </c>
      <c r="D10" s="9" t="s">
        <v>557</v>
      </c>
      <c r="E10" s="62" t="s">
        <v>554</v>
      </c>
      <c r="F10" s="59" t="s">
        <v>557</v>
      </c>
      <c r="G10" s="9" t="s">
        <v>554</v>
      </c>
      <c r="H10" s="9" t="s">
        <v>557</v>
      </c>
      <c r="I10" s="81" t="s">
        <v>554</v>
      </c>
      <c r="J10" s="9" t="s">
        <v>557</v>
      </c>
      <c r="K10" s="20"/>
    </row>
    <row r="11" spans="1:12" s="98" customFormat="1" ht="36.75" customHeight="1">
      <c r="A11" s="217"/>
      <c r="B11" s="218"/>
      <c r="C11" s="70" t="s">
        <v>553</v>
      </c>
      <c r="D11" s="70" t="s">
        <v>555</v>
      </c>
      <c r="E11" s="60" t="s">
        <v>553</v>
      </c>
      <c r="F11" s="99" t="s">
        <v>555</v>
      </c>
      <c r="G11" s="70" t="s">
        <v>553</v>
      </c>
      <c r="H11" s="70" t="s">
        <v>555</v>
      </c>
      <c r="I11" s="60" t="s">
        <v>553</v>
      </c>
      <c r="J11" s="70" t="s">
        <v>555</v>
      </c>
      <c r="K11" s="24"/>
    </row>
    <row r="12" spans="1:12" ht="21" customHeight="1">
      <c r="A12" s="71"/>
      <c r="B12" s="101" t="s">
        <v>321</v>
      </c>
      <c r="C12" s="103">
        <f>E12+G12+I12</f>
        <v>16895</v>
      </c>
      <c r="D12" s="103">
        <f>F12+H12+J12</f>
        <v>72127</v>
      </c>
      <c r="E12" s="103">
        <f t="shared" ref="E12:J12" si="0">E13+E16+E25</f>
        <v>8644</v>
      </c>
      <c r="F12" s="103">
        <f t="shared" si="0"/>
        <v>7544</v>
      </c>
      <c r="G12" s="103">
        <f t="shared" si="0"/>
        <v>7169</v>
      </c>
      <c r="H12" s="103">
        <f t="shared" si="0"/>
        <v>24243</v>
      </c>
      <c r="I12" s="103">
        <f t="shared" si="0"/>
        <v>1082</v>
      </c>
      <c r="J12" s="103">
        <f t="shared" si="0"/>
        <v>40340</v>
      </c>
      <c r="K12" s="19"/>
    </row>
    <row r="13" spans="1:12" ht="21" customHeight="1">
      <c r="A13" s="35"/>
      <c r="B13" s="104">
        <v>45</v>
      </c>
      <c r="C13" s="106">
        <f>C14+C15</f>
        <v>3215</v>
      </c>
      <c r="D13" s="106">
        <f t="shared" ref="D13:J13" si="1">D14+D15</f>
        <v>8817</v>
      </c>
      <c r="E13" s="106">
        <f t="shared" si="1"/>
        <v>1729</v>
      </c>
      <c r="F13" s="106">
        <f t="shared" si="1"/>
        <v>1564</v>
      </c>
      <c r="G13" s="106">
        <f t="shared" si="1"/>
        <v>1400</v>
      </c>
      <c r="H13" s="106">
        <f t="shared" si="1"/>
        <v>4361</v>
      </c>
      <c r="I13" s="106">
        <f t="shared" si="1"/>
        <v>86</v>
      </c>
      <c r="J13" s="106">
        <f t="shared" si="1"/>
        <v>2892</v>
      </c>
      <c r="K13" s="20"/>
    </row>
    <row r="14" spans="1:12" ht="38.25" customHeight="1">
      <c r="A14" s="35"/>
      <c r="B14" s="107" t="s">
        <v>521</v>
      </c>
      <c r="C14" s="181">
        <v>2774</v>
      </c>
      <c r="D14" s="181">
        <v>6944</v>
      </c>
      <c r="E14" s="181">
        <v>1531</v>
      </c>
      <c r="F14" s="181">
        <v>1386</v>
      </c>
      <c r="G14" s="181">
        <v>1187</v>
      </c>
      <c r="H14" s="181">
        <v>3659</v>
      </c>
      <c r="I14" s="181">
        <v>56</v>
      </c>
      <c r="J14" s="181">
        <v>1899</v>
      </c>
      <c r="K14" s="20"/>
    </row>
    <row r="15" spans="1:12" ht="20.25" customHeight="1">
      <c r="A15" s="35"/>
      <c r="B15" s="107" t="s">
        <v>347</v>
      </c>
      <c r="C15" s="109">
        <f t="shared" ref="C15:C34" si="2">E15+G15+I15</f>
        <v>441</v>
      </c>
      <c r="D15" s="109">
        <f t="shared" ref="D15:D34" si="3">F15+H15+J15</f>
        <v>1873</v>
      </c>
      <c r="E15" s="109">
        <v>198</v>
      </c>
      <c r="F15" s="109">
        <v>178</v>
      </c>
      <c r="G15" s="109">
        <v>213</v>
      </c>
      <c r="H15" s="109">
        <v>702</v>
      </c>
      <c r="I15" s="109">
        <v>30</v>
      </c>
      <c r="J15" s="109">
        <v>993</v>
      </c>
      <c r="K15" s="20"/>
    </row>
    <row r="16" spans="1:12" ht="21" customHeight="1">
      <c r="A16" s="35"/>
      <c r="B16" s="104">
        <v>46</v>
      </c>
      <c r="C16" s="106">
        <f t="shared" si="2"/>
        <v>4536</v>
      </c>
      <c r="D16" s="106">
        <f t="shared" si="3"/>
        <v>24629</v>
      </c>
      <c r="E16" s="106">
        <f t="shared" ref="E16:J16" si="4">E17+E18+E19+E20+E21+E22+E23+E24</f>
        <v>2080</v>
      </c>
      <c r="F16" s="106">
        <f t="shared" si="4"/>
        <v>1694</v>
      </c>
      <c r="G16" s="106">
        <f t="shared" si="4"/>
        <v>1920</v>
      </c>
      <c r="H16" s="106">
        <f t="shared" si="4"/>
        <v>7046</v>
      </c>
      <c r="I16" s="106">
        <f t="shared" si="4"/>
        <v>536</v>
      </c>
      <c r="J16" s="106">
        <f t="shared" si="4"/>
        <v>15889</v>
      </c>
      <c r="K16" s="20"/>
    </row>
    <row r="17" spans="1:11" ht="21" customHeight="1">
      <c r="A17" s="35"/>
      <c r="B17" s="110" t="s">
        <v>352</v>
      </c>
      <c r="C17" s="109">
        <f t="shared" si="2"/>
        <v>410</v>
      </c>
      <c r="D17" s="109">
        <f t="shared" si="3"/>
        <v>1472</v>
      </c>
      <c r="E17" s="109">
        <v>220</v>
      </c>
      <c r="F17" s="109">
        <v>185</v>
      </c>
      <c r="G17" s="109">
        <v>152</v>
      </c>
      <c r="H17" s="109">
        <v>544</v>
      </c>
      <c r="I17" s="109">
        <v>38</v>
      </c>
      <c r="J17" s="109">
        <v>743</v>
      </c>
      <c r="K17" s="20"/>
    </row>
    <row r="18" spans="1:11" ht="21" customHeight="1">
      <c r="A18" s="35"/>
      <c r="B18" s="110" t="s">
        <v>362</v>
      </c>
      <c r="C18" s="109">
        <f t="shared" si="2"/>
        <v>76</v>
      </c>
      <c r="D18" s="109">
        <f t="shared" si="3"/>
        <v>363</v>
      </c>
      <c r="E18" s="109">
        <v>35</v>
      </c>
      <c r="F18" s="109">
        <v>27</v>
      </c>
      <c r="G18" s="109">
        <v>32</v>
      </c>
      <c r="H18" s="109">
        <v>137</v>
      </c>
      <c r="I18" s="109">
        <v>9</v>
      </c>
      <c r="J18" s="109">
        <v>199</v>
      </c>
      <c r="K18" s="20"/>
    </row>
    <row r="19" spans="1:11" ht="21" customHeight="1">
      <c r="A19" s="35"/>
      <c r="B19" s="110" t="s">
        <v>367</v>
      </c>
      <c r="C19" s="109">
        <f t="shared" si="2"/>
        <v>930</v>
      </c>
      <c r="D19" s="109">
        <f t="shared" si="3"/>
        <v>7357</v>
      </c>
      <c r="E19" s="109">
        <v>391</v>
      </c>
      <c r="F19" s="109">
        <v>293</v>
      </c>
      <c r="G19" s="109">
        <v>396</v>
      </c>
      <c r="H19" s="109">
        <v>1516</v>
      </c>
      <c r="I19" s="109">
        <v>143</v>
      </c>
      <c r="J19" s="109">
        <v>5548</v>
      </c>
      <c r="K19" s="20"/>
    </row>
    <row r="20" spans="1:11" ht="21" customHeight="1">
      <c r="A20" s="35"/>
      <c r="B20" s="110" t="s">
        <v>377</v>
      </c>
      <c r="C20" s="109">
        <f t="shared" si="2"/>
        <v>1206</v>
      </c>
      <c r="D20" s="109">
        <f t="shared" si="3"/>
        <v>6192</v>
      </c>
      <c r="E20" s="109">
        <v>554</v>
      </c>
      <c r="F20" s="109">
        <v>468</v>
      </c>
      <c r="G20" s="109">
        <v>532</v>
      </c>
      <c r="H20" s="109">
        <v>1971</v>
      </c>
      <c r="I20" s="109">
        <v>120</v>
      </c>
      <c r="J20" s="109">
        <v>3753</v>
      </c>
      <c r="K20" s="20"/>
    </row>
    <row r="21" spans="1:11" ht="21" customHeight="1">
      <c r="A21" s="35"/>
      <c r="B21" s="110" t="s">
        <v>387</v>
      </c>
      <c r="C21" s="109">
        <f t="shared" si="2"/>
        <v>169</v>
      </c>
      <c r="D21" s="109">
        <f t="shared" si="3"/>
        <v>1050</v>
      </c>
      <c r="E21" s="109">
        <v>79</v>
      </c>
      <c r="F21" s="109">
        <v>68</v>
      </c>
      <c r="G21" s="109">
        <v>66</v>
      </c>
      <c r="H21" s="109">
        <v>241</v>
      </c>
      <c r="I21" s="109">
        <v>24</v>
      </c>
      <c r="J21" s="109">
        <v>741</v>
      </c>
      <c r="K21" s="20"/>
    </row>
    <row r="22" spans="1:11" ht="21" customHeight="1">
      <c r="A22" s="35"/>
      <c r="B22" s="110" t="s">
        <v>390</v>
      </c>
      <c r="C22" s="109">
        <f t="shared" si="2"/>
        <v>452</v>
      </c>
      <c r="D22" s="109">
        <f t="shared" si="3"/>
        <v>2130</v>
      </c>
      <c r="E22" s="109">
        <v>186</v>
      </c>
      <c r="F22" s="109">
        <v>160</v>
      </c>
      <c r="G22" s="109">
        <v>211</v>
      </c>
      <c r="H22" s="109">
        <v>822</v>
      </c>
      <c r="I22" s="109">
        <v>55</v>
      </c>
      <c r="J22" s="109">
        <v>1148</v>
      </c>
      <c r="K22" s="20"/>
    </row>
    <row r="23" spans="1:11" ht="21" customHeight="1">
      <c r="A23" s="35"/>
      <c r="B23" s="110" t="s">
        <v>397</v>
      </c>
      <c r="C23" s="109">
        <f t="shared" si="2"/>
        <v>778</v>
      </c>
      <c r="D23" s="109">
        <f t="shared" si="3"/>
        <v>4685</v>
      </c>
      <c r="E23" s="109">
        <v>324</v>
      </c>
      <c r="F23" s="109">
        <v>254</v>
      </c>
      <c r="G23" s="109">
        <v>334</v>
      </c>
      <c r="H23" s="109">
        <v>1224</v>
      </c>
      <c r="I23" s="109">
        <v>120</v>
      </c>
      <c r="J23" s="109">
        <v>3207</v>
      </c>
      <c r="K23" s="20"/>
    </row>
    <row r="24" spans="1:11" ht="21" customHeight="1">
      <c r="A24" s="35"/>
      <c r="B24" s="110" t="s">
        <v>405</v>
      </c>
      <c r="C24" s="109">
        <f t="shared" si="2"/>
        <v>515</v>
      </c>
      <c r="D24" s="109">
        <f t="shared" si="3"/>
        <v>1380</v>
      </c>
      <c r="E24" s="109">
        <v>291</v>
      </c>
      <c r="F24" s="109">
        <v>239</v>
      </c>
      <c r="G24" s="109">
        <v>197</v>
      </c>
      <c r="H24" s="109">
        <v>591</v>
      </c>
      <c r="I24" s="109">
        <v>27</v>
      </c>
      <c r="J24" s="109">
        <v>550</v>
      </c>
      <c r="K24" s="20"/>
    </row>
    <row r="25" spans="1:11" ht="21" customHeight="1">
      <c r="A25" s="35"/>
      <c r="B25" s="104">
        <v>47</v>
      </c>
      <c r="C25" s="106">
        <f t="shared" si="2"/>
        <v>9144</v>
      </c>
      <c r="D25" s="106">
        <f t="shared" si="3"/>
        <v>38681</v>
      </c>
      <c r="E25" s="106">
        <f t="shared" ref="E25:J25" si="5">SUM(E26:E34)</f>
        <v>4835</v>
      </c>
      <c r="F25" s="106">
        <f t="shared" si="5"/>
        <v>4286</v>
      </c>
      <c r="G25" s="106">
        <f t="shared" si="5"/>
        <v>3849</v>
      </c>
      <c r="H25" s="106">
        <f t="shared" si="5"/>
        <v>12836</v>
      </c>
      <c r="I25" s="106">
        <f t="shared" si="5"/>
        <v>460</v>
      </c>
      <c r="J25" s="106">
        <f t="shared" si="5"/>
        <v>21559</v>
      </c>
      <c r="K25" s="20"/>
    </row>
    <row r="26" spans="1:11" ht="21" customHeight="1">
      <c r="A26" s="35"/>
      <c r="B26" s="110" t="s">
        <v>407</v>
      </c>
      <c r="C26" s="109">
        <f t="shared" si="2"/>
        <v>1535</v>
      </c>
      <c r="D26" s="109">
        <f t="shared" si="3"/>
        <v>13495</v>
      </c>
      <c r="E26" s="109">
        <v>680</v>
      </c>
      <c r="F26" s="109">
        <v>657</v>
      </c>
      <c r="G26" s="109">
        <v>726</v>
      </c>
      <c r="H26" s="109">
        <v>2471</v>
      </c>
      <c r="I26" s="109">
        <v>129</v>
      </c>
      <c r="J26" s="109">
        <v>10367</v>
      </c>
      <c r="K26" s="20"/>
    </row>
    <row r="27" spans="1:11" ht="21" customHeight="1">
      <c r="A27" s="35"/>
      <c r="B27" s="110" t="s">
        <v>410</v>
      </c>
      <c r="C27" s="109">
        <f t="shared" si="2"/>
        <v>746</v>
      </c>
      <c r="D27" s="109">
        <f t="shared" si="3"/>
        <v>2438</v>
      </c>
      <c r="E27" s="109">
        <v>394</v>
      </c>
      <c r="F27" s="109">
        <v>334</v>
      </c>
      <c r="G27" s="109">
        <v>310</v>
      </c>
      <c r="H27" s="109">
        <v>1077</v>
      </c>
      <c r="I27" s="109">
        <v>42</v>
      </c>
      <c r="J27" s="109">
        <v>1027</v>
      </c>
      <c r="K27" s="20"/>
    </row>
    <row r="28" spans="1:11" ht="21" customHeight="1">
      <c r="A28" s="35"/>
      <c r="B28" s="110" t="s">
        <v>418</v>
      </c>
      <c r="C28" s="109">
        <f t="shared" si="2"/>
        <v>300</v>
      </c>
      <c r="D28" s="109">
        <f t="shared" si="3"/>
        <v>1481</v>
      </c>
      <c r="E28" s="109">
        <v>45</v>
      </c>
      <c r="F28" s="109">
        <v>40</v>
      </c>
      <c r="G28" s="109">
        <v>225</v>
      </c>
      <c r="H28" s="109">
        <v>1059</v>
      </c>
      <c r="I28" s="109">
        <v>30</v>
      </c>
      <c r="J28" s="109">
        <v>382</v>
      </c>
      <c r="K28" s="20"/>
    </row>
    <row r="29" spans="1:11" ht="21" customHeight="1">
      <c r="A29" s="35"/>
      <c r="B29" s="110" t="s">
        <v>420</v>
      </c>
      <c r="C29" s="109">
        <f t="shared" si="2"/>
        <v>446</v>
      </c>
      <c r="D29" s="109">
        <f t="shared" si="3"/>
        <v>1545</v>
      </c>
      <c r="E29" s="109">
        <v>234</v>
      </c>
      <c r="F29" s="109">
        <v>211</v>
      </c>
      <c r="G29" s="109">
        <v>195</v>
      </c>
      <c r="H29" s="109">
        <v>619</v>
      </c>
      <c r="I29" s="109">
        <v>17</v>
      </c>
      <c r="J29" s="109">
        <v>715</v>
      </c>
      <c r="K29" s="20"/>
    </row>
    <row r="30" spans="1:11" ht="21" customHeight="1">
      <c r="A30" s="35"/>
      <c r="B30" s="110" t="s">
        <v>424</v>
      </c>
      <c r="C30" s="109">
        <f t="shared" si="2"/>
        <v>1119</v>
      </c>
      <c r="D30" s="109">
        <f t="shared" si="3"/>
        <v>5192</v>
      </c>
      <c r="E30" s="109">
        <v>468</v>
      </c>
      <c r="F30" s="109">
        <v>394</v>
      </c>
      <c r="G30" s="109">
        <v>582</v>
      </c>
      <c r="H30" s="109">
        <v>2080</v>
      </c>
      <c r="I30" s="109">
        <v>69</v>
      </c>
      <c r="J30" s="109">
        <v>2718</v>
      </c>
      <c r="K30" s="20"/>
    </row>
    <row r="31" spans="1:11" ht="21" customHeight="1">
      <c r="A31" s="35"/>
      <c r="B31" s="110" t="s">
        <v>430</v>
      </c>
      <c r="C31" s="109">
        <f t="shared" si="2"/>
        <v>384</v>
      </c>
      <c r="D31" s="109">
        <f t="shared" si="3"/>
        <v>1453</v>
      </c>
      <c r="E31" s="109">
        <v>230</v>
      </c>
      <c r="F31" s="109">
        <v>205</v>
      </c>
      <c r="G31" s="109">
        <v>142</v>
      </c>
      <c r="H31" s="109">
        <v>433</v>
      </c>
      <c r="I31" s="109">
        <v>12</v>
      </c>
      <c r="J31" s="109">
        <v>815</v>
      </c>
      <c r="K31" s="20"/>
    </row>
    <row r="32" spans="1:11" ht="21" customHeight="1">
      <c r="A32" s="35"/>
      <c r="B32" s="110" t="s">
        <v>436</v>
      </c>
      <c r="C32" s="109">
        <f t="shared" si="2"/>
        <v>3669</v>
      </c>
      <c r="D32" s="109">
        <f t="shared" si="3"/>
        <v>11933</v>
      </c>
      <c r="E32" s="109">
        <v>1958</v>
      </c>
      <c r="F32" s="109">
        <v>1724</v>
      </c>
      <c r="G32" s="109">
        <v>1559</v>
      </c>
      <c r="H32" s="109">
        <v>4833</v>
      </c>
      <c r="I32" s="109">
        <v>152</v>
      </c>
      <c r="J32" s="109">
        <v>5376</v>
      </c>
      <c r="K32" s="20"/>
    </row>
    <row r="33" spans="1:16" ht="21" customHeight="1">
      <c r="A33" s="35"/>
      <c r="B33" s="110" t="s">
        <v>446</v>
      </c>
      <c r="C33" s="109">
        <f t="shared" si="2"/>
        <v>80</v>
      </c>
      <c r="D33" s="109">
        <f t="shared" si="3"/>
        <v>82</v>
      </c>
      <c r="E33" s="109">
        <v>74</v>
      </c>
      <c r="F33" s="109">
        <v>68</v>
      </c>
      <c r="G33" s="109">
        <v>6</v>
      </c>
      <c r="H33" s="109">
        <v>14</v>
      </c>
      <c r="I33" s="109">
        <v>0</v>
      </c>
      <c r="J33" s="109">
        <v>0</v>
      </c>
      <c r="K33" s="20"/>
    </row>
    <row r="34" spans="1:16" ht="21" customHeight="1">
      <c r="A34" s="35"/>
      <c r="B34" s="110" t="s">
        <v>450</v>
      </c>
      <c r="C34" s="109">
        <f t="shared" si="2"/>
        <v>865</v>
      </c>
      <c r="D34" s="109">
        <f t="shared" si="3"/>
        <v>1062</v>
      </c>
      <c r="E34" s="109">
        <v>752</v>
      </c>
      <c r="F34" s="109">
        <v>653</v>
      </c>
      <c r="G34" s="109">
        <v>104</v>
      </c>
      <c r="H34" s="109">
        <v>250</v>
      </c>
      <c r="I34" s="109">
        <v>9</v>
      </c>
      <c r="J34" s="109">
        <v>159</v>
      </c>
      <c r="K34" s="20"/>
    </row>
    <row r="35" spans="1:16" ht="3.75" customHeight="1">
      <c r="A35" s="21"/>
      <c r="B35" s="24"/>
      <c r="C35" s="22"/>
      <c r="D35" s="22"/>
      <c r="E35" s="22"/>
      <c r="F35" s="22"/>
      <c r="G35" s="22"/>
      <c r="H35" s="22"/>
      <c r="I35" s="22"/>
      <c r="J35" s="22"/>
      <c r="K35" s="24"/>
    </row>
    <row r="36" spans="1:16" ht="13.5" customHeight="1" thickBot="1">
      <c r="L36" s="13"/>
      <c r="M36" s="13"/>
    </row>
    <row r="37" spans="1:16" ht="14.25" customHeight="1" thickTop="1">
      <c r="A37" s="14"/>
      <c r="B37" s="14" t="s">
        <v>551</v>
      </c>
      <c r="C37" s="14"/>
      <c r="D37" s="14"/>
      <c r="E37" s="14"/>
      <c r="F37" s="14"/>
      <c r="G37" s="14"/>
      <c r="H37" s="14"/>
      <c r="I37" s="14"/>
      <c r="J37" s="14"/>
      <c r="K37" s="14"/>
      <c r="L37" s="32"/>
      <c r="M37" s="32"/>
      <c r="N37" s="32"/>
      <c r="O37" s="32"/>
      <c r="P37" s="32"/>
    </row>
    <row r="38" spans="1:16" ht="5.25" customHeight="1">
      <c r="B38" s="16"/>
      <c r="K38" s="13"/>
    </row>
    <row r="39" spans="1:16" ht="12" customHeight="1">
      <c r="B39" s="17" t="s">
        <v>464</v>
      </c>
      <c r="K39" s="13"/>
    </row>
  </sheetData>
  <mergeCells count="11">
    <mergeCell ref="C9:D9"/>
    <mergeCell ref="E9:F9"/>
    <mergeCell ref="G9:H9"/>
    <mergeCell ref="I9:J9"/>
    <mergeCell ref="A8:B11"/>
    <mergeCell ref="H1:J1"/>
    <mergeCell ref="H2:J2"/>
    <mergeCell ref="C8:D8"/>
    <mergeCell ref="E8:F8"/>
    <mergeCell ref="G8:H8"/>
    <mergeCell ref="I8:J8"/>
  </mergeCells>
  <hyperlinks>
    <hyperlink ref="B1" location="'Περιεχόμενα-Contents'!A1" display="Περιεχόμενα - Contents" xr:uid="{00000000-0004-0000-0900-000000000000}"/>
  </hyperlinks>
  <printOptions horizontalCentered="1"/>
  <pageMargins left="0.70866141732283472" right="0.70866141732283472" top="0.74803149606299213" bottom="0.74803149606299213" header="0.31496062992125984" footer="0.31496062992125984"/>
  <pageSetup paperSize="9" scale="91" orientation="landscape" r:id="rId1"/>
  <rowBreaks count="1" manualBreakCount="1">
    <brk id="26" max="10" man="1"/>
  </rowBreaks>
  <ignoredErrors>
    <ignoredError sqref="E16:J16 E25:L25 C12:L12 K15:L24 K13:L13 C15:D35 C13 D13:J1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40"/>
  <sheetViews>
    <sheetView zoomScaleNormal="100" workbookViewId="0">
      <pane ySplit="12" topLeftCell="A13" activePane="bottomLeft" state="frozen"/>
      <selection pane="bottomLeft"/>
    </sheetView>
  </sheetViews>
  <sheetFormatPr defaultRowHeight="12.75"/>
  <cols>
    <col min="1" max="1" width="0.5703125" style="5" customWidth="1"/>
    <col min="2" max="2" width="8.42578125" style="5" customWidth="1"/>
    <col min="3" max="3" width="14.140625" style="5" customWidth="1"/>
    <col min="4" max="4" width="17.7109375" style="5" customWidth="1"/>
    <col min="5" max="5" width="14.140625" style="5" customWidth="1"/>
    <col min="6" max="6" width="17.7109375" style="5" customWidth="1"/>
    <col min="7" max="7" width="14.140625" style="5" customWidth="1"/>
    <col min="8" max="8" width="17.7109375" style="5" customWidth="1"/>
    <col min="9" max="9" width="14.140625" style="5" customWidth="1"/>
    <col min="10" max="10" width="17.7109375" style="5" customWidth="1"/>
    <col min="11" max="11" width="1.28515625" style="5" customWidth="1"/>
    <col min="12" max="16384" width="9.140625" style="5"/>
  </cols>
  <sheetData>
    <row r="1" spans="1:16" ht="12.95" customHeight="1">
      <c r="B1" s="68" t="s">
        <v>78</v>
      </c>
      <c r="C1" s="68"/>
      <c r="D1" s="68"/>
      <c r="E1" s="68"/>
      <c r="F1" s="42"/>
      <c r="G1" s="42"/>
      <c r="H1" s="208" t="s">
        <v>505</v>
      </c>
      <c r="I1" s="208"/>
      <c r="J1" s="208"/>
      <c r="L1" s="42"/>
    </row>
    <row r="2" spans="1:16" ht="12.95" customHeight="1">
      <c r="B2" s="43"/>
      <c r="C2" s="44"/>
      <c r="D2" s="42"/>
      <c r="E2" s="42"/>
      <c r="F2" s="42"/>
      <c r="G2" s="42"/>
      <c r="H2" s="208" t="s">
        <v>518</v>
      </c>
      <c r="I2" s="208"/>
      <c r="J2" s="208"/>
      <c r="L2" s="42"/>
    </row>
    <row r="3" spans="1:16" ht="12.75" customHeight="1">
      <c r="B3" s="43"/>
      <c r="C3" s="44"/>
      <c r="D3" s="42"/>
      <c r="E3" s="42"/>
      <c r="F3" s="42"/>
      <c r="G3" s="42"/>
      <c r="H3" s="42"/>
      <c r="I3" s="42"/>
      <c r="J3" s="42"/>
      <c r="K3" s="42"/>
      <c r="L3" s="42"/>
    </row>
    <row r="4" spans="1:16" s="46" customFormat="1" ht="12.75" customHeight="1">
      <c r="A4" s="8" t="s">
        <v>481</v>
      </c>
    </row>
    <row r="5" spans="1:16" s="46" customFormat="1" ht="12.75" customHeight="1">
      <c r="A5" s="8"/>
      <c r="C5" s="8" t="s">
        <v>482</v>
      </c>
    </row>
    <row r="6" spans="1:16" s="46" customFormat="1" ht="12.75" customHeight="1" thickBot="1">
      <c r="A6" s="8" t="s">
        <v>483</v>
      </c>
      <c r="B6" s="178"/>
      <c r="C6" s="178"/>
      <c r="D6" s="178"/>
      <c r="E6" s="178"/>
      <c r="F6" s="178"/>
      <c r="G6" s="178"/>
      <c r="H6" s="178"/>
      <c r="I6" s="178"/>
      <c r="J6" s="178"/>
    </row>
    <row r="7" spans="1:16" s="46" customFormat="1" ht="7.5" customHeight="1" thickTop="1">
      <c r="A7" s="8"/>
    </row>
    <row r="8" spans="1:16" ht="12" customHeight="1">
      <c r="J8" s="96"/>
      <c r="K8" s="69" t="s">
        <v>0</v>
      </c>
      <c r="P8" s="69"/>
    </row>
    <row r="9" spans="1:16" ht="13.5" customHeight="1">
      <c r="A9" s="186" t="s">
        <v>460</v>
      </c>
      <c r="B9" s="187"/>
      <c r="C9" s="209" t="s">
        <v>456</v>
      </c>
      <c r="D9" s="210"/>
      <c r="E9" s="211" t="s">
        <v>457</v>
      </c>
      <c r="F9" s="212"/>
      <c r="G9" s="211" t="s">
        <v>458</v>
      </c>
      <c r="H9" s="212"/>
      <c r="I9" s="211" t="s">
        <v>459</v>
      </c>
      <c r="J9" s="213"/>
      <c r="K9" s="19"/>
    </row>
    <row r="10" spans="1:16" ht="13.5" customHeight="1">
      <c r="A10" s="202"/>
      <c r="B10" s="199"/>
      <c r="C10" s="214" t="s">
        <v>44</v>
      </c>
      <c r="D10" s="215"/>
      <c r="E10" s="214" t="s">
        <v>453</v>
      </c>
      <c r="F10" s="215"/>
      <c r="G10" s="214" t="s">
        <v>454</v>
      </c>
      <c r="H10" s="215"/>
      <c r="I10" s="214" t="s">
        <v>455</v>
      </c>
      <c r="J10" s="216"/>
      <c r="K10" s="24"/>
    </row>
    <row r="11" spans="1:16" s="98" customFormat="1" ht="57" customHeight="1">
      <c r="A11" s="202"/>
      <c r="B11" s="199"/>
      <c r="C11" s="62" t="s">
        <v>326</v>
      </c>
      <c r="D11" s="59" t="s">
        <v>461</v>
      </c>
      <c r="E11" s="62" t="s">
        <v>326</v>
      </c>
      <c r="F11" s="59" t="s">
        <v>461</v>
      </c>
      <c r="G11" s="62" t="s">
        <v>326</v>
      </c>
      <c r="H11" s="59" t="s">
        <v>461</v>
      </c>
      <c r="I11" s="9" t="s">
        <v>326</v>
      </c>
      <c r="J11" s="9" t="s">
        <v>461</v>
      </c>
      <c r="K11" s="97"/>
    </row>
    <row r="12" spans="1:16" s="98" customFormat="1" ht="37.5" customHeight="1">
      <c r="A12" s="217"/>
      <c r="B12" s="218"/>
      <c r="C12" s="60" t="s">
        <v>327</v>
      </c>
      <c r="D12" s="99" t="s">
        <v>478</v>
      </c>
      <c r="E12" s="60" t="s">
        <v>327</v>
      </c>
      <c r="F12" s="99" t="s">
        <v>477</v>
      </c>
      <c r="G12" s="60" t="s">
        <v>327</v>
      </c>
      <c r="H12" s="99" t="s">
        <v>478</v>
      </c>
      <c r="I12" s="70" t="s">
        <v>327</v>
      </c>
      <c r="J12" s="70" t="s">
        <v>478</v>
      </c>
      <c r="K12" s="100"/>
    </row>
    <row r="13" spans="1:16" ht="21" customHeight="1">
      <c r="A13" s="71"/>
      <c r="B13" s="101" t="s">
        <v>321</v>
      </c>
      <c r="C13" s="102">
        <f t="shared" ref="C13:D27" si="0">E13+G13+I13</f>
        <v>12673676</v>
      </c>
      <c r="D13" s="103">
        <f t="shared" si="0"/>
        <v>2057051</v>
      </c>
      <c r="E13" s="103">
        <f t="shared" ref="E13:J13" si="1">E14+E17+E26</f>
        <v>656144</v>
      </c>
      <c r="F13" s="103">
        <f t="shared" si="1"/>
        <v>80141</v>
      </c>
      <c r="G13" s="103">
        <f t="shared" si="1"/>
        <v>3185253</v>
      </c>
      <c r="H13" s="103">
        <f t="shared" si="1"/>
        <v>508261</v>
      </c>
      <c r="I13" s="103">
        <f t="shared" si="1"/>
        <v>8832279</v>
      </c>
      <c r="J13" s="103">
        <f t="shared" si="1"/>
        <v>1468649</v>
      </c>
      <c r="K13" s="19"/>
    </row>
    <row r="14" spans="1:16" ht="21" customHeight="1">
      <c r="A14" s="35"/>
      <c r="B14" s="104">
        <v>45</v>
      </c>
      <c r="C14" s="105">
        <f>C15+C16</f>
        <v>906284</v>
      </c>
      <c r="D14" s="106">
        <f t="shared" ref="D14:J14" si="2">D15+D16</f>
        <v>185698</v>
      </c>
      <c r="E14" s="106">
        <f t="shared" si="2"/>
        <v>57838</v>
      </c>
      <c r="F14" s="106">
        <f t="shared" si="2"/>
        <v>12820</v>
      </c>
      <c r="G14" s="106">
        <f t="shared" si="2"/>
        <v>324067</v>
      </c>
      <c r="H14" s="106">
        <f t="shared" si="2"/>
        <v>66124</v>
      </c>
      <c r="I14" s="106">
        <f t="shared" si="2"/>
        <v>524379</v>
      </c>
      <c r="J14" s="106">
        <f t="shared" si="2"/>
        <v>106754</v>
      </c>
      <c r="K14" s="20"/>
    </row>
    <row r="15" spans="1:16" ht="45.75" customHeight="1">
      <c r="A15" s="35"/>
      <c r="B15" s="107" t="s">
        <v>521</v>
      </c>
      <c r="C15" s="180">
        <v>723507</v>
      </c>
      <c r="D15" s="181">
        <v>140330</v>
      </c>
      <c r="E15" s="181">
        <v>47689</v>
      </c>
      <c r="F15" s="181">
        <v>11864</v>
      </c>
      <c r="G15" s="181">
        <v>277610</v>
      </c>
      <c r="H15" s="181">
        <v>56380</v>
      </c>
      <c r="I15" s="181">
        <v>398208</v>
      </c>
      <c r="J15" s="181">
        <v>72086</v>
      </c>
      <c r="K15" s="20"/>
    </row>
    <row r="16" spans="1:16" ht="21" customHeight="1">
      <c r="A16" s="35"/>
      <c r="B16" s="107" t="s">
        <v>347</v>
      </c>
      <c r="C16" s="108">
        <f t="shared" si="0"/>
        <v>182777</v>
      </c>
      <c r="D16" s="109">
        <f t="shared" si="0"/>
        <v>45368</v>
      </c>
      <c r="E16" s="109">
        <v>10149</v>
      </c>
      <c r="F16" s="109">
        <v>956</v>
      </c>
      <c r="G16" s="109">
        <v>46457</v>
      </c>
      <c r="H16" s="109">
        <v>9744</v>
      </c>
      <c r="I16" s="109">
        <v>126171</v>
      </c>
      <c r="J16" s="109">
        <v>34668</v>
      </c>
      <c r="K16" s="20"/>
    </row>
    <row r="17" spans="1:11" ht="21" customHeight="1">
      <c r="A17" s="35"/>
      <c r="B17" s="104">
        <v>46</v>
      </c>
      <c r="C17" s="105">
        <f t="shared" si="0"/>
        <v>5872151</v>
      </c>
      <c r="D17" s="106">
        <f t="shared" si="0"/>
        <v>915525</v>
      </c>
      <c r="E17" s="106">
        <f t="shared" ref="E17:J17" si="3">E18+E19+E20+E21+E22+E23+E24+E25</f>
        <v>194854</v>
      </c>
      <c r="F17" s="106">
        <f t="shared" si="3"/>
        <v>21990</v>
      </c>
      <c r="G17" s="106">
        <f t="shared" si="3"/>
        <v>1053077</v>
      </c>
      <c r="H17" s="106">
        <f t="shared" si="3"/>
        <v>178052</v>
      </c>
      <c r="I17" s="106">
        <f t="shared" si="3"/>
        <v>4624220</v>
      </c>
      <c r="J17" s="106">
        <f t="shared" si="3"/>
        <v>715483</v>
      </c>
      <c r="K17" s="20"/>
    </row>
    <row r="18" spans="1:11" ht="21" customHeight="1">
      <c r="A18" s="35"/>
      <c r="B18" s="110" t="s">
        <v>352</v>
      </c>
      <c r="C18" s="108">
        <f t="shared" si="0"/>
        <v>165981</v>
      </c>
      <c r="D18" s="109">
        <f t="shared" si="0"/>
        <v>90302</v>
      </c>
      <c r="E18" s="109">
        <v>8684</v>
      </c>
      <c r="F18" s="109">
        <v>4158</v>
      </c>
      <c r="G18" s="109">
        <v>50652</v>
      </c>
      <c r="H18" s="109">
        <v>21491</v>
      </c>
      <c r="I18" s="109">
        <v>106645</v>
      </c>
      <c r="J18" s="109">
        <v>64653</v>
      </c>
      <c r="K18" s="20"/>
    </row>
    <row r="19" spans="1:11" ht="21" customHeight="1">
      <c r="A19" s="35"/>
      <c r="B19" s="110" t="s">
        <v>362</v>
      </c>
      <c r="C19" s="108">
        <f t="shared" si="0"/>
        <v>181698</v>
      </c>
      <c r="D19" s="109">
        <f t="shared" si="0"/>
        <v>9060</v>
      </c>
      <c r="E19" s="109">
        <v>1734</v>
      </c>
      <c r="F19" s="109">
        <v>59</v>
      </c>
      <c r="G19" s="109">
        <v>153565</v>
      </c>
      <c r="H19" s="109">
        <v>5430</v>
      </c>
      <c r="I19" s="109">
        <v>26399</v>
      </c>
      <c r="J19" s="109">
        <v>3571</v>
      </c>
      <c r="K19" s="20"/>
    </row>
    <row r="20" spans="1:11" ht="21" customHeight="1">
      <c r="A20" s="35"/>
      <c r="B20" s="110" t="s">
        <v>367</v>
      </c>
      <c r="C20" s="108">
        <f t="shared" si="0"/>
        <v>1629859</v>
      </c>
      <c r="D20" s="109">
        <f t="shared" si="0"/>
        <v>211568</v>
      </c>
      <c r="E20" s="109">
        <v>47815</v>
      </c>
      <c r="F20" s="109">
        <v>4394</v>
      </c>
      <c r="G20" s="109">
        <v>205402</v>
      </c>
      <c r="H20" s="109">
        <v>22314</v>
      </c>
      <c r="I20" s="109">
        <v>1376642</v>
      </c>
      <c r="J20" s="109">
        <v>184860</v>
      </c>
      <c r="K20" s="20"/>
    </row>
    <row r="21" spans="1:11" ht="21" customHeight="1">
      <c r="A21" s="35"/>
      <c r="B21" s="110" t="s">
        <v>377</v>
      </c>
      <c r="C21" s="108">
        <f t="shared" si="0"/>
        <v>1409735</v>
      </c>
      <c r="D21" s="109">
        <f t="shared" si="0"/>
        <v>238196</v>
      </c>
      <c r="E21" s="109">
        <v>87721</v>
      </c>
      <c r="F21" s="109">
        <v>5797</v>
      </c>
      <c r="G21" s="109">
        <v>273664</v>
      </c>
      <c r="H21" s="109">
        <v>66613</v>
      </c>
      <c r="I21" s="109">
        <v>1048350</v>
      </c>
      <c r="J21" s="109">
        <v>165786</v>
      </c>
      <c r="K21" s="20"/>
    </row>
    <row r="22" spans="1:11" ht="21" customHeight="1">
      <c r="A22" s="35"/>
      <c r="B22" s="110" t="s">
        <v>387</v>
      </c>
      <c r="C22" s="108">
        <f t="shared" si="0"/>
        <v>294720</v>
      </c>
      <c r="D22" s="109">
        <f t="shared" si="0"/>
        <v>40394</v>
      </c>
      <c r="E22" s="109">
        <v>5888</v>
      </c>
      <c r="F22" s="109">
        <v>1077</v>
      </c>
      <c r="G22" s="109">
        <v>50675</v>
      </c>
      <c r="H22" s="109">
        <v>5711</v>
      </c>
      <c r="I22" s="109">
        <v>238157</v>
      </c>
      <c r="J22" s="109">
        <v>33606</v>
      </c>
      <c r="K22" s="20"/>
    </row>
    <row r="23" spans="1:11" ht="21" customHeight="1">
      <c r="A23" s="35"/>
      <c r="B23" s="110" t="s">
        <v>390</v>
      </c>
      <c r="C23" s="108">
        <f t="shared" si="0"/>
        <v>257590</v>
      </c>
      <c r="D23" s="109">
        <f t="shared" si="0"/>
        <v>68285</v>
      </c>
      <c r="E23" s="109">
        <v>9554</v>
      </c>
      <c r="F23" s="109">
        <v>783</v>
      </c>
      <c r="G23" s="109">
        <v>75797</v>
      </c>
      <c r="H23" s="109">
        <v>19576</v>
      </c>
      <c r="I23" s="109">
        <v>172239</v>
      </c>
      <c r="J23" s="109">
        <v>47926</v>
      </c>
      <c r="K23" s="20"/>
    </row>
    <row r="24" spans="1:11" ht="21" customHeight="1">
      <c r="A24" s="35"/>
      <c r="B24" s="110" t="s">
        <v>397</v>
      </c>
      <c r="C24" s="108">
        <f t="shared" si="0"/>
        <v>1774248</v>
      </c>
      <c r="D24" s="109">
        <f t="shared" si="0"/>
        <v>231592</v>
      </c>
      <c r="E24" s="109">
        <v>22308</v>
      </c>
      <c r="F24" s="109">
        <v>5036</v>
      </c>
      <c r="G24" s="109">
        <v>199575</v>
      </c>
      <c r="H24" s="109">
        <v>29620</v>
      </c>
      <c r="I24" s="109">
        <v>1552365</v>
      </c>
      <c r="J24" s="109">
        <v>196936</v>
      </c>
      <c r="K24" s="20"/>
    </row>
    <row r="25" spans="1:11" ht="21" customHeight="1">
      <c r="A25" s="35"/>
      <c r="B25" s="110" t="s">
        <v>405</v>
      </c>
      <c r="C25" s="108">
        <f t="shared" si="0"/>
        <v>158320</v>
      </c>
      <c r="D25" s="109">
        <f t="shared" si="0"/>
        <v>26128</v>
      </c>
      <c r="E25" s="109">
        <v>11150</v>
      </c>
      <c r="F25" s="109">
        <v>686</v>
      </c>
      <c r="G25" s="109">
        <v>43747</v>
      </c>
      <c r="H25" s="109">
        <v>7297</v>
      </c>
      <c r="I25" s="109">
        <v>103423</v>
      </c>
      <c r="J25" s="109">
        <v>18145</v>
      </c>
      <c r="K25" s="20"/>
    </row>
    <row r="26" spans="1:11" ht="21" customHeight="1">
      <c r="A26" s="35"/>
      <c r="B26" s="104">
        <v>47</v>
      </c>
      <c r="C26" s="105">
        <f t="shared" si="0"/>
        <v>5895241</v>
      </c>
      <c r="D26" s="106">
        <f t="shared" si="0"/>
        <v>955828</v>
      </c>
      <c r="E26" s="106">
        <f t="shared" ref="E26:J26" si="4">SUM(E27:E35)</f>
        <v>403452</v>
      </c>
      <c r="F26" s="106">
        <f t="shared" si="4"/>
        <v>45331</v>
      </c>
      <c r="G26" s="106">
        <f t="shared" si="4"/>
        <v>1808109</v>
      </c>
      <c r="H26" s="106">
        <f t="shared" si="4"/>
        <v>264085</v>
      </c>
      <c r="I26" s="106">
        <f t="shared" si="4"/>
        <v>3683680</v>
      </c>
      <c r="J26" s="106">
        <f t="shared" si="4"/>
        <v>646412</v>
      </c>
      <c r="K26" s="20"/>
    </row>
    <row r="27" spans="1:11" ht="21" customHeight="1">
      <c r="A27" s="35"/>
      <c r="B27" s="110" t="s">
        <v>407</v>
      </c>
      <c r="C27" s="108">
        <f t="shared" si="0"/>
        <v>2752283</v>
      </c>
      <c r="D27" s="109">
        <f t="shared" si="0"/>
        <v>402543</v>
      </c>
      <c r="E27" s="109">
        <v>126557</v>
      </c>
      <c r="F27" s="109">
        <v>12422</v>
      </c>
      <c r="G27" s="109">
        <v>471065</v>
      </c>
      <c r="H27" s="109">
        <v>50316</v>
      </c>
      <c r="I27" s="109">
        <v>2154661</v>
      </c>
      <c r="J27" s="109">
        <v>339805</v>
      </c>
      <c r="K27" s="20"/>
    </row>
    <row r="28" spans="1:11" ht="21" customHeight="1">
      <c r="A28" s="35"/>
      <c r="B28" s="110" t="s">
        <v>410</v>
      </c>
      <c r="C28" s="108">
        <f t="shared" ref="C28:D35" si="5">E28+G28+I28</f>
        <v>410577</v>
      </c>
      <c r="D28" s="109">
        <f t="shared" si="5"/>
        <v>59931</v>
      </c>
      <c r="E28" s="109">
        <v>48805</v>
      </c>
      <c r="F28" s="109">
        <v>5670</v>
      </c>
      <c r="G28" s="109">
        <v>187735</v>
      </c>
      <c r="H28" s="109">
        <v>22912</v>
      </c>
      <c r="I28" s="109">
        <v>174037</v>
      </c>
      <c r="J28" s="109">
        <v>31349</v>
      </c>
      <c r="K28" s="20"/>
    </row>
    <row r="29" spans="1:11" ht="21" customHeight="1">
      <c r="A29" s="35"/>
      <c r="B29" s="110" t="s">
        <v>418</v>
      </c>
      <c r="C29" s="108">
        <f t="shared" si="5"/>
        <v>550407</v>
      </c>
      <c r="D29" s="109">
        <f t="shared" si="5"/>
        <v>34252</v>
      </c>
      <c r="E29" s="109">
        <v>29717</v>
      </c>
      <c r="F29" s="109">
        <v>877</v>
      </c>
      <c r="G29" s="109">
        <v>360779</v>
      </c>
      <c r="H29" s="109">
        <v>23641</v>
      </c>
      <c r="I29" s="109">
        <v>159911</v>
      </c>
      <c r="J29" s="109">
        <v>9734</v>
      </c>
      <c r="K29" s="20"/>
    </row>
    <row r="30" spans="1:11" ht="21" customHeight="1">
      <c r="A30" s="35"/>
      <c r="B30" s="110" t="s">
        <v>420</v>
      </c>
      <c r="C30" s="108">
        <f t="shared" si="5"/>
        <v>230264</v>
      </c>
      <c r="D30" s="109">
        <f t="shared" si="5"/>
        <v>44827</v>
      </c>
      <c r="E30" s="109">
        <v>16010</v>
      </c>
      <c r="F30" s="109">
        <v>2249</v>
      </c>
      <c r="G30" s="109">
        <v>80810</v>
      </c>
      <c r="H30" s="109">
        <v>20980</v>
      </c>
      <c r="I30" s="109">
        <v>133444</v>
      </c>
      <c r="J30" s="109">
        <v>21598</v>
      </c>
      <c r="K30" s="20"/>
    </row>
    <row r="31" spans="1:11" ht="21" customHeight="1">
      <c r="A31" s="35"/>
      <c r="B31" s="110" t="s">
        <v>424</v>
      </c>
      <c r="C31" s="108">
        <f t="shared" si="5"/>
        <v>723469</v>
      </c>
      <c r="D31" s="109">
        <f t="shared" si="5"/>
        <v>145157</v>
      </c>
      <c r="E31" s="109">
        <v>29126</v>
      </c>
      <c r="F31" s="109">
        <v>4351</v>
      </c>
      <c r="G31" s="109">
        <v>244385</v>
      </c>
      <c r="H31" s="109">
        <v>51435</v>
      </c>
      <c r="I31" s="109">
        <v>449958</v>
      </c>
      <c r="J31" s="109">
        <v>89371</v>
      </c>
      <c r="K31" s="20"/>
    </row>
    <row r="32" spans="1:11" ht="21" customHeight="1">
      <c r="A32" s="35"/>
      <c r="B32" s="110" t="s">
        <v>430</v>
      </c>
      <c r="C32" s="108">
        <f t="shared" si="5"/>
        <v>182637</v>
      </c>
      <c r="D32" s="109">
        <f t="shared" si="5"/>
        <v>55836</v>
      </c>
      <c r="E32" s="109">
        <v>11544</v>
      </c>
      <c r="F32" s="109">
        <v>3209</v>
      </c>
      <c r="G32" s="109">
        <v>56969</v>
      </c>
      <c r="H32" s="109">
        <v>14489</v>
      </c>
      <c r="I32" s="109">
        <v>114124</v>
      </c>
      <c r="J32" s="109">
        <v>38138</v>
      </c>
      <c r="K32" s="20"/>
    </row>
    <row r="33" spans="1:16" ht="21" customHeight="1">
      <c r="A33" s="35"/>
      <c r="B33" s="110" t="s">
        <v>436</v>
      </c>
      <c r="C33" s="108">
        <f t="shared" si="5"/>
        <v>974862</v>
      </c>
      <c r="D33" s="109">
        <f t="shared" si="5"/>
        <v>199692</v>
      </c>
      <c r="E33" s="109">
        <v>106477</v>
      </c>
      <c r="F33" s="109">
        <v>12438</v>
      </c>
      <c r="G33" s="109">
        <v>388048</v>
      </c>
      <c r="H33" s="109">
        <v>76195</v>
      </c>
      <c r="I33" s="109">
        <v>480337</v>
      </c>
      <c r="J33" s="109">
        <v>111059</v>
      </c>
      <c r="K33" s="20"/>
    </row>
    <row r="34" spans="1:16" ht="21" customHeight="1">
      <c r="A34" s="35"/>
      <c r="B34" s="110" t="s">
        <v>446</v>
      </c>
      <c r="C34" s="108">
        <f t="shared" si="5"/>
        <v>2443</v>
      </c>
      <c r="D34" s="109">
        <f t="shared" si="5"/>
        <v>494</v>
      </c>
      <c r="E34" s="109">
        <v>1821</v>
      </c>
      <c r="F34" s="109">
        <v>418</v>
      </c>
      <c r="G34" s="109">
        <v>622</v>
      </c>
      <c r="H34" s="109">
        <v>76</v>
      </c>
      <c r="I34" s="109">
        <v>0</v>
      </c>
      <c r="J34" s="109">
        <v>0</v>
      </c>
      <c r="K34" s="20"/>
    </row>
    <row r="35" spans="1:16" ht="21" customHeight="1">
      <c r="A35" s="35"/>
      <c r="B35" s="110" t="s">
        <v>450</v>
      </c>
      <c r="C35" s="108">
        <f t="shared" si="5"/>
        <v>68299</v>
      </c>
      <c r="D35" s="109">
        <f t="shared" si="5"/>
        <v>13096</v>
      </c>
      <c r="E35" s="109">
        <v>33395</v>
      </c>
      <c r="F35" s="109">
        <v>3697</v>
      </c>
      <c r="G35" s="109">
        <v>17696</v>
      </c>
      <c r="H35" s="109">
        <v>4041</v>
      </c>
      <c r="I35" s="109">
        <v>17208</v>
      </c>
      <c r="J35" s="109">
        <v>5358</v>
      </c>
      <c r="K35" s="20"/>
    </row>
    <row r="36" spans="1:16" ht="3.75" customHeight="1">
      <c r="A36" s="21"/>
      <c r="B36" s="24"/>
      <c r="C36" s="21"/>
      <c r="D36" s="22"/>
      <c r="E36" s="22"/>
      <c r="F36" s="22"/>
      <c r="G36" s="22"/>
      <c r="H36" s="22"/>
      <c r="I36" s="22"/>
      <c r="J36" s="22"/>
      <c r="K36" s="24"/>
    </row>
    <row r="37" spans="1:16" ht="13.5" customHeight="1" thickBot="1">
      <c r="L37" s="13"/>
      <c r="M37" s="13"/>
    </row>
    <row r="38" spans="1:16" ht="14.25" customHeight="1" thickTop="1">
      <c r="A38" s="14"/>
      <c r="B38" s="14" t="s">
        <v>551</v>
      </c>
      <c r="C38" s="14"/>
      <c r="D38" s="14"/>
      <c r="E38" s="14"/>
      <c r="F38" s="14"/>
      <c r="G38" s="14"/>
      <c r="H38" s="14"/>
      <c r="I38" s="14"/>
      <c r="J38" s="14"/>
      <c r="K38" s="14"/>
      <c r="L38" s="32"/>
      <c r="M38" s="32"/>
      <c r="N38" s="32"/>
      <c r="O38" s="32"/>
      <c r="P38" s="32"/>
    </row>
    <row r="39" spans="1:16" ht="5.25" customHeight="1">
      <c r="B39" s="16"/>
      <c r="K39" s="13"/>
    </row>
    <row r="40" spans="1:16" ht="12" customHeight="1">
      <c r="B40" s="17" t="s">
        <v>464</v>
      </c>
      <c r="K40" s="13"/>
    </row>
  </sheetData>
  <mergeCells count="11">
    <mergeCell ref="I10:J10"/>
    <mergeCell ref="H1:J1"/>
    <mergeCell ref="H2:J2"/>
    <mergeCell ref="A9:B12"/>
    <mergeCell ref="C9:D9"/>
    <mergeCell ref="E9:F9"/>
    <mergeCell ref="G9:H9"/>
    <mergeCell ref="I9:J9"/>
    <mergeCell ref="C10:D10"/>
    <mergeCell ref="E10:F10"/>
    <mergeCell ref="G10:H10"/>
  </mergeCells>
  <hyperlinks>
    <hyperlink ref="B1" location="'Περιεχόμενα-Contents'!A1" display="Περιεχόμενα - Contents" xr:uid="{00000000-0004-0000-0A00-000000000000}"/>
  </hyperlinks>
  <printOptions horizontalCentered="1"/>
  <pageMargins left="0.70866141732283472" right="0.70866141732283472" top="0.74803149606299213" bottom="0.6692913385826772" header="0.31496062992125984" footer="0.31496062992125984"/>
  <pageSetup paperSize="9" scale="95" orientation="landscape" r:id="rId1"/>
  <ignoredErrors>
    <ignoredError sqref="E17:J17 E26:J26 C36:J36 C13:J13 C16:C35 D16:D35 C14:J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64"/>
  <sheetViews>
    <sheetView workbookViewId="0">
      <pane ySplit="2" topLeftCell="A3" activePane="bottomLeft" state="frozen"/>
      <selection pane="bottomLeft"/>
    </sheetView>
  </sheetViews>
  <sheetFormatPr defaultRowHeight="12.75"/>
  <cols>
    <col min="1" max="1" width="0.7109375" style="5" customWidth="1"/>
    <col min="2" max="2" width="103.7109375" style="5" customWidth="1"/>
    <col min="3" max="3" width="3.85546875" style="5" customWidth="1"/>
    <col min="4" max="4" width="103.7109375" style="5" customWidth="1"/>
    <col min="5" max="16384" width="9.140625" style="5"/>
  </cols>
  <sheetData>
    <row r="1" spans="1:4" ht="30" customHeight="1">
      <c r="A1" s="25"/>
      <c r="B1" s="153" t="s">
        <v>324</v>
      </c>
      <c r="C1" s="46"/>
      <c r="D1" s="153" t="s">
        <v>325</v>
      </c>
    </row>
    <row r="2" spans="1:4" s="114" customFormat="1" ht="30" customHeight="1">
      <c r="A2" s="25"/>
      <c r="B2" s="27" t="s">
        <v>1</v>
      </c>
      <c r="C2" s="129"/>
      <c r="D2" s="27" t="s">
        <v>2</v>
      </c>
    </row>
    <row r="3" spans="1:4" s="114" customFormat="1" ht="15.75">
      <c r="A3" s="112"/>
      <c r="B3" s="113"/>
      <c r="C3" s="113"/>
      <c r="D3" s="113"/>
    </row>
    <row r="4" spans="1:4">
      <c r="B4" s="162" t="s">
        <v>3</v>
      </c>
      <c r="C4" s="130"/>
      <c r="D4" s="162" t="s">
        <v>11</v>
      </c>
    </row>
    <row r="5" spans="1:4" ht="9.75" customHeight="1">
      <c r="B5" s="163"/>
      <c r="C5" s="130"/>
      <c r="D5" s="163"/>
    </row>
    <row r="6" spans="1:4" ht="76.5">
      <c r="B6" s="164" t="s">
        <v>504</v>
      </c>
      <c r="C6" s="98"/>
      <c r="D6" s="164" t="s">
        <v>485</v>
      </c>
    </row>
    <row r="7" spans="1:4">
      <c r="B7" s="130"/>
      <c r="C7" s="130"/>
      <c r="D7" s="130"/>
    </row>
    <row r="8" spans="1:4">
      <c r="B8" s="162" t="s">
        <v>14</v>
      </c>
      <c r="C8" s="130"/>
      <c r="D8" s="162" t="s">
        <v>21</v>
      </c>
    </row>
    <row r="9" spans="1:4" ht="9.75" customHeight="1">
      <c r="B9" s="162"/>
      <c r="C9" s="130"/>
      <c r="D9" s="162"/>
    </row>
    <row r="10" spans="1:4" ht="32.25" customHeight="1">
      <c r="B10" s="164" t="s">
        <v>328</v>
      </c>
      <c r="C10" s="98"/>
      <c r="D10" s="164" t="s">
        <v>329</v>
      </c>
    </row>
    <row r="11" spans="1:4" ht="14.25" customHeight="1">
      <c r="B11" s="165"/>
      <c r="C11" s="130"/>
      <c r="D11" s="165"/>
    </row>
    <row r="12" spans="1:4">
      <c r="B12" s="166" t="s">
        <v>15</v>
      </c>
      <c r="C12" s="130"/>
      <c r="D12" s="166" t="s">
        <v>20</v>
      </c>
    </row>
    <row r="13" spans="1:4" ht="9.75" customHeight="1">
      <c r="B13" s="163"/>
      <c r="C13" s="130"/>
      <c r="D13" s="163"/>
    </row>
    <row r="14" spans="1:4" ht="38.25">
      <c r="B14" s="164" t="s">
        <v>509</v>
      </c>
      <c r="C14" s="98"/>
      <c r="D14" s="164" t="s">
        <v>560</v>
      </c>
    </row>
    <row r="15" spans="1:4">
      <c r="B15" s="165"/>
      <c r="C15" s="130"/>
      <c r="D15" s="165"/>
    </row>
    <row r="16" spans="1:4">
      <c r="B16" s="162" t="s">
        <v>17</v>
      </c>
      <c r="C16" s="130"/>
      <c r="D16" s="162" t="s">
        <v>22</v>
      </c>
    </row>
    <row r="17" spans="2:4" ht="9.75" customHeight="1">
      <c r="B17" s="162"/>
      <c r="C17" s="130"/>
      <c r="D17" s="162"/>
    </row>
    <row r="18" spans="2:4">
      <c r="B18" s="164" t="s">
        <v>4</v>
      </c>
      <c r="C18" s="98"/>
      <c r="D18" s="164" t="s">
        <v>12</v>
      </c>
    </row>
    <row r="19" spans="2:4" ht="9.75" customHeight="1">
      <c r="B19" s="130"/>
      <c r="C19" s="130"/>
      <c r="D19" s="130"/>
    </row>
    <row r="20" spans="2:4">
      <c r="B20" s="162" t="s">
        <v>16</v>
      </c>
      <c r="C20" s="130"/>
      <c r="D20" s="162" t="s">
        <v>19</v>
      </c>
    </row>
    <row r="21" spans="2:4" ht="9.75" customHeight="1">
      <c r="B21" s="130"/>
      <c r="C21" s="130"/>
      <c r="D21" s="130"/>
    </row>
    <row r="22" spans="2:4">
      <c r="B22" s="164" t="s">
        <v>507</v>
      </c>
      <c r="C22" s="98"/>
      <c r="D22" s="164" t="s">
        <v>508</v>
      </c>
    </row>
    <row r="23" spans="2:4" ht="9.75" customHeight="1">
      <c r="B23" s="130"/>
      <c r="C23" s="130"/>
      <c r="D23" s="130"/>
    </row>
    <row r="24" spans="2:4">
      <c r="B24" s="162" t="s">
        <v>18</v>
      </c>
      <c r="C24" s="130"/>
      <c r="D24" s="162" t="s">
        <v>23</v>
      </c>
    </row>
    <row r="25" spans="2:4" ht="9.75" customHeight="1">
      <c r="B25" s="130"/>
      <c r="C25" s="130"/>
      <c r="D25" s="130"/>
    </row>
    <row r="26" spans="2:4" ht="38.25">
      <c r="B26" s="164" t="s">
        <v>468</v>
      </c>
      <c r="C26" s="98"/>
      <c r="D26" s="164" t="s">
        <v>469</v>
      </c>
    </row>
    <row r="27" spans="2:4">
      <c r="B27" s="130"/>
      <c r="C27" s="130"/>
      <c r="D27" s="130"/>
    </row>
    <row r="28" spans="2:4">
      <c r="B28" s="166" t="s">
        <v>6</v>
      </c>
      <c r="C28" s="130"/>
      <c r="D28" s="166" t="s">
        <v>13</v>
      </c>
    </row>
    <row r="29" spans="2:4" ht="9.75" customHeight="1">
      <c r="B29" s="130"/>
      <c r="C29" s="130"/>
      <c r="D29" s="130"/>
    </row>
    <row r="30" spans="2:4" ht="38.25">
      <c r="B30" s="164" t="s">
        <v>487</v>
      </c>
      <c r="C30" s="98"/>
      <c r="D30" s="164" t="s">
        <v>503</v>
      </c>
    </row>
    <row r="31" spans="2:4">
      <c r="B31" s="130"/>
      <c r="C31" s="130"/>
      <c r="D31" s="130"/>
    </row>
    <row r="32" spans="2:4" ht="63.75">
      <c r="B32" s="164" t="s">
        <v>541</v>
      </c>
      <c r="C32" s="98"/>
      <c r="D32" s="164" t="s">
        <v>533</v>
      </c>
    </row>
    <row r="33" spans="2:4">
      <c r="B33" s="98"/>
      <c r="C33" s="98"/>
      <c r="D33" s="98"/>
    </row>
    <row r="34" spans="2:4" ht="38.25">
      <c r="B34" s="164" t="s">
        <v>488</v>
      </c>
      <c r="C34" s="98"/>
      <c r="D34" s="164" t="s">
        <v>502</v>
      </c>
    </row>
    <row r="35" spans="2:4">
      <c r="B35" s="98"/>
      <c r="C35" s="98"/>
      <c r="D35" s="98"/>
    </row>
    <row r="36" spans="2:4" ht="25.5">
      <c r="B36" s="164" t="s">
        <v>531</v>
      </c>
      <c r="C36" s="98"/>
      <c r="D36" s="164" t="s">
        <v>532</v>
      </c>
    </row>
    <row r="37" spans="2:4">
      <c r="B37" s="98"/>
      <c r="C37" s="98"/>
      <c r="D37" s="98"/>
    </row>
    <row r="38" spans="2:4" ht="30" customHeight="1">
      <c r="B38" s="164" t="s">
        <v>550</v>
      </c>
      <c r="C38" s="98"/>
      <c r="D38" s="164" t="s">
        <v>501</v>
      </c>
    </row>
    <row r="39" spans="2:4">
      <c r="B39" s="98"/>
      <c r="C39" s="98"/>
      <c r="D39" s="98"/>
    </row>
    <row r="40" spans="2:4" ht="63.75">
      <c r="B40" s="164" t="s">
        <v>489</v>
      </c>
      <c r="C40" s="98"/>
      <c r="D40" s="164" t="s">
        <v>500</v>
      </c>
    </row>
    <row r="41" spans="2:4">
      <c r="B41" s="98"/>
      <c r="C41" s="98"/>
      <c r="D41" s="98"/>
    </row>
    <row r="42" spans="2:4" ht="25.5">
      <c r="B42" s="164" t="s">
        <v>490</v>
      </c>
      <c r="C42" s="98"/>
      <c r="D42" s="164" t="s">
        <v>499</v>
      </c>
    </row>
    <row r="43" spans="2:4">
      <c r="B43" s="98"/>
      <c r="C43" s="98"/>
      <c r="D43" s="98"/>
    </row>
    <row r="44" spans="2:4" ht="57" customHeight="1">
      <c r="B44" s="164" t="s">
        <v>563</v>
      </c>
      <c r="C44" s="98"/>
      <c r="D44" s="164" t="s">
        <v>564</v>
      </c>
    </row>
    <row r="45" spans="2:4">
      <c r="B45" s="98"/>
      <c r="C45" s="98"/>
      <c r="D45" s="98"/>
    </row>
    <row r="46" spans="2:4" ht="25.5">
      <c r="B46" s="164" t="s">
        <v>491</v>
      </c>
      <c r="C46" s="98"/>
      <c r="D46" s="164" t="s">
        <v>498</v>
      </c>
    </row>
    <row r="47" spans="2:4">
      <c r="B47" s="98"/>
      <c r="C47" s="98"/>
      <c r="D47" s="98"/>
    </row>
    <row r="48" spans="2:4" ht="25.5">
      <c r="B48" s="164" t="s">
        <v>492</v>
      </c>
      <c r="C48" s="98"/>
      <c r="D48" s="164" t="s">
        <v>497</v>
      </c>
    </row>
    <row r="49" spans="1:11">
      <c r="B49" s="98"/>
      <c r="C49" s="98"/>
      <c r="D49" s="98"/>
    </row>
    <row r="50" spans="1:11" ht="25.5">
      <c r="B50" s="164" t="s">
        <v>493</v>
      </c>
      <c r="C50" s="98"/>
      <c r="D50" s="164" t="s">
        <v>496</v>
      </c>
    </row>
    <row r="51" spans="1:11">
      <c r="B51" s="98"/>
      <c r="C51" s="98"/>
      <c r="D51" s="98"/>
    </row>
    <row r="52" spans="1:11">
      <c r="B52" s="98" t="s">
        <v>494</v>
      </c>
      <c r="C52" s="98"/>
      <c r="D52" s="98" t="s">
        <v>495</v>
      </c>
    </row>
    <row r="53" spans="1:11">
      <c r="B53" s="130"/>
      <c r="C53" s="130"/>
      <c r="D53" s="130"/>
    </row>
    <row r="54" spans="1:11">
      <c r="B54" s="166" t="s">
        <v>5</v>
      </c>
      <c r="C54" s="130"/>
      <c r="D54" s="166" t="s">
        <v>13</v>
      </c>
    </row>
    <row r="55" spans="1:11" ht="9.75" customHeight="1">
      <c r="B55" s="130"/>
      <c r="C55" s="130"/>
      <c r="D55" s="130"/>
    </row>
    <row r="56" spans="1:11">
      <c r="B56" s="167" t="s">
        <v>7</v>
      </c>
      <c r="C56" s="130"/>
      <c r="D56" s="167" t="s">
        <v>79</v>
      </c>
    </row>
    <row r="57" spans="1:11">
      <c r="B57" s="167" t="s">
        <v>8</v>
      </c>
      <c r="C57" s="130"/>
      <c r="D57" s="167" t="s">
        <v>24</v>
      </c>
    </row>
    <row r="58" spans="1:11">
      <c r="B58" s="168" t="s">
        <v>9</v>
      </c>
      <c r="C58" s="130"/>
      <c r="D58" s="168" t="s">
        <v>25</v>
      </c>
    </row>
    <row r="59" spans="1:11">
      <c r="B59" s="167" t="s">
        <v>10</v>
      </c>
      <c r="C59" s="130"/>
      <c r="D59" s="167" t="s">
        <v>27</v>
      </c>
    </row>
    <row r="60" spans="1:11">
      <c r="B60" s="167" t="s">
        <v>28</v>
      </c>
      <c r="C60" s="130"/>
      <c r="D60" s="167" t="s">
        <v>26</v>
      </c>
    </row>
    <row r="61" spans="1:11" ht="13.5" customHeight="1" thickBot="1">
      <c r="B61" s="131"/>
    </row>
    <row r="62" spans="1:11" s="2" customFormat="1" ht="14.25" customHeight="1" thickTop="1">
      <c r="A62" s="14"/>
      <c r="B62" s="14" t="s">
        <v>567</v>
      </c>
      <c r="C62" s="14"/>
      <c r="D62" s="14"/>
      <c r="E62" s="32"/>
      <c r="F62" s="32"/>
      <c r="G62" s="32"/>
      <c r="H62" s="32"/>
      <c r="I62" s="32"/>
      <c r="K62" s="15"/>
    </row>
    <row r="63" spans="1:11" s="2" customFormat="1" ht="5.25" customHeight="1">
      <c r="B63" s="16"/>
      <c r="K63" s="15"/>
    </row>
    <row r="64" spans="1:11" s="2" customFormat="1" ht="12" customHeight="1">
      <c r="B64" s="17" t="s">
        <v>568</v>
      </c>
      <c r="K64" s="15"/>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25"/>
  <sheetViews>
    <sheetView zoomScaleNormal="100" workbookViewId="0">
      <pane ySplit="6" topLeftCell="A7" activePane="bottomLeft" state="frozen"/>
      <selection pane="bottomLeft"/>
    </sheetView>
  </sheetViews>
  <sheetFormatPr defaultRowHeight="12"/>
  <cols>
    <col min="1" max="1" width="0.7109375" style="132" customWidth="1"/>
    <col min="2" max="2" width="9.140625" style="132"/>
    <col min="3" max="3" width="0.7109375" style="132" customWidth="1"/>
    <col min="4" max="4" width="60.7109375" style="132" customWidth="1"/>
    <col min="5" max="5" width="0.7109375" style="132" customWidth="1"/>
    <col min="6" max="6" width="60.7109375" style="132" customWidth="1"/>
    <col min="7" max="16384" width="9.140625" style="132"/>
  </cols>
  <sheetData>
    <row r="1" spans="1:10" ht="29.25" customHeight="1">
      <c r="A1" s="28"/>
      <c r="B1" s="184" t="s">
        <v>29</v>
      </c>
      <c r="C1" s="184"/>
      <c r="D1" s="184"/>
      <c r="E1" s="184"/>
      <c r="F1" s="184"/>
    </row>
    <row r="2" spans="1:10" ht="29.25" customHeight="1">
      <c r="A2" s="28"/>
      <c r="B2" s="184" t="s">
        <v>30</v>
      </c>
      <c r="C2" s="184"/>
      <c r="D2" s="184"/>
      <c r="E2" s="184"/>
      <c r="F2" s="184"/>
    </row>
    <row r="3" spans="1:10" ht="12.75" customHeight="1"/>
    <row r="4" spans="1:10" ht="8.25" customHeight="1">
      <c r="B4" s="133"/>
      <c r="C4" s="133"/>
    </row>
    <row r="5" spans="1:10" ht="42" customHeight="1">
      <c r="A5" s="134"/>
      <c r="B5" s="135" t="s">
        <v>35</v>
      </c>
      <c r="C5" s="136"/>
      <c r="D5" s="182" t="s">
        <v>31</v>
      </c>
      <c r="E5" s="137"/>
      <c r="F5" s="182" t="s">
        <v>32</v>
      </c>
    </row>
    <row r="6" spans="1:10" ht="42" customHeight="1">
      <c r="A6" s="138"/>
      <c r="B6" s="139" t="s">
        <v>34</v>
      </c>
      <c r="C6" s="140"/>
      <c r="D6" s="183"/>
      <c r="E6" s="141"/>
      <c r="F6" s="183"/>
      <c r="J6" s="142"/>
    </row>
    <row r="7" spans="1:10" ht="30" customHeight="1">
      <c r="A7" s="143"/>
      <c r="B7" s="144" t="s">
        <v>321</v>
      </c>
      <c r="C7" s="145"/>
      <c r="D7" s="146" t="s">
        <v>103</v>
      </c>
      <c r="E7" s="147"/>
      <c r="F7" s="146" t="s">
        <v>104</v>
      </c>
      <c r="J7" s="142"/>
    </row>
    <row r="8" spans="1:10" ht="30" customHeight="1">
      <c r="A8" s="143"/>
      <c r="B8" s="144">
        <v>45</v>
      </c>
      <c r="C8" s="145"/>
      <c r="D8" s="146" t="s">
        <v>105</v>
      </c>
      <c r="E8" s="147"/>
      <c r="F8" s="146" t="s">
        <v>106</v>
      </c>
      <c r="J8" s="142"/>
    </row>
    <row r="9" spans="1:10" ht="30" customHeight="1">
      <c r="A9" s="143"/>
      <c r="B9" s="144" t="s">
        <v>342</v>
      </c>
      <c r="C9" s="145"/>
      <c r="D9" s="146" t="s">
        <v>107</v>
      </c>
      <c r="E9" s="147"/>
      <c r="F9" s="146" t="s">
        <v>108</v>
      </c>
      <c r="J9" s="142"/>
    </row>
    <row r="10" spans="1:10" ht="30" customHeight="1">
      <c r="A10" s="143"/>
      <c r="B10" s="148" t="s">
        <v>343</v>
      </c>
      <c r="C10" s="149"/>
      <c r="D10" s="150" t="s">
        <v>109</v>
      </c>
      <c r="E10" s="151"/>
      <c r="F10" s="150" t="s">
        <v>110</v>
      </c>
      <c r="J10" s="142"/>
    </row>
    <row r="11" spans="1:10" ht="30" customHeight="1">
      <c r="A11" s="143"/>
      <c r="B11" s="148" t="s">
        <v>344</v>
      </c>
      <c r="C11" s="149"/>
      <c r="D11" s="150" t="s">
        <v>111</v>
      </c>
      <c r="E11" s="151"/>
      <c r="F11" s="150" t="s">
        <v>112</v>
      </c>
      <c r="J11" s="142"/>
    </row>
    <row r="12" spans="1:10" ht="30" customHeight="1">
      <c r="A12" s="143"/>
      <c r="B12" s="144" t="s">
        <v>345</v>
      </c>
      <c r="C12" s="145"/>
      <c r="D12" s="146" t="s">
        <v>113</v>
      </c>
      <c r="E12" s="147"/>
      <c r="F12" s="146" t="s">
        <v>114</v>
      </c>
      <c r="J12" s="142"/>
    </row>
    <row r="13" spans="1:10" ht="30" customHeight="1">
      <c r="A13" s="143"/>
      <c r="B13" s="148" t="s">
        <v>346</v>
      </c>
      <c r="C13" s="149"/>
      <c r="D13" s="150" t="s">
        <v>113</v>
      </c>
      <c r="E13" s="151"/>
      <c r="F13" s="150" t="s">
        <v>114</v>
      </c>
      <c r="J13" s="142"/>
    </row>
    <row r="14" spans="1:10" ht="30" customHeight="1">
      <c r="A14" s="143"/>
      <c r="B14" s="144" t="s">
        <v>347</v>
      </c>
      <c r="C14" s="145"/>
      <c r="D14" s="146" t="s">
        <v>332</v>
      </c>
      <c r="E14" s="147"/>
      <c r="F14" s="146" t="s">
        <v>115</v>
      </c>
      <c r="J14" s="142"/>
    </row>
    <row r="15" spans="1:10" ht="30" customHeight="1">
      <c r="A15" s="143"/>
      <c r="B15" s="148" t="s">
        <v>348</v>
      </c>
      <c r="C15" s="149"/>
      <c r="D15" s="150" t="s">
        <v>116</v>
      </c>
      <c r="E15" s="151"/>
      <c r="F15" s="150" t="s">
        <v>117</v>
      </c>
      <c r="J15" s="142"/>
    </row>
    <row r="16" spans="1:10" ht="30" customHeight="1">
      <c r="A16" s="143"/>
      <c r="B16" s="148" t="s">
        <v>349</v>
      </c>
      <c r="C16" s="149"/>
      <c r="D16" s="150" t="s">
        <v>333</v>
      </c>
      <c r="E16" s="151"/>
      <c r="F16" s="150" t="s">
        <v>118</v>
      </c>
      <c r="J16" s="142"/>
    </row>
    <row r="17" spans="1:10" ht="30" customHeight="1">
      <c r="A17" s="143"/>
      <c r="B17" s="144" t="s">
        <v>350</v>
      </c>
      <c r="C17" s="145"/>
      <c r="D17" s="146" t="s">
        <v>334</v>
      </c>
      <c r="E17" s="147"/>
      <c r="F17" s="146" t="s">
        <v>119</v>
      </c>
      <c r="J17" s="142"/>
    </row>
    <row r="18" spans="1:10" ht="30" customHeight="1">
      <c r="A18" s="143"/>
      <c r="B18" s="148" t="s">
        <v>351</v>
      </c>
      <c r="C18" s="149"/>
      <c r="D18" s="150" t="s">
        <v>334</v>
      </c>
      <c r="E18" s="151"/>
      <c r="F18" s="150" t="s">
        <v>119</v>
      </c>
      <c r="J18" s="142"/>
    </row>
    <row r="19" spans="1:10" ht="30" customHeight="1">
      <c r="A19" s="143"/>
      <c r="B19" s="144">
        <v>46</v>
      </c>
      <c r="C19" s="145"/>
      <c r="D19" s="146" t="s">
        <v>120</v>
      </c>
      <c r="E19" s="147"/>
      <c r="F19" s="146" t="s">
        <v>121</v>
      </c>
      <c r="J19" s="142"/>
    </row>
    <row r="20" spans="1:10" ht="30" customHeight="1">
      <c r="A20" s="143"/>
      <c r="B20" s="144" t="s">
        <v>352</v>
      </c>
      <c r="C20" s="145"/>
      <c r="D20" s="146" t="s">
        <v>122</v>
      </c>
      <c r="E20" s="147"/>
      <c r="F20" s="146" t="s">
        <v>123</v>
      </c>
      <c r="J20" s="142"/>
    </row>
    <row r="21" spans="1:10" ht="39.75" customHeight="1">
      <c r="A21" s="143"/>
      <c r="B21" s="148" t="s">
        <v>353</v>
      </c>
      <c r="C21" s="149"/>
      <c r="D21" s="150" t="s">
        <v>124</v>
      </c>
      <c r="E21" s="151"/>
      <c r="F21" s="150" t="s">
        <v>125</v>
      </c>
      <c r="J21" s="142"/>
    </row>
    <row r="22" spans="1:10" ht="30" customHeight="1">
      <c r="A22" s="143"/>
      <c r="B22" s="148" t="s">
        <v>354</v>
      </c>
      <c r="C22" s="149"/>
      <c r="D22" s="150" t="s">
        <v>126</v>
      </c>
      <c r="E22" s="151"/>
      <c r="F22" s="150" t="s">
        <v>127</v>
      </c>
      <c r="J22" s="142"/>
    </row>
    <row r="23" spans="1:10" ht="30" customHeight="1">
      <c r="A23" s="143"/>
      <c r="B23" s="148" t="s">
        <v>355</v>
      </c>
      <c r="C23" s="149"/>
      <c r="D23" s="150" t="s">
        <v>128</v>
      </c>
      <c r="E23" s="151"/>
      <c r="F23" s="150" t="s">
        <v>129</v>
      </c>
      <c r="J23" s="142"/>
    </row>
    <row r="24" spans="1:10" ht="30" customHeight="1">
      <c r="A24" s="143"/>
      <c r="B24" s="148" t="s">
        <v>356</v>
      </c>
      <c r="C24" s="149"/>
      <c r="D24" s="150" t="s">
        <v>130</v>
      </c>
      <c r="E24" s="151"/>
      <c r="F24" s="150" t="s">
        <v>131</v>
      </c>
      <c r="J24" s="142"/>
    </row>
    <row r="25" spans="1:10" ht="35.25" customHeight="1">
      <c r="A25" s="143"/>
      <c r="B25" s="148" t="s">
        <v>357</v>
      </c>
      <c r="C25" s="149"/>
      <c r="D25" s="150" t="s">
        <v>132</v>
      </c>
      <c r="E25" s="151"/>
      <c r="F25" s="150" t="s">
        <v>133</v>
      </c>
      <c r="J25" s="142"/>
    </row>
    <row r="26" spans="1:10" ht="42.75" customHeight="1">
      <c r="A26" s="143"/>
      <c r="B26" s="148" t="s">
        <v>358</v>
      </c>
      <c r="C26" s="149"/>
      <c r="D26" s="150" t="s">
        <v>134</v>
      </c>
      <c r="E26" s="151"/>
      <c r="F26" s="150" t="s">
        <v>135</v>
      </c>
      <c r="J26" s="142"/>
    </row>
    <row r="27" spans="1:10" ht="30" customHeight="1">
      <c r="A27" s="143"/>
      <c r="B27" s="148" t="s">
        <v>359</v>
      </c>
      <c r="C27" s="149"/>
      <c r="D27" s="150" t="s">
        <v>136</v>
      </c>
      <c r="E27" s="151"/>
      <c r="F27" s="150" t="s">
        <v>137</v>
      </c>
      <c r="J27" s="142"/>
    </row>
    <row r="28" spans="1:10" ht="30" customHeight="1">
      <c r="A28" s="143"/>
      <c r="B28" s="148" t="s">
        <v>360</v>
      </c>
      <c r="C28" s="149"/>
      <c r="D28" s="150" t="s">
        <v>138</v>
      </c>
      <c r="E28" s="151"/>
      <c r="F28" s="150" t="s">
        <v>139</v>
      </c>
      <c r="J28" s="142"/>
    </row>
    <row r="29" spans="1:10" ht="30" customHeight="1">
      <c r="A29" s="143"/>
      <c r="B29" s="148" t="s">
        <v>361</v>
      </c>
      <c r="C29" s="149"/>
      <c r="D29" s="150" t="s">
        <v>140</v>
      </c>
      <c r="E29" s="151"/>
      <c r="F29" s="150" t="s">
        <v>141</v>
      </c>
    </row>
    <row r="30" spans="1:10" ht="30" customHeight="1">
      <c r="A30" s="143"/>
      <c r="B30" s="144" t="s">
        <v>362</v>
      </c>
      <c r="C30" s="145"/>
      <c r="D30" s="146" t="s">
        <v>142</v>
      </c>
      <c r="E30" s="147"/>
      <c r="F30" s="146" t="s">
        <v>143</v>
      </c>
    </row>
    <row r="31" spans="1:10" ht="30" customHeight="1">
      <c r="A31" s="143"/>
      <c r="B31" s="148" t="s">
        <v>363</v>
      </c>
      <c r="C31" s="149"/>
      <c r="D31" s="150" t="s">
        <v>144</v>
      </c>
      <c r="E31" s="151"/>
      <c r="F31" s="150" t="s">
        <v>145</v>
      </c>
    </row>
    <row r="32" spans="1:10" ht="30" customHeight="1">
      <c r="A32" s="143"/>
      <c r="B32" s="148" t="s">
        <v>364</v>
      </c>
      <c r="C32" s="149"/>
      <c r="D32" s="150" t="s">
        <v>146</v>
      </c>
      <c r="E32" s="151"/>
      <c r="F32" s="150" t="s">
        <v>147</v>
      </c>
    </row>
    <row r="33" spans="1:6" ht="30" customHeight="1">
      <c r="A33" s="143"/>
      <c r="B33" s="148" t="s">
        <v>365</v>
      </c>
      <c r="C33" s="149"/>
      <c r="D33" s="150" t="s">
        <v>148</v>
      </c>
      <c r="E33" s="151"/>
      <c r="F33" s="150" t="s">
        <v>149</v>
      </c>
    </row>
    <row r="34" spans="1:6" ht="30" customHeight="1">
      <c r="A34" s="143"/>
      <c r="B34" s="148" t="s">
        <v>366</v>
      </c>
      <c r="C34" s="149"/>
      <c r="D34" s="150" t="s">
        <v>150</v>
      </c>
      <c r="E34" s="151"/>
      <c r="F34" s="150" t="s">
        <v>151</v>
      </c>
    </row>
    <row r="35" spans="1:6" ht="30" customHeight="1">
      <c r="A35" s="143"/>
      <c r="B35" s="144" t="s">
        <v>367</v>
      </c>
      <c r="C35" s="145"/>
      <c r="D35" s="146" t="s">
        <v>152</v>
      </c>
      <c r="E35" s="147"/>
      <c r="F35" s="146" t="s">
        <v>153</v>
      </c>
    </row>
    <row r="36" spans="1:6" ht="30" customHeight="1">
      <c r="A36" s="143"/>
      <c r="B36" s="148" t="s">
        <v>368</v>
      </c>
      <c r="C36" s="149"/>
      <c r="D36" s="150" t="s">
        <v>154</v>
      </c>
      <c r="E36" s="151"/>
      <c r="F36" s="150" t="s">
        <v>155</v>
      </c>
    </row>
    <row r="37" spans="1:6" ht="30" customHeight="1">
      <c r="A37" s="143"/>
      <c r="B37" s="148" t="s">
        <v>369</v>
      </c>
      <c r="C37" s="149"/>
      <c r="D37" s="150" t="s">
        <v>156</v>
      </c>
      <c r="E37" s="151"/>
      <c r="F37" s="150" t="s">
        <v>157</v>
      </c>
    </row>
    <row r="38" spans="1:6" ht="30" customHeight="1">
      <c r="A38" s="143"/>
      <c r="B38" s="148" t="s">
        <v>370</v>
      </c>
      <c r="C38" s="149"/>
      <c r="D38" s="150" t="s">
        <v>158</v>
      </c>
      <c r="E38" s="151"/>
      <c r="F38" s="150" t="s">
        <v>159</v>
      </c>
    </row>
    <row r="39" spans="1:6" ht="30" customHeight="1">
      <c r="A39" s="143"/>
      <c r="B39" s="148" t="s">
        <v>371</v>
      </c>
      <c r="C39" s="149"/>
      <c r="D39" s="150" t="s">
        <v>160</v>
      </c>
      <c r="E39" s="151"/>
      <c r="F39" s="150" t="s">
        <v>161</v>
      </c>
    </row>
    <row r="40" spans="1:6" ht="30" customHeight="1">
      <c r="A40" s="143"/>
      <c r="B40" s="148" t="s">
        <v>372</v>
      </c>
      <c r="C40" s="149"/>
      <c r="D40" s="150" t="s">
        <v>162</v>
      </c>
      <c r="E40" s="151"/>
      <c r="F40" s="150" t="s">
        <v>163</v>
      </c>
    </row>
    <row r="41" spans="1:6" ht="30" customHeight="1">
      <c r="A41" s="143"/>
      <c r="B41" s="148" t="s">
        <v>373</v>
      </c>
      <c r="C41" s="149"/>
      <c r="D41" s="150" t="s">
        <v>164</v>
      </c>
      <c r="E41" s="151"/>
      <c r="F41" s="150" t="s">
        <v>165</v>
      </c>
    </row>
    <row r="42" spans="1:6" ht="30" customHeight="1">
      <c r="A42" s="143"/>
      <c r="B42" s="148" t="s">
        <v>374</v>
      </c>
      <c r="C42" s="149"/>
      <c r="D42" s="150" t="s">
        <v>166</v>
      </c>
      <c r="E42" s="151"/>
      <c r="F42" s="150" t="s">
        <v>167</v>
      </c>
    </row>
    <row r="43" spans="1:6" ht="30" customHeight="1">
      <c r="A43" s="143"/>
      <c r="B43" s="148" t="s">
        <v>375</v>
      </c>
      <c r="C43" s="149"/>
      <c r="D43" s="150" t="s">
        <v>168</v>
      </c>
      <c r="E43" s="151"/>
      <c r="F43" s="150" t="s">
        <v>169</v>
      </c>
    </row>
    <row r="44" spans="1:6" ht="30" customHeight="1">
      <c r="A44" s="143"/>
      <c r="B44" s="148" t="s">
        <v>376</v>
      </c>
      <c r="C44" s="149"/>
      <c r="D44" s="150" t="s">
        <v>170</v>
      </c>
      <c r="E44" s="151"/>
      <c r="F44" s="150" t="s">
        <v>171</v>
      </c>
    </row>
    <row r="45" spans="1:6" ht="30" customHeight="1">
      <c r="A45" s="143"/>
      <c r="B45" s="144" t="s">
        <v>377</v>
      </c>
      <c r="C45" s="145"/>
      <c r="D45" s="146" t="s">
        <v>172</v>
      </c>
      <c r="E45" s="147"/>
      <c r="F45" s="146" t="s">
        <v>173</v>
      </c>
    </row>
    <row r="46" spans="1:6" ht="30" customHeight="1">
      <c r="A46" s="143"/>
      <c r="B46" s="148" t="s">
        <v>378</v>
      </c>
      <c r="C46" s="149"/>
      <c r="D46" s="150" t="s">
        <v>174</v>
      </c>
      <c r="E46" s="151"/>
      <c r="F46" s="150" t="s">
        <v>175</v>
      </c>
    </row>
    <row r="47" spans="1:6" ht="30" customHeight="1">
      <c r="A47" s="143"/>
      <c r="B47" s="148" t="s">
        <v>379</v>
      </c>
      <c r="C47" s="149"/>
      <c r="D47" s="150" t="s">
        <v>176</v>
      </c>
      <c r="E47" s="151"/>
      <c r="F47" s="150" t="s">
        <v>177</v>
      </c>
    </row>
    <row r="48" spans="1:6" ht="30" customHeight="1">
      <c r="A48" s="143"/>
      <c r="B48" s="148" t="s">
        <v>380</v>
      </c>
      <c r="C48" s="149"/>
      <c r="D48" s="150" t="s">
        <v>178</v>
      </c>
      <c r="E48" s="151"/>
      <c r="F48" s="150" t="s">
        <v>179</v>
      </c>
    </row>
    <row r="49" spans="1:6" ht="30" customHeight="1">
      <c r="A49" s="143"/>
      <c r="B49" s="148" t="s">
        <v>381</v>
      </c>
      <c r="C49" s="149"/>
      <c r="D49" s="150" t="s">
        <v>180</v>
      </c>
      <c r="E49" s="151"/>
      <c r="F49" s="150" t="s">
        <v>181</v>
      </c>
    </row>
    <row r="50" spans="1:6" ht="30" customHeight="1">
      <c r="A50" s="143"/>
      <c r="B50" s="148" t="s">
        <v>382</v>
      </c>
      <c r="C50" s="149"/>
      <c r="D50" s="150" t="s">
        <v>182</v>
      </c>
      <c r="E50" s="151"/>
      <c r="F50" s="150" t="s">
        <v>183</v>
      </c>
    </row>
    <row r="51" spans="1:6" ht="30" customHeight="1">
      <c r="A51" s="143"/>
      <c r="B51" s="148" t="s">
        <v>383</v>
      </c>
      <c r="C51" s="149"/>
      <c r="D51" s="150" t="s">
        <v>184</v>
      </c>
      <c r="E51" s="151"/>
      <c r="F51" s="150" t="s">
        <v>185</v>
      </c>
    </row>
    <row r="52" spans="1:6" ht="30" customHeight="1">
      <c r="A52" s="143"/>
      <c r="B52" s="148" t="s">
        <v>384</v>
      </c>
      <c r="C52" s="149"/>
      <c r="D52" s="150" t="s">
        <v>186</v>
      </c>
      <c r="E52" s="151"/>
      <c r="F52" s="150" t="s">
        <v>187</v>
      </c>
    </row>
    <row r="53" spans="1:6" ht="30" customHeight="1">
      <c r="A53" s="143"/>
      <c r="B53" s="148" t="s">
        <v>385</v>
      </c>
      <c r="C53" s="149"/>
      <c r="D53" s="150" t="s">
        <v>188</v>
      </c>
      <c r="E53" s="151"/>
      <c r="F53" s="150" t="s">
        <v>189</v>
      </c>
    </row>
    <row r="54" spans="1:6" ht="30" customHeight="1">
      <c r="A54" s="143"/>
      <c r="B54" s="148" t="s">
        <v>386</v>
      </c>
      <c r="C54" s="149"/>
      <c r="D54" s="150" t="s">
        <v>190</v>
      </c>
      <c r="E54" s="151"/>
      <c r="F54" s="150" t="s">
        <v>191</v>
      </c>
    </row>
    <row r="55" spans="1:6" ht="30" customHeight="1">
      <c r="A55" s="143"/>
      <c r="B55" s="144" t="s">
        <v>387</v>
      </c>
      <c r="C55" s="145"/>
      <c r="D55" s="146" t="s">
        <v>192</v>
      </c>
      <c r="E55" s="147"/>
      <c r="F55" s="146" t="s">
        <v>193</v>
      </c>
    </row>
    <row r="56" spans="1:6" ht="30" customHeight="1">
      <c r="A56" s="143"/>
      <c r="B56" s="148" t="s">
        <v>388</v>
      </c>
      <c r="C56" s="149"/>
      <c r="D56" s="150" t="s">
        <v>194</v>
      </c>
      <c r="E56" s="151"/>
      <c r="F56" s="150" t="s">
        <v>195</v>
      </c>
    </row>
    <row r="57" spans="1:6" ht="30" customHeight="1">
      <c r="A57" s="143"/>
      <c r="B57" s="148" t="s">
        <v>389</v>
      </c>
      <c r="C57" s="149"/>
      <c r="D57" s="150" t="s">
        <v>196</v>
      </c>
      <c r="E57" s="151"/>
      <c r="F57" s="150" t="s">
        <v>197</v>
      </c>
    </row>
    <row r="58" spans="1:6" ht="30" customHeight="1">
      <c r="A58" s="143"/>
      <c r="B58" s="144" t="s">
        <v>390</v>
      </c>
      <c r="C58" s="145"/>
      <c r="D58" s="146" t="s">
        <v>198</v>
      </c>
      <c r="E58" s="147"/>
      <c r="F58" s="146" t="s">
        <v>199</v>
      </c>
    </row>
    <row r="59" spans="1:6" ht="30" customHeight="1">
      <c r="A59" s="143"/>
      <c r="B59" s="148" t="s">
        <v>391</v>
      </c>
      <c r="C59" s="149"/>
      <c r="D59" s="150" t="s">
        <v>200</v>
      </c>
      <c r="E59" s="151"/>
      <c r="F59" s="150" t="s">
        <v>201</v>
      </c>
    </row>
    <row r="60" spans="1:6" ht="30" customHeight="1">
      <c r="A60" s="143"/>
      <c r="B60" s="148" t="s">
        <v>392</v>
      </c>
      <c r="C60" s="149"/>
      <c r="D60" s="150" t="s">
        <v>202</v>
      </c>
      <c r="E60" s="151"/>
      <c r="F60" s="150" t="s">
        <v>203</v>
      </c>
    </row>
    <row r="61" spans="1:6" ht="30" customHeight="1">
      <c r="A61" s="143"/>
      <c r="B61" s="148" t="s">
        <v>393</v>
      </c>
      <c r="C61" s="149"/>
      <c r="D61" s="150" t="s">
        <v>204</v>
      </c>
      <c r="E61" s="151"/>
      <c r="F61" s="150" t="s">
        <v>205</v>
      </c>
    </row>
    <row r="62" spans="1:6" ht="43.5" customHeight="1">
      <c r="A62" s="143"/>
      <c r="B62" s="148" t="s">
        <v>395</v>
      </c>
      <c r="C62" s="149"/>
      <c r="D62" s="150" t="s">
        <v>206</v>
      </c>
      <c r="E62" s="151"/>
      <c r="F62" s="150" t="s">
        <v>207</v>
      </c>
    </row>
    <row r="63" spans="1:6" ht="30" customHeight="1">
      <c r="A63" s="143"/>
      <c r="B63" s="148" t="s">
        <v>394</v>
      </c>
      <c r="C63" s="149"/>
      <c r="D63" s="150" t="s">
        <v>208</v>
      </c>
      <c r="E63" s="151"/>
      <c r="F63" s="150" t="s">
        <v>209</v>
      </c>
    </row>
    <row r="64" spans="1:6" ht="30" customHeight="1">
      <c r="A64" s="143"/>
      <c r="B64" s="148" t="s">
        <v>396</v>
      </c>
      <c r="C64" s="149"/>
      <c r="D64" s="150" t="s">
        <v>210</v>
      </c>
      <c r="E64" s="151"/>
      <c r="F64" s="150" t="s">
        <v>211</v>
      </c>
    </row>
    <row r="65" spans="1:6" ht="30" customHeight="1">
      <c r="A65" s="143"/>
      <c r="B65" s="144" t="s">
        <v>397</v>
      </c>
      <c r="C65" s="145"/>
      <c r="D65" s="146" t="s">
        <v>212</v>
      </c>
      <c r="E65" s="147"/>
      <c r="F65" s="146" t="s">
        <v>213</v>
      </c>
    </row>
    <row r="66" spans="1:6" ht="30" customHeight="1">
      <c r="A66" s="143"/>
      <c r="B66" s="148" t="s">
        <v>398</v>
      </c>
      <c r="C66" s="149"/>
      <c r="D66" s="150" t="s">
        <v>335</v>
      </c>
      <c r="E66" s="151"/>
      <c r="F66" s="150" t="s">
        <v>214</v>
      </c>
    </row>
    <row r="67" spans="1:6" ht="30" customHeight="1">
      <c r="A67" s="143"/>
      <c r="B67" s="148" t="s">
        <v>399</v>
      </c>
      <c r="C67" s="149"/>
      <c r="D67" s="150" t="s">
        <v>215</v>
      </c>
      <c r="E67" s="151"/>
      <c r="F67" s="150" t="s">
        <v>216</v>
      </c>
    </row>
    <row r="68" spans="1:6" ht="30" customHeight="1">
      <c r="A68" s="143"/>
      <c r="B68" s="148" t="s">
        <v>400</v>
      </c>
      <c r="C68" s="149"/>
      <c r="D68" s="150" t="s">
        <v>217</v>
      </c>
      <c r="E68" s="151"/>
      <c r="F68" s="150" t="s">
        <v>218</v>
      </c>
    </row>
    <row r="69" spans="1:6" ht="30" customHeight="1">
      <c r="A69" s="143"/>
      <c r="B69" s="148" t="s">
        <v>401</v>
      </c>
      <c r="C69" s="149"/>
      <c r="D69" s="150" t="s">
        <v>219</v>
      </c>
      <c r="E69" s="151"/>
      <c r="F69" s="150" t="s">
        <v>220</v>
      </c>
    </row>
    <row r="70" spans="1:6" ht="30" customHeight="1">
      <c r="A70" s="143"/>
      <c r="B70" s="148" t="s">
        <v>402</v>
      </c>
      <c r="C70" s="149"/>
      <c r="D70" s="150" t="s">
        <v>221</v>
      </c>
      <c r="E70" s="151"/>
      <c r="F70" s="150" t="s">
        <v>222</v>
      </c>
    </row>
    <row r="71" spans="1:6" ht="30" customHeight="1">
      <c r="A71" s="143"/>
      <c r="B71" s="148" t="s">
        <v>403</v>
      </c>
      <c r="C71" s="149"/>
      <c r="D71" s="150" t="s">
        <v>223</v>
      </c>
      <c r="E71" s="151"/>
      <c r="F71" s="150" t="s">
        <v>224</v>
      </c>
    </row>
    <row r="72" spans="1:6" ht="30" customHeight="1">
      <c r="A72" s="143"/>
      <c r="B72" s="148" t="s">
        <v>404</v>
      </c>
      <c r="C72" s="149"/>
      <c r="D72" s="150" t="s">
        <v>225</v>
      </c>
      <c r="E72" s="151"/>
      <c r="F72" s="150" t="s">
        <v>226</v>
      </c>
    </row>
    <row r="73" spans="1:6" ht="30" customHeight="1">
      <c r="A73" s="143"/>
      <c r="B73" s="144" t="s">
        <v>405</v>
      </c>
      <c r="C73" s="145"/>
      <c r="D73" s="146" t="s">
        <v>227</v>
      </c>
      <c r="E73" s="147"/>
      <c r="F73" s="146" t="s">
        <v>228</v>
      </c>
    </row>
    <row r="74" spans="1:6" ht="30" customHeight="1">
      <c r="A74" s="143"/>
      <c r="B74" s="148" t="s">
        <v>406</v>
      </c>
      <c r="C74" s="149"/>
      <c r="D74" s="150" t="s">
        <v>227</v>
      </c>
      <c r="E74" s="151"/>
      <c r="F74" s="150" t="s">
        <v>228</v>
      </c>
    </row>
    <row r="75" spans="1:6" ht="30" customHeight="1">
      <c r="A75" s="143"/>
      <c r="B75" s="144">
        <v>47</v>
      </c>
      <c r="C75" s="145"/>
      <c r="D75" s="146" t="s">
        <v>229</v>
      </c>
      <c r="E75" s="147"/>
      <c r="F75" s="146" t="s">
        <v>230</v>
      </c>
    </row>
    <row r="76" spans="1:6" ht="30" customHeight="1">
      <c r="A76" s="143"/>
      <c r="B76" s="144" t="s">
        <v>407</v>
      </c>
      <c r="C76" s="145"/>
      <c r="D76" s="146" t="s">
        <v>231</v>
      </c>
      <c r="E76" s="147"/>
      <c r="F76" s="146" t="s">
        <v>232</v>
      </c>
    </row>
    <row r="77" spans="1:6" ht="30" customHeight="1">
      <c r="A77" s="143"/>
      <c r="B77" s="148" t="s">
        <v>408</v>
      </c>
      <c r="C77" s="149"/>
      <c r="D77" s="150" t="s">
        <v>233</v>
      </c>
      <c r="E77" s="151"/>
      <c r="F77" s="150" t="s">
        <v>234</v>
      </c>
    </row>
    <row r="78" spans="1:6" ht="30" customHeight="1">
      <c r="A78" s="143"/>
      <c r="B78" s="148" t="s">
        <v>409</v>
      </c>
      <c r="C78" s="149"/>
      <c r="D78" s="150" t="s">
        <v>235</v>
      </c>
      <c r="E78" s="151"/>
      <c r="F78" s="150" t="s">
        <v>236</v>
      </c>
    </row>
    <row r="79" spans="1:6" ht="30" customHeight="1">
      <c r="A79" s="143"/>
      <c r="B79" s="144" t="s">
        <v>410</v>
      </c>
      <c r="C79" s="145"/>
      <c r="D79" s="146" t="s">
        <v>237</v>
      </c>
      <c r="E79" s="147"/>
      <c r="F79" s="146" t="s">
        <v>238</v>
      </c>
    </row>
    <row r="80" spans="1:6" ht="30" customHeight="1">
      <c r="A80" s="143"/>
      <c r="B80" s="148" t="s">
        <v>411</v>
      </c>
      <c r="C80" s="149"/>
      <c r="D80" s="150" t="s">
        <v>239</v>
      </c>
      <c r="E80" s="151"/>
      <c r="F80" s="150" t="s">
        <v>240</v>
      </c>
    </row>
    <row r="81" spans="1:6" ht="30" customHeight="1">
      <c r="A81" s="143"/>
      <c r="B81" s="148" t="s">
        <v>412</v>
      </c>
      <c r="C81" s="149"/>
      <c r="D81" s="150" t="s">
        <v>241</v>
      </c>
      <c r="E81" s="151"/>
      <c r="F81" s="150" t="s">
        <v>242</v>
      </c>
    </row>
    <row r="82" spans="1:6" ht="30" customHeight="1">
      <c r="A82" s="143"/>
      <c r="B82" s="148" t="s">
        <v>413</v>
      </c>
      <c r="C82" s="149"/>
      <c r="D82" s="150" t="s">
        <v>243</v>
      </c>
      <c r="E82" s="151"/>
      <c r="F82" s="150" t="s">
        <v>244</v>
      </c>
    </row>
    <row r="83" spans="1:6" ht="30" customHeight="1">
      <c r="A83" s="143"/>
      <c r="B83" s="148" t="s">
        <v>414</v>
      </c>
      <c r="C83" s="149"/>
      <c r="D83" s="150" t="s">
        <v>245</v>
      </c>
      <c r="E83" s="151"/>
      <c r="F83" s="150" t="s">
        <v>246</v>
      </c>
    </row>
    <row r="84" spans="1:6" ht="30" customHeight="1">
      <c r="A84" s="143"/>
      <c r="B84" s="148" t="s">
        <v>415</v>
      </c>
      <c r="C84" s="149"/>
      <c r="D84" s="150" t="s">
        <v>247</v>
      </c>
      <c r="E84" s="151"/>
      <c r="F84" s="150" t="s">
        <v>248</v>
      </c>
    </row>
    <row r="85" spans="1:6" ht="30" customHeight="1">
      <c r="A85" s="143"/>
      <c r="B85" s="148" t="s">
        <v>416</v>
      </c>
      <c r="C85" s="149"/>
      <c r="D85" s="150" t="s">
        <v>249</v>
      </c>
      <c r="E85" s="151"/>
      <c r="F85" s="150" t="s">
        <v>250</v>
      </c>
    </row>
    <row r="86" spans="1:6" ht="30" customHeight="1">
      <c r="A86" s="143"/>
      <c r="B86" s="148" t="s">
        <v>417</v>
      </c>
      <c r="C86" s="149"/>
      <c r="D86" s="150" t="s">
        <v>251</v>
      </c>
      <c r="E86" s="151"/>
      <c r="F86" s="150" t="s">
        <v>252</v>
      </c>
    </row>
    <row r="87" spans="1:6" ht="30" customHeight="1">
      <c r="A87" s="143"/>
      <c r="B87" s="144" t="s">
        <v>418</v>
      </c>
      <c r="C87" s="145"/>
      <c r="D87" s="146" t="s">
        <v>253</v>
      </c>
      <c r="E87" s="147"/>
      <c r="F87" s="146" t="s">
        <v>254</v>
      </c>
    </row>
    <row r="88" spans="1:6" ht="30" customHeight="1">
      <c r="A88" s="143"/>
      <c r="B88" s="148" t="s">
        <v>419</v>
      </c>
      <c r="C88" s="149"/>
      <c r="D88" s="150" t="s">
        <v>255</v>
      </c>
      <c r="E88" s="151"/>
      <c r="F88" s="150" t="s">
        <v>256</v>
      </c>
    </row>
    <row r="89" spans="1:6" ht="30" customHeight="1">
      <c r="A89" s="143"/>
      <c r="B89" s="144" t="s">
        <v>420</v>
      </c>
      <c r="C89" s="145"/>
      <c r="D89" s="146" t="s">
        <v>257</v>
      </c>
      <c r="E89" s="147"/>
      <c r="F89" s="146" t="s">
        <v>258</v>
      </c>
    </row>
    <row r="90" spans="1:6" ht="44.25" customHeight="1">
      <c r="A90" s="143"/>
      <c r="B90" s="148" t="s">
        <v>421</v>
      </c>
      <c r="C90" s="149"/>
      <c r="D90" s="150" t="s">
        <v>259</v>
      </c>
      <c r="E90" s="151"/>
      <c r="F90" s="150" t="s">
        <v>260</v>
      </c>
    </row>
    <row r="91" spans="1:6" ht="30" customHeight="1">
      <c r="A91" s="143"/>
      <c r="B91" s="148" t="s">
        <v>422</v>
      </c>
      <c r="C91" s="149"/>
      <c r="D91" s="150" t="s">
        <v>261</v>
      </c>
      <c r="E91" s="151"/>
      <c r="F91" s="150" t="s">
        <v>262</v>
      </c>
    </row>
    <row r="92" spans="1:6" ht="30" customHeight="1">
      <c r="A92" s="143"/>
      <c r="B92" s="148" t="s">
        <v>423</v>
      </c>
      <c r="C92" s="149"/>
      <c r="D92" s="150" t="s">
        <v>263</v>
      </c>
      <c r="E92" s="151"/>
      <c r="F92" s="150" t="s">
        <v>264</v>
      </c>
    </row>
    <row r="93" spans="1:6" ht="30" customHeight="1">
      <c r="A93" s="143"/>
      <c r="B93" s="144" t="s">
        <v>424</v>
      </c>
      <c r="C93" s="145"/>
      <c r="D93" s="146" t="s">
        <v>265</v>
      </c>
      <c r="E93" s="147"/>
      <c r="F93" s="146" t="s">
        <v>266</v>
      </c>
    </row>
    <row r="94" spans="1:6" ht="30" customHeight="1">
      <c r="A94" s="143"/>
      <c r="B94" s="148" t="s">
        <v>425</v>
      </c>
      <c r="C94" s="149"/>
      <c r="D94" s="150" t="s">
        <v>267</v>
      </c>
      <c r="E94" s="151"/>
      <c r="F94" s="150" t="s">
        <v>268</v>
      </c>
    </row>
    <row r="95" spans="1:6" ht="30" customHeight="1">
      <c r="A95" s="143"/>
      <c r="B95" s="148" t="s">
        <v>426</v>
      </c>
      <c r="C95" s="149"/>
      <c r="D95" s="150" t="s">
        <v>269</v>
      </c>
      <c r="E95" s="151"/>
      <c r="F95" s="150" t="s">
        <v>270</v>
      </c>
    </row>
    <row r="96" spans="1:6" ht="30" customHeight="1">
      <c r="A96" s="143"/>
      <c r="B96" s="148" t="s">
        <v>427</v>
      </c>
      <c r="C96" s="149"/>
      <c r="D96" s="150" t="s">
        <v>322</v>
      </c>
      <c r="E96" s="151"/>
      <c r="F96" s="150" t="s">
        <v>323</v>
      </c>
    </row>
    <row r="97" spans="1:6" ht="30" customHeight="1">
      <c r="A97" s="143"/>
      <c r="B97" s="148" t="s">
        <v>428</v>
      </c>
      <c r="C97" s="149"/>
      <c r="D97" s="150" t="s">
        <v>271</v>
      </c>
      <c r="E97" s="151"/>
      <c r="F97" s="150" t="s">
        <v>272</v>
      </c>
    </row>
    <row r="98" spans="1:6" ht="30" customHeight="1">
      <c r="A98" s="143"/>
      <c r="B98" s="148" t="s">
        <v>429</v>
      </c>
      <c r="C98" s="149"/>
      <c r="D98" s="150" t="s">
        <v>273</v>
      </c>
      <c r="E98" s="151"/>
      <c r="F98" s="150" t="s">
        <v>274</v>
      </c>
    </row>
    <row r="99" spans="1:6" ht="30" customHeight="1">
      <c r="A99" s="143"/>
      <c r="B99" s="144" t="s">
        <v>430</v>
      </c>
      <c r="C99" s="145"/>
      <c r="D99" s="146" t="s">
        <v>275</v>
      </c>
      <c r="E99" s="147"/>
      <c r="F99" s="146" t="s">
        <v>276</v>
      </c>
    </row>
    <row r="100" spans="1:6" ht="30" customHeight="1">
      <c r="A100" s="143"/>
      <c r="B100" s="148" t="s">
        <v>431</v>
      </c>
      <c r="C100" s="149"/>
      <c r="D100" s="150" t="s">
        <v>277</v>
      </c>
      <c r="E100" s="151"/>
      <c r="F100" s="150" t="s">
        <v>278</v>
      </c>
    </row>
    <row r="101" spans="1:6" ht="30" customHeight="1">
      <c r="A101" s="143"/>
      <c r="B101" s="148" t="s">
        <v>432</v>
      </c>
      <c r="C101" s="149"/>
      <c r="D101" s="150" t="s">
        <v>279</v>
      </c>
      <c r="E101" s="151"/>
      <c r="F101" s="150" t="s">
        <v>280</v>
      </c>
    </row>
    <row r="102" spans="1:6" ht="30" customHeight="1">
      <c r="A102" s="143"/>
      <c r="B102" s="148" t="s">
        <v>433</v>
      </c>
      <c r="C102" s="149"/>
      <c r="D102" s="150" t="s">
        <v>281</v>
      </c>
      <c r="E102" s="151"/>
      <c r="F102" s="150" t="s">
        <v>282</v>
      </c>
    </row>
    <row r="103" spans="1:6" ht="40.5" customHeight="1">
      <c r="A103" s="143"/>
      <c r="B103" s="148" t="s">
        <v>434</v>
      </c>
      <c r="C103" s="149"/>
      <c r="D103" s="150" t="s">
        <v>283</v>
      </c>
      <c r="E103" s="151"/>
      <c r="F103" s="150" t="s">
        <v>284</v>
      </c>
    </row>
    <row r="104" spans="1:6" ht="30" customHeight="1">
      <c r="A104" s="143"/>
      <c r="B104" s="148" t="s">
        <v>435</v>
      </c>
      <c r="C104" s="149"/>
      <c r="D104" s="150" t="s">
        <v>285</v>
      </c>
      <c r="E104" s="151"/>
      <c r="F104" s="150" t="s">
        <v>286</v>
      </c>
    </row>
    <row r="105" spans="1:6" ht="30" customHeight="1">
      <c r="A105" s="143"/>
      <c r="B105" s="144" t="s">
        <v>436</v>
      </c>
      <c r="C105" s="145"/>
      <c r="D105" s="146" t="s">
        <v>287</v>
      </c>
      <c r="E105" s="147"/>
      <c r="F105" s="146" t="s">
        <v>288</v>
      </c>
    </row>
    <row r="106" spans="1:6" ht="30" customHeight="1">
      <c r="A106" s="143"/>
      <c r="B106" s="148" t="s">
        <v>437</v>
      </c>
      <c r="C106" s="149"/>
      <c r="D106" s="150" t="s">
        <v>289</v>
      </c>
      <c r="E106" s="151"/>
      <c r="F106" s="150" t="s">
        <v>290</v>
      </c>
    </row>
    <row r="107" spans="1:6" ht="30" customHeight="1">
      <c r="A107" s="143"/>
      <c r="B107" s="148" t="s">
        <v>438</v>
      </c>
      <c r="C107" s="149"/>
      <c r="D107" s="150" t="s">
        <v>291</v>
      </c>
      <c r="E107" s="151"/>
      <c r="F107" s="150" t="s">
        <v>292</v>
      </c>
    </row>
    <row r="108" spans="1:6" ht="30" customHeight="1">
      <c r="A108" s="143"/>
      <c r="B108" s="148" t="s">
        <v>439</v>
      </c>
      <c r="C108" s="149"/>
      <c r="D108" s="150" t="s">
        <v>293</v>
      </c>
      <c r="E108" s="151"/>
      <c r="F108" s="150" t="s">
        <v>294</v>
      </c>
    </row>
    <row r="109" spans="1:6" ht="30" customHeight="1">
      <c r="A109" s="143"/>
      <c r="B109" s="148" t="s">
        <v>440</v>
      </c>
      <c r="C109" s="149"/>
      <c r="D109" s="150" t="s">
        <v>295</v>
      </c>
      <c r="E109" s="151"/>
      <c r="F109" s="150" t="s">
        <v>296</v>
      </c>
    </row>
    <row r="110" spans="1:6" ht="30" customHeight="1">
      <c r="A110" s="143"/>
      <c r="B110" s="148" t="s">
        <v>441</v>
      </c>
      <c r="C110" s="149"/>
      <c r="D110" s="150" t="s">
        <v>297</v>
      </c>
      <c r="E110" s="151"/>
      <c r="F110" s="150" t="s">
        <v>298</v>
      </c>
    </row>
    <row r="111" spans="1:6" ht="30" customHeight="1">
      <c r="A111" s="143"/>
      <c r="B111" s="148" t="s">
        <v>442</v>
      </c>
      <c r="C111" s="149"/>
      <c r="D111" s="150" t="s">
        <v>299</v>
      </c>
      <c r="E111" s="151"/>
      <c r="F111" s="150" t="s">
        <v>300</v>
      </c>
    </row>
    <row r="112" spans="1:6" ht="30" customHeight="1">
      <c r="A112" s="143"/>
      <c r="B112" s="148" t="s">
        <v>443</v>
      </c>
      <c r="C112" s="149"/>
      <c r="D112" s="150" t="s">
        <v>301</v>
      </c>
      <c r="E112" s="151"/>
      <c r="F112" s="150" t="s">
        <v>302</v>
      </c>
    </row>
    <row r="113" spans="1:11" ht="30" customHeight="1">
      <c r="A113" s="143"/>
      <c r="B113" s="148" t="s">
        <v>444</v>
      </c>
      <c r="C113" s="149"/>
      <c r="D113" s="150" t="s">
        <v>303</v>
      </c>
      <c r="E113" s="151"/>
      <c r="F113" s="150" t="s">
        <v>304</v>
      </c>
    </row>
    <row r="114" spans="1:11" ht="30" customHeight="1">
      <c r="A114" s="143"/>
      <c r="B114" s="148" t="s">
        <v>445</v>
      </c>
      <c r="C114" s="149"/>
      <c r="D114" s="150" t="s">
        <v>305</v>
      </c>
      <c r="E114" s="151"/>
      <c r="F114" s="150" t="s">
        <v>306</v>
      </c>
    </row>
    <row r="115" spans="1:11" ht="30" customHeight="1">
      <c r="A115" s="143"/>
      <c r="B115" s="144" t="s">
        <v>446</v>
      </c>
      <c r="C115" s="145"/>
      <c r="D115" s="146" t="s">
        <v>307</v>
      </c>
      <c r="E115" s="147"/>
      <c r="F115" s="146" t="s">
        <v>308</v>
      </c>
    </row>
    <row r="116" spans="1:11" ht="30" customHeight="1">
      <c r="A116" s="143"/>
      <c r="B116" s="148" t="s">
        <v>447</v>
      </c>
      <c r="C116" s="149"/>
      <c r="D116" s="150" t="s">
        <v>309</v>
      </c>
      <c r="E116" s="151"/>
      <c r="F116" s="150" t="s">
        <v>310</v>
      </c>
    </row>
    <row r="117" spans="1:11" ht="40.5" customHeight="1">
      <c r="A117" s="143"/>
      <c r="B117" s="148" t="s">
        <v>448</v>
      </c>
      <c r="C117" s="149"/>
      <c r="D117" s="150" t="s">
        <v>311</v>
      </c>
      <c r="E117" s="151"/>
      <c r="F117" s="150" t="s">
        <v>312</v>
      </c>
    </row>
    <row r="118" spans="1:11" ht="30" customHeight="1">
      <c r="A118" s="143"/>
      <c r="B118" s="148" t="s">
        <v>449</v>
      </c>
      <c r="C118" s="149"/>
      <c r="D118" s="150" t="s">
        <v>313</v>
      </c>
      <c r="E118" s="151"/>
      <c r="F118" s="150" t="s">
        <v>314</v>
      </c>
    </row>
    <row r="119" spans="1:11" ht="30" customHeight="1">
      <c r="A119" s="143"/>
      <c r="B119" s="144" t="s">
        <v>450</v>
      </c>
      <c r="C119" s="145"/>
      <c r="D119" s="146" t="s">
        <v>315</v>
      </c>
      <c r="E119" s="147"/>
      <c r="F119" s="146" t="s">
        <v>316</v>
      </c>
    </row>
    <row r="120" spans="1:11" ht="30" customHeight="1">
      <c r="A120" s="143"/>
      <c r="B120" s="148" t="s">
        <v>451</v>
      </c>
      <c r="C120" s="149"/>
      <c r="D120" s="150" t="s">
        <v>317</v>
      </c>
      <c r="E120" s="151"/>
      <c r="F120" s="150" t="s">
        <v>318</v>
      </c>
    </row>
    <row r="121" spans="1:11" ht="30" customHeight="1">
      <c r="A121" s="143"/>
      <c r="B121" s="148" t="s">
        <v>452</v>
      </c>
      <c r="C121" s="149"/>
      <c r="D121" s="150" t="s">
        <v>319</v>
      </c>
      <c r="E121" s="151"/>
      <c r="F121" s="150" t="s">
        <v>320</v>
      </c>
    </row>
    <row r="122" spans="1:11" ht="13.5" customHeight="1" thickBot="1">
      <c r="A122" s="152"/>
    </row>
    <row r="123" spans="1:11" s="2" customFormat="1" ht="14.25" customHeight="1" thickTop="1">
      <c r="A123" s="14"/>
      <c r="B123" s="14" t="s">
        <v>551</v>
      </c>
      <c r="C123" s="14"/>
      <c r="D123" s="14"/>
      <c r="E123" s="14"/>
      <c r="F123" s="14"/>
      <c r="G123" s="32"/>
      <c r="H123" s="32"/>
      <c r="I123" s="32"/>
      <c r="K123" s="15"/>
    </row>
    <row r="124" spans="1:11" s="2" customFormat="1" ht="5.25" customHeight="1">
      <c r="B124" s="16"/>
      <c r="K124" s="15"/>
    </row>
    <row r="125" spans="1:11" s="2" customFormat="1" ht="12" customHeight="1">
      <c r="B125" s="17" t="s">
        <v>464</v>
      </c>
      <c r="K125" s="15"/>
    </row>
  </sheetData>
  <mergeCells count="4">
    <mergeCell ref="D5:D6"/>
    <mergeCell ref="F5:F6"/>
    <mergeCell ref="B1:F1"/>
    <mergeCell ref="B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4:J17"/>
  <sheetViews>
    <sheetView workbookViewId="0"/>
  </sheetViews>
  <sheetFormatPr defaultRowHeight="12.75"/>
  <cols>
    <col min="1" max="16384" width="9.140625" style="26"/>
  </cols>
  <sheetData>
    <row r="14" spans="6:10" ht="45">
      <c r="F14" s="1"/>
      <c r="G14" s="1"/>
      <c r="H14" s="29"/>
      <c r="I14" s="1"/>
      <c r="J14" s="1"/>
    </row>
    <row r="15" spans="6:10" ht="45">
      <c r="F15" s="1"/>
      <c r="G15" s="1"/>
      <c r="H15" s="30" t="s">
        <v>510</v>
      </c>
      <c r="I15" s="1"/>
      <c r="J15" s="1"/>
    </row>
    <row r="16" spans="6:10" ht="45">
      <c r="F16" s="29"/>
      <c r="G16" s="1"/>
      <c r="H16" s="30" t="s">
        <v>511</v>
      </c>
      <c r="I16" s="29"/>
      <c r="J16" s="29"/>
    </row>
    <row r="17" spans="1:1" ht="23.25">
      <c r="A17" s="31"/>
    </row>
  </sheetData>
  <pageMargins left="0.51181102362204722" right="0.51181102362204722" top="0.55118110236220474" bottom="0.5600000000000000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133"/>
  <sheetViews>
    <sheetView zoomScaleNormal="100" workbookViewId="0">
      <pane ySplit="12" topLeftCell="A13" activePane="bottomLeft" state="frozen"/>
      <selection pane="bottomLeft"/>
    </sheetView>
  </sheetViews>
  <sheetFormatPr defaultRowHeight="12"/>
  <cols>
    <col min="1" max="1" width="0.5703125" style="2" customWidth="1"/>
    <col min="2" max="2" width="8.140625" style="2" customWidth="1"/>
    <col min="3" max="3" width="0.28515625" style="2" customWidth="1"/>
    <col min="4" max="4" width="18.7109375" style="2" customWidth="1"/>
    <col min="5" max="5" width="17.7109375" style="2" customWidth="1"/>
    <col min="6" max="6" width="18.7109375" style="2" customWidth="1"/>
    <col min="7" max="7" width="20.140625" style="2" customWidth="1"/>
    <col min="8" max="8" width="21.28515625" style="2" customWidth="1"/>
    <col min="9" max="9" width="1.28515625" style="2" customWidth="1"/>
    <col min="10" max="10" width="14" style="2" customWidth="1"/>
    <col min="11" max="16384" width="9.140625" style="2"/>
  </cols>
  <sheetData>
    <row r="1" spans="1:12" ht="12.95" customHeight="1">
      <c r="B1" s="185" t="s">
        <v>78</v>
      </c>
      <c r="C1" s="185"/>
      <c r="D1" s="185"/>
      <c r="E1" s="3"/>
      <c r="F1" s="4" t="s">
        <v>512</v>
      </c>
      <c r="G1" s="4"/>
      <c r="H1" s="5"/>
      <c r="I1" s="5"/>
      <c r="J1" s="5"/>
      <c r="K1" s="3"/>
    </row>
    <row r="2" spans="1:12" ht="12.95" customHeight="1">
      <c r="B2" s="6"/>
      <c r="C2" s="7"/>
      <c r="D2" s="3"/>
      <c r="E2" s="3"/>
      <c r="F2" s="4" t="s">
        <v>513</v>
      </c>
      <c r="G2" s="4"/>
      <c r="H2" s="5"/>
      <c r="I2" s="5"/>
      <c r="J2" s="5"/>
      <c r="K2" s="3"/>
    </row>
    <row r="3" spans="1:12" ht="12.95" customHeight="1">
      <c r="B3" s="6"/>
      <c r="C3" s="7"/>
      <c r="D3" s="3"/>
      <c r="E3" s="3"/>
      <c r="F3" s="3"/>
      <c r="G3" s="3"/>
      <c r="H3" s="3"/>
      <c r="I3" s="3"/>
      <c r="J3" s="3"/>
      <c r="K3" s="3"/>
      <c r="L3" s="5"/>
    </row>
    <row r="4" spans="1:12" s="8" customFormat="1" ht="12.75" customHeight="1">
      <c r="A4" s="8" t="s">
        <v>542</v>
      </c>
    </row>
    <row r="5" spans="1:12" s="8" customFormat="1" ht="12.75" customHeight="1">
      <c r="A5" s="8" t="s">
        <v>535</v>
      </c>
    </row>
    <row r="6" spans="1:12" s="8" customFormat="1" ht="12.75" customHeight="1">
      <c r="A6" s="8" t="s">
        <v>534</v>
      </c>
    </row>
    <row r="7" spans="1:12" s="8" customFormat="1" ht="12.75" customHeight="1">
      <c r="A7" s="8" t="s">
        <v>547</v>
      </c>
    </row>
    <row r="8" spans="1:12" s="8" customFormat="1" ht="12.75" customHeight="1" thickBot="1">
      <c r="A8" s="8" t="s">
        <v>546</v>
      </c>
      <c r="B8" s="179"/>
      <c r="C8" s="179"/>
      <c r="D8" s="179"/>
      <c r="E8" s="179"/>
      <c r="F8" s="179"/>
      <c r="G8" s="179"/>
      <c r="H8" s="179"/>
    </row>
    <row r="9" spans="1:12" ht="12" customHeight="1" thickTop="1"/>
    <row r="10" spans="1:12" s="5" customFormat="1" ht="55.5" customHeight="1">
      <c r="A10" s="186" t="s">
        <v>331</v>
      </c>
      <c r="B10" s="187"/>
      <c r="C10" s="190"/>
      <c r="D10" s="18" t="s">
        <v>556</v>
      </c>
      <c r="E10" s="18" t="s">
        <v>470</v>
      </c>
      <c r="F10" s="18" t="s">
        <v>471</v>
      </c>
      <c r="G10" s="18" t="s">
        <v>523</v>
      </c>
      <c r="H10" s="18" t="s">
        <v>36</v>
      </c>
      <c r="I10" s="19"/>
    </row>
    <row r="11" spans="1:12" s="5" customFormat="1" ht="38.25" customHeight="1">
      <c r="A11" s="188"/>
      <c r="B11" s="189"/>
      <c r="C11" s="191"/>
      <c r="D11" s="9" t="s">
        <v>522</v>
      </c>
      <c r="E11" s="9" t="s">
        <v>327</v>
      </c>
      <c r="F11" s="9" t="s">
        <v>472</v>
      </c>
      <c r="G11" s="9" t="s">
        <v>524</v>
      </c>
      <c r="H11" s="9" t="s">
        <v>39</v>
      </c>
      <c r="I11" s="20"/>
    </row>
    <row r="12" spans="1:12" s="5" customFormat="1" ht="17.25" customHeight="1">
      <c r="A12" s="21"/>
      <c r="B12" s="24"/>
      <c r="C12" s="22"/>
      <c r="D12" s="23" t="s">
        <v>38</v>
      </c>
      <c r="E12" s="23" t="s">
        <v>0</v>
      </c>
      <c r="F12" s="23" t="s">
        <v>0</v>
      </c>
      <c r="G12" s="23" t="s">
        <v>40</v>
      </c>
      <c r="H12" s="23" t="s">
        <v>0</v>
      </c>
      <c r="I12" s="24"/>
    </row>
    <row r="13" spans="1:12" s="4" customFormat="1" ht="21" customHeight="1">
      <c r="A13" s="33"/>
      <c r="B13" s="39" t="s">
        <v>321</v>
      </c>
      <c r="D13" s="10">
        <f>D14+D25+D82</f>
        <v>72127</v>
      </c>
      <c r="E13" s="10">
        <f>E14+E25+E82</f>
        <v>12673676</v>
      </c>
      <c r="F13" s="10">
        <f>F14+F25+F82</f>
        <v>3259950</v>
      </c>
      <c r="G13" s="10">
        <f>G14+G25+G82</f>
        <v>2072684</v>
      </c>
      <c r="H13" s="10">
        <f>H14+H25+H82</f>
        <v>169985</v>
      </c>
      <c r="I13" s="34"/>
      <c r="L13" s="51"/>
    </row>
    <row r="14" spans="1:12" s="4" customFormat="1" ht="21" customHeight="1">
      <c r="A14" s="33"/>
      <c r="B14" s="39">
        <v>45</v>
      </c>
      <c r="D14" s="10">
        <f>D15+D18+D20+D23</f>
        <v>8817</v>
      </c>
      <c r="E14" s="10">
        <f>E15+E18+E20+E23</f>
        <v>906284</v>
      </c>
      <c r="F14" s="10">
        <f>F15+F18+F20+F23</f>
        <v>391452</v>
      </c>
      <c r="G14" s="10">
        <f>G15+G18+G20+G23</f>
        <v>187404</v>
      </c>
      <c r="H14" s="10">
        <f>H15+H18+H20+H23</f>
        <v>14148</v>
      </c>
      <c r="I14" s="34"/>
      <c r="L14" s="51"/>
    </row>
    <row r="15" spans="1:12" s="4" customFormat="1" ht="21" customHeight="1">
      <c r="A15" s="33"/>
      <c r="B15" s="39" t="s">
        <v>342</v>
      </c>
      <c r="D15" s="10">
        <f>D16+D17</f>
        <v>1894</v>
      </c>
      <c r="E15" s="10">
        <f>E16+E17</f>
        <v>499907</v>
      </c>
      <c r="F15" s="10">
        <f>F16+F17</f>
        <v>120216</v>
      </c>
      <c r="G15" s="10">
        <f>G16+G17</f>
        <v>62226</v>
      </c>
      <c r="H15" s="10">
        <f>H16+H17</f>
        <v>5874</v>
      </c>
      <c r="I15" s="34"/>
      <c r="L15" s="51"/>
    </row>
    <row r="16" spans="1:12" s="5" customFormat="1" ht="21" customHeight="1">
      <c r="A16" s="35"/>
      <c r="B16" s="40" t="s">
        <v>343</v>
      </c>
      <c r="D16" s="11">
        <v>1864</v>
      </c>
      <c r="E16" s="11">
        <v>490316</v>
      </c>
      <c r="F16" s="11">
        <v>118065</v>
      </c>
      <c r="G16" s="11">
        <v>60549</v>
      </c>
      <c r="H16" s="11">
        <v>5872</v>
      </c>
      <c r="I16" s="36"/>
      <c r="L16" s="51"/>
    </row>
    <row r="17" spans="1:12" s="5" customFormat="1" ht="21" customHeight="1">
      <c r="A17" s="35"/>
      <c r="B17" s="40" t="s">
        <v>344</v>
      </c>
      <c r="D17" s="11">
        <v>30</v>
      </c>
      <c r="E17" s="11">
        <v>9591</v>
      </c>
      <c r="F17" s="11">
        <v>2151</v>
      </c>
      <c r="G17" s="11">
        <v>1677</v>
      </c>
      <c r="H17" s="11">
        <v>2</v>
      </c>
      <c r="I17" s="36"/>
      <c r="L17" s="51"/>
    </row>
    <row r="18" spans="1:12" s="4" customFormat="1" ht="21" customHeight="1">
      <c r="A18" s="33"/>
      <c r="B18" s="39" t="s">
        <v>345</v>
      </c>
      <c r="D18" s="10">
        <f>D19</f>
        <v>4857</v>
      </c>
      <c r="E18" s="10">
        <f>E19</f>
        <v>203798</v>
      </c>
      <c r="F18" s="10">
        <f>F19</f>
        <v>198345</v>
      </c>
      <c r="G18" s="10">
        <f>G19</f>
        <v>75268</v>
      </c>
      <c r="H18" s="10">
        <f>H19</f>
        <v>5852</v>
      </c>
      <c r="I18" s="34"/>
      <c r="L18" s="51"/>
    </row>
    <row r="19" spans="1:12" s="5" customFormat="1" ht="21" customHeight="1">
      <c r="A19" s="35"/>
      <c r="B19" s="40" t="s">
        <v>346</v>
      </c>
      <c r="D19" s="11">
        <v>4857</v>
      </c>
      <c r="E19" s="11">
        <v>203798</v>
      </c>
      <c r="F19" s="11">
        <v>198345</v>
      </c>
      <c r="G19" s="11">
        <v>75268</v>
      </c>
      <c r="H19" s="11">
        <v>5852</v>
      </c>
      <c r="I19" s="36"/>
      <c r="L19" s="51"/>
    </row>
    <row r="20" spans="1:12" s="4" customFormat="1" ht="21" customHeight="1">
      <c r="A20" s="33"/>
      <c r="B20" s="39" t="s">
        <v>347</v>
      </c>
      <c r="D20" s="10">
        <f>D21+D22</f>
        <v>1873</v>
      </c>
      <c r="E20" s="10">
        <f>E21+E22</f>
        <v>182777</v>
      </c>
      <c r="F20" s="10">
        <f>F21+F22</f>
        <v>65841</v>
      </c>
      <c r="G20" s="10">
        <f>G21+G22</f>
        <v>45869</v>
      </c>
      <c r="H20" s="10">
        <f>H21+H22</f>
        <v>2018</v>
      </c>
      <c r="I20" s="34"/>
      <c r="L20" s="51"/>
    </row>
    <row r="21" spans="1:12" s="5" customFormat="1" ht="21" customHeight="1">
      <c r="A21" s="35"/>
      <c r="B21" s="40" t="s">
        <v>348</v>
      </c>
      <c r="D21" s="11">
        <v>1500</v>
      </c>
      <c r="E21" s="11">
        <v>160642</v>
      </c>
      <c r="F21" s="11">
        <v>58435</v>
      </c>
      <c r="G21" s="11">
        <v>40961</v>
      </c>
      <c r="H21" s="11">
        <v>1445</v>
      </c>
      <c r="I21" s="36"/>
      <c r="L21" s="51"/>
    </row>
    <row r="22" spans="1:12" s="5" customFormat="1" ht="21" customHeight="1">
      <c r="A22" s="35"/>
      <c r="B22" s="40" t="s">
        <v>349</v>
      </c>
      <c r="D22" s="11">
        <v>373</v>
      </c>
      <c r="E22" s="11">
        <v>22135</v>
      </c>
      <c r="F22" s="11">
        <v>7406</v>
      </c>
      <c r="G22" s="11">
        <v>4908</v>
      </c>
      <c r="H22" s="11">
        <v>573</v>
      </c>
      <c r="I22" s="36"/>
      <c r="L22" s="51"/>
    </row>
    <row r="23" spans="1:12" s="4" customFormat="1" ht="21" customHeight="1">
      <c r="A23" s="33"/>
      <c r="B23" s="39" t="s">
        <v>350</v>
      </c>
      <c r="C23" s="10">
        <f t="shared" ref="C23:H23" si="0">C24</f>
        <v>0</v>
      </c>
      <c r="D23" s="10">
        <f t="shared" si="0"/>
        <v>193</v>
      </c>
      <c r="E23" s="10">
        <f t="shared" si="0"/>
        <v>19802</v>
      </c>
      <c r="F23" s="10">
        <f t="shared" si="0"/>
        <v>7050</v>
      </c>
      <c r="G23" s="10">
        <f t="shared" si="0"/>
        <v>4041</v>
      </c>
      <c r="H23" s="10">
        <f t="shared" si="0"/>
        <v>404</v>
      </c>
      <c r="I23" s="34"/>
      <c r="L23" s="51"/>
    </row>
    <row r="24" spans="1:12" s="5" customFormat="1" ht="21" customHeight="1">
      <c r="A24" s="35"/>
      <c r="B24" s="40" t="s">
        <v>351</v>
      </c>
      <c r="D24" s="11">
        <v>193</v>
      </c>
      <c r="E24" s="11">
        <v>19802</v>
      </c>
      <c r="F24" s="11">
        <v>7050</v>
      </c>
      <c r="G24" s="11">
        <v>4041</v>
      </c>
      <c r="H24" s="11">
        <v>404</v>
      </c>
      <c r="I24" s="36"/>
      <c r="L24" s="51"/>
    </row>
    <row r="25" spans="1:12" s="4" customFormat="1" ht="21" customHeight="1">
      <c r="A25" s="33"/>
      <c r="B25" s="39">
        <v>46</v>
      </c>
      <c r="D25" s="10">
        <f>D26+D36+D41+D51+D61+D64+D72+D80</f>
        <v>24629</v>
      </c>
      <c r="E25" s="10">
        <f>E26+E36+E41+E51+E61+E64+E72+E80</f>
        <v>5872151</v>
      </c>
      <c r="F25" s="10">
        <f>F26+F36+F41+F51+F61+F64+F72+F80</f>
        <v>1383486</v>
      </c>
      <c r="G25" s="10">
        <f>G26+G36+G41+G51+G61+G64+G72+G80</f>
        <v>921987</v>
      </c>
      <c r="H25" s="10">
        <f>H26+H36+H41+H51+H61+H64+H72+H80</f>
        <v>76278</v>
      </c>
      <c r="I25" s="34"/>
      <c r="L25" s="51"/>
    </row>
    <row r="26" spans="1:12" s="4" customFormat="1" ht="21" customHeight="1">
      <c r="A26" s="33"/>
      <c r="B26" s="39" t="s">
        <v>352</v>
      </c>
      <c r="D26" s="10">
        <f>SUM(D27:D35)</f>
        <v>1472</v>
      </c>
      <c r="E26" s="10">
        <f>SUM(E27:E35)</f>
        <v>165981</v>
      </c>
      <c r="F26" s="10">
        <f>SUM(F27:F35)</f>
        <v>162920</v>
      </c>
      <c r="G26" s="10">
        <f>SUM(G27:G35)</f>
        <v>90640</v>
      </c>
      <c r="H26" s="10">
        <f>SUM(H27:H35)</f>
        <v>7200</v>
      </c>
      <c r="I26" s="34"/>
      <c r="L26" s="51"/>
    </row>
    <row r="27" spans="1:12" s="5" customFormat="1" ht="21" customHeight="1">
      <c r="A27" s="35"/>
      <c r="B27" s="40" t="s">
        <v>353</v>
      </c>
      <c r="D27" s="11">
        <v>19</v>
      </c>
      <c r="E27" s="11">
        <v>1363</v>
      </c>
      <c r="F27" s="11">
        <v>1394</v>
      </c>
      <c r="G27" s="11">
        <v>598</v>
      </c>
      <c r="H27" s="11">
        <v>4</v>
      </c>
      <c r="I27" s="36"/>
      <c r="L27" s="51"/>
    </row>
    <row r="28" spans="1:12" s="5" customFormat="1" ht="21" customHeight="1">
      <c r="A28" s="35"/>
      <c r="B28" s="40" t="s">
        <v>354</v>
      </c>
      <c r="D28" s="11">
        <v>270</v>
      </c>
      <c r="E28" s="11">
        <v>49780</v>
      </c>
      <c r="F28" s="11">
        <v>49907</v>
      </c>
      <c r="G28" s="11">
        <v>28679</v>
      </c>
      <c r="H28" s="11">
        <v>617</v>
      </c>
      <c r="I28" s="36"/>
      <c r="L28" s="51"/>
    </row>
    <row r="29" spans="1:12" s="5" customFormat="1" ht="21" customHeight="1">
      <c r="A29" s="35"/>
      <c r="B29" s="40" t="s">
        <v>355</v>
      </c>
      <c r="D29" s="11">
        <v>77</v>
      </c>
      <c r="E29" s="11">
        <v>6796</v>
      </c>
      <c r="F29" s="11">
        <v>6807</v>
      </c>
      <c r="G29" s="11">
        <v>4065</v>
      </c>
      <c r="H29" s="11">
        <v>16</v>
      </c>
      <c r="I29" s="36"/>
      <c r="L29" s="51"/>
    </row>
    <row r="30" spans="1:12" s="5" customFormat="1" ht="21" customHeight="1">
      <c r="A30" s="35"/>
      <c r="B30" s="40" t="s">
        <v>356</v>
      </c>
      <c r="D30" s="11">
        <v>166</v>
      </c>
      <c r="E30" s="11">
        <v>12035</v>
      </c>
      <c r="F30" s="11">
        <v>12307</v>
      </c>
      <c r="G30" s="11">
        <v>5997</v>
      </c>
      <c r="H30" s="11">
        <v>77</v>
      </c>
      <c r="I30" s="36"/>
      <c r="L30" s="51"/>
    </row>
    <row r="31" spans="1:12" s="5" customFormat="1" ht="21" customHeight="1">
      <c r="A31" s="35"/>
      <c r="B31" s="40" t="s">
        <v>357</v>
      </c>
      <c r="D31" s="11">
        <v>13</v>
      </c>
      <c r="E31" s="11">
        <v>1376</v>
      </c>
      <c r="F31" s="11">
        <v>628</v>
      </c>
      <c r="G31" s="11">
        <v>561</v>
      </c>
      <c r="H31" s="11">
        <v>6</v>
      </c>
      <c r="I31" s="36"/>
      <c r="L31" s="51"/>
    </row>
    <row r="32" spans="1:12" s="5" customFormat="1" ht="21" customHeight="1">
      <c r="A32" s="35"/>
      <c r="B32" s="40" t="s">
        <v>358</v>
      </c>
      <c r="D32" s="11">
        <v>81</v>
      </c>
      <c r="E32" s="11">
        <v>2667</v>
      </c>
      <c r="F32" s="11">
        <v>2606</v>
      </c>
      <c r="G32" s="11">
        <v>1882</v>
      </c>
      <c r="H32" s="11">
        <v>21</v>
      </c>
      <c r="I32" s="36"/>
      <c r="L32" s="51"/>
    </row>
    <row r="33" spans="1:12" s="5" customFormat="1" ht="21" customHeight="1">
      <c r="A33" s="35"/>
      <c r="B33" s="40" t="s">
        <v>359</v>
      </c>
      <c r="D33" s="11">
        <v>188</v>
      </c>
      <c r="E33" s="11">
        <v>19867</v>
      </c>
      <c r="F33" s="11">
        <v>20172</v>
      </c>
      <c r="G33" s="11">
        <v>11032</v>
      </c>
      <c r="H33" s="11">
        <v>185</v>
      </c>
      <c r="I33" s="36"/>
      <c r="L33" s="51"/>
    </row>
    <row r="34" spans="1:12" s="5" customFormat="1" ht="21" customHeight="1">
      <c r="A34" s="35"/>
      <c r="B34" s="40" t="s">
        <v>360</v>
      </c>
      <c r="D34" s="11">
        <v>506</v>
      </c>
      <c r="E34" s="11">
        <v>65445</v>
      </c>
      <c r="F34" s="11">
        <v>61827</v>
      </c>
      <c r="G34" s="11">
        <v>32171</v>
      </c>
      <c r="H34" s="11">
        <v>5999</v>
      </c>
      <c r="I34" s="36"/>
      <c r="L34" s="51"/>
    </row>
    <row r="35" spans="1:12" s="5" customFormat="1" ht="21" customHeight="1">
      <c r="A35" s="33"/>
      <c r="B35" s="40" t="s">
        <v>361</v>
      </c>
      <c r="D35" s="11">
        <v>152</v>
      </c>
      <c r="E35" s="11">
        <v>6652</v>
      </c>
      <c r="F35" s="11">
        <v>7272</v>
      </c>
      <c r="G35" s="11">
        <v>5655</v>
      </c>
      <c r="H35" s="11">
        <v>275</v>
      </c>
      <c r="I35" s="36"/>
      <c r="L35" s="51"/>
    </row>
    <row r="36" spans="1:12" s="4" customFormat="1" ht="21" customHeight="1">
      <c r="A36" s="33"/>
      <c r="B36" s="39" t="s">
        <v>362</v>
      </c>
      <c r="D36" s="10">
        <f>SUM(D37:D40)</f>
        <v>363</v>
      </c>
      <c r="E36" s="10">
        <f>SUM(E37:E40)</f>
        <v>181698</v>
      </c>
      <c r="F36" s="10">
        <f>SUM(F37:F40)</f>
        <v>16415</v>
      </c>
      <c r="G36" s="10">
        <f>SUM(G37:G40)</f>
        <v>9275</v>
      </c>
      <c r="H36" s="10">
        <f>SUM(H37:H40)</f>
        <v>2919</v>
      </c>
      <c r="I36" s="34"/>
      <c r="L36" s="51"/>
    </row>
    <row r="37" spans="1:12" s="5" customFormat="1" ht="21" customHeight="1">
      <c r="A37" s="35"/>
      <c r="B37" s="40" t="s">
        <v>363</v>
      </c>
      <c r="D37" s="11">
        <v>173</v>
      </c>
      <c r="E37" s="11">
        <v>164294</v>
      </c>
      <c r="F37" s="11">
        <v>10247</v>
      </c>
      <c r="G37" s="11">
        <v>5084</v>
      </c>
      <c r="H37" s="11">
        <v>3187</v>
      </c>
      <c r="I37" s="36"/>
      <c r="L37" s="51"/>
    </row>
    <row r="38" spans="1:12" s="5" customFormat="1" ht="21" customHeight="1">
      <c r="A38" s="35"/>
      <c r="B38" s="40" t="s">
        <v>364</v>
      </c>
      <c r="D38" s="11">
        <v>182</v>
      </c>
      <c r="E38" s="11">
        <v>16234</v>
      </c>
      <c r="F38" s="11">
        <v>5810</v>
      </c>
      <c r="G38" s="11">
        <v>3969</v>
      </c>
      <c r="H38" s="11">
        <v>-272</v>
      </c>
      <c r="I38" s="36"/>
      <c r="L38" s="51"/>
    </row>
    <row r="39" spans="1:12" s="5" customFormat="1" ht="21" customHeight="1">
      <c r="A39" s="35"/>
      <c r="B39" s="40" t="s">
        <v>365</v>
      </c>
      <c r="D39" s="11">
        <v>4</v>
      </c>
      <c r="E39" s="11">
        <v>511</v>
      </c>
      <c r="F39" s="11">
        <v>131</v>
      </c>
      <c r="G39" s="11">
        <v>67</v>
      </c>
      <c r="H39" s="11">
        <v>0</v>
      </c>
      <c r="I39" s="36"/>
      <c r="L39" s="51"/>
    </row>
    <row r="40" spans="1:12" s="5" customFormat="1" ht="21" customHeight="1">
      <c r="A40" s="35"/>
      <c r="B40" s="40" t="s">
        <v>366</v>
      </c>
      <c r="D40" s="11">
        <v>4</v>
      </c>
      <c r="E40" s="11">
        <v>659</v>
      </c>
      <c r="F40" s="11">
        <v>227</v>
      </c>
      <c r="G40" s="11">
        <v>155</v>
      </c>
      <c r="H40" s="11">
        <v>4</v>
      </c>
      <c r="I40" s="36"/>
      <c r="L40" s="51"/>
    </row>
    <row r="41" spans="1:12" s="4" customFormat="1" ht="21" customHeight="1">
      <c r="A41" s="33"/>
      <c r="B41" s="39" t="s">
        <v>367</v>
      </c>
      <c r="D41" s="10">
        <f>SUM(D42:D50)</f>
        <v>7357</v>
      </c>
      <c r="E41" s="10">
        <f>SUM(E42:E50)</f>
        <v>1629859</v>
      </c>
      <c r="F41" s="10">
        <f>SUM(F42:F50)</f>
        <v>325446</v>
      </c>
      <c r="G41" s="10">
        <f>SUM(G42:G50)</f>
        <v>213030</v>
      </c>
      <c r="H41" s="10">
        <f>SUM(H42:H50)</f>
        <v>16155</v>
      </c>
      <c r="I41" s="34"/>
      <c r="L41" s="51"/>
    </row>
    <row r="42" spans="1:12" s="5" customFormat="1" ht="21" customHeight="1">
      <c r="A42" s="35"/>
      <c r="B42" s="40" t="s">
        <v>368</v>
      </c>
      <c r="D42" s="11">
        <v>1358</v>
      </c>
      <c r="E42" s="11">
        <v>252585</v>
      </c>
      <c r="F42" s="11">
        <v>58409</v>
      </c>
      <c r="G42" s="11">
        <v>38774</v>
      </c>
      <c r="H42" s="11">
        <v>3890</v>
      </c>
      <c r="I42" s="36"/>
      <c r="L42" s="51"/>
    </row>
    <row r="43" spans="1:12" s="5" customFormat="1" ht="21" customHeight="1">
      <c r="A43" s="35"/>
      <c r="B43" s="40" t="s">
        <v>369</v>
      </c>
      <c r="D43" s="11">
        <v>370</v>
      </c>
      <c r="E43" s="11">
        <v>92979</v>
      </c>
      <c r="F43" s="11">
        <v>16026</v>
      </c>
      <c r="G43" s="11">
        <v>8724</v>
      </c>
      <c r="H43" s="11">
        <v>475</v>
      </c>
      <c r="I43" s="36"/>
      <c r="L43" s="51"/>
    </row>
    <row r="44" spans="1:12" s="5" customFormat="1" ht="21" customHeight="1">
      <c r="A44" s="35"/>
      <c r="B44" s="40" t="s">
        <v>370</v>
      </c>
      <c r="D44" s="11">
        <v>302</v>
      </c>
      <c r="E44" s="11">
        <v>144261</v>
      </c>
      <c r="F44" s="11">
        <v>17081</v>
      </c>
      <c r="G44" s="11">
        <v>12102</v>
      </c>
      <c r="H44" s="11">
        <v>146</v>
      </c>
      <c r="I44" s="36"/>
      <c r="L44" s="51"/>
    </row>
    <row r="45" spans="1:12" s="5" customFormat="1" ht="21" customHeight="1">
      <c r="A45" s="35"/>
      <c r="B45" s="40" t="s">
        <v>371</v>
      </c>
      <c r="D45" s="11">
        <v>1238</v>
      </c>
      <c r="E45" s="11">
        <v>216395</v>
      </c>
      <c r="F45" s="11">
        <v>54169</v>
      </c>
      <c r="G45" s="11">
        <v>30638</v>
      </c>
      <c r="H45" s="11">
        <v>2234</v>
      </c>
      <c r="I45" s="36"/>
      <c r="L45" s="51"/>
    </row>
    <row r="46" spans="1:12" s="5" customFormat="1" ht="21" customHeight="1">
      <c r="A46" s="35"/>
      <c r="B46" s="40" t="s">
        <v>372</v>
      </c>
      <c r="D46" s="11">
        <v>253</v>
      </c>
      <c r="E46" s="11">
        <v>232224</v>
      </c>
      <c r="F46" s="11">
        <v>16348</v>
      </c>
      <c r="G46" s="11">
        <v>10594</v>
      </c>
      <c r="H46" s="11">
        <v>396</v>
      </c>
      <c r="I46" s="36"/>
      <c r="L46" s="51"/>
    </row>
    <row r="47" spans="1:12" s="5" customFormat="1" ht="21" customHeight="1">
      <c r="A47" s="35"/>
      <c r="B47" s="40" t="s">
        <v>373</v>
      </c>
      <c r="D47" s="11">
        <v>479</v>
      </c>
      <c r="E47" s="11">
        <v>81629</v>
      </c>
      <c r="F47" s="11">
        <v>20559</v>
      </c>
      <c r="G47" s="11">
        <v>13834</v>
      </c>
      <c r="H47" s="11">
        <v>825</v>
      </c>
      <c r="I47" s="36"/>
      <c r="L47" s="51"/>
    </row>
    <row r="48" spans="1:12" s="5" customFormat="1" ht="21" customHeight="1">
      <c r="A48" s="35"/>
      <c r="B48" s="40" t="s">
        <v>374</v>
      </c>
      <c r="D48" s="11">
        <v>223</v>
      </c>
      <c r="E48" s="11">
        <v>16842</v>
      </c>
      <c r="F48" s="11">
        <v>5100</v>
      </c>
      <c r="G48" s="11">
        <v>3501</v>
      </c>
      <c r="H48" s="11">
        <v>534</v>
      </c>
      <c r="I48" s="36"/>
      <c r="L48" s="51"/>
    </row>
    <row r="49" spans="1:12" s="5" customFormat="1" ht="21" customHeight="1">
      <c r="A49" s="35"/>
      <c r="B49" s="40" t="s">
        <v>375</v>
      </c>
      <c r="D49" s="11">
        <v>585</v>
      </c>
      <c r="E49" s="11">
        <v>83582</v>
      </c>
      <c r="F49" s="11">
        <v>23212</v>
      </c>
      <c r="G49" s="11">
        <v>15782</v>
      </c>
      <c r="H49" s="11">
        <v>1506</v>
      </c>
      <c r="I49" s="36"/>
      <c r="L49" s="51"/>
    </row>
    <row r="50" spans="1:12" s="5" customFormat="1" ht="21" customHeight="1">
      <c r="A50" s="35"/>
      <c r="B50" s="40" t="s">
        <v>376</v>
      </c>
      <c r="D50" s="11">
        <v>2549</v>
      </c>
      <c r="E50" s="11">
        <v>509362</v>
      </c>
      <c r="F50" s="11">
        <v>114542</v>
      </c>
      <c r="G50" s="11">
        <v>79081</v>
      </c>
      <c r="H50" s="11">
        <v>6149</v>
      </c>
      <c r="I50" s="36"/>
      <c r="L50" s="51"/>
    </row>
    <row r="51" spans="1:12" s="4" customFormat="1" ht="21" customHeight="1">
      <c r="A51" s="33"/>
      <c r="B51" s="39" t="s">
        <v>377</v>
      </c>
      <c r="D51" s="10">
        <f>SUM(D52:D60)</f>
        <v>6192</v>
      </c>
      <c r="E51" s="10">
        <f>SUM(E52:E60)</f>
        <v>1409735</v>
      </c>
      <c r="F51" s="10">
        <f>SUM(F52:F60)</f>
        <v>340707</v>
      </c>
      <c r="G51" s="10">
        <f>SUM(G52:G60)</f>
        <v>239653</v>
      </c>
      <c r="H51" s="10">
        <f>SUM(H52:H60)</f>
        <v>10941</v>
      </c>
      <c r="I51" s="34"/>
      <c r="L51" s="51"/>
    </row>
    <row r="52" spans="1:12" s="5" customFormat="1" ht="21" customHeight="1">
      <c r="A52" s="35"/>
      <c r="B52" s="40" t="s">
        <v>378</v>
      </c>
      <c r="D52" s="11">
        <v>136</v>
      </c>
      <c r="E52" s="11">
        <v>9609</v>
      </c>
      <c r="F52" s="11">
        <v>3524</v>
      </c>
      <c r="G52" s="11">
        <v>1502</v>
      </c>
      <c r="H52" s="11">
        <v>-60</v>
      </c>
      <c r="I52" s="36"/>
      <c r="L52" s="51"/>
    </row>
    <row r="53" spans="1:12" s="5" customFormat="1" ht="21" customHeight="1">
      <c r="A53" s="35"/>
      <c r="B53" s="40" t="s">
        <v>379</v>
      </c>
      <c r="D53" s="11">
        <v>400</v>
      </c>
      <c r="E53" s="11">
        <v>46665</v>
      </c>
      <c r="F53" s="11">
        <v>14055</v>
      </c>
      <c r="G53" s="11">
        <v>9146</v>
      </c>
      <c r="H53" s="11">
        <v>100</v>
      </c>
      <c r="I53" s="36"/>
      <c r="L53" s="51"/>
    </row>
    <row r="54" spans="1:12" s="5" customFormat="1" ht="21" customHeight="1">
      <c r="A54" s="35"/>
      <c r="B54" s="40" t="s">
        <v>380</v>
      </c>
      <c r="D54" s="11">
        <v>490</v>
      </c>
      <c r="E54" s="11">
        <v>108904</v>
      </c>
      <c r="F54" s="11">
        <v>28058</v>
      </c>
      <c r="G54" s="11">
        <v>18747</v>
      </c>
      <c r="H54" s="11">
        <v>438</v>
      </c>
      <c r="I54" s="36"/>
      <c r="L54" s="51"/>
    </row>
    <row r="55" spans="1:12" s="5" customFormat="1" ht="21" customHeight="1">
      <c r="A55" s="35"/>
      <c r="B55" s="40" t="s">
        <v>381</v>
      </c>
      <c r="D55" s="11">
        <v>481</v>
      </c>
      <c r="E55" s="11">
        <v>84450</v>
      </c>
      <c r="F55" s="11">
        <v>31329</v>
      </c>
      <c r="G55" s="11">
        <v>17606</v>
      </c>
      <c r="H55" s="11">
        <v>535</v>
      </c>
      <c r="I55" s="36"/>
      <c r="L55" s="51"/>
    </row>
    <row r="56" spans="1:12" s="5" customFormat="1" ht="21" customHeight="1">
      <c r="A56" s="35"/>
      <c r="B56" s="40" t="s">
        <v>382</v>
      </c>
      <c r="D56" s="11">
        <v>1354</v>
      </c>
      <c r="E56" s="11">
        <v>172357</v>
      </c>
      <c r="F56" s="11">
        <v>55266</v>
      </c>
      <c r="G56" s="11">
        <v>37860</v>
      </c>
      <c r="H56" s="11">
        <v>1412</v>
      </c>
      <c r="I56" s="36"/>
      <c r="L56" s="51"/>
    </row>
    <row r="57" spans="1:12" s="5" customFormat="1" ht="21" customHeight="1">
      <c r="A57" s="35"/>
      <c r="B57" s="40" t="s">
        <v>383</v>
      </c>
      <c r="D57" s="11">
        <v>1938</v>
      </c>
      <c r="E57" s="11">
        <v>816873</v>
      </c>
      <c r="F57" s="11">
        <v>150562</v>
      </c>
      <c r="G57" s="11">
        <v>114324</v>
      </c>
      <c r="H57" s="11">
        <v>4296</v>
      </c>
      <c r="I57" s="36"/>
      <c r="L57" s="51"/>
    </row>
    <row r="58" spans="1:12" s="5" customFormat="1" ht="21" customHeight="1">
      <c r="A58" s="35"/>
      <c r="B58" s="40" t="s">
        <v>384</v>
      </c>
      <c r="D58" s="11">
        <v>292</v>
      </c>
      <c r="E58" s="11">
        <v>41908</v>
      </c>
      <c r="F58" s="11">
        <v>13308</v>
      </c>
      <c r="G58" s="11">
        <v>9755</v>
      </c>
      <c r="H58" s="11">
        <v>466</v>
      </c>
      <c r="I58" s="36"/>
      <c r="L58" s="51"/>
    </row>
    <row r="59" spans="1:12" s="5" customFormat="1" ht="21" customHeight="1">
      <c r="A59" s="35"/>
      <c r="B59" s="40" t="s">
        <v>385</v>
      </c>
      <c r="D59" s="11">
        <v>119</v>
      </c>
      <c r="E59" s="11">
        <v>7512</v>
      </c>
      <c r="F59" s="11">
        <v>3227</v>
      </c>
      <c r="G59" s="11">
        <v>1706</v>
      </c>
      <c r="H59" s="11">
        <v>80</v>
      </c>
      <c r="I59" s="36"/>
      <c r="L59" s="51"/>
    </row>
    <row r="60" spans="1:12" s="5" customFormat="1" ht="21" customHeight="1">
      <c r="A60" s="35"/>
      <c r="B60" s="40" t="s">
        <v>386</v>
      </c>
      <c r="D60" s="11">
        <v>982</v>
      </c>
      <c r="E60" s="11">
        <v>121457</v>
      </c>
      <c r="F60" s="11">
        <v>41378</v>
      </c>
      <c r="G60" s="11">
        <v>29007</v>
      </c>
      <c r="H60" s="11">
        <v>3674</v>
      </c>
      <c r="I60" s="36"/>
      <c r="L60" s="51"/>
    </row>
    <row r="61" spans="1:12" s="4" customFormat="1" ht="21" customHeight="1">
      <c r="A61" s="33"/>
      <c r="B61" s="39" t="s">
        <v>387</v>
      </c>
      <c r="D61" s="10">
        <f>SUM(D62:D63)</f>
        <v>1050</v>
      </c>
      <c r="E61" s="10">
        <f>SUM(E62:E63)</f>
        <v>294720</v>
      </c>
      <c r="F61" s="10">
        <f>SUM(F62:F63)</f>
        <v>61131</v>
      </c>
      <c r="G61" s="10">
        <f>SUM(G62:G63)</f>
        <v>40550</v>
      </c>
      <c r="H61" s="10">
        <f>SUM(H62:H63)</f>
        <v>843</v>
      </c>
      <c r="I61" s="34"/>
      <c r="L61" s="51"/>
    </row>
    <row r="62" spans="1:12" s="5" customFormat="1" ht="21" customHeight="1">
      <c r="A62" s="35"/>
      <c r="B62" s="40" t="s">
        <v>388</v>
      </c>
      <c r="D62" s="11">
        <v>698</v>
      </c>
      <c r="E62" s="11">
        <v>231842</v>
      </c>
      <c r="F62" s="11">
        <v>46205</v>
      </c>
      <c r="G62" s="11">
        <v>31071</v>
      </c>
      <c r="H62" s="11">
        <v>663</v>
      </c>
      <c r="I62" s="36"/>
      <c r="L62" s="51"/>
    </row>
    <row r="63" spans="1:12" s="5" customFormat="1" ht="21" customHeight="1">
      <c r="A63" s="35"/>
      <c r="B63" s="40" t="s">
        <v>389</v>
      </c>
      <c r="D63" s="11">
        <v>352</v>
      </c>
      <c r="E63" s="11">
        <v>62878</v>
      </c>
      <c r="F63" s="11">
        <v>14926</v>
      </c>
      <c r="G63" s="11">
        <v>9479</v>
      </c>
      <c r="H63" s="11">
        <v>180</v>
      </c>
      <c r="I63" s="36"/>
      <c r="L63" s="51"/>
    </row>
    <row r="64" spans="1:12" s="4" customFormat="1" ht="21" customHeight="1">
      <c r="A64" s="33"/>
      <c r="B64" s="39" t="s">
        <v>390</v>
      </c>
      <c r="D64" s="10">
        <f>SUM(D65:D71)</f>
        <v>2130</v>
      </c>
      <c r="E64" s="10">
        <f>SUM(E65:E71)</f>
        <v>257590</v>
      </c>
      <c r="F64" s="10">
        <f>SUM(F65:F71)</f>
        <v>89498</v>
      </c>
      <c r="G64" s="10">
        <f>SUM(G65:G71)</f>
        <v>68799</v>
      </c>
      <c r="H64" s="10">
        <f>SUM(H65:H71)</f>
        <v>3548</v>
      </c>
      <c r="I64" s="34"/>
      <c r="L64" s="51"/>
    </row>
    <row r="65" spans="1:12" s="5" customFormat="1" ht="21" customHeight="1">
      <c r="A65" s="35"/>
      <c r="B65" s="40" t="s">
        <v>391</v>
      </c>
      <c r="D65" s="11">
        <v>212</v>
      </c>
      <c r="E65" s="11">
        <v>18794</v>
      </c>
      <c r="F65" s="11">
        <v>6139</v>
      </c>
      <c r="G65" s="11">
        <v>4938</v>
      </c>
      <c r="H65" s="11">
        <v>280</v>
      </c>
      <c r="I65" s="36"/>
      <c r="L65" s="51"/>
    </row>
    <row r="66" spans="1:12" s="5" customFormat="1" ht="21" customHeight="1">
      <c r="A66" s="35"/>
      <c r="B66" s="40" t="s">
        <v>392</v>
      </c>
      <c r="D66" s="11">
        <v>87</v>
      </c>
      <c r="E66" s="11">
        <v>11294</v>
      </c>
      <c r="F66" s="11">
        <v>3306</v>
      </c>
      <c r="G66" s="11">
        <v>2600</v>
      </c>
      <c r="H66" s="11">
        <v>157</v>
      </c>
      <c r="I66" s="36"/>
      <c r="L66" s="51"/>
    </row>
    <row r="67" spans="1:12" s="5" customFormat="1" ht="21" customHeight="1">
      <c r="A67" s="35"/>
      <c r="B67" s="40" t="s">
        <v>393</v>
      </c>
      <c r="D67" s="11">
        <v>236</v>
      </c>
      <c r="E67" s="11">
        <v>28173</v>
      </c>
      <c r="F67" s="11">
        <v>10616</v>
      </c>
      <c r="G67" s="11">
        <v>8286</v>
      </c>
      <c r="H67" s="11">
        <v>1203</v>
      </c>
      <c r="I67" s="36"/>
      <c r="L67" s="51"/>
    </row>
    <row r="68" spans="1:12" s="5" customFormat="1" ht="21" customHeight="1">
      <c r="A68" s="35"/>
      <c r="B68" s="40" t="s">
        <v>519</v>
      </c>
      <c r="D68" s="11">
        <v>0</v>
      </c>
      <c r="E68" s="11">
        <v>0</v>
      </c>
      <c r="F68" s="11">
        <v>0</v>
      </c>
      <c r="G68" s="11">
        <v>0</v>
      </c>
      <c r="H68" s="11">
        <v>0</v>
      </c>
      <c r="I68" s="36"/>
      <c r="L68" s="51"/>
    </row>
    <row r="69" spans="1:12" s="5" customFormat="1" ht="21" customHeight="1">
      <c r="A69" s="35"/>
      <c r="B69" s="40" t="s">
        <v>520</v>
      </c>
      <c r="D69" s="11">
        <v>5</v>
      </c>
      <c r="E69" s="11">
        <v>291</v>
      </c>
      <c r="F69" s="11">
        <v>142</v>
      </c>
      <c r="G69" s="11">
        <v>70</v>
      </c>
      <c r="H69" s="11">
        <v>0</v>
      </c>
      <c r="I69" s="36"/>
      <c r="L69" s="51"/>
    </row>
    <row r="70" spans="1:12" s="5" customFormat="1" ht="21" customHeight="1">
      <c r="A70" s="35"/>
      <c r="B70" s="40" t="s">
        <v>394</v>
      </c>
      <c r="D70" s="11">
        <v>168</v>
      </c>
      <c r="E70" s="11">
        <v>11902</v>
      </c>
      <c r="F70" s="11">
        <v>5523</v>
      </c>
      <c r="G70" s="11">
        <v>3694</v>
      </c>
      <c r="H70" s="11">
        <v>177</v>
      </c>
      <c r="I70" s="36"/>
      <c r="L70" s="51"/>
    </row>
    <row r="71" spans="1:12" s="5" customFormat="1" ht="21" customHeight="1">
      <c r="A71" s="35"/>
      <c r="B71" s="40" t="s">
        <v>396</v>
      </c>
      <c r="D71" s="11">
        <v>1422</v>
      </c>
      <c r="E71" s="11">
        <v>187136</v>
      </c>
      <c r="F71" s="11">
        <v>63772</v>
      </c>
      <c r="G71" s="11">
        <v>49211</v>
      </c>
      <c r="H71" s="11">
        <v>1731</v>
      </c>
      <c r="I71" s="36"/>
      <c r="L71" s="51"/>
    </row>
    <row r="72" spans="1:12" s="4" customFormat="1" ht="21" customHeight="1">
      <c r="A72" s="33"/>
      <c r="B72" s="39" t="s">
        <v>397</v>
      </c>
      <c r="C72" s="10">
        <f t="shared" ref="C72:H72" si="1">SUM(C73:C79)</f>
        <v>0</v>
      </c>
      <c r="D72" s="10">
        <f t="shared" si="1"/>
        <v>4685</v>
      </c>
      <c r="E72" s="10">
        <f t="shared" si="1"/>
        <v>1774248</v>
      </c>
      <c r="F72" s="10">
        <f t="shared" si="1"/>
        <v>348612</v>
      </c>
      <c r="G72" s="10">
        <f t="shared" si="1"/>
        <v>233599</v>
      </c>
      <c r="H72" s="10">
        <f t="shared" si="1"/>
        <v>31397</v>
      </c>
      <c r="I72" s="34"/>
      <c r="L72" s="51"/>
    </row>
    <row r="73" spans="1:12" s="5" customFormat="1" ht="21" customHeight="1">
      <c r="A73" s="35"/>
      <c r="B73" s="40" t="s">
        <v>398</v>
      </c>
      <c r="D73" s="11">
        <v>1042</v>
      </c>
      <c r="E73" s="11">
        <v>1083921</v>
      </c>
      <c r="F73" s="11">
        <v>172029</v>
      </c>
      <c r="G73" s="11">
        <v>100477</v>
      </c>
      <c r="H73" s="11">
        <v>19686</v>
      </c>
      <c r="I73" s="36"/>
      <c r="L73" s="51"/>
    </row>
    <row r="74" spans="1:12" s="5" customFormat="1" ht="21" customHeight="1">
      <c r="A74" s="35"/>
      <c r="B74" s="40" t="s">
        <v>399</v>
      </c>
      <c r="D74" s="11">
        <v>277</v>
      </c>
      <c r="E74" s="11">
        <v>65401</v>
      </c>
      <c r="F74" s="11">
        <v>11690</v>
      </c>
      <c r="G74" s="11">
        <v>8117</v>
      </c>
      <c r="H74" s="11">
        <v>2549</v>
      </c>
      <c r="I74" s="36"/>
      <c r="L74" s="51"/>
    </row>
    <row r="75" spans="1:12" s="5" customFormat="1" ht="21" customHeight="1">
      <c r="A75" s="35"/>
      <c r="B75" s="40" t="s">
        <v>400</v>
      </c>
      <c r="D75" s="11">
        <v>1888</v>
      </c>
      <c r="E75" s="11">
        <v>404370</v>
      </c>
      <c r="F75" s="11">
        <v>100488</v>
      </c>
      <c r="G75" s="11">
        <v>76446</v>
      </c>
      <c r="H75" s="11">
        <v>5630</v>
      </c>
      <c r="I75" s="36"/>
      <c r="L75" s="51"/>
    </row>
    <row r="76" spans="1:12" s="5" customFormat="1" ht="21" customHeight="1">
      <c r="A76" s="35"/>
      <c r="B76" s="40" t="s">
        <v>401</v>
      </c>
      <c r="D76" s="11">
        <v>616</v>
      </c>
      <c r="E76" s="11">
        <v>105339</v>
      </c>
      <c r="F76" s="11">
        <v>31839</v>
      </c>
      <c r="G76" s="11">
        <v>25821</v>
      </c>
      <c r="H76" s="11">
        <v>2832</v>
      </c>
      <c r="I76" s="36"/>
      <c r="L76" s="51"/>
    </row>
    <row r="77" spans="1:12" s="5" customFormat="1" ht="21" customHeight="1">
      <c r="A77" s="35"/>
      <c r="B77" s="40" t="s">
        <v>402</v>
      </c>
      <c r="D77" s="11">
        <v>579</v>
      </c>
      <c r="E77" s="11">
        <v>96229</v>
      </c>
      <c r="F77" s="11">
        <v>25928</v>
      </c>
      <c r="G77" s="11">
        <v>17969</v>
      </c>
      <c r="H77" s="11">
        <v>481</v>
      </c>
      <c r="I77" s="36"/>
      <c r="L77" s="51"/>
    </row>
    <row r="78" spans="1:12" s="5" customFormat="1" ht="21" customHeight="1">
      <c r="A78" s="35"/>
      <c r="B78" s="40" t="s">
        <v>403</v>
      </c>
      <c r="D78" s="11">
        <v>268</v>
      </c>
      <c r="E78" s="11">
        <v>18097</v>
      </c>
      <c r="F78" s="11">
        <v>6255</v>
      </c>
      <c r="G78" s="11">
        <v>4567</v>
      </c>
      <c r="H78" s="11">
        <v>205</v>
      </c>
      <c r="I78" s="36"/>
      <c r="L78" s="51"/>
    </row>
    <row r="79" spans="1:12" s="5" customFormat="1" ht="21" customHeight="1">
      <c r="A79" s="33"/>
      <c r="B79" s="40" t="s">
        <v>404</v>
      </c>
      <c r="D79" s="11">
        <v>15</v>
      </c>
      <c r="E79" s="11">
        <v>891</v>
      </c>
      <c r="F79" s="11">
        <v>383</v>
      </c>
      <c r="G79" s="11">
        <v>202</v>
      </c>
      <c r="H79" s="11">
        <v>14</v>
      </c>
      <c r="I79" s="36"/>
      <c r="L79" s="51"/>
    </row>
    <row r="80" spans="1:12" s="4" customFormat="1" ht="21" customHeight="1">
      <c r="A80" s="33"/>
      <c r="B80" s="39" t="s">
        <v>405</v>
      </c>
      <c r="C80" s="10">
        <f t="shared" ref="C80:H80" si="2">SUM(C81)</f>
        <v>0</v>
      </c>
      <c r="D80" s="10">
        <f t="shared" si="2"/>
        <v>1380</v>
      </c>
      <c r="E80" s="10">
        <f t="shared" si="2"/>
        <v>158320</v>
      </c>
      <c r="F80" s="10">
        <f t="shared" si="2"/>
        <v>38757</v>
      </c>
      <c r="G80" s="10">
        <f t="shared" si="2"/>
        <v>26441</v>
      </c>
      <c r="H80" s="10">
        <f t="shared" si="2"/>
        <v>3275</v>
      </c>
      <c r="I80" s="34"/>
      <c r="L80" s="51"/>
    </row>
    <row r="81" spans="1:12" s="5" customFormat="1" ht="21" customHeight="1">
      <c r="A81" s="35"/>
      <c r="B81" s="40" t="s">
        <v>406</v>
      </c>
      <c r="D81" s="11">
        <v>1380</v>
      </c>
      <c r="E81" s="11">
        <v>158320</v>
      </c>
      <c r="F81" s="11">
        <v>38757</v>
      </c>
      <c r="G81" s="11">
        <v>26441</v>
      </c>
      <c r="H81" s="11">
        <v>3275</v>
      </c>
      <c r="I81" s="36"/>
      <c r="L81" s="51"/>
    </row>
    <row r="82" spans="1:12" s="4" customFormat="1" ht="21" customHeight="1">
      <c r="A82" s="33"/>
      <c r="B82" s="39">
        <v>47</v>
      </c>
      <c r="D82" s="10">
        <f>D83+D86+D94+D96+D100+D106+D112+D122+D126</f>
        <v>38681</v>
      </c>
      <c r="E82" s="10">
        <f>E83+E86+E94+E96+E100+E106+E112+E122+E126</f>
        <v>5895241</v>
      </c>
      <c r="F82" s="10">
        <f>F83+F86+F94+F96+F100+F106+F112+F122+F126</f>
        <v>1485012</v>
      </c>
      <c r="G82" s="10">
        <f>G83+G86+G94+G96+G100+G106+G112+G122+G126</f>
        <v>963293</v>
      </c>
      <c r="H82" s="10">
        <f>H83+H86+H94+H96+H100+H106+H112+H122+H126</f>
        <v>79559</v>
      </c>
      <c r="I82" s="34"/>
      <c r="L82" s="51"/>
    </row>
    <row r="83" spans="1:12" s="4" customFormat="1" ht="21" customHeight="1">
      <c r="A83" s="33"/>
      <c r="B83" s="39" t="s">
        <v>407</v>
      </c>
      <c r="D83" s="10">
        <f>D84+D85</f>
        <v>13495</v>
      </c>
      <c r="E83" s="10">
        <f>E84+E85</f>
        <v>2752283</v>
      </c>
      <c r="F83" s="10">
        <f>F84+F85</f>
        <v>606991</v>
      </c>
      <c r="G83" s="10">
        <f>G84+G85</f>
        <v>404455</v>
      </c>
      <c r="H83" s="10">
        <f>H84+H85</f>
        <v>32032</v>
      </c>
      <c r="I83" s="34"/>
      <c r="L83" s="51"/>
    </row>
    <row r="84" spans="1:12" s="5" customFormat="1" ht="21" customHeight="1">
      <c r="A84" s="35"/>
      <c r="B84" s="40" t="s">
        <v>408</v>
      </c>
      <c r="D84" s="11">
        <v>12329</v>
      </c>
      <c r="E84" s="11">
        <v>2633446</v>
      </c>
      <c r="F84" s="11">
        <v>576601</v>
      </c>
      <c r="G84" s="11">
        <v>394763</v>
      </c>
      <c r="H84" s="11">
        <v>30395</v>
      </c>
      <c r="I84" s="36"/>
      <c r="L84" s="51"/>
    </row>
    <row r="85" spans="1:12" s="5" customFormat="1" ht="21" customHeight="1">
      <c r="A85" s="35"/>
      <c r="B85" s="40" t="s">
        <v>409</v>
      </c>
      <c r="D85" s="11">
        <v>1166</v>
      </c>
      <c r="E85" s="11">
        <v>118837</v>
      </c>
      <c r="F85" s="11">
        <v>30390</v>
      </c>
      <c r="G85" s="11">
        <v>9692</v>
      </c>
      <c r="H85" s="11">
        <v>1637</v>
      </c>
      <c r="I85" s="36"/>
      <c r="L85" s="51"/>
    </row>
    <row r="86" spans="1:12" s="4" customFormat="1" ht="21" customHeight="1">
      <c r="A86" s="33"/>
      <c r="B86" s="39" t="s">
        <v>410</v>
      </c>
      <c r="D86" s="10">
        <f>D87+D88+D89+D90+D91+D92+D93</f>
        <v>2438</v>
      </c>
      <c r="E86" s="10">
        <f>E87+E88+E89+E90+E91+E92+E93</f>
        <v>410577</v>
      </c>
      <c r="F86" s="10">
        <f>F87+F88+F89+F90+F91+F92+F93</f>
        <v>92927</v>
      </c>
      <c r="G86" s="10">
        <f>G87+G88+G89+G90+G91+G92+G93</f>
        <v>60522</v>
      </c>
      <c r="H86" s="10">
        <f>H87+H88+H89+H90+H91+H92+H93</f>
        <v>3723</v>
      </c>
      <c r="I86" s="34"/>
      <c r="L86" s="51"/>
    </row>
    <row r="87" spans="1:12" s="5" customFormat="1" ht="21" customHeight="1">
      <c r="A87" s="35"/>
      <c r="B87" s="40" t="s">
        <v>411</v>
      </c>
      <c r="D87" s="11">
        <v>704</v>
      </c>
      <c r="E87" s="11">
        <v>144042</v>
      </c>
      <c r="F87" s="11">
        <v>28236</v>
      </c>
      <c r="G87" s="11">
        <v>20124</v>
      </c>
      <c r="H87" s="11">
        <v>1165</v>
      </c>
      <c r="I87" s="36"/>
      <c r="L87" s="51"/>
    </row>
    <row r="88" spans="1:12" s="5" customFormat="1" ht="21" customHeight="1">
      <c r="A88" s="35"/>
      <c r="B88" s="40" t="s">
        <v>412</v>
      </c>
      <c r="D88" s="11">
        <v>771</v>
      </c>
      <c r="E88" s="11">
        <v>179773</v>
      </c>
      <c r="F88" s="11">
        <v>38591</v>
      </c>
      <c r="G88" s="11">
        <v>24444</v>
      </c>
      <c r="H88" s="11">
        <v>1103</v>
      </c>
      <c r="I88" s="36"/>
      <c r="L88" s="51"/>
    </row>
    <row r="89" spans="1:12" s="5" customFormat="1" ht="21" customHeight="1">
      <c r="A89" s="35"/>
      <c r="B89" s="40" t="s">
        <v>413</v>
      </c>
      <c r="D89" s="11">
        <v>335</v>
      </c>
      <c r="E89" s="11">
        <v>41493</v>
      </c>
      <c r="F89" s="11">
        <v>13953</v>
      </c>
      <c r="G89" s="11">
        <v>8069</v>
      </c>
      <c r="H89" s="11">
        <v>1202</v>
      </c>
      <c r="I89" s="36"/>
      <c r="L89" s="51"/>
    </row>
    <row r="90" spans="1:12" s="5" customFormat="1" ht="21" customHeight="1">
      <c r="A90" s="35"/>
      <c r="B90" s="40" t="s">
        <v>414</v>
      </c>
      <c r="D90" s="11">
        <v>71</v>
      </c>
      <c r="E90" s="11">
        <v>8327</v>
      </c>
      <c r="F90" s="11">
        <v>1660</v>
      </c>
      <c r="G90" s="11">
        <v>1086</v>
      </c>
      <c r="H90" s="11">
        <v>0</v>
      </c>
      <c r="I90" s="36"/>
      <c r="L90" s="51"/>
    </row>
    <row r="91" spans="1:12" s="5" customFormat="1" ht="21" customHeight="1">
      <c r="A91" s="35"/>
      <c r="B91" s="40" t="s">
        <v>415</v>
      </c>
      <c r="D91" s="11">
        <v>126</v>
      </c>
      <c r="E91" s="11">
        <v>7734</v>
      </c>
      <c r="F91" s="11">
        <v>1218</v>
      </c>
      <c r="G91" s="11">
        <v>553</v>
      </c>
      <c r="H91" s="11">
        <v>29</v>
      </c>
      <c r="I91" s="36"/>
      <c r="L91" s="51"/>
    </row>
    <row r="92" spans="1:12" s="5" customFormat="1" ht="21" customHeight="1">
      <c r="A92" s="35"/>
      <c r="B92" s="40" t="s">
        <v>416</v>
      </c>
      <c r="D92" s="11">
        <v>35</v>
      </c>
      <c r="E92" s="11">
        <v>4601</v>
      </c>
      <c r="F92" s="11">
        <v>1056</v>
      </c>
      <c r="G92" s="11">
        <v>676</v>
      </c>
      <c r="H92" s="11">
        <v>5</v>
      </c>
      <c r="I92" s="36"/>
      <c r="L92" s="51"/>
    </row>
    <row r="93" spans="1:12" s="5" customFormat="1" ht="21" customHeight="1">
      <c r="A93" s="35"/>
      <c r="B93" s="40" t="s">
        <v>417</v>
      </c>
      <c r="D93" s="11">
        <v>396</v>
      </c>
      <c r="E93" s="11">
        <v>24607</v>
      </c>
      <c r="F93" s="11">
        <v>8213</v>
      </c>
      <c r="G93" s="11">
        <v>5570</v>
      </c>
      <c r="H93" s="11">
        <v>219</v>
      </c>
      <c r="I93" s="36"/>
      <c r="L93" s="51"/>
    </row>
    <row r="94" spans="1:12" s="4" customFormat="1" ht="21" customHeight="1">
      <c r="A94" s="33"/>
      <c r="B94" s="39" t="s">
        <v>418</v>
      </c>
      <c r="D94" s="10">
        <f>D95</f>
        <v>1481</v>
      </c>
      <c r="E94" s="10">
        <f>E95</f>
        <v>550407</v>
      </c>
      <c r="F94" s="10">
        <f>F95</f>
        <v>46713</v>
      </c>
      <c r="G94" s="10">
        <f>G95</f>
        <v>34532</v>
      </c>
      <c r="H94" s="10">
        <f>H95</f>
        <v>969</v>
      </c>
      <c r="I94" s="34"/>
      <c r="L94" s="51"/>
    </row>
    <row r="95" spans="1:12" s="5" customFormat="1" ht="21" customHeight="1">
      <c r="A95" s="35"/>
      <c r="B95" s="40" t="s">
        <v>419</v>
      </c>
      <c r="D95" s="11">
        <v>1481</v>
      </c>
      <c r="E95" s="11">
        <v>550407</v>
      </c>
      <c r="F95" s="11">
        <v>46713</v>
      </c>
      <c r="G95" s="11">
        <v>34532</v>
      </c>
      <c r="H95" s="11">
        <v>969</v>
      </c>
      <c r="I95" s="36"/>
      <c r="L95" s="51"/>
    </row>
    <row r="96" spans="1:12" s="4" customFormat="1" ht="21" customHeight="1">
      <c r="A96" s="33"/>
      <c r="B96" s="39" t="s">
        <v>420</v>
      </c>
      <c r="D96" s="10">
        <f>D97+D98+D99</f>
        <v>1545</v>
      </c>
      <c r="E96" s="10">
        <f>E97+E98+E99</f>
        <v>230264</v>
      </c>
      <c r="F96" s="10">
        <f>F97+F98+F99</f>
        <v>63581</v>
      </c>
      <c r="G96" s="10">
        <f>G97+G98+G99</f>
        <v>45170</v>
      </c>
      <c r="H96" s="10">
        <f>H97+H98+H99</f>
        <v>1887</v>
      </c>
      <c r="I96" s="34"/>
      <c r="L96" s="51"/>
    </row>
    <row r="97" spans="1:12" s="5" customFormat="1" ht="21" customHeight="1">
      <c r="A97" s="35"/>
      <c r="B97" s="40" t="s">
        <v>421</v>
      </c>
      <c r="D97" s="11">
        <v>695</v>
      </c>
      <c r="E97" s="11">
        <v>84125</v>
      </c>
      <c r="F97" s="11">
        <v>31769</v>
      </c>
      <c r="G97" s="11">
        <v>24139</v>
      </c>
      <c r="H97" s="11">
        <v>992</v>
      </c>
      <c r="I97" s="36"/>
      <c r="L97" s="51"/>
    </row>
    <row r="98" spans="1:12" s="5" customFormat="1" ht="21" customHeight="1">
      <c r="A98" s="35"/>
      <c r="B98" s="40" t="s">
        <v>422</v>
      </c>
      <c r="D98" s="11">
        <v>532</v>
      </c>
      <c r="E98" s="11">
        <v>96495</v>
      </c>
      <c r="F98" s="11">
        <v>20720</v>
      </c>
      <c r="G98" s="11">
        <v>16669</v>
      </c>
      <c r="H98" s="11">
        <v>542</v>
      </c>
      <c r="I98" s="36"/>
      <c r="L98" s="51"/>
    </row>
    <row r="99" spans="1:12" s="5" customFormat="1" ht="21" customHeight="1">
      <c r="A99" s="35"/>
      <c r="B99" s="40" t="s">
        <v>423</v>
      </c>
      <c r="D99" s="11">
        <v>318</v>
      </c>
      <c r="E99" s="11">
        <v>49644</v>
      </c>
      <c r="F99" s="11">
        <v>11092</v>
      </c>
      <c r="G99" s="11">
        <v>4362</v>
      </c>
      <c r="H99" s="11">
        <v>353</v>
      </c>
      <c r="I99" s="36"/>
      <c r="L99" s="51"/>
    </row>
    <row r="100" spans="1:12" s="4" customFormat="1" ht="21" customHeight="1">
      <c r="A100" s="33"/>
      <c r="B100" s="39" t="s">
        <v>424</v>
      </c>
      <c r="D100" s="10">
        <f>D101+D102+D103+D104+D105</f>
        <v>5192</v>
      </c>
      <c r="E100" s="10">
        <f>E101+E102+E103+E104+E105</f>
        <v>723469</v>
      </c>
      <c r="F100" s="10">
        <f>F101+F102+F103+F104+F105</f>
        <v>226498</v>
      </c>
      <c r="G100" s="10">
        <f>G101+G102+G103+G104+G105</f>
        <v>146506</v>
      </c>
      <c r="H100" s="10">
        <f>H101+H102+H103+H104+H105</f>
        <v>9940</v>
      </c>
      <c r="I100" s="34"/>
      <c r="L100" s="51"/>
    </row>
    <row r="101" spans="1:12" s="5" customFormat="1" ht="21" customHeight="1">
      <c r="A101" s="35"/>
      <c r="B101" s="40" t="s">
        <v>425</v>
      </c>
      <c r="D101" s="11">
        <v>135</v>
      </c>
      <c r="E101" s="11">
        <v>8413</v>
      </c>
      <c r="F101" s="11">
        <v>3380</v>
      </c>
      <c r="G101" s="11">
        <v>1621</v>
      </c>
      <c r="H101" s="11">
        <v>53</v>
      </c>
      <c r="I101" s="36"/>
      <c r="L101" s="51"/>
    </row>
    <row r="102" spans="1:12" s="5" customFormat="1" ht="21" customHeight="1">
      <c r="A102" s="35"/>
      <c r="B102" s="40" t="s">
        <v>426</v>
      </c>
      <c r="D102" s="11">
        <v>1822</v>
      </c>
      <c r="E102" s="11">
        <v>280027</v>
      </c>
      <c r="F102" s="11">
        <v>84981</v>
      </c>
      <c r="G102" s="11">
        <v>61803</v>
      </c>
      <c r="H102" s="11">
        <v>6035</v>
      </c>
      <c r="I102" s="36"/>
      <c r="L102" s="51"/>
    </row>
    <row r="103" spans="1:12" s="5" customFormat="1" ht="21" customHeight="1">
      <c r="A103" s="35"/>
      <c r="B103" s="40" t="s">
        <v>427</v>
      </c>
      <c r="D103" s="11">
        <v>217</v>
      </c>
      <c r="E103" s="11">
        <v>17057</v>
      </c>
      <c r="F103" s="11">
        <v>6990</v>
      </c>
      <c r="G103" s="11">
        <v>4405</v>
      </c>
      <c r="H103" s="11">
        <v>103</v>
      </c>
      <c r="I103" s="36"/>
      <c r="L103" s="51"/>
    </row>
    <row r="104" spans="1:12" s="5" customFormat="1" ht="21" customHeight="1">
      <c r="A104" s="35"/>
      <c r="B104" s="40" t="s">
        <v>428</v>
      </c>
      <c r="D104" s="11">
        <v>847</v>
      </c>
      <c r="E104" s="11">
        <v>170291</v>
      </c>
      <c r="F104" s="11">
        <v>31644</v>
      </c>
      <c r="G104" s="11">
        <v>19113</v>
      </c>
      <c r="H104" s="11">
        <v>956</v>
      </c>
      <c r="I104" s="36"/>
      <c r="L104" s="51"/>
    </row>
    <row r="105" spans="1:12" s="5" customFormat="1" ht="21" customHeight="1">
      <c r="A105" s="35"/>
      <c r="B105" s="40" t="s">
        <v>429</v>
      </c>
      <c r="D105" s="11">
        <v>2171</v>
      </c>
      <c r="E105" s="11">
        <v>247681</v>
      </c>
      <c r="F105" s="11">
        <v>99503</v>
      </c>
      <c r="G105" s="11">
        <v>59564</v>
      </c>
      <c r="H105" s="11">
        <v>2793</v>
      </c>
      <c r="I105" s="36"/>
      <c r="L105" s="51"/>
    </row>
    <row r="106" spans="1:12" s="4" customFormat="1" ht="21" customHeight="1">
      <c r="A106" s="33"/>
      <c r="B106" s="39" t="s">
        <v>430</v>
      </c>
      <c r="D106" s="10">
        <f>D107+D108+D109+D110+D111</f>
        <v>1453</v>
      </c>
      <c r="E106" s="10">
        <f>E107+E108+E109+E110+E111</f>
        <v>182637</v>
      </c>
      <c r="F106" s="10">
        <f>F107+F108+F109+F110+F111</f>
        <v>70762</v>
      </c>
      <c r="G106" s="10">
        <f>G107+G108+G109+G110+G111</f>
        <v>56244</v>
      </c>
      <c r="H106" s="10">
        <f>H107+H108+H109+H110+H111</f>
        <v>5845</v>
      </c>
      <c r="I106" s="34"/>
      <c r="L106" s="51"/>
    </row>
    <row r="107" spans="1:12" s="5" customFormat="1" ht="21" customHeight="1">
      <c r="A107" s="35"/>
      <c r="B107" s="40" t="s">
        <v>431</v>
      </c>
      <c r="D107" s="11">
        <v>255</v>
      </c>
      <c r="E107" s="11">
        <v>19692</v>
      </c>
      <c r="F107" s="11">
        <v>6543</v>
      </c>
      <c r="G107" s="11">
        <v>4509</v>
      </c>
      <c r="H107" s="11">
        <v>51</v>
      </c>
      <c r="I107" s="36"/>
      <c r="L107" s="51"/>
    </row>
    <row r="108" spans="1:12" s="5" customFormat="1" ht="21" customHeight="1">
      <c r="A108" s="35"/>
      <c r="B108" s="40" t="s">
        <v>432</v>
      </c>
      <c r="D108" s="11">
        <v>130</v>
      </c>
      <c r="E108" s="11">
        <v>14628</v>
      </c>
      <c r="F108" s="11">
        <v>5618</v>
      </c>
      <c r="G108" s="11">
        <v>4368</v>
      </c>
      <c r="H108" s="11">
        <v>77</v>
      </c>
      <c r="I108" s="36"/>
      <c r="L108" s="51"/>
    </row>
    <row r="109" spans="1:12" s="5" customFormat="1" ht="21" customHeight="1">
      <c r="A109" s="35"/>
      <c r="B109" s="40" t="s">
        <v>433</v>
      </c>
      <c r="D109" s="11">
        <v>14</v>
      </c>
      <c r="E109" s="11">
        <v>1723</v>
      </c>
      <c r="F109" s="11">
        <v>503</v>
      </c>
      <c r="G109" s="11">
        <v>306</v>
      </c>
      <c r="H109" s="11">
        <v>3</v>
      </c>
      <c r="I109" s="36"/>
      <c r="L109" s="51"/>
    </row>
    <row r="110" spans="1:12" s="5" customFormat="1" ht="21" customHeight="1">
      <c r="A110" s="35"/>
      <c r="B110" s="40" t="s">
        <v>434</v>
      </c>
      <c r="D110" s="11">
        <v>345</v>
      </c>
      <c r="E110" s="11">
        <v>48280</v>
      </c>
      <c r="F110" s="11">
        <v>14822</v>
      </c>
      <c r="G110" s="11">
        <v>9795</v>
      </c>
      <c r="H110" s="11">
        <v>539</v>
      </c>
      <c r="I110" s="36"/>
      <c r="L110" s="51"/>
    </row>
    <row r="111" spans="1:12" s="5" customFormat="1" ht="21" customHeight="1">
      <c r="A111" s="35"/>
      <c r="B111" s="40" t="s">
        <v>435</v>
      </c>
      <c r="D111" s="11">
        <v>709</v>
      </c>
      <c r="E111" s="11">
        <v>98314</v>
      </c>
      <c r="F111" s="11">
        <v>43276</v>
      </c>
      <c r="G111" s="11">
        <v>37266</v>
      </c>
      <c r="H111" s="11">
        <v>5175</v>
      </c>
      <c r="I111" s="36"/>
      <c r="L111" s="51"/>
    </row>
    <row r="112" spans="1:12" s="4" customFormat="1" ht="21" customHeight="1">
      <c r="A112" s="33"/>
      <c r="B112" s="39" t="s">
        <v>436</v>
      </c>
      <c r="D112" s="10">
        <f>D113+D114+D115+D116+D117+D118+D119+D120+D121</f>
        <v>11933</v>
      </c>
      <c r="E112" s="10">
        <f>E113+E114+E115+E116+E117+E118+E119+E120+E121</f>
        <v>974862</v>
      </c>
      <c r="F112" s="10">
        <f>F113+F114+F115+F116+F117+F118+F119+F120+F121</f>
        <v>353184</v>
      </c>
      <c r="G112" s="10">
        <f>G113+G114+G115+G116+G117+G118+G119+G120+G121</f>
        <v>202062</v>
      </c>
      <c r="H112" s="10">
        <f>H113+H114+H115+H116+H117+H118+H119+H120+H121</f>
        <v>24206</v>
      </c>
      <c r="I112" s="34"/>
      <c r="L112" s="51"/>
    </row>
    <row r="113" spans="1:12" s="5" customFormat="1" ht="21" customHeight="1">
      <c r="A113" s="35"/>
      <c r="B113" s="40" t="s">
        <v>437</v>
      </c>
      <c r="D113" s="11">
        <v>4932</v>
      </c>
      <c r="E113" s="11">
        <v>344849</v>
      </c>
      <c r="F113" s="11">
        <v>147763</v>
      </c>
      <c r="G113" s="11">
        <v>76744</v>
      </c>
      <c r="H113" s="11">
        <v>7231</v>
      </c>
      <c r="I113" s="36"/>
      <c r="L113" s="51"/>
    </row>
    <row r="114" spans="1:12" s="5" customFormat="1" ht="21" customHeight="1">
      <c r="A114" s="35"/>
      <c r="B114" s="40" t="s">
        <v>438</v>
      </c>
      <c r="D114" s="11">
        <v>1274</v>
      </c>
      <c r="E114" s="11">
        <v>102766</v>
      </c>
      <c r="F114" s="11">
        <v>40230</v>
      </c>
      <c r="G114" s="11">
        <v>21254</v>
      </c>
      <c r="H114" s="11">
        <v>3221</v>
      </c>
      <c r="I114" s="36"/>
      <c r="L114" s="51"/>
    </row>
    <row r="115" spans="1:12" s="5" customFormat="1" ht="21" customHeight="1">
      <c r="A115" s="35"/>
      <c r="B115" s="40" t="s">
        <v>439</v>
      </c>
      <c r="D115" s="11">
        <v>1349</v>
      </c>
      <c r="E115" s="11">
        <v>223158</v>
      </c>
      <c r="F115" s="11">
        <v>48892</v>
      </c>
      <c r="G115" s="11">
        <v>40436</v>
      </c>
      <c r="H115" s="11">
        <v>798</v>
      </c>
      <c r="I115" s="36"/>
      <c r="L115" s="51"/>
    </row>
    <row r="116" spans="1:12" s="5" customFormat="1" ht="21" customHeight="1">
      <c r="A116" s="35"/>
      <c r="B116" s="40" t="s">
        <v>440</v>
      </c>
      <c r="D116" s="11">
        <v>190</v>
      </c>
      <c r="E116" s="11">
        <v>24380</v>
      </c>
      <c r="F116" s="11">
        <v>9956</v>
      </c>
      <c r="G116" s="11">
        <v>7338</v>
      </c>
      <c r="H116" s="11">
        <v>264</v>
      </c>
      <c r="I116" s="36"/>
      <c r="L116" s="51"/>
    </row>
    <row r="117" spans="1:12" s="5" customFormat="1" ht="21" customHeight="1">
      <c r="A117" s="35"/>
      <c r="B117" s="40" t="s">
        <v>441</v>
      </c>
      <c r="D117" s="11">
        <v>422</v>
      </c>
      <c r="E117" s="11">
        <v>39805</v>
      </c>
      <c r="F117" s="11">
        <v>13710</v>
      </c>
      <c r="G117" s="11">
        <v>7675</v>
      </c>
      <c r="H117" s="11">
        <v>781</v>
      </c>
      <c r="I117" s="36"/>
      <c r="L117" s="51"/>
    </row>
    <row r="118" spans="1:12" s="5" customFormat="1" ht="21" customHeight="1">
      <c r="A118" s="35"/>
      <c r="B118" s="40" t="s">
        <v>442</v>
      </c>
      <c r="D118" s="11">
        <v>693</v>
      </c>
      <c r="E118" s="11">
        <v>52674</v>
      </c>
      <c r="F118" s="11">
        <v>18006</v>
      </c>
      <c r="G118" s="11">
        <v>11358</v>
      </c>
      <c r="H118" s="11">
        <v>777</v>
      </c>
      <c r="I118" s="36"/>
      <c r="J118" s="13"/>
      <c r="K118" s="13"/>
      <c r="L118" s="51"/>
    </row>
    <row r="119" spans="1:12" s="5" customFormat="1" ht="21" customHeight="1">
      <c r="A119" s="35"/>
      <c r="B119" s="40" t="s">
        <v>443</v>
      </c>
      <c r="D119" s="11">
        <v>615</v>
      </c>
      <c r="E119" s="11">
        <v>50358</v>
      </c>
      <c r="F119" s="11">
        <v>20415</v>
      </c>
      <c r="G119" s="11">
        <v>12563</v>
      </c>
      <c r="H119" s="11">
        <v>845</v>
      </c>
      <c r="I119" s="36"/>
      <c r="L119" s="51"/>
    </row>
    <row r="120" spans="1:12" s="5" customFormat="1" ht="21" customHeight="1">
      <c r="A120" s="35"/>
      <c r="B120" s="40" t="s">
        <v>444</v>
      </c>
      <c r="D120" s="11">
        <v>2401</v>
      </c>
      <c r="E120" s="11">
        <v>135666</v>
      </c>
      <c r="F120" s="11">
        <v>53421</v>
      </c>
      <c r="G120" s="11">
        <v>24140</v>
      </c>
      <c r="H120" s="11">
        <v>10284</v>
      </c>
      <c r="I120" s="36"/>
      <c r="L120" s="51"/>
    </row>
    <row r="121" spans="1:12" s="5" customFormat="1" ht="21" customHeight="1">
      <c r="A121" s="35"/>
      <c r="B121" s="40" t="s">
        <v>445</v>
      </c>
      <c r="D121" s="11">
        <v>57</v>
      </c>
      <c r="E121" s="11">
        <v>1206</v>
      </c>
      <c r="F121" s="11">
        <v>791</v>
      </c>
      <c r="G121" s="11">
        <v>554</v>
      </c>
      <c r="H121" s="11">
        <v>5</v>
      </c>
      <c r="I121" s="36"/>
      <c r="L121" s="51"/>
    </row>
    <row r="122" spans="1:12" s="4" customFormat="1" ht="21" customHeight="1">
      <c r="A122" s="33"/>
      <c r="B122" s="39" t="s">
        <v>446</v>
      </c>
      <c r="D122" s="10">
        <f>D123+D124+D125</f>
        <v>82</v>
      </c>
      <c r="E122" s="10">
        <f>E123+E124+E125</f>
        <v>2443</v>
      </c>
      <c r="F122" s="10">
        <f>F123+F124+F125</f>
        <v>922</v>
      </c>
      <c r="G122" s="10">
        <f>G123+G124+G125</f>
        <v>512</v>
      </c>
      <c r="H122" s="10">
        <f>H123+H124+H125</f>
        <v>82</v>
      </c>
      <c r="I122" s="34"/>
      <c r="L122" s="51"/>
    </row>
    <row r="123" spans="1:12" s="5" customFormat="1" ht="21" customHeight="1">
      <c r="A123" s="35"/>
      <c r="B123" s="40" t="s">
        <v>447</v>
      </c>
      <c r="D123" s="11">
        <v>51</v>
      </c>
      <c r="E123" s="11">
        <v>2195</v>
      </c>
      <c r="F123" s="11">
        <v>790</v>
      </c>
      <c r="G123" s="11">
        <v>419</v>
      </c>
      <c r="H123" s="11">
        <v>82</v>
      </c>
      <c r="I123" s="36"/>
      <c r="L123" s="51"/>
    </row>
    <row r="124" spans="1:12" s="5" customFormat="1" ht="21" customHeight="1">
      <c r="A124" s="35"/>
      <c r="B124" s="40" t="s">
        <v>448</v>
      </c>
      <c r="D124" s="11">
        <v>12</v>
      </c>
      <c r="E124" s="11">
        <v>45</v>
      </c>
      <c r="F124" s="11">
        <v>30</v>
      </c>
      <c r="G124" s="11">
        <v>20</v>
      </c>
      <c r="H124" s="11">
        <v>0</v>
      </c>
      <c r="I124" s="36"/>
      <c r="L124" s="51"/>
    </row>
    <row r="125" spans="1:12" s="5" customFormat="1" ht="21" customHeight="1">
      <c r="A125" s="35"/>
      <c r="B125" s="40" t="s">
        <v>449</v>
      </c>
      <c r="D125" s="11">
        <v>19</v>
      </c>
      <c r="E125" s="11">
        <v>203</v>
      </c>
      <c r="F125" s="11">
        <v>102</v>
      </c>
      <c r="G125" s="11">
        <v>73</v>
      </c>
      <c r="H125" s="11">
        <v>0</v>
      </c>
      <c r="I125" s="36"/>
      <c r="L125" s="51"/>
    </row>
    <row r="126" spans="1:12" s="4" customFormat="1" ht="21" customHeight="1">
      <c r="A126" s="33"/>
      <c r="B126" s="39" t="s">
        <v>450</v>
      </c>
      <c r="D126" s="10">
        <f>D127+D128</f>
        <v>1062</v>
      </c>
      <c r="E126" s="10">
        <f>E127+E128</f>
        <v>68299</v>
      </c>
      <c r="F126" s="10">
        <f>F127+F128</f>
        <v>23434</v>
      </c>
      <c r="G126" s="10">
        <f>G127+G128</f>
        <v>13290</v>
      </c>
      <c r="H126" s="10">
        <f>H127+H128</f>
        <v>875</v>
      </c>
      <c r="I126" s="34"/>
      <c r="L126" s="51"/>
    </row>
    <row r="127" spans="1:12" s="5" customFormat="1" ht="21" customHeight="1">
      <c r="A127" s="35"/>
      <c r="B127" s="40" t="s">
        <v>451</v>
      </c>
      <c r="D127" s="11">
        <v>274</v>
      </c>
      <c r="E127" s="11">
        <v>12080</v>
      </c>
      <c r="F127" s="11">
        <v>3968</v>
      </c>
      <c r="G127" s="11">
        <v>2307</v>
      </c>
      <c r="H127" s="11">
        <v>83</v>
      </c>
      <c r="I127" s="36"/>
      <c r="L127" s="51"/>
    </row>
    <row r="128" spans="1:12" s="5" customFormat="1" ht="21" customHeight="1">
      <c r="A128" s="35"/>
      <c r="B128" s="40" t="s">
        <v>452</v>
      </c>
      <c r="D128" s="11">
        <v>788</v>
      </c>
      <c r="E128" s="11">
        <v>56219</v>
      </c>
      <c r="F128" s="11">
        <v>19466</v>
      </c>
      <c r="G128" s="11">
        <v>10983</v>
      </c>
      <c r="H128" s="11">
        <v>792</v>
      </c>
      <c r="I128" s="36"/>
      <c r="L128" s="51"/>
    </row>
    <row r="129" spans="1:11" s="5" customFormat="1" ht="5.25" customHeight="1">
      <c r="A129" s="21"/>
      <c r="B129" s="41"/>
      <c r="C129" s="22"/>
      <c r="D129" s="37"/>
      <c r="E129" s="37"/>
      <c r="F129" s="37"/>
      <c r="G129" s="37"/>
      <c r="H129" s="37"/>
      <c r="I129" s="38"/>
    </row>
    <row r="130" spans="1:11" s="5" customFormat="1" ht="13.5" customHeight="1" thickBot="1">
      <c r="K130" s="13"/>
    </row>
    <row r="131" spans="1:11" ht="14.25" customHeight="1" thickTop="1">
      <c r="A131" s="14"/>
      <c r="B131" s="14" t="s">
        <v>567</v>
      </c>
      <c r="C131" s="14"/>
      <c r="D131" s="14"/>
      <c r="E131" s="14"/>
      <c r="F131" s="14"/>
      <c r="G131" s="14"/>
      <c r="H131" s="14"/>
      <c r="I131" s="14"/>
      <c r="K131" s="15"/>
    </row>
    <row r="132" spans="1:11" ht="5.25" customHeight="1">
      <c r="B132" s="16"/>
      <c r="K132" s="15"/>
    </row>
    <row r="133" spans="1:11" ht="12" customHeight="1">
      <c r="B133" s="17" t="s">
        <v>568</v>
      </c>
      <c r="K133" s="15"/>
    </row>
  </sheetData>
  <mergeCells count="3">
    <mergeCell ref="B1:D1"/>
    <mergeCell ref="A10:B11"/>
    <mergeCell ref="C10:C11"/>
  </mergeCells>
  <phoneticPr fontId="56" type="noConversion"/>
  <hyperlinks>
    <hyperlink ref="B1" location="'Περιεχόμενα-Contents'!A1" display="Περιεχόμενα - Contents" xr:uid="{00000000-0004-0000-0400-000000000000}"/>
    <hyperlink ref="B1:D1" location="'Περιεχόμενα-Contents'!A1" display="Περιεχόμενα - Contents" xr:uid="{00000000-0004-0000-0400-000001000000}"/>
  </hyperlinks>
  <printOptions horizontalCentered="1"/>
  <pageMargins left="0.35433070866141736" right="0.35433070866141736"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R144"/>
  <sheetViews>
    <sheetView zoomScaleNormal="100" workbookViewId="0">
      <pane ySplit="13" topLeftCell="A14" activePane="bottomLeft" state="frozen"/>
      <selection pane="bottomLeft"/>
    </sheetView>
  </sheetViews>
  <sheetFormatPr defaultRowHeight="12.75"/>
  <cols>
    <col min="1" max="1" width="0.5703125" style="5" customWidth="1"/>
    <col min="2" max="2" width="9.140625" style="5" customWidth="1"/>
    <col min="3" max="3" width="0.28515625" style="5" customWidth="1"/>
    <col min="4" max="4" width="13.5703125" style="5" customWidth="1"/>
    <col min="5" max="6" width="13.7109375" style="5" customWidth="1"/>
    <col min="7" max="7" width="1.140625" style="5" customWidth="1"/>
    <col min="8" max="8" width="13.5703125" style="5" customWidth="1"/>
    <col min="9" max="9" width="15.5703125" style="5" customWidth="1"/>
    <col min="10" max="10" width="15.85546875" style="5" customWidth="1"/>
    <col min="11" max="11" width="13.85546875" style="5" customWidth="1"/>
    <col min="12" max="12" width="0.85546875" style="5" customWidth="1"/>
    <col min="13" max="13" width="3.42578125" style="5" customWidth="1"/>
    <col min="14" max="18" width="9.140625" style="5" customWidth="1"/>
    <col min="19" max="16384" width="9.140625" style="5"/>
  </cols>
  <sheetData>
    <row r="1" spans="1:15" ht="12.95" customHeight="1">
      <c r="B1" s="185" t="s">
        <v>78</v>
      </c>
      <c r="C1" s="185"/>
      <c r="D1" s="185"/>
      <c r="E1" s="42"/>
      <c r="F1" s="42"/>
      <c r="G1" s="42"/>
      <c r="H1" s="4" t="s">
        <v>514</v>
      </c>
      <c r="J1" s="4"/>
      <c r="K1" s="4"/>
      <c r="L1" s="42"/>
    </row>
    <row r="2" spans="1:15" ht="12.95" customHeight="1">
      <c r="B2" s="43"/>
      <c r="C2" s="44"/>
      <c r="D2" s="42"/>
      <c r="E2" s="42"/>
      <c r="F2" s="42"/>
      <c r="G2" s="42"/>
      <c r="H2" s="196" t="s">
        <v>515</v>
      </c>
      <c r="I2" s="196"/>
      <c r="J2" s="196"/>
      <c r="K2" s="196"/>
    </row>
    <row r="3" spans="1:15" ht="12.75" customHeight="1">
      <c r="B3" s="43"/>
      <c r="C3" s="44"/>
      <c r="D3" s="42"/>
      <c r="E3" s="42"/>
      <c r="F3" s="42"/>
      <c r="G3" s="42"/>
      <c r="H3" s="42"/>
      <c r="I3" s="42"/>
      <c r="J3" s="42"/>
      <c r="K3" s="42"/>
      <c r="L3" s="42"/>
    </row>
    <row r="4" spans="1:15" s="46" customFormat="1" ht="12.75" customHeight="1">
      <c r="A4" s="45" t="s">
        <v>543</v>
      </c>
    </row>
    <row r="5" spans="1:15" s="46" customFormat="1" ht="12.75" customHeight="1">
      <c r="A5" s="45" t="s">
        <v>548</v>
      </c>
    </row>
    <row r="6" spans="1:15" s="46" customFormat="1" ht="12.75" customHeight="1">
      <c r="A6" s="45" t="s">
        <v>525</v>
      </c>
    </row>
    <row r="7" spans="1:15" s="46" customFormat="1" ht="12.75" customHeight="1" thickBot="1">
      <c r="A7" s="45" t="s">
        <v>549</v>
      </c>
      <c r="B7" s="178"/>
      <c r="C7" s="178"/>
      <c r="D7" s="178"/>
      <c r="E7" s="178"/>
      <c r="F7" s="178"/>
      <c r="G7" s="178"/>
      <c r="H7" s="178"/>
      <c r="I7" s="178"/>
      <c r="J7" s="178"/>
      <c r="K7" s="178"/>
    </row>
    <row r="8" spans="1:15" ht="12" customHeight="1" thickTop="1">
      <c r="A8" s="47"/>
    </row>
    <row r="9" spans="1:15" ht="15" customHeight="1">
      <c r="A9" s="55"/>
      <c r="B9" s="187" t="s">
        <v>45</v>
      </c>
      <c r="C9" s="190"/>
      <c r="D9" s="198" t="s">
        <v>544</v>
      </c>
      <c r="E9" s="198"/>
      <c r="F9" s="198"/>
      <c r="G9" s="59"/>
      <c r="H9" s="200" t="s">
        <v>83</v>
      </c>
      <c r="I9" s="198"/>
      <c r="J9" s="201"/>
      <c r="K9" s="186" t="s">
        <v>46</v>
      </c>
      <c r="L9" s="19"/>
    </row>
    <row r="10" spans="1:15" ht="16.5" customHeight="1">
      <c r="A10" s="56"/>
      <c r="B10" s="199"/>
      <c r="C10" s="197"/>
      <c r="D10" s="192" t="s">
        <v>486</v>
      </c>
      <c r="E10" s="193"/>
      <c r="F10" s="193"/>
      <c r="G10" s="194"/>
      <c r="H10" s="195" t="s">
        <v>84</v>
      </c>
      <c r="I10" s="193"/>
      <c r="J10" s="194"/>
      <c r="K10" s="202"/>
      <c r="L10" s="20"/>
    </row>
    <row r="11" spans="1:15" ht="31.5" customHeight="1">
      <c r="A11" s="56"/>
      <c r="B11" s="199"/>
      <c r="C11" s="197"/>
      <c r="D11" s="18" t="s">
        <v>330</v>
      </c>
      <c r="E11" s="18" t="s">
        <v>41</v>
      </c>
      <c r="F11" s="18" t="s">
        <v>42</v>
      </c>
      <c r="G11" s="59"/>
      <c r="H11" s="62" t="s">
        <v>330</v>
      </c>
      <c r="I11" s="18" t="s">
        <v>41</v>
      </c>
      <c r="J11" s="59" t="s">
        <v>42</v>
      </c>
      <c r="K11" s="202"/>
      <c r="L11" s="20"/>
    </row>
    <row r="12" spans="1:15" ht="38.25" customHeight="1">
      <c r="A12" s="57"/>
      <c r="B12" s="58" t="s">
        <v>33</v>
      </c>
      <c r="C12" s="191"/>
      <c r="D12" s="48" t="s">
        <v>336</v>
      </c>
      <c r="E12" s="49" t="s">
        <v>43</v>
      </c>
      <c r="F12" s="49" t="s">
        <v>44</v>
      </c>
      <c r="G12" s="61"/>
      <c r="H12" s="63" t="s">
        <v>341</v>
      </c>
      <c r="I12" s="49" t="s">
        <v>43</v>
      </c>
      <c r="J12" s="58" t="s">
        <v>44</v>
      </c>
      <c r="K12" s="64" t="s">
        <v>47</v>
      </c>
      <c r="L12" s="20"/>
    </row>
    <row r="13" spans="1:15" ht="21" customHeight="1">
      <c r="A13" s="21"/>
      <c r="B13" s="24"/>
      <c r="C13" s="22"/>
      <c r="D13" s="23"/>
      <c r="E13" s="23"/>
      <c r="F13" s="23"/>
      <c r="G13" s="161"/>
      <c r="H13" s="160" t="s">
        <v>40</v>
      </c>
      <c r="I13" s="23" t="s">
        <v>0</v>
      </c>
      <c r="J13" s="161" t="s">
        <v>0</v>
      </c>
      <c r="K13" s="160" t="s">
        <v>0</v>
      </c>
      <c r="L13" s="24"/>
    </row>
    <row r="14" spans="1:15" s="4" customFormat="1" ht="21.75" customHeight="1">
      <c r="A14" s="33"/>
      <c r="B14" s="39" t="s">
        <v>321</v>
      </c>
      <c r="D14" s="10">
        <f>D15+D26+D83</f>
        <v>3039</v>
      </c>
      <c r="E14" s="10">
        <f>E15+E26+E83</f>
        <v>69088</v>
      </c>
      <c r="F14" s="10">
        <f>F15+F26+F83</f>
        <v>72127</v>
      </c>
      <c r="G14" s="10"/>
      <c r="H14" s="10">
        <f>H15+H26+H83</f>
        <v>31210</v>
      </c>
      <c r="I14" s="10">
        <f>I15+I26+I83</f>
        <v>1123693</v>
      </c>
      <c r="J14" s="10">
        <f>J15+J26+J83</f>
        <v>1154903</v>
      </c>
      <c r="K14" s="10">
        <f>K15+K26+K83</f>
        <v>183152</v>
      </c>
      <c r="L14" s="34"/>
      <c r="N14" s="50"/>
      <c r="O14" s="51"/>
    </row>
    <row r="15" spans="1:15" s="4" customFormat="1" ht="21.75" customHeight="1">
      <c r="A15" s="33"/>
      <c r="B15" s="39">
        <v>45</v>
      </c>
      <c r="D15" s="10">
        <f>D16+D19+D21+D24</f>
        <v>977</v>
      </c>
      <c r="E15" s="10">
        <f t="shared" ref="E15:K15" si="0">E16+E19+E21+E24</f>
        <v>7840</v>
      </c>
      <c r="F15" s="10">
        <f t="shared" si="0"/>
        <v>8817</v>
      </c>
      <c r="G15" s="10"/>
      <c r="H15" s="10">
        <f t="shared" si="0"/>
        <v>11757</v>
      </c>
      <c r="I15" s="10">
        <f t="shared" si="0"/>
        <v>118714</v>
      </c>
      <c r="J15" s="10">
        <f t="shared" si="0"/>
        <v>130471</v>
      </c>
      <c r="K15" s="10">
        <f t="shared" si="0"/>
        <v>20994</v>
      </c>
      <c r="L15" s="53"/>
      <c r="N15" s="50"/>
      <c r="O15" s="51"/>
    </row>
    <row r="16" spans="1:15" s="4" customFormat="1" ht="21.75" customHeight="1">
      <c r="A16" s="33"/>
      <c r="B16" s="39" t="s">
        <v>342</v>
      </c>
      <c r="C16" s="10">
        <f>C17+C18</f>
        <v>0</v>
      </c>
      <c r="D16" s="10">
        <f>D17+D18</f>
        <v>0</v>
      </c>
      <c r="E16" s="10">
        <f>E17+E18</f>
        <v>1894</v>
      </c>
      <c r="F16" s="10">
        <f t="shared" ref="F16:K16" si="1">F17+F18</f>
        <v>1894</v>
      </c>
      <c r="G16" s="10"/>
      <c r="H16" s="10">
        <f t="shared" si="1"/>
        <v>0</v>
      </c>
      <c r="I16" s="10">
        <f t="shared" si="1"/>
        <v>37376</v>
      </c>
      <c r="J16" s="10">
        <f t="shared" si="1"/>
        <v>37376</v>
      </c>
      <c r="K16" s="10">
        <f t="shared" si="1"/>
        <v>6296</v>
      </c>
      <c r="L16" s="53"/>
      <c r="N16" s="50"/>
      <c r="O16" s="51"/>
    </row>
    <row r="17" spans="1:15" ht="21.75" customHeight="1">
      <c r="A17" s="35"/>
      <c r="B17" s="40" t="s">
        <v>343</v>
      </c>
      <c r="D17" s="11">
        <v>0</v>
      </c>
      <c r="E17" s="11">
        <v>1864</v>
      </c>
      <c r="F17" s="11">
        <v>1864</v>
      </c>
      <c r="G17" s="11"/>
      <c r="H17" s="11">
        <v>0</v>
      </c>
      <c r="I17" s="11">
        <v>36952</v>
      </c>
      <c r="J17" s="11">
        <v>36952</v>
      </c>
      <c r="K17" s="11">
        <v>6232</v>
      </c>
      <c r="L17" s="20"/>
      <c r="N17" s="52"/>
      <c r="O17" s="51"/>
    </row>
    <row r="18" spans="1:15" ht="21.75" customHeight="1">
      <c r="A18" s="35"/>
      <c r="B18" s="40" t="s">
        <v>344</v>
      </c>
      <c r="D18" s="11">
        <v>0</v>
      </c>
      <c r="E18" s="11">
        <v>30</v>
      </c>
      <c r="F18" s="11">
        <v>30</v>
      </c>
      <c r="G18" s="11"/>
      <c r="H18" s="11">
        <v>0</v>
      </c>
      <c r="I18" s="11">
        <v>424</v>
      </c>
      <c r="J18" s="11">
        <v>424</v>
      </c>
      <c r="K18" s="11">
        <v>64</v>
      </c>
      <c r="L18" s="20"/>
      <c r="N18" s="52"/>
      <c r="O18" s="51"/>
    </row>
    <row r="19" spans="1:15" s="4" customFormat="1" ht="21.75" customHeight="1">
      <c r="A19" s="33"/>
      <c r="B19" s="39" t="s">
        <v>345</v>
      </c>
      <c r="D19" s="10">
        <f t="shared" ref="D19:K19" si="2">D20</f>
        <v>909</v>
      </c>
      <c r="E19" s="10">
        <f t="shared" si="2"/>
        <v>3948</v>
      </c>
      <c r="F19" s="10">
        <f t="shared" si="2"/>
        <v>4857</v>
      </c>
      <c r="G19" s="10"/>
      <c r="H19" s="10">
        <f t="shared" si="2"/>
        <v>10976</v>
      </c>
      <c r="I19" s="10">
        <f t="shared" si="2"/>
        <v>49342</v>
      </c>
      <c r="J19" s="10">
        <f t="shared" si="2"/>
        <v>60318</v>
      </c>
      <c r="K19" s="10">
        <f t="shared" si="2"/>
        <v>9787</v>
      </c>
      <c r="L19" s="53"/>
      <c r="N19" s="50"/>
      <c r="O19" s="51"/>
    </row>
    <row r="20" spans="1:15" ht="21.75" customHeight="1">
      <c r="A20" s="35"/>
      <c r="B20" s="40" t="s">
        <v>346</v>
      </c>
      <c r="D20" s="11">
        <v>909</v>
      </c>
      <c r="E20" s="11">
        <v>3948</v>
      </c>
      <c r="F20" s="11">
        <v>4857</v>
      </c>
      <c r="G20" s="11"/>
      <c r="H20" s="11">
        <v>10976</v>
      </c>
      <c r="I20" s="11">
        <v>49342</v>
      </c>
      <c r="J20" s="11">
        <v>60318</v>
      </c>
      <c r="K20" s="11">
        <v>9787</v>
      </c>
      <c r="L20" s="20"/>
      <c r="N20" s="52"/>
      <c r="O20" s="51"/>
    </row>
    <row r="21" spans="1:15" s="4" customFormat="1" ht="21.75" customHeight="1">
      <c r="A21" s="33"/>
      <c r="B21" s="39" t="s">
        <v>347</v>
      </c>
      <c r="D21" s="10">
        <f t="shared" ref="D21:K21" si="3">D22+D23</f>
        <v>23</v>
      </c>
      <c r="E21" s="10">
        <f t="shared" si="3"/>
        <v>1850</v>
      </c>
      <c r="F21" s="10">
        <f t="shared" si="3"/>
        <v>1873</v>
      </c>
      <c r="G21" s="10"/>
      <c r="H21" s="10">
        <f t="shared" si="3"/>
        <v>225</v>
      </c>
      <c r="I21" s="10">
        <f t="shared" si="3"/>
        <v>30184</v>
      </c>
      <c r="J21" s="10">
        <f t="shared" si="3"/>
        <v>30409</v>
      </c>
      <c r="K21" s="10">
        <f t="shared" si="3"/>
        <v>4564</v>
      </c>
      <c r="L21" s="53"/>
      <c r="N21" s="50"/>
      <c r="O21" s="51"/>
    </row>
    <row r="22" spans="1:15" ht="21.75" customHeight="1">
      <c r="A22" s="35"/>
      <c r="B22" s="40" t="s">
        <v>348</v>
      </c>
      <c r="C22" s="4"/>
      <c r="D22" s="11">
        <v>5</v>
      </c>
      <c r="E22" s="11">
        <v>1495</v>
      </c>
      <c r="F22" s="11">
        <v>1500</v>
      </c>
      <c r="G22" s="11"/>
      <c r="H22" s="11">
        <v>46</v>
      </c>
      <c r="I22" s="11">
        <v>26519</v>
      </c>
      <c r="J22" s="11">
        <v>26565</v>
      </c>
      <c r="K22" s="11">
        <v>3916</v>
      </c>
      <c r="L22" s="20"/>
      <c r="N22" s="52"/>
      <c r="O22" s="51"/>
    </row>
    <row r="23" spans="1:15" ht="21.75" customHeight="1">
      <c r="A23" s="35"/>
      <c r="B23" s="40" t="s">
        <v>349</v>
      </c>
      <c r="C23" s="4"/>
      <c r="D23" s="11">
        <v>18</v>
      </c>
      <c r="E23" s="11">
        <v>355</v>
      </c>
      <c r="F23" s="11">
        <v>373</v>
      </c>
      <c r="G23" s="11"/>
      <c r="H23" s="11">
        <v>179</v>
      </c>
      <c r="I23" s="11">
        <v>3665</v>
      </c>
      <c r="J23" s="11">
        <v>3844</v>
      </c>
      <c r="K23" s="11">
        <v>648</v>
      </c>
      <c r="L23" s="20"/>
      <c r="N23" s="52"/>
      <c r="O23" s="51"/>
    </row>
    <row r="24" spans="1:15" s="4" customFormat="1" ht="21.75" customHeight="1">
      <c r="A24" s="33"/>
      <c r="B24" s="39" t="s">
        <v>350</v>
      </c>
      <c r="D24" s="10">
        <f t="shared" ref="D24:K24" si="4">D25</f>
        <v>45</v>
      </c>
      <c r="E24" s="10">
        <f t="shared" si="4"/>
        <v>148</v>
      </c>
      <c r="F24" s="10">
        <f t="shared" si="4"/>
        <v>193</v>
      </c>
      <c r="G24" s="10"/>
      <c r="H24" s="10">
        <f t="shared" si="4"/>
        <v>556</v>
      </c>
      <c r="I24" s="10">
        <f t="shared" si="4"/>
        <v>1812</v>
      </c>
      <c r="J24" s="10">
        <f t="shared" si="4"/>
        <v>2368</v>
      </c>
      <c r="K24" s="10">
        <f t="shared" si="4"/>
        <v>347</v>
      </c>
      <c r="L24" s="53"/>
      <c r="N24" s="50"/>
      <c r="O24" s="51"/>
    </row>
    <row r="25" spans="1:15" ht="21.75" customHeight="1">
      <c r="A25" s="35"/>
      <c r="B25" s="40" t="s">
        <v>351</v>
      </c>
      <c r="C25" s="4"/>
      <c r="D25" s="11">
        <v>45</v>
      </c>
      <c r="E25" s="11">
        <v>148</v>
      </c>
      <c r="F25" s="11">
        <v>193</v>
      </c>
      <c r="G25" s="11"/>
      <c r="H25" s="11">
        <v>556</v>
      </c>
      <c r="I25" s="11">
        <v>1812</v>
      </c>
      <c r="J25" s="11">
        <v>2368</v>
      </c>
      <c r="K25" s="11">
        <v>347</v>
      </c>
      <c r="L25" s="20"/>
      <c r="N25" s="52"/>
      <c r="O25" s="51"/>
    </row>
    <row r="26" spans="1:15" s="4" customFormat="1" ht="21.75" customHeight="1">
      <c r="A26" s="33"/>
      <c r="B26" s="39">
        <v>46</v>
      </c>
      <c r="D26" s="10">
        <f>D27+D37+D42+D52+D62+D65+D73+D81</f>
        <v>192</v>
      </c>
      <c r="E26" s="10">
        <f>E27+E37+E42+E52+E62+E65+E73+E81</f>
        <v>24437</v>
      </c>
      <c r="F26" s="10">
        <f>F27+F37+F42+F52+F62+F65+F73+F81</f>
        <v>24629</v>
      </c>
      <c r="G26" s="10"/>
      <c r="H26" s="10">
        <f>H27+H37+H42+H52+H62+H65+H73+H81</f>
        <v>2539</v>
      </c>
      <c r="I26" s="10">
        <f>I27+I37+I42+I52+I62+I65+I73+I81</f>
        <v>509935</v>
      </c>
      <c r="J26" s="10">
        <f>J27+J37+J42+J52+J62+J65+J73+J81</f>
        <v>512474</v>
      </c>
      <c r="K26" s="10">
        <f>K27+K37+K42+K52+K62+K65+K73+K81</f>
        <v>84006</v>
      </c>
      <c r="L26" s="53"/>
      <c r="N26" s="50"/>
      <c r="O26" s="51"/>
    </row>
    <row r="27" spans="1:15" s="4" customFormat="1" ht="21.75" customHeight="1">
      <c r="A27" s="33"/>
      <c r="B27" s="39" t="s">
        <v>352</v>
      </c>
      <c r="D27" s="10">
        <f>SUM(D28:D36)</f>
        <v>0</v>
      </c>
      <c r="E27" s="10">
        <f>SUM(E28:E36)</f>
        <v>1472</v>
      </c>
      <c r="F27" s="10">
        <f t="shared" ref="F27:K27" si="5">SUM(F28:F36)</f>
        <v>1472</v>
      </c>
      <c r="G27" s="10"/>
      <c r="H27" s="10">
        <f t="shared" si="5"/>
        <v>0</v>
      </c>
      <c r="I27" s="10">
        <f t="shared" si="5"/>
        <v>68718</v>
      </c>
      <c r="J27" s="10">
        <f t="shared" si="5"/>
        <v>68718</v>
      </c>
      <c r="K27" s="10">
        <f t="shared" si="5"/>
        <v>10886</v>
      </c>
      <c r="L27" s="53"/>
      <c r="N27" s="50"/>
      <c r="O27" s="51"/>
    </row>
    <row r="28" spans="1:15" ht="21.75" customHeight="1">
      <c r="A28" s="35"/>
      <c r="B28" s="40" t="s">
        <v>353</v>
      </c>
      <c r="D28" s="11">
        <v>0</v>
      </c>
      <c r="E28" s="11">
        <v>19</v>
      </c>
      <c r="F28" s="11">
        <v>19</v>
      </c>
      <c r="G28" s="11"/>
      <c r="H28" s="11">
        <v>0</v>
      </c>
      <c r="I28" s="11">
        <v>457</v>
      </c>
      <c r="J28" s="11">
        <v>457</v>
      </c>
      <c r="K28" s="11">
        <v>126</v>
      </c>
      <c r="L28" s="20"/>
      <c r="N28" s="52"/>
      <c r="O28" s="51"/>
    </row>
    <row r="29" spans="1:15" ht="21.75" customHeight="1">
      <c r="A29" s="35"/>
      <c r="B29" s="40" t="s">
        <v>354</v>
      </c>
      <c r="D29" s="11">
        <v>0</v>
      </c>
      <c r="E29" s="11">
        <v>270</v>
      </c>
      <c r="F29" s="11">
        <v>270</v>
      </c>
      <c r="G29" s="11"/>
      <c r="H29" s="11">
        <v>0</v>
      </c>
      <c r="I29" s="11">
        <v>24626</v>
      </c>
      <c r="J29" s="11">
        <v>24626</v>
      </c>
      <c r="K29" s="11">
        <v>3074</v>
      </c>
      <c r="L29" s="20"/>
      <c r="N29" s="52"/>
      <c r="O29" s="51"/>
    </row>
    <row r="30" spans="1:15" ht="21.75" customHeight="1">
      <c r="A30" s="35"/>
      <c r="B30" s="40" t="s">
        <v>355</v>
      </c>
      <c r="D30" s="11">
        <v>0</v>
      </c>
      <c r="E30" s="11">
        <v>77</v>
      </c>
      <c r="F30" s="11">
        <v>77</v>
      </c>
      <c r="G30" s="11"/>
      <c r="H30" s="11">
        <v>0</v>
      </c>
      <c r="I30" s="11">
        <v>2443</v>
      </c>
      <c r="J30" s="11">
        <v>2443</v>
      </c>
      <c r="K30" s="11">
        <v>421</v>
      </c>
      <c r="L30" s="20"/>
      <c r="N30" s="52"/>
      <c r="O30" s="51"/>
    </row>
    <row r="31" spans="1:15" ht="21.75" customHeight="1">
      <c r="A31" s="35"/>
      <c r="B31" s="40" t="s">
        <v>356</v>
      </c>
      <c r="D31" s="11">
        <v>0</v>
      </c>
      <c r="E31" s="11">
        <v>166</v>
      </c>
      <c r="F31" s="11">
        <v>166</v>
      </c>
      <c r="G31" s="11"/>
      <c r="H31" s="11">
        <v>0</v>
      </c>
      <c r="I31" s="11">
        <v>4915</v>
      </c>
      <c r="J31" s="11">
        <v>4915</v>
      </c>
      <c r="K31" s="11">
        <v>866</v>
      </c>
      <c r="L31" s="20"/>
      <c r="N31" s="52"/>
      <c r="O31" s="51"/>
    </row>
    <row r="32" spans="1:15" ht="21.75" customHeight="1">
      <c r="A32" s="35"/>
      <c r="B32" s="40" t="s">
        <v>357</v>
      </c>
      <c r="D32" s="11">
        <v>0</v>
      </c>
      <c r="E32" s="11">
        <v>13</v>
      </c>
      <c r="F32" s="11">
        <v>13</v>
      </c>
      <c r="G32" s="11"/>
      <c r="H32" s="11">
        <v>0</v>
      </c>
      <c r="I32" s="11">
        <v>244</v>
      </c>
      <c r="J32" s="11">
        <v>244</v>
      </c>
      <c r="K32" s="11">
        <v>39</v>
      </c>
      <c r="L32" s="20"/>
      <c r="N32" s="52"/>
      <c r="O32" s="51"/>
    </row>
    <row r="33" spans="1:15" ht="21.75" customHeight="1">
      <c r="A33" s="35"/>
      <c r="B33" s="40" t="s">
        <v>358</v>
      </c>
      <c r="C33" s="4"/>
      <c r="D33" s="11">
        <v>0</v>
      </c>
      <c r="E33" s="11">
        <v>81</v>
      </c>
      <c r="F33" s="11">
        <v>81</v>
      </c>
      <c r="G33" s="11"/>
      <c r="H33" s="11">
        <v>0</v>
      </c>
      <c r="I33" s="11">
        <v>1102</v>
      </c>
      <c r="J33" s="11">
        <v>1102</v>
      </c>
      <c r="K33" s="11">
        <v>170</v>
      </c>
      <c r="L33" s="20"/>
      <c r="N33" s="52"/>
      <c r="O33" s="51"/>
    </row>
    <row r="34" spans="1:15" ht="21.75" customHeight="1">
      <c r="A34" s="35"/>
      <c r="B34" s="40" t="s">
        <v>359</v>
      </c>
      <c r="D34" s="11">
        <v>0</v>
      </c>
      <c r="E34" s="11">
        <v>188</v>
      </c>
      <c r="F34" s="11">
        <v>188</v>
      </c>
      <c r="G34" s="11"/>
      <c r="H34" s="11">
        <v>0</v>
      </c>
      <c r="I34" s="11">
        <v>9176</v>
      </c>
      <c r="J34" s="11">
        <v>9176</v>
      </c>
      <c r="K34" s="11">
        <v>1778</v>
      </c>
      <c r="L34" s="20"/>
      <c r="N34" s="52"/>
      <c r="O34" s="51"/>
    </row>
    <row r="35" spans="1:15" ht="21.75" customHeight="1">
      <c r="A35" s="35"/>
      <c r="B35" s="40" t="s">
        <v>360</v>
      </c>
      <c r="D35" s="11">
        <v>0</v>
      </c>
      <c r="E35" s="11">
        <v>506</v>
      </c>
      <c r="F35" s="11">
        <v>506</v>
      </c>
      <c r="G35" s="11"/>
      <c r="H35" s="11">
        <v>0</v>
      </c>
      <c r="I35" s="11">
        <v>21474</v>
      </c>
      <c r="J35" s="11">
        <v>21474</v>
      </c>
      <c r="K35" s="11">
        <v>3719</v>
      </c>
      <c r="L35" s="20"/>
      <c r="N35" s="52"/>
      <c r="O35" s="51"/>
    </row>
    <row r="36" spans="1:15" ht="21.75" customHeight="1">
      <c r="A36" s="33"/>
      <c r="B36" s="40" t="s">
        <v>361</v>
      </c>
      <c r="C36" s="4"/>
      <c r="D36" s="11">
        <v>0</v>
      </c>
      <c r="E36" s="11">
        <v>152</v>
      </c>
      <c r="F36" s="11">
        <v>152</v>
      </c>
      <c r="G36" s="11"/>
      <c r="H36" s="11">
        <v>0</v>
      </c>
      <c r="I36" s="11">
        <v>4281</v>
      </c>
      <c r="J36" s="11">
        <v>4281</v>
      </c>
      <c r="K36" s="11">
        <v>693</v>
      </c>
      <c r="L36" s="36"/>
      <c r="N36" s="52"/>
      <c r="O36" s="51"/>
    </row>
    <row r="37" spans="1:15" s="4" customFormat="1" ht="21.75" customHeight="1">
      <c r="A37" s="33"/>
      <c r="B37" s="39" t="s">
        <v>362</v>
      </c>
      <c r="D37" s="10">
        <f t="shared" ref="D37:K37" si="6">SUM(D38:D41)</f>
        <v>3</v>
      </c>
      <c r="E37" s="10">
        <f t="shared" si="6"/>
        <v>360</v>
      </c>
      <c r="F37" s="10">
        <f t="shared" si="6"/>
        <v>363</v>
      </c>
      <c r="G37" s="10"/>
      <c r="H37" s="10">
        <f t="shared" si="6"/>
        <v>29</v>
      </c>
      <c r="I37" s="10">
        <f t="shared" si="6"/>
        <v>6467</v>
      </c>
      <c r="J37" s="10">
        <f t="shared" si="6"/>
        <v>6496</v>
      </c>
      <c r="K37" s="10">
        <f t="shared" si="6"/>
        <v>1177</v>
      </c>
      <c r="L37" s="53"/>
      <c r="N37" s="50"/>
      <c r="O37" s="51"/>
    </row>
    <row r="38" spans="1:15" ht="21.75" customHeight="1">
      <c r="A38" s="35"/>
      <c r="B38" s="40" t="s">
        <v>363</v>
      </c>
      <c r="D38" s="11">
        <v>0</v>
      </c>
      <c r="E38" s="11">
        <v>173</v>
      </c>
      <c r="F38" s="11">
        <v>173</v>
      </c>
      <c r="G38" s="11"/>
      <c r="H38" s="11">
        <v>0</v>
      </c>
      <c r="I38" s="11">
        <v>4313</v>
      </c>
      <c r="J38" s="11">
        <v>4313</v>
      </c>
      <c r="K38" s="11">
        <v>804</v>
      </c>
      <c r="L38" s="20"/>
      <c r="N38" s="52"/>
      <c r="O38" s="51"/>
    </row>
    <row r="39" spans="1:15" ht="21.75" customHeight="1">
      <c r="A39" s="35"/>
      <c r="B39" s="40" t="s">
        <v>364</v>
      </c>
      <c r="D39" s="11">
        <v>0</v>
      </c>
      <c r="E39" s="11">
        <v>182</v>
      </c>
      <c r="F39" s="11">
        <v>182</v>
      </c>
      <c r="G39" s="11"/>
      <c r="H39" s="11">
        <v>0</v>
      </c>
      <c r="I39" s="11">
        <v>2086</v>
      </c>
      <c r="J39" s="11">
        <v>2086</v>
      </c>
      <c r="K39" s="11">
        <v>359</v>
      </c>
      <c r="L39" s="20"/>
      <c r="N39" s="52"/>
      <c r="O39" s="51"/>
    </row>
    <row r="40" spans="1:15" ht="21.75" customHeight="1">
      <c r="A40" s="35"/>
      <c r="B40" s="40" t="s">
        <v>365</v>
      </c>
      <c r="D40" s="11">
        <v>3</v>
      </c>
      <c r="E40" s="11">
        <v>1</v>
      </c>
      <c r="F40" s="11">
        <v>4</v>
      </c>
      <c r="G40" s="11"/>
      <c r="H40" s="11">
        <v>29</v>
      </c>
      <c r="I40" s="11">
        <v>18</v>
      </c>
      <c r="J40" s="11">
        <v>47</v>
      </c>
      <c r="K40" s="11">
        <v>8</v>
      </c>
      <c r="L40" s="20"/>
      <c r="N40" s="52"/>
      <c r="O40" s="51"/>
    </row>
    <row r="41" spans="1:15" ht="21.75" customHeight="1">
      <c r="A41" s="35"/>
      <c r="B41" s="40" t="s">
        <v>366</v>
      </c>
      <c r="D41" s="11">
        <v>0</v>
      </c>
      <c r="E41" s="11">
        <v>4</v>
      </c>
      <c r="F41" s="11">
        <v>4</v>
      </c>
      <c r="G41" s="11"/>
      <c r="H41" s="11">
        <v>0</v>
      </c>
      <c r="I41" s="11">
        <v>50</v>
      </c>
      <c r="J41" s="11">
        <v>50</v>
      </c>
      <c r="K41" s="11">
        <v>6</v>
      </c>
      <c r="L41" s="20"/>
      <c r="N41" s="52"/>
      <c r="O41" s="51"/>
    </row>
    <row r="42" spans="1:15" s="4" customFormat="1" ht="21.75" customHeight="1">
      <c r="A42" s="33"/>
      <c r="B42" s="39" t="s">
        <v>367</v>
      </c>
      <c r="D42" s="10">
        <f t="shared" ref="D42:K42" si="7">SUM(D43:D51)</f>
        <v>147</v>
      </c>
      <c r="E42" s="10">
        <f t="shared" si="7"/>
        <v>7210</v>
      </c>
      <c r="F42" s="10">
        <f t="shared" si="7"/>
        <v>7357</v>
      </c>
      <c r="G42" s="10"/>
      <c r="H42" s="10">
        <f t="shared" si="7"/>
        <v>2136</v>
      </c>
      <c r="I42" s="10">
        <f t="shared" si="7"/>
        <v>129300</v>
      </c>
      <c r="J42" s="10">
        <f t="shared" si="7"/>
        <v>131436</v>
      </c>
      <c r="K42" s="10">
        <f t="shared" si="7"/>
        <v>21899</v>
      </c>
      <c r="L42" s="53"/>
      <c r="N42" s="50"/>
      <c r="O42" s="51"/>
    </row>
    <row r="43" spans="1:15" ht="21.75" customHeight="1">
      <c r="A43" s="35"/>
      <c r="B43" s="40" t="s">
        <v>368</v>
      </c>
      <c r="D43" s="11">
        <v>4</v>
      </c>
      <c r="E43" s="11">
        <v>1354</v>
      </c>
      <c r="F43" s="11">
        <v>1358</v>
      </c>
      <c r="G43" s="11"/>
      <c r="H43" s="11">
        <v>52</v>
      </c>
      <c r="I43" s="11">
        <v>24525</v>
      </c>
      <c r="J43" s="11">
        <v>24577</v>
      </c>
      <c r="K43" s="11">
        <v>3674</v>
      </c>
      <c r="L43" s="20"/>
      <c r="N43" s="52"/>
      <c r="O43" s="51"/>
    </row>
    <row r="44" spans="1:15" ht="21.75" customHeight="1">
      <c r="A44" s="35"/>
      <c r="B44" s="40" t="s">
        <v>369</v>
      </c>
      <c r="D44" s="11">
        <v>0</v>
      </c>
      <c r="E44" s="11">
        <v>370</v>
      </c>
      <c r="F44" s="11">
        <v>370</v>
      </c>
      <c r="G44" s="11"/>
      <c r="H44" s="11">
        <v>0</v>
      </c>
      <c r="I44" s="11">
        <v>5515</v>
      </c>
      <c r="J44" s="11">
        <v>5515</v>
      </c>
      <c r="K44" s="11">
        <v>837</v>
      </c>
      <c r="L44" s="20"/>
      <c r="N44" s="52"/>
      <c r="O44" s="51"/>
    </row>
    <row r="45" spans="1:15" ht="21.75" customHeight="1">
      <c r="A45" s="35"/>
      <c r="B45" s="40" t="s">
        <v>370</v>
      </c>
      <c r="D45" s="11">
        <v>21</v>
      </c>
      <c r="E45" s="11">
        <v>281</v>
      </c>
      <c r="F45" s="11">
        <v>302</v>
      </c>
      <c r="G45" s="11"/>
      <c r="H45" s="11">
        <v>314</v>
      </c>
      <c r="I45" s="11">
        <v>6921</v>
      </c>
      <c r="J45" s="11">
        <v>7235</v>
      </c>
      <c r="K45" s="11">
        <v>1166</v>
      </c>
      <c r="L45" s="20"/>
      <c r="N45" s="52"/>
      <c r="O45" s="51"/>
    </row>
    <row r="46" spans="1:15" ht="21.75" customHeight="1">
      <c r="A46" s="35"/>
      <c r="B46" s="40" t="s">
        <v>371</v>
      </c>
      <c r="D46" s="11">
        <v>41</v>
      </c>
      <c r="E46" s="11">
        <v>1197</v>
      </c>
      <c r="F46" s="11">
        <v>1238</v>
      </c>
      <c r="G46" s="11"/>
      <c r="H46" s="11">
        <v>222</v>
      </c>
      <c r="I46" s="11">
        <v>22270</v>
      </c>
      <c r="J46" s="11">
        <v>22492</v>
      </c>
      <c r="K46" s="11">
        <v>4552</v>
      </c>
      <c r="L46" s="20"/>
      <c r="N46" s="52"/>
      <c r="O46" s="51"/>
    </row>
    <row r="47" spans="1:15" ht="21.75" customHeight="1">
      <c r="A47" s="35"/>
      <c r="B47" s="40" t="s">
        <v>372</v>
      </c>
      <c r="C47" s="4"/>
      <c r="D47" s="11">
        <v>1</v>
      </c>
      <c r="E47" s="11">
        <v>252</v>
      </c>
      <c r="F47" s="11">
        <v>253</v>
      </c>
      <c r="G47" s="11"/>
      <c r="H47" s="11">
        <v>30</v>
      </c>
      <c r="I47" s="11">
        <v>4331</v>
      </c>
      <c r="J47" s="11">
        <v>4361</v>
      </c>
      <c r="K47" s="11">
        <v>974</v>
      </c>
      <c r="L47" s="36"/>
      <c r="N47" s="52"/>
      <c r="O47" s="51"/>
    </row>
    <row r="48" spans="1:15" ht="21.75" customHeight="1">
      <c r="A48" s="35"/>
      <c r="B48" s="40" t="s">
        <v>373</v>
      </c>
      <c r="C48" s="4"/>
      <c r="D48" s="11">
        <v>0</v>
      </c>
      <c r="E48" s="11">
        <v>479</v>
      </c>
      <c r="F48" s="11">
        <v>479</v>
      </c>
      <c r="G48" s="11"/>
      <c r="H48" s="11">
        <v>0</v>
      </c>
      <c r="I48" s="11">
        <v>8301</v>
      </c>
      <c r="J48" s="11">
        <v>8301</v>
      </c>
      <c r="K48" s="11">
        <v>1434</v>
      </c>
      <c r="L48" s="20"/>
      <c r="N48" s="52"/>
      <c r="O48" s="51"/>
    </row>
    <row r="49" spans="1:15" ht="21.75" customHeight="1">
      <c r="A49" s="35"/>
      <c r="B49" s="40" t="s">
        <v>374</v>
      </c>
      <c r="D49" s="11">
        <v>0</v>
      </c>
      <c r="E49" s="11">
        <v>223</v>
      </c>
      <c r="F49" s="11">
        <v>223</v>
      </c>
      <c r="G49" s="11"/>
      <c r="H49" s="11">
        <v>0</v>
      </c>
      <c r="I49" s="11">
        <v>3053</v>
      </c>
      <c r="J49" s="11">
        <v>3053</v>
      </c>
      <c r="K49" s="11">
        <v>476</v>
      </c>
      <c r="L49" s="20"/>
      <c r="N49" s="52"/>
      <c r="O49" s="51"/>
    </row>
    <row r="50" spans="1:15" ht="21.75" customHeight="1">
      <c r="A50" s="35"/>
      <c r="B50" s="40" t="s">
        <v>375</v>
      </c>
      <c r="D50" s="11">
        <v>45</v>
      </c>
      <c r="E50" s="11">
        <v>540</v>
      </c>
      <c r="F50" s="11">
        <v>585</v>
      </c>
      <c r="G50" s="11"/>
      <c r="H50" s="11">
        <v>958</v>
      </c>
      <c r="I50" s="11">
        <v>9031</v>
      </c>
      <c r="J50" s="11">
        <v>9989</v>
      </c>
      <c r="K50" s="11">
        <v>1470</v>
      </c>
      <c r="L50" s="20"/>
      <c r="N50" s="52"/>
      <c r="O50" s="51"/>
    </row>
    <row r="51" spans="1:15" ht="21.75" customHeight="1">
      <c r="A51" s="35"/>
      <c r="B51" s="40" t="s">
        <v>376</v>
      </c>
      <c r="D51" s="11">
        <v>35</v>
      </c>
      <c r="E51" s="11">
        <v>2514</v>
      </c>
      <c r="F51" s="11">
        <v>2549</v>
      </c>
      <c r="G51" s="11"/>
      <c r="H51" s="11">
        <v>560</v>
      </c>
      <c r="I51" s="11">
        <v>45353</v>
      </c>
      <c r="J51" s="11">
        <v>45913</v>
      </c>
      <c r="K51" s="11">
        <v>7316</v>
      </c>
      <c r="L51" s="20"/>
      <c r="N51" s="52"/>
      <c r="O51" s="51"/>
    </row>
    <row r="52" spans="1:15" s="4" customFormat="1" ht="21.75" customHeight="1">
      <c r="A52" s="33"/>
      <c r="B52" s="39" t="s">
        <v>377</v>
      </c>
      <c r="C52" s="10">
        <f>SUM(C53:C61)</f>
        <v>0</v>
      </c>
      <c r="D52" s="10">
        <f>SUM(D53:D61)</f>
        <v>21</v>
      </c>
      <c r="E52" s="10">
        <f>SUM(E53:E61)</f>
        <v>6171</v>
      </c>
      <c r="F52" s="10">
        <f t="shared" ref="F52:K52" si="8">SUM(F53:F61)</f>
        <v>6192</v>
      </c>
      <c r="G52" s="10"/>
      <c r="H52" s="10">
        <f t="shared" si="8"/>
        <v>64</v>
      </c>
      <c r="I52" s="10">
        <f t="shared" si="8"/>
        <v>118080</v>
      </c>
      <c r="J52" s="10">
        <f t="shared" si="8"/>
        <v>118144</v>
      </c>
      <c r="K52" s="10">
        <f t="shared" si="8"/>
        <v>18588</v>
      </c>
      <c r="L52" s="53"/>
      <c r="N52" s="50"/>
      <c r="O52" s="51"/>
    </row>
    <row r="53" spans="1:15" ht="21.75" customHeight="1">
      <c r="A53" s="35"/>
      <c r="B53" s="40" t="s">
        <v>378</v>
      </c>
      <c r="D53" s="11">
        <v>0</v>
      </c>
      <c r="E53" s="11">
        <v>136</v>
      </c>
      <c r="F53" s="11">
        <v>136</v>
      </c>
      <c r="G53" s="11"/>
      <c r="H53" s="11">
        <v>0</v>
      </c>
      <c r="I53" s="11">
        <v>1242</v>
      </c>
      <c r="J53" s="11">
        <v>1242</v>
      </c>
      <c r="K53" s="11">
        <v>196</v>
      </c>
      <c r="L53" s="20"/>
      <c r="N53" s="52"/>
      <c r="O53" s="51"/>
    </row>
    <row r="54" spans="1:15" ht="21.75" customHeight="1">
      <c r="A54" s="35"/>
      <c r="B54" s="40" t="s">
        <v>379</v>
      </c>
      <c r="D54" s="11">
        <v>6</v>
      </c>
      <c r="E54" s="11">
        <v>394</v>
      </c>
      <c r="F54" s="11">
        <v>400</v>
      </c>
      <c r="G54" s="11"/>
      <c r="H54" s="11">
        <v>16</v>
      </c>
      <c r="I54" s="11">
        <v>5515</v>
      </c>
      <c r="J54" s="11">
        <v>5531</v>
      </c>
      <c r="K54" s="11">
        <v>847</v>
      </c>
      <c r="L54" s="20"/>
      <c r="N54" s="52"/>
      <c r="O54" s="51"/>
    </row>
    <row r="55" spans="1:15" ht="21.75" customHeight="1">
      <c r="A55" s="35"/>
      <c r="B55" s="40" t="s">
        <v>380</v>
      </c>
      <c r="D55" s="11">
        <v>10</v>
      </c>
      <c r="E55" s="11">
        <v>480</v>
      </c>
      <c r="F55" s="11">
        <v>490</v>
      </c>
      <c r="G55" s="11"/>
      <c r="H55" s="11">
        <v>29</v>
      </c>
      <c r="I55" s="11">
        <v>9345</v>
      </c>
      <c r="J55" s="11">
        <v>9374</v>
      </c>
      <c r="K55" s="11">
        <v>1546</v>
      </c>
      <c r="L55" s="20"/>
      <c r="N55" s="52"/>
      <c r="O55" s="51"/>
    </row>
    <row r="56" spans="1:15" ht="21.75" customHeight="1">
      <c r="A56" s="35"/>
      <c r="B56" s="40" t="s">
        <v>381</v>
      </c>
      <c r="C56" s="4"/>
      <c r="D56" s="11">
        <v>0</v>
      </c>
      <c r="E56" s="11">
        <v>481</v>
      </c>
      <c r="F56" s="11">
        <v>481</v>
      </c>
      <c r="G56" s="11"/>
      <c r="H56" s="11">
        <v>0</v>
      </c>
      <c r="I56" s="11">
        <v>9765</v>
      </c>
      <c r="J56" s="11">
        <v>9765</v>
      </c>
      <c r="K56" s="11">
        <v>1562</v>
      </c>
      <c r="L56" s="20"/>
      <c r="N56" s="52"/>
      <c r="O56" s="51"/>
    </row>
    <row r="57" spans="1:15" ht="21.75" customHeight="1">
      <c r="A57" s="35"/>
      <c r="B57" s="40" t="s">
        <v>382</v>
      </c>
      <c r="D57" s="11">
        <v>0</v>
      </c>
      <c r="E57" s="11">
        <v>1354</v>
      </c>
      <c r="F57" s="11">
        <v>1354</v>
      </c>
      <c r="G57" s="11"/>
      <c r="H57" s="11">
        <v>0</v>
      </c>
      <c r="I57" s="11">
        <v>21487</v>
      </c>
      <c r="J57" s="11">
        <v>21487</v>
      </c>
      <c r="K57" s="11">
        <v>3196</v>
      </c>
      <c r="L57" s="20"/>
      <c r="N57" s="52"/>
      <c r="O57" s="51"/>
    </row>
    <row r="58" spans="1:15" ht="21.75" customHeight="1">
      <c r="A58" s="35"/>
      <c r="B58" s="40" t="s">
        <v>383</v>
      </c>
      <c r="D58" s="11">
        <v>0</v>
      </c>
      <c r="E58" s="11">
        <v>1938</v>
      </c>
      <c r="F58" s="11">
        <v>1938</v>
      </c>
      <c r="G58" s="11"/>
      <c r="H58" s="11">
        <v>0</v>
      </c>
      <c r="I58" s="11">
        <v>47960</v>
      </c>
      <c r="J58" s="11">
        <v>47960</v>
      </c>
      <c r="K58" s="11">
        <v>7822</v>
      </c>
      <c r="L58" s="20"/>
      <c r="N58" s="52"/>
      <c r="O58" s="51"/>
    </row>
    <row r="59" spans="1:15" ht="21.75" customHeight="1">
      <c r="A59" s="35"/>
      <c r="B59" s="40" t="s">
        <v>384</v>
      </c>
      <c r="D59" s="11">
        <v>0</v>
      </c>
      <c r="E59" s="11">
        <v>292</v>
      </c>
      <c r="F59" s="11">
        <v>292</v>
      </c>
      <c r="G59" s="11"/>
      <c r="H59" s="11">
        <v>0</v>
      </c>
      <c r="I59" s="11">
        <v>5541</v>
      </c>
      <c r="J59" s="11">
        <v>5541</v>
      </c>
      <c r="K59" s="11">
        <v>788</v>
      </c>
      <c r="L59" s="20"/>
      <c r="N59" s="52"/>
      <c r="O59" s="51"/>
    </row>
    <row r="60" spans="1:15" ht="21.75" customHeight="1">
      <c r="A60" s="35"/>
      <c r="B60" s="40" t="s">
        <v>385</v>
      </c>
      <c r="D60" s="11">
        <v>0</v>
      </c>
      <c r="E60" s="11">
        <v>119</v>
      </c>
      <c r="F60" s="11">
        <v>119</v>
      </c>
      <c r="G60" s="11"/>
      <c r="H60" s="11">
        <v>0</v>
      </c>
      <c r="I60" s="11">
        <v>1548</v>
      </c>
      <c r="J60" s="11">
        <v>1548</v>
      </c>
      <c r="K60" s="11">
        <v>222</v>
      </c>
      <c r="L60" s="20"/>
      <c r="N60" s="52"/>
      <c r="O60" s="51"/>
    </row>
    <row r="61" spans="1:15" ht="21.75" customHeight="1">
      <c r="A61" s="35"/>
      <c r="B61" s="40" t="s">
        <v>386</v>
      </c>
      <c r="D61" s="11">
        <v>5</v>
      </c>
      <c r="E61" s="11">
        <v>977</v>
      </c>
      <c r="F61" s="11">
        <v>982</v>
      </c>
      <c r="G61" s="11"/>
      <c r="H61" s="11">
        <v>19</v>
      </c>
      <c r="I61" s="11">
        <v>15677</v>
      </c>
      <c r="J61" s="11">
        <v>15696</v>
      </c>
      <c r="K61" s="11">
        <v>2409</v>
      </c>
      <c r="L61" s="20"/>
      <c r="N61" s="52"/>
      <c r="O61" s="51"/>
    </row>
    <row r="62" spans="1:15" s="4" customFormat="1" ht="21.75" customHeight="1">
      <c r="A62" s="33"/>
      <c r="B62" s="39" t="s">
        <v>387</v>
      </c>
      <c r="D62" s="10">
        <f t="shared" ref="D62:K62" si="9">SUM(D63:D64)</f>
        <v>0</v>
      </c>
      <c r="E62" s="10">
        <f t="shared" si="9"/>
        <v>1050</v>
      </c>
      <c r="F62" s="10">
        <f t="shared" si="9"/>
        <v>1050</v>
      </c>
      <c r="G62" s="10"/>
      <c r="H62" s="10">
        <f t="shared" si="9"/>
        <v>0</v>
      </c>
      <c r="I62" s="10">
        <f t="shared" si="9"/>
        <v>27403</v>
      </c>
      <c r="J62" s="10">
        <f t="shared" si="9"/>
        <v>27403</v>
      </c>
      <c r="K62" s="10">
        <f t="shared" si="9"/>
        <v>4334</v>
      </c>
      <c r="L62" s="53"/>
      <c r="N62" s="50"/>
      <c r="O62" s="51"/>
    </row>
    <row r="63" spans="1:15" ht="21.75" customHeight="1">
      <c r="A63" s="35"/>
      <c r="B63" s="40" t="s">
        <v>388</v>
      </c>
      <c r="D63" s="11">
        <v>0</v>
      </c>
      <c r="E63" s="11">
        <v>698</v>
      </c>
      <c r="F63" s="11">
        <v>698</v>
      </c>
      <c r="G63" s="11"/>
      <c r="H63" s="11">
        <v>0</v>
      </c>
      <c r="I63" s="11">
        <v>19920</v>
      </c>
      <c r="J63" s="11">
        <v>19920</v>
      </c>
      <c r="K63" s="11">
        <v>3288</v>
      </c>
      <c r="L63" s="20"/>
      <c r="N63" s="52"/>
      <c r="O63" s="51"/>
    </row>
    <row r="64" spans="1:15" ht="21.75" customHeight="1">
      <c r="A64" s="35"/>
      <c r="B64" s="40" t="s">
        <v>389</v>
      </c>
      <c r="D64" s="11">
        <v>0</v>
      </c>
      <c r="E64" s="11">
        <v>352</v>
      </c>
      <c r="F64" s="11">
        <v>352</v>
      </c>
      <c r="G64" s="11"/>
      <c r="H64" s="11">
        <v>0</v>
      </c>
      <c r="I64" s="11">
        <v>7483</v>
      </c>
      <c r="J64" s="11">
        <v>7483</v>
      </c>
      <c r="K64" s="11">
        <v>1046</v>
      </c>
      <c r="L64" s="20"/>
      <c r="N64" s="52"/>
      <c r="O64" s="51"/>
    </row>
    <row r="65" spans="1:15" s="4" customFormat="1" ht="21.75" customHeight="1">
      <c r="A65" s="33"/>
      <c r="B65" s="39" t="s">
        <v>390</v>
      </c>
      <c r="D65" s="10">
        <f>SUM(D66:D72)</f>
        <v>21</v>
      </c>
      <c r="E65" s="10">
        <f>SUM(E66:E72)</f>
        <v>2109</v>
      </c>
      <c r="F65" s="10">
        <f>SUM(F66:F72)</f>
        <v>2130</v>
      </c>
      <c r="G65" s="10"/>
      <c r="H65" s="10">
        <f>SUM(H66:H72)</f>
        <v>310</v>
      </c>
      <c r="I65" s="10">
        <f>SUM(I66:I72)</f>
        <v>40694</v>
      </c>
      <c r="J65" s="10">
        <f>SUM(J66:J72)</f>
        <v>41004</v>
      </c>
      <c r="K65" s="10">
        <f>SUM(K66:K72)</f>
        <v>6471</v>
      </c>
      <c r="L65" s="53"/>
      <c r="N65" s="50"/>
      <c r="O65" s="51"/>
    </row>
    <row r="66" spans="1:15" ht="21.75" customHeight="1">
      <c r="A66" s="35"/>
      <c r="B66" s="40" t="s">
        <v>391</v>
      </c>
      <c r="D66" s="11">
        <v>0</v>
      </c>
      <c r="E66" s="11">
        <v>212</v>
      </c>
      <c r="F66" s="11">
        <v>212</v>
      </c>
      <c r="G66" s="11"/>
      <c r="H66" s="11">
        <v>0</v>
      </c>
      <c r="I66" s="11">
        <v>4180</v>
      </c>
      <c r="J66" s="11">
        <v>4180</v>
      </c>
      <c r="K66" s="11">
        <v>575</v>
      </c>
      <c r="L66" s="20"/>
      <c r="N66" s="52"/>
      <c r="O66" s="51"/>
    </row>
    <row r="67" spans="1:15" ht="21" customHeight="1">
      <c r="A67" s="35"/>
      <c r="B67" s="40" t="s">
        <v>392</v>
      </c>
      <c r="D67" s="12">
        <v>0</v>
      </c>
      <c r="E67" s="12">
        <v>87</v>
      </c>
      <c r="F67" s="12">
        <v>87</v>
      </c>
      <c r="G67" s="12"/>
      <c r="H67" s="12">
        <v>0</v>
      </c>
      <c r="I67" s="12">
        <v>1460</v>
      </c>
      <c r="J67" s="12">
        <v>1460</v>
      </c>
      <c r="K67" s="12">
        <v>303</v>
      </c>
      <c r="L67" s="20"/>
      <c r="N67" s="52"/>
      <c r="O67" s="51"/>
    </row>
    <row r="68" spans="1:15" ht="21" customHeight="1">
      <c r="A68" s="35"/>
      <c r="B68" s="40" t="s">
        <v>393</v>
      </c>
      <c r="D68" s="12">
        <v>0</v>
      </c>
      <c r="E68" s="12">
        <v>236</v>
      </c>
      <c r="F68" s="12">
        <v>236</v>
      </c>
      <c r="G68" s="12"/>
      <c r="H68" s="12">
        <v>0</v>
      </c>
      <c r="I68" s="12">
        <v>4436</v>
      </c>
      <c r="J68" s="12">
        <v>4436</v>
      </c>
      <c r="K68" s="12">
        <v>766</v>
      </c>
      <c r="L68" s="20"/>
      <c r="N68" s="52"/>
      <c r="O68" s="51"/>
    </row>
    <row r="69" spans="1:15" ht="21" customHeight="1">
      <c r="A69" s="35"/>
      <c r="B69" s="40" t="s">
        <v>519</v>
      </c>
      <c r="D69" s="12">
        <v>0</v>
      </c>
      <c r="E69" s="12">
        <v>0</v>
      </c>
      <c r="F69" s="12">
        <v>0</v>
      </c>
      <c r="G69" s="12"/>
      <c r="H69" s="12">
        <v>0</v>
      </c>
      <c r="I69" s="12">
        <v>0</v>
      </c>
      <c r="J69" s="12">
        <v>0</v>
      </c>
      <c r="K69" s="12">
        <v>0</v>
      </c>
      <c r="L69" s="20"/>
      <c r="N69" s="52"/>
      <c r="O69" s="51"/>
    </row>
    <row r="70" spans="1:15" ht="21.75" customHeight="1">
      <c r="A70" s="35"/>
      <c r="B70" s="40" t="s">
        <v>520</v>
      </c>
      <c r="D70" s="11">
        <v>0</v>
      </c>
      <c r="E70" s="11">
        <v>5</v>
      </c>
      <c r="F70" s="11">
        <v>5</v>
      </c>
      <c r="G70" s="11"/>
      <c r="H70" s="11">
        <v>0</v>
      </c>
      <c r="I70" s="11">
        <v>17</v>
      </c>
      <c r="J70" s="11">
        <v>17</v>
      </c>
      <c r="K70" s="11">
        <v>2</v>
      </c>
      <c r="L70" s="20"/>
      <c r="N70" s="52"/>
      <c r="O70" s="51"/>
    </row>
    <row r="71" spans="1:15" ht="21.75" customHeight="1">
      <c r="A71" s="35"/>
      <c r="B71" s="40" t="s">
        <v>394</v>
      </c>
      <c r="D71" s="11">
        <v>0</v>
      </c>
      <c r="E71" s="11">
        <v>168</v>
      </c>
      <c r="F71" s="11">
        <v>168</v>
      </c>
      <c r="G71" s="11"/>
      <c r="H71" s="11">
        <v>0</v>
      </c>
      <c r="I71" s="11">
        <v>3231</v>
      </c>
      <c r="J71" s="11">
        <v>3231</v>
      </c>
      <c r="K71" s="11">
        <v>495</v>
      </c>
      <c r="L71" s="20"/>
      <c r="N71" s="52"/>
      <c r="O71" s="51"/>
    </row>
    <row r="72" spans="1:15" ht="21.75" customHeight="1">
      <c r="A72" s="35"/>
      <c r="B72" s="40" t="s">
        <v>396</v>
      </c>
      <c r="D72" s="11">
        <v>21</v>
      </c>
      <c r="E72" s="11">
        <v>1401</v>
      </c>
      <c r="F72" s="11">
        <v>1422</v>
      </c>
      <c r="G72" s="11"/>
      <c r="H72" s="11">
        <v>310</v>
      </c>
      <c r="I72" s="11">
        <v>27370</v>
      </c>
      <c r="J72" s="11">
        <v>27680</v>
      </c>
      <c r="K72" s="11">
        <v>4330</v>
      </c>
      <c r="L72" s="20"/>
      <c r="N72" s="52"/>
      <c r="O72" s="51"/>
    </row>
    <row r="73" spans="1:15" s="4" customFormat="1" ht="21.75" customHeight="1">
      <c r="A73" s="33"/>
      <c r="B73" s="39" t="s">
        <v>397</v>
      </c>
      <c r="D73" s="10">
        <f t="shared" ref="D73:K73" si="10">SUM(D74:D80)</f>
        <v>0</v>
      </c>
      <c r="E73" s="10">
        <f t="shared" si="10"/>
        <v>4685</v>
      </c>
      <c r="F73" s="10">
        <f t="shared" si="10"/>
        <v>4685</v>
      </c>
      <c r="G73" s="10"/>
      <c r="H73" s="10">
        <f t="shared" si="10"/>
        <v>0</v>
      </c>
      <c r="I73" s="10">
        <f t="shared" si="10"/>
        <v>99550</v>
      </c>
      <c r="J73" s="10">
        <f t="shared" si="10"/>
        <v>99550</v>
      </c>
      <c r="K73" s="10">
        <f t="shared" si="10"/>
        <v>17536</v>
      </c>
      <c r="L73" s="53"/>
      <c r="N73" s="50"/>
      <c r="O73" s="51"/>
    </row>
    <row r="74" spans="1:15" ht="21.75" customHeight="1">
      <c r="A74" s="35"/>
      <c r="B74" s="40" t="s">
        <v>398</v>
      </c>
      <c r="D74" s="11">
        <v>0</v>
      </c>
      <c r="E74" s="11">
        <v>1042</v>
      </c>
      <c r="F74" s="11">
        <v>1042</v>
      </c>
      <c r="G74" s="11"/>
      <c r="H74" s="11">
        <v>0</v>
      </c>
      <c r="I74" s="11">
        <v>33581</v>
      </c>
      <c r="J74" s="11">
        <v>33581</v>
      </c>
      <c r="K74" s="11">
        <v>7667</v>
      </c>
      <c r="L74" s="20"/>
      <c r="N74" s="52"/>
      <c r="O74" s="51"/>
    </row>
    <row r="75" spans="1:15" ht="21.75" customHeight="1">
      <c r="A75" s="35"/>
      <c r="B75" s="40" t="s">
        <v>399</v>
      </c>
      <c r="C75" s="4"/>
      <c r="D75" s="11">
        <v>0</v>
      </c>
      <c r="E75" s="11">
        <v>277</v>
      </c>
      <c r="F75" s="11">
        <v>277</v>
      </c>
      <c r="G75" s="11"/>
      <c r="H75" s="11">
        <v>0</v>
      </c>
      <c r="I75" s="11">
        <v>4481</v>
      </c>
      <c r="J75" s="11">
        <v>4481</v>
      </c>
      <c r="K75" s="11">
        <v>691</v>
      </c>
      <c r="L75" s="20"/>
      <c r="N75" s="52"/>
      <c r="O75" s="51"/>
    </row>
    <row r="76" spans="1:15" ht="21.75" customHeight="1">
      <c r="A76" s="35"/>
      <c r="B76" s="40" t="s">
        <v>400</v>
      </c>
      <c r="D76" s="11">
        <v>0</v>
      </c>
      <c r="E76" s="11">
        <v>1888</v>
      </c>
      <c r="F76" s="11">
        <v>1888</v>
      </c>
      <c r="G76" s="11"/>
      <c r="H76" s="11">
        <v>0</v>
      </c>
      <c r="I76" s="11">
        <v>35113</v>
      </c>
      <c r="J76" s="11">
        <v>35113</v>
      </c>
      <c r="K76" s="11">
        <v>5349</v>
      </c>
      <c r="L76" s="20"/>
      <c r="N76" s="52"/>
      <c r="O76" s="51"/>
    </row>
    <row r="77" spans="1:15" ht="21.75" customHeight="1">
      <c r="A77" s="35"/>
      <c r="B77" s="40" t="s">
        <v>401</v>
      </c>
      <c r="D77" s="11">
        <v>0</v>
      </c>
      <c r="E77" s="11">
        <v>616</v>
      </c>
      <c r="F77" s="11">
        <v>616</v>
      </c>
      <c r="G77" s="11"/>
      <c r="H77" s="11">
        <v>0</v>
      </c>
      <c r="I77" s="11">
        <v>11898</v>
      </c>
      <c r="J77" s="11">
        <v>11898</v>
      </c>
      <c r="K77" s="11">
        <v>1737</v>
      </c>
      <c r="L77" s="20"/>
      <c r="N77" s="52"/>
      <c r="O77" s="51"/>
    </row>
    <row r="78" spans="1:15" ht="21.75" customHeight="1">
      <c r="A78" s="35"/>
      <c r="B78" s="40" t="s">
        <v>402</v>
      </c>
      <c r="D78" s="11">
        <v>0</v>
      </c>
      <c r="E78" s="11">
        <v>579</v>
      </c>
      <c r="F78" s="11">
        <v>579</v>
      </c>
      <c r="G78" s="11"/>
      <c r="H78" s="11">
        <v>0</v>
      </c>
      <c r="I78" s="11">
        <v>10262</v>
      </c>
      <c r="J78" s="11">
        <v>10262</v>
      </c>
      <c r="K78" s="11">
        <v>1463</v>
      </c>
      <c r="L78" s="20"/>
      <c r="N78" s="52"/>
      <c r="O78" s="51"/>
    </row>
    <row r="79" spans="1:15" ht="21.75" customHeight="1">
      <c r="A79" s="35"/>
      <c r="B79" s="40" t="s">
        <v>403</v>
      </c>
      <c r="D79" s="11">
        <v>0</v>
      </c>
      <c r="E79" s="11">
        <v>268</v>
      </c>
      <c r="F79" s="11">
        <v>268</v>
      </c>
      <c r="G79" s="11"/>
      <c r="H79" s="11">
        <v>0</v>
      </c>
      <c r="I79" s="11">
        <v>4081</v>
      </c>
      <c r="J79" s="11">
        <v>4081</v>
      </c>
      <c r="K79" s="11">
        <v>607</v>
      </c>
      <c r="L79" s="20"/>
      <c r="N79" s="52"/>
      <c r="O79" s="51"/>
    </row>
    <row r="80" spans="1:15" ht="21.75" customHeight="1">
      <c r="A80" s="33"/>
      <c r="B80" s="40" t="s">
        <v>404</v>
      </c>
      <c r="C80" s="4"/>
      <c r="D80" s="11">
        <v>0</v>
      </c>
      <c r="E80" s="11">
        <v>15</v>
      </c>
      <c r="F80" s="11">
        <v>15</v>
      </c>
      <c r="G80" s="11"/>
      <c r="H80" s="11">
        <v>0</v>
      </c>
      <c r="I80" s="11">
        <v>134</v>
      </c>
      <c r="J80" s="11">
        <v>134</v>
      </c>
      <c r="K80" s="11">
        <v>22</v>
      </c>
      <c r="L80" s="36"/>
      <c r="N80" s="52"/>
      <c r="O80" s="51"/>
    </row>
    <row r="81" spans="1:15" s="4" customFormat="1" ht="21.75" customHeight="1">
      <c r="A81" s="33"/>
      <c r="B81" s="39" t="s">
        <v>405</v>
      </c>
      <c r="D81" s="10">
        <f t="shared" ref="D81:K81" si="11">SUM(D82)</f>
        <v>0</v>
      </c>
      <c r="E81" s="10">
        <f t="shared" si="11"/>
        <v>1380</v>
      </c>
      <c r="F81" s="10">
        <f t="shared" si="11"/>
        <v>1380</v>
      </c>
      <c r="G81" s="10"/>
      <c r="H81" s="10">
        <f t="shared" si="11"/>
        <v>0</v>
      </c>
      <c r="I81" s="10">
        <f t="shared" si="11"/>
        <v>19723</v>
      </c>
      <c r="J81" s="10">
        <f t="shared" si="11"/>
        <v>19723</v>
      </c>
      <c r="K81" s="10">
        <f t="shared" si="11"/>
        <v>3115</v>
      </c>
      <c r="L81" s="53"/>
      <c r="N81" s="50"/>
      <c r="O81" s="51"/>
    </row>
    <row r="82" spans="1:15" ht="21.75" customHeight="1">
      <c r="A82" s="35"/>
      <c r="B82" s="40" t="s">
        <v>406</v>
      </c>
      <c r="D82" s="11">
        <v>0</v>
      </c>
      <c r="E82" s="11">
        <v>1380</v>
      </c>
      <c r="F82" s="11">
        <v>1380</v>
      </c>
      <c r="G82" s="11"/>
      <c r="H82" s="11">
        <v>0</v>
      </c>
      <c r="I82" s="11">
        <v>19723</v>
      </c>
      <c r="J82" s="11">
        <v>19723</v>
      </c>
      <c r="K82" s="11">
        <v>3115</v>
      </c>
      <c r="L82" s="20"/>
      <c r="N82" s="52"/>
      <c r="O82" s="51"/>
    </row>
    <row r="83" spans="1:15" s="4" customFormat="1" ht="21.75" customHeight="1">
      <c r="A83" s="33"/>
      <c r="B83" s="39">
        <v>47</v>
      </c>
      <c r="D83" s="10">
        <f t="shared" ref="D83:K83" si="12">D84+D87+D95+D97+D101+D107+D113+D123+D127</f>
        <v>1870</v>
      </c>
      <c r="E83" s="10">
        <f t="shared" si="12"/>
        <v>36811</v>
      </c>
      <c r="F83" s="10">
        <f t="shared" si="12"/>
        <v>38681</v>
      </c>
      <c r="G83" s="10"/>
      <c r="H83" s="10">
        <f t="shared" si="12"/>
        <v>16914</v>
      </c>
      <c r="I83" s="10">
        <f t="shared" si="12"/>
        <v>495044</v>
      </c>
      <c r="J83" s="10">
        <f t="shared" si="12"/>
        <v>511958</v>
      </c>
      <c r="K83" s="10">
        <f t="shared" si="12"/>
        <v>78152</v>
      </c>
      <c r="L83" s="53"/>
      <c r="N83" s="50"/>
      <c r="O83" s="51"/>
    </row>
    <row r="84" spans="1:15" s="4" customFormat="1" ht="21.75" customHeight="1">
      <c r="A84" s="33"/>
      <c r="B84" s="39" t="s">
        <v>407</v>
      </c>
      <c r="D84" s="10">
        <f t="shared" ref="D84:K84" si="13">D85+D86</f>
        <v>243</v>
      </c>
      <c r="E84" s="10">
        <f t="shared" si="13"/>
        <v>13252</v>
      </c>
      <c r="F84" s="10">
        <f t="shared" si="13"/>
        <v>13495</v>
      </c>
      <c r="G84" s="10"/>
      <c r="H84" s="10">
        <f t="shared" si="13"/>
        <v>3694</v>
      </c>
      <c r="I84" s="10">
        <f t="shared" si="13"/>
        <v>176079</v>
      </c>
      <c r="J84" s="10">
        <f t="shared" si="13"/>
        <v>179773</v>
      </c>
      <c r="K84" s="10">
        <f t="shared" si="13"/>
        <v>26123</v>
      </c>
      <c r="L84" s="53"/>
      <c r="N84" s="50"/>
      <c r="O84" s="51"/>
    </row>
    <row r="85" spans="1:15" ht="21.75" customHeight="1">
      <c r="A85" s="35"/>
      <c r="B85" s="40" t="s">
        <v>408</v>
      </c>
      <c r="D85" s="11">
        <v>232</v>
      </c>
      <c r="E85" s="11">
        <v>12097</v>
      </c>
      <c r="F85" s="11">
        <v>12329</v>
      </c>
      <c r="G85" s="11"/>
      <c r="H85" s="11">
        <v>3595</v>
      </c>
      <c r="I85" s="11">
        <v>160879</v>
      </c>
      <c r="J85" s="11">
        <v>164474</v>
      </c>
      <c r="K85" s="11">
        <v>23673</v>
      </c>
      <c r="L85" s="20"/>
      <c r="N85" s="52"/>
      <c r="O85" s="51"/>
    </row>
    <row r="86" spans="1:15" ht="21.75" customHeight="1">
      <c r="A86" s="35"/>
      <c r="B86" s="40" t="s">
        <v>409</v>
      </c>
      <c r="C86" s="4"/>
      <c r="D86" s="11">
        <v>11</v>
      </c>
      <c r="E86" s="11">
        <v>1155</v>
      </c>
      <c r="F86" s="11">
        <v>1166</v>
      </c>
      <c r="G86" s="11"/>
      <c r="H86" s="11">
        <v>99</v>
      </c>
      <c r="I86" s="11">
        <v>15200</v>
      </c>
      <c r="J86" s="11">
        <v>15299</v>
      </c>
      <c r="K86" s="11">
        <v>2450</v>
      </c>
      <c r="L86" s="36"/>
      <c r="N86" s="52"/>
      <c r="O86" s="51"/>
    </row>
    <row r="87" spans="1:15" s="4" customFormat="1" ht="21.75" customHeight="1">
      <c r="A87" s="33"/>
      <c r="B87" s="39" t="s">
        <v>410</v>
      </c>
      <c r="D87" s="10">
        <f t="shared" ref="D87:K87" si="14">D88+D89+D90+D91+D92+D93+D94</f>
        <v>226</v>
      </c>
      <c r="E87" s="10">
        <f t="shared" si="14"/>
        <v>2212</v>
      </c>
      <c r="F87" s="10">
        <f t="shared" si="14"/>
        <v>2438</v>
      </c>
      <c r="G87" s="10"/>
      <c r="H87" s="10">
        <f t="shared" si="14"/>
        <v>2837</v>
      </c>
      <c r="I87" s="10">
        <f t="shared" si="14"/>
        <v>30820</v>
      </c>
      <c r="J87" s="10">
        <f t="shared" si="14"/>
        <v>33657</v>
      </c>
      <c r="K87" s="10">
        <f t="shared" si="14"/>
        <v>5311</v>
      </c>
      <c r="L87" s="53"/>
      <c r="N87" s="50"/>
      <c r="O87" s="51"/>
    </row>
    <row r="88" spans="1:15" ht="21.75" customHeight="1">
      <c r="A88" s="35"/>
      <c r="B88" s="40" t="s">
        <v>411</v>
      </c>
      <c r="D88" s="11">
        <v>21</v>
      </c>
      <c r="E88" s="11">
        <v>683</v>
      </c>
      <c r="F88" s="11">
        <v>704</v>
      </c>
      <c r="G88" s="11"/>
      <c r="H88" s="11">
        <v>421</v>
      </c>
      <c r="I88" s="11">
        <v>9408</v>
      </c>
      <c r="J88" s="11">
        <v>9829</v>
      </c>
      <c r="K88" s="11">
        <v>1493</v>
      </c>
      <c r="L88" s="20"/>
      <c r="N88" s="52"/>
      <c r="O88" s="51"/>
    </row>
    <row r="89" spans="1:15" ht="21.75" customHeight="1">
      <c r="A89" s="35"/>
      <c r="B89" s="40" t="s">
        <v>412</v>
      </c>
      <c r="D89" s="11">
        <v>142</v>
      </c>
      <c r="E89" s="11">
        <v>629</v>
      </c>
      <c r="F89" s="11">
        <v>771</v>
      </c>
      <c r="G89" s="11"/>
      <c r="H89" s="11">
        <v>2001</v>
      </c>
      <c r="I89" s="11">
        <v>9408</v>
      </c>
      <c r="J89" s="11">
        <v>11409</v>
      </c>
      <c r="K89" s="11">
        <v>1768</v>
      </c>
      <c r="L89" s="20"/>
      <c r="N89" s="52"/>
      <c r="O89" s="51"/>
    </row>
    <row r="90" spans="1:15" ht="21.75" customHeight="1">
      <c r="A90" s="35"/>
      <c r="B90" s="40" t="s">
        <v>413</v>
      </c>
      <c r="C90" s="4"/>
      <c r="D90" s="11">
        <v>26</v>
      </c>
      <c r="E90" s="11">
        <v>309</v>
      </c>
      <c r="F90" s="11">
        <v>335</v>
      </c>
      <c r="G90" s="11"/>
      <c r="H90" s="11">
        <v>288</v>
      </c>
      <c r="I90" s="11">
        <v>5094</v>
      </c>
      <c r="J90" s="11">
        <v>5382</v>
      </c>
      <c r="K90" s="11">
        <v>972</v>
      </c>
      <c r="L90" s="20"/>
      <c r="N90" s="52"/>
      <c r="O90" s="51"/>
    </row>
    <row r="91" spans="1:15" ht="21.75" customHeight="1">
      <c r="A91" s="35"/>
      <c r="B91" s="40" t="s">
        <v>414</v>
      </c>
      <c r="D91" s="11">
        <v>0</v>
      </c>
      <c r="E91" s="11">
        <v>71</v>
      </c>
      <c r="F91" s="11">
        <v>71</v>
      </c>
      <c r="G91" s="11"/>
      <c r="H91" s="11">
        <v>0</v>
      </c>
      <c r="I91" s="11">
        <v>686</v>
      </c>
      <c r="J91" s="11">
        <v>686</v>
      </c>
      <c r="K91" s="11">
        <v>98</v>
      </c>
      <c r="L91" s="20"/>
      <c r="N91" s="52"/>
      <c r="O91" s="51"/>
    </row>
    <row r="92" spans="1:15" ht="21.75" customHeight="1">
      <c r="A92" s="35"/>
      <c r="B92" s="40" t="s">
        <v>415</v>
      </c>
      <c r="D92" s="11">
        <v>0</v>
      </c>
      <c r="E92" s="11">
        <v>126</v>
      </c>
      <c r="F92" s="11">
        <v>126</v>
      </c>
      <c r="G92" s="11"/>
      <c r="H92" s="11">
        <v>0</v>
      </c>
      <c r="I92" s="11">
        <v>1077</v>
      </c>
      <c r="J92" s="11">
        <v>1077</v>
      </c>
      <c r="K92" s="11">
        <v>193</v>
      </c>
      <c r="L92" s="20"/>
      <c r="N92" s="52"/>
      <c r="O92" s="51"/>
    </row>
    <row r="93" spans="1:15" ht="21.75" customHeight="1">
      <c r="A93" s="35"/>
      <c r="B93" s="40" t="s">
        <v>416</v>
      </c>
      <c r="D93" s="11">
        <v>6</v>
      </c>
      <c r="E93" s="11">
        <v>29</v>
      </c>
      <c r="F93" s="11">
        <v>35</v>
      </c>
      <c r="G93" s="11"/>
      <c r="H93" s="11">
        <v>20</v>
      </c>
      <c r="I93" s="11">
        <v>272</v>
      </c>
      <c r="J93" s="11">
        <v>292</v>
      </c>
      <c r="K93" s="11">
        <v>49</v>
      </c>
      <c r="L93" s="20"/>
      <c r="N93" s="52"/>
      <c r="O93" s="51"/>
    </row>
    <row r="94" spans="1:15" ht="21.75" customHeight="1">
      <c r="A94" s="35"/>
      <c r="B94" s="40" t="s">
        <v>417</v>
      </c>
      <c r="C94" s="4"/>
      <c r="D94" s="11">
        <v>31</v>
      </c>
      <c r="E94" s="11">
        <v>365</v>
      </c>
      <c r="F94" s="11">
        <v>396</v>
      </c>
      <c r="G94" s="11"/>
      <c r="H94" s="11">
        <v>107</v>
      </c>
      <c r="I94" s="11">
        <v>4875</v>
      </c>
      <c r="J94" s="11">
        <v>4982</v>
      </c>
      <c r="K94" s="11">
        <v>738</v>
      </c>
      <c r="L94" s="20"/>
      <c r="N94" s="52"/>
      <c r="O94" s="51"/>
    </row>
    <row r="95" spans="1:15" s="4" customFormat="1" ht="21.75" customHeight="1">
      <c r="A95" s="33"/>
      <c r="B95" s="39" t="s">
        <v>418</v>
      </c>
      <c r="D95" s="10">
        <f t="shared" ref="D95:K95" si="15">D96</f>
        <v>22</v>
      </c>
      <c r="E95" s="10">
        <f t="shared" si="15"/>
        <v>1459</v>
      </c>
      <c r="F95" s="10">
        <f t="shared" si="15"/>
        <v>1481</v>
      </c>
      <c r="G95" s="10"/>
      <c r="H95" s="10">
        <f t="shared" si="15"/>
        <v>223</v>
      </c>
      <c r="I95" s="10">
        <f t="shared" si="15"/>
        <v>19478</v>
      </c>
      <c r="J95" s="10">
        <f t="shared" si="15"/>
        <v>19701</v>
      </c>
      <c r="K95" s="10">
        <f t="shared" si="15"/>
        <v>2929</v>
      </c>
      <c r="L95" s="53"/>
      <c r="N95" s="50"/>
      <c r="O95" s="51"/>
    </row>
    <row r="96" spans="1:15" ht="21.75" customHeight="1">
      <c r="A96" s="35"/>
      <c r="B96" s="40" t="s">
        <v>419</v>
      </c>
      <c r="D96" s="11">
        <v>22</v>
      </c>
      <c r="E96" s="11">
        <v>1459</v>
      </c>
      <c r="F96" s="11">
        <v>1481</v>
      </c>
      <c r="G96" s="11"/>
      <c r="H96" s="11">
        <v>223</v>
      </c>
      <c r="I96" s="11">
        <v>19478</v>
      </c>
      <c r="J96" s="11">
        <v>19701</v>
      </c>
      <c r="K96" s="11">
        <v>2929</v>
      </c>
      <c r="L96" s="20"/>
      <c r="N96" s="52"/>
      <c r="O96" s="51"/>
    </row>
    <row r="97" spans="1:15" s="4" customFormat="1" ht="21.75" customHeight="1">
      <c r="A97" s="33"/>
      <c r="B97" s="39" t="s">
        <v>420</v>
      </c>
      <c r="D97" s="10">
        <f t="shared" ref="D97:K97" si="16">D98+D99+D100</f>
        <v>0</v>
      </c>
      <c r="E97" s="10">
        <f t="shared" si="16"/>
        <v>1545</v>
      </c>
      <c r="F97" s="10">
        <f t="shared" si="16"/>
        <v>1545</v>
      </c>
      <c r="G97" s="10"/>
      <c r="H97" s="10">
        <f t="shared" si="16"/>
        <v>0</v>
      </c>
      <c r="I97" s="10">
        <f t="shared" si="16"/>
        <v>24003</v>
      </c>
      <c r="J97" s="10">
        <f t="shared" si="16"/>
        <v>24003</v>
      </c>
      <c r="K97" s="10">
        <f t="shared" si="16"/>
        <v>3414</v>
      </c>
      <c r="L97" s="53"/>
      <c r="N97" s="50"/>
      <c r="O97" s="51"/>
    </row>
    <row r="98" spans="1:15" ht="21.75" customHeight="1">
      <c r="A98" s="35"/>
      <c r="B98" s="40" t="s">
        <v>421</v>
      </c>
      <c r="C98" s="4"/>
      <c r="D98" s="11">
        <v>0</v>
      </c>
      <c r="E98" s="11">
        <v>695</v>
      </c>
      <c r="F98" s="11">
        <v>695</v>
      </c>
      <c r="G98" s="11"/>
      <c r="H98" s="11">
        <v>0</v>
      </c>
      <c r="I98" s="11">
        <v>11203</v>
      </c>
      <c r="J98" s="11">
        <v>11203</v>
      </c>
      <c r="K98" s="11">
        <v>1661</v>
      </c>
      <c r="L98" s="20"/>
      <c r="N98" s="52"/>
      <c r="O98" s="51"/>
    </row>
    <row r="99" spans="1:15" ht="21.75" customHeight="1">
      <c r="A99" s="35"/>
      <c r="B99" s="40" t="s">
        <v>422</v>
      </c>
      <c r="D99" s="11">
        <v>0</v>
      </c>
      <c r="E99" s="11">
        <v>532</v>
      </c>
      <c r="F99" s="11">
        <v>532</v>
      </c>
      <c r="G99" s="11"/>
      <c r="H99" s="11">
        <v>0</v>
      </c>
      <c r="I99" s="11">
        <v>8326</v>
      </c>
      <c r="J99" s="11">
        <v>8326</v>
      </c>
      <c r="K99" s="11">
        <v>1139</v>
      </c>
      <c r="L99" s="20"/>
      <c r="N99" s="52"/>
      <c r="O99" s="51"/>
    </row>
    <row r="100" spans="1:15" ht="21.75" customHeight="1">
      <c r="A100" s="35"/>
      <c r="B100" s="40" t="s">
        <v>423</v>
      </c>
      <c r="D100" s="11">
        <v>0</v>
      </c>
      <c r="E100" s="11">
        <v>318</v>
      </c>
      <c r="F100" s="11">
        <v>318</v>
      </c>
      <c r="G100" s="11"/>
      <c r="H100" s="11">
        <v>0</v>
      </c>
      <c r="I100" s="11">
        <v>4474</v>
      </c>
      <c r="J100" s="11">
        <v>4474</v>
      </c>
      <c r="K100" s="11">
        <v>614</v>
      </c>
      <c r="L100" s="20"/>
      <c r="N100" s="52"/>
      <c r="O100" s="51"/>
    </row>
    <row r="101" spans="1:15" s="4" customFormat="1" ht="21.75" customHeight="1">
      <c r="A101" s="33"/>
      <c r="B101" s="39" t="s">
        <v>424</v>
      </c>
      <c r="D101" s="10">
        <f t="shared" ref="D101:K101" si="17">D102+D103+D104+D105+D106</f>
        <v>86</v>
      </c>
      <c r="E101" s="10">
        <f t="shared" si="17"/>
        <v>5106</v>
      </c>
      <c r="F101" s="10">
        <f t="shared" si="17"/>
        <v>5192</v>
      </c>
      <c r="G101" s="10"/>
      <c r="H101" s="10">
        <f t="shared" si="17"/>
        <v>1136</v>
      </c>
      <c r="I101" s="10">
        <f t="shared" si="17"/>
        <v>75958</v>
      </c>
      <c r="J101" s="10">
        <f t="shared" si="17"/>
        <v>77094</v>
      </c>
      <c r="K101" s="10">
        <f t="shared" si="17"/>
        <v>12332</v>
      </c>
      <c r="L101" s="53"/>
      <c r="N101" s="50"/>
      <c r="O101" s="51"/>
    </row>
    <row r="102" spans="1:15" ht="21.75" customHeight="1">
      <c r="A102" s="35"/>
      <c r="B102" s="40" t="s">
        <v>425</v>
      </c>
      <c r="C102" s="4"/>
      <c r="D102" s="11">
        <v>15</v>
      </c>
      <c r="E102" s="11">
        <v>120</v>
      </c>
      <c r="F102" s="11">
        <v>135</v>
      </c>
      <c r="G102" s="11"/>
      <c r="H102" s="11">
        <v>321</v>
      </c>
      <c r="I102" s="11">
        <v>1208</v>
      </c>
      <c r="J102" s="11">
        <v>1529</v>
      </c>
      <c r="K102" s="11">
        <v>247</v>
      </c>
      <c r="L102" s="20"/>
      <c r="N102" s="52"/>
      <c r="O102" s="51"/>
    </row>
    <row r="103" spans="1:15" ht="21.75" customHeight="1">
      <c r="A103" s="35"/>
      <c r="B103" s="40" t="s">
        <v>426</v>
      </c>
      <c r="D103" s="11">
        <v>18</v>
      </c>
      <c r="E103" s="11">
        <v>1804</v>
      </c>
      <c r="F103" s="11">
        <v>1822</v>
      </c>
      <c r="G103" s="11"/>
      <c r="H103" s="11">
        <v>372</v>
      </c>
      <c r="I103" s="11">
        <v>27722</v>
      </c>
      <c r="J103" s="11">
        <v>28094</v>
      </c>
      <c r="K103" s="11">
        <v>4355</v>
      </c>
      <c r="L103" s="20"/>
      <c r="N103" s="52"/>
      <c r="O103" s="51"/>
    </row>
    <row r="104" spans="1:15" ht="21.75" customHeight="1">
      <c r="A104" s="35"/>
      <c r="B104" s="40" t="s">
        <v>427</v>
      </c>
      <c r="D104" s="11">
        <v>0</v>
      </c>
      <c r="E104" s="11">
        <v>217</v>
      </c>
      <c r="F104" s="11">
        <v>217</v>
      </c>
      <c r="G104" s="11"/>
      <c r="H104" s="11">
        <v>0</v>
      </c>
      <c r="I104" s="11">
        <v>2531</v>
      </c>
      <c r="J104" s="11">
        <v>2531</v>
      </c>
      <c r="K104" s="11">
        <v>404</v>
      </c>
      <c r="L104" s="20"/>
      <c r="N104" s="52"/>
      <c r="O104" s="51"/>
    </row>
    <row r="105" spans="1:15" ht="21.75" customHeight="1">
      <c r="A105" s="35"/>
      <c r="B105" s="40" t="s">
        <v>428</v>
      </c>
      <c r="D105" s="11">
        <v>24</v>
      </c>
      <c r="E105" s="11">
        <v>823</v>
      </c>
      <c r="F105" s="11">
        <v>847</v>
      </c>
      <c r="G105" s="11"/>
      <c r="H105" s="11">
        <v>166</v>
      </c>
      <c r="I105" s="11">
        <v>13030</v>
      </c>
      <c r="J105" s="11">
        <v>13196</v>
      </c>
      <c r="K105" s="11">
        <v>2145</v>
      </c>
      <c r="L105" s="20"/>
      <c r="N105" s="52"/>
      <c r="O105" s="51"/>
    </row>
    <row r="106" spans="1:15" ht="21.75" customHeight="1">
      <c r="A106" s="35"/>
      <c r="B106" s="40" t="s">
        <v>429</v>
      </c>
      <c r="D106" s="11">
        <v>29</v>
      </c>
      <c r="E106" s="11">
        <v>2142</v>
      </c>
      <c r="F106" s="11">
        <v>2171</v>
      </c>
      <c r="G106" s="11"/>
      <c r="H106" s="11">
        <v>277</v>
      </c>
      <c r="I106" s="11">
        <v>31467</v>
      </c>
      <c r="J106" s="11">
        <v>31744</v>
      </c>
      <c r="K106" s="11">
        <v>5181</v>
      </c>
      <c r="L106" s="20"/>
      <c r="N106" s="52"/>
      <c r="O106" s="51"/>
    </row>
    <row r="107" spans="1:15" s="4" customFormat="1" ht="21.75" customHeight="1">
      <c r="A107" s="33"/>
      <c r="B107" s="39" t="s">
        <v>430</v>
      </c>
      <c r="D107" s="10">
        <f t="shared" ref="D107:K107" si="18">D108+D109+D110+D111+D112</f>
        <v>48</v>
      </c>
      <c r="E107" s="10">
        <f t="shared" si="18"/>
        <v>1405</v>
      </c>
      <c r="F107" s="10">
        <f t="shared" si="18"/>
        <v>1453</v>
      </c>
      <c r="G107" s="10"/>
      <c r="H107" s="10">
        <f t="shared" si="18"/>
        <v>156</v>
      </c>
      <c r="I107" s="10">
        <f t="shared" si="18"/>
        <v>19373</v>
      </c>
      <c r="J107" s="10">
        <f t="shared" si="18"/>
        <v>19529</v>
      </c>
      <c r="K107" s="10">
        <f t="shared" si="18"/>
        <v>2946</v>
      </c>
      <c r="L107" s="53"/>
      <c r="N107" s="50"/>
      <c r="O107" s="51"/>
    </row>
    <row r="108" spans="1:15" ht="21.75" customHeight="1">
      <c r="A108" s="35"/>
      <c r="B108" s="40" t="s">
        <v>431</v>
      </c>
      <c r="D108" s="11">
        <v>30</v>
      </c>
      <c r="E108" s="11">
        <v>225</v>
      </c>
      <c r="F108" s="11">
        <v>255</v>
      </c>
      <c r="G108" s="11"/>
      <c r="H108" s="11">
        <v>121</v>
      </c>
      <c r="I108" s="11">
        <v>2936</v>
      </c>
      <c r="J108" s="11">
        <v>3057</v>
      </c>
      <c r="K108" s="11">
        <v>485</v>
      </c>
      <c r="L108" s="20"/>
      <c r="N108" s="52"/>
      <c r="O108" s="51"/>
    </row>
    <row r="109" spans="1:15" ht="21.75" customHeight="1">
      <c r="A109" s="35"/>
      <c r="B109" s="40" t="s">
        <v>432</v>
      </c>
      <c r="C109" s="4"/>
      <c r="D109" s="11">
        <v>7</v>
      </c>
      <c r="E109" s="11">
        <v>123</v>
      </c>
      <c r="F109" s="11">
        <v>130</v>
      </c>
      <c r="G109" s="11"/>
      <c r="H109" s="11">
        <v>8</v>
      </c>
      <c r="I109" s="11">
        <v>2031</v>
      </c>
      <c r="J109" s="11">
        <v>2039</v>
      </c>
      <c r="K109" s="11">
        <v>290</v>
      </c>
      <c r="L109" s="36"/>
      <c r="N109" s="52"/>
      <c r="O109" s="51"/>
    </row>
    <row r="110" spans="1:15" ht="21.75" customHeight="1">
      <c r="A110" s="35"/>
      <c r="B110" s="40" t="s">
        <v>433</v>
      </c>
      <c r="C110" s="4"/>
      <c r="D110" s="11">
        <v>0</v>
      </c>
      <c r="E110" s="11">
        <v>14</v>
      </c>
      <c r="F110" s="11">
        <v>14</v>
      </c>
      <c r="G110" s="11"/>
      <c r="H110" s="11">
        <v>0</v>
      </c>
      <c r="I110" s="11">
        <v>190</v>
      </c>
      <c r="J110" s="11">
        <v>190</v>
      </c>
      <c r="K110" s="11">
        <v>31</v>
      </c>
      <c r="L110" s="20"/>
      <c r="N110" s="52"/>
      <c r="O110" s="51"/>
    </row>
    <row r="111" spans="1:15" ht="21.75" customHeight="1">
      <c r="A111" s="35"/>
      <c r="B111" s="40" t="s">
        <v>434</v>
      </c>
      <c r="D111" s="11">
        <v>11</v>
      </c>
      <c r="E111" s="11">
        <v>334</v>
      </c>
      <c r="F111" s="11">
        <v>345</v>
      </c>
      <c r="G111" s="11"/>
      <c r="H111" s="11">
        <v>27</v>
      </c>
      <c r="I111" s="11">
        <v>4356</v>
      </c>
      <c r="J111" s="11">
        <v>4383</v>
      </c>
      <c r="K111" s="11">
        <v>739</v>
      </c>
      <c r="L111" s="20"/>
      <c r="N111" s="52"/>
      <c r="O111" s="51"/>
    </row>
    <row r="112" spans="1:15" ht="21.75" customHeight="1">
      <c r="A112" s="35"/>
      <c r="B112" s="40" t="s">
        <v>435</v>
      </c>
      <c r="D112" s="11">
        <v>0</v>
      </c>
      <c r="E112" s="11">
        <v>709</v>
      </c>
      <c r="F112" s="11">
        <v>709</v>
      </c>
      <c r="G112" s="11"/>
      <c r="H112" s="11">
        <v>0</v>
      </c>
      <c r="I112" s="11">
        <v>9860</v>
      </c>
      <c r="J112" s="11">
        <v>9860</v>
      </c>
      <c r="K112" s="11">
        <v>1401</v>
      </c>
      <c r="L112" s="20"/>
      <c r="N112" s="52"/>
      <c r="O112" s="51"/>
    </row>
    <row r="113" spans="1:18" s="4" customFormat="1" ht="21.75" customHeight="1">
      <c r="A113" s="33"/>
      <c r="B113" s="39" t="s">
        <v>436</v>
      </c>
      <c r="D113" s="10">
        <f t="shared" ref="D113:K113" si="19">D114+D115+D116+D117+D118+D119+D120+D121+D122</f>
        <v>689</v>
      </c>
      <c r="E113" s="10">
        <f t="shared" si="19"/>
        <v>11244</v>
      </c>
      <c r="F113" s="10">
        <f t="shared" si="19"/>
        <v>11933</v>
      </c>
      <c r="G113" s="10"/>
      <c r="H113" s="10">
        <f t="shared" si="19"/>
        <v>6072</v>
      </c>
      <c r="I113" s="10">
        <f t="shared" si="19"/>
        <v>142969</v>
      </c>
      <c r="J113" s="10">
        <f t="shared" si="19"/>
        <v>149041</v>
      </c>
      <c r="K113" s="10">
        <f t="shared" si="19"/>
        <v>23537</v>
      </c>
      <c r="L113" s="53"/>
      <c r="N113" s="50"/>
      <c r="O113" s="51"/>
    </row>
    <row r="114" spans="1:18" ht="21.75" customHeight="1">
      <c r="A114" s="35"/>
      <c r="B114" s="40" t="s">
        <v>437</v>
      </c>
      <c r="D114" s="11">
        <v>293</v>
      </c>
      <c r="E114" s="11">
        <v>4639</v>
      </c>
      <c r="F114" s="11">
        <v>4932</v>
      </c>
      <c r="G114" s="11"/>
      <c r="H114" s="11">
        <v>1503</v>
      </c>
      <c r="I114" s="11">
        <v>52125</v>
      </c>
      <c r="J114" s="11">
        <v>53628</v>
      </c>
      <c r="K114" s="11">
        <v>8378</v>
      </c>
      <c r="L114" s="20"/>
      <c r="N114" s="52"/>
      <c r="O114" s="51"/>
    </row>
    <row r="115" spans="1:18" ht="21.75" customHeight="1">
      <c r="A115" s="35"/>
      <c r="B115" s="40" t="s">
        <v>438</v>
      </c>
      <c r="D115" s="11">
        <v>22</v>
      </c>
      <c r="E115" s="11">
        <v>1252</v>
      </c>
      <c r="F115" s="11">
        <v>1274</v>
      </c>
      <c r="G115" s="11"/>
      <c r="H115" s="11">
        <v>134</v>
      </c>
      <c r="I115" s="11">
        <v>14943</v>
      </c>
      <c r="J115" s="11">
        <v>15077</v>
      </c>
      <c r="K115" s="11">
        <v>2452</v>
      </c>
      <c r="L115" s="20"/>
      <c r="N115" s="52"/>
      <c r="O115" s="51"/>
    </row>
    <row r="116" spans="1:18" ht="21.75" customHeight="1">
      <c r="A116" s="35"/>
      <c r="B116" s="40" t="s">
        <v>439</v>
      </c>
      <c r="D116" s="11">
        <v>71</v>
      </c>
      <c r="E116" s="11">
        <v>1278</v>
      </c>
      <c r="F116" s="11">
        <v>1349</v>
      </c>
      <c r="G116" s="11"/>
      <c r="H116" s="11">
        <v>1837</v>
      </c>
      <c r="I116" s="11">
        <v>25541</v>
      </c>
      <c r="J116" s="11">
        <v>27378</v>
      </c>
      <c r="K116" s="11">
        <v>4272</v>
      </c>
      <c r="L116" s="20"/>
      <c r="N116" s="52"/>
      <c r="O116" s="51"/>
    </row>
    <row r="117" spans="1:18" ht="21.75" customHeight="1">
      <c r="A117" s="35"/>
      <c r="B117" s="40" t="s">
        <v>440</v>
      </c>
      <c r="D117" s="11">
        <v>0</v>
      </c>
      <c r="E117" s="11">
        <v>190</v>
      </c>
      <c r="F117" s="11">
        <v>190</v>
      </c>
      <c r="G117" s="11"/>
      <c r="H117" s="11">
        <v>0</v>
      </c>
      <c r="I117" s="11">
        <v>3000</v>
      </c>
      <c r="J117" s="11">
        <v>3000</v>
      </c>
      <c r="K117" s="11">
        <v>452</v>
      </c>
      <c r="L117" s="20"/>
      <c r="N117" s="52"/>
      <c r="O117" s="51"/>
    </row>
    <row r="118" spans="1:18" ht="21.75" customHeight="1">
      <c r="A118" s="35"/>
      <c r="B118" s="40" t="s">
        <v>441</v>
      </c>
      <c r="D118" s="11">
        <v>0</v>
      </c>
      <c r="E118" s="11">
        <v>422</v>
      </c>
      <c r="F118" s="11">
        <v>422</v>
      </c>
      <c r="G118" s="11"/>
      <c r="H118" s="11">
        <v>0</v>
      </c>
      <c r="I118" s="11">
        <v>5107</v>
      </c>
      <c r="J118" s="11">
        <v>5107</v>
      </c>
      <c r="K118" s="11">
        <v>879</v>
      </c>
      <c r="L118" s="20"/>
      <c r="N118" s="52"/>
      <c r="O118" s="51"/>
    </row>
    <row r="119" spans="1:18" ht="21.75" customHeight="1">
      <c r="A119" s="35"/>
      <c r="B119" s="40" t="s">
        <v>442</v>
      </c>
      <c r="D119" s="11">
        <v>125</v>
      </c>
      <c r="E119" s="11">
        <v>568</v>
      </c>
      <c r="F119" s="11">
        <v>693</v>
      </c>
      <c r="G119" s="11"/>
      <c r="H119" s="11">
        <v>1247</v>
      </c>
      <c r="I119" s="11">
        <v>6036</v>
      </c>
      <c r="J119" s="11">
        <v>7283</v>
      </c>
      <c r="K119" s="11">
        <v>1119</v>
      </c>
      <c r="L119" s="36"/>
      <c r="M119" s="13"/>
      <c r="N119" s="52"/>
      <c r="O119" s="51"/>
      <c r="P119" s="13"/>
      <c r="Q119" s="13"/>
      <c r="R119" s="13"/>
    </row>
    <row r="120" spans="1:18" ht="21.75" customHeight="1">
      <c r="A120" s="35"/>
      <c r="B120" s="40" t="s">
        <v>443</v>
      </c>
      <c r="D120" s="11">
        <v>0</v>
      </c>
      <c r="E120" s="11">
        <v>615</v>
      </c>
      <c r="F120" s="11">
        <v>615</v>
      </c>
      <c r="G120" s="11"/>
      <c r="H120" s="11">
        <v>0</v>
      </c>
      <c r="I120" s="11">
        <v>7166</v>
      </c>
      <c r="J120" s="11">
        <v>7166</v>
      </c>
      <c r="K120" s="11">
        <v>1037</v>
      </c>
      <c r="L120" s="20"/>
      <c r="N120" s="52"/>
      <c r="O120" s="51"/>
    </row>
    <row r="121" spans="1:18" ht="21.75" customHeight="1">
      <c r="A121" s="35"/>
      <c r="B121" s="40" t="s">
        <v>444</v>
      </c>
      <c r="D121" s="11">
        <v>141</v>
      </c>
      <c r="E121" s="11">
        <v>2260</v>
      </c>
      <c r="F121" s="11">
        <v>2401</v>
      </c>
      <c r="G121" s="11"/>
      <c r="H121" s="11">
        <v>1094</v>
      </c>
      <c r="I121" s="11">
        <v>28865</v>
      </c>
      <c r="J121" s="11">
        <v>29959</v>
      </c>
      <c r="K121" s="11">
        <v>4873</v>
      </c>
      <c r="L121" s="20"/>
      <c r="N121" s="52"/>
      <c r="O121" s="51"/>
    </row>
    <row r="122" spans="1:18" ht="21.75" customHeight="1">
      <c r="A122" s="35"/>
      <c r="B122" s="40" t="s">
        <v>445</v>
      </c>
      <c r="C122" s="4"/>
      <c r="D122" s="11">
        <v>37</v>
      </c>
      <c r="E122" s="11">
        <v>20</v>
      </c>
      <c r="F122" s="11">
        <v>57</v>
      </c>
      <c r="G122" s="11"/>
      <c r="H122" s="11">
        <v>257</v>
      </c>
      <c r="I122" s="11">
        <v>186</v>
      </c>
      <c r="J122" s="11">
        <v>443</v>
      </c>
      <c r="K122" s="11">
        <v>75</v>
      </c>
      <c r="L122" s="20"/>
      <c r="N122" s="52"/>
      <c r="O122" s="51"/>
    </row>
    <row r="123" spans="1:18" s="4" customFormat="1" ht="21.75" customHeight="1">
      <c r="A123" s="33"/>
      <c r="B123" s="39" t="s">
        <v>446</v>
      </c>
      <c r="D123" s="10">
        <f t="shared" ref="D123:K123" si="20">D124+D125+D126</f>
        <v>58</v>
      </c>
      <c r="E123" s="10">
        <f t="shared" si="20"/>
        <v>24</v>
      </c>
      <c r="F123" s="10">
        <f t="shared" si="20"/>
        <v>82</v>
      </c>
      <c r="G123" s="10"/>
      <c r="H123" s="10">
        <f t="shared" si="20"/>
        <v>371</v>
      </c>
      <c r="I123" s="10">
        <f t="shared" si="20"/>
        <v>115</v>
      </c>
      <c r="J123" s="10">
        <f t="shared" si="20"/>
        <v>486</v>
      </c>
      <c r="K123" s="10">
        <f t="shared" si="20"/>
        <v>92</v>
      </c>
      <c r="L123" s="53"/>
      <c r="N123" s="50"/>
      <c r="O123" s="51"/>
    </row>
    <row r="124" spans="1:18" ht="21.75" customHeight="1">
      <c r="A124" s="35"/>
      <c r="B124" s="40" t="s">
        <v>447</v>
      </c>
      <c r="D124" s="11">
        <v>32</v>
      </c>
      <c r="E124" s="11">
        <v>19</v>
      </c>
      <c r="F124" s="11">
        <v>51</v>
      </c>
      <c r="G124" s="11"/>
      <c r="H124" s="11">
        <v>291</v>
      </c>
      <c r="I124" s="11">
        <v>105</v>
      </c>
      <c r="J124" s="11">
        <v>396</v>
      </c>
      <c r="K124" s="11">
        <v>79</v>
      </c>
      <c r="L124" s="20"/>
      <c r="N124" s="52"/>
      <c r="O124" s="51"/>
    </row>
    <row r="125" spans="1:18" ht="21.75" customHeight="1">
      <c r="A125" s="35"/>
      <c r="B125" s="40" t="s">
        <v>448</v>
      </c>
      <c r="D125" s="11">
        <v>8</v>
      </c>
      <c r="E125" s="11">
        <v>4</v>
      </c>
      <c r="F125" s="11">
        <v>12</v>
      </c>
      <c r="G125" s="11"/>
      <c r="H125" s="11">
        <v>19</v>
      </c>
      <c r="I125" s="11">
        <v>4</v>
      </c>
      <c r="J125" s="11">
        <v>23</v>
      </c>
      <c r="K125" s="11">
        <v>5</v>
      </c>
      <c r="L125" s="20"/>
      <c r="N125" s="52"/>
      <c r="O125" s="51"/>
    </row>
    <row r="126" spans="1:18" ht="21.75" customHeight="1">
      <c r="A126" s="35"/>
      <c r="B126" s="40" t="s">
        <v>449</v>
      </c>
      <c r="C126" s="4"/>
      <c r="D126" s="11">
        <v>18</v>
      </c>
      <c r="E126" s="11">
        <v>1</v>
      </c>
      <c r="F126" s="11">
        <v>19</v>
      </c>
      <c r="G126" s="11"/>
      <c r="H126" s="11">
        <v>61</v>
      </c>
      <c r="I126" s="11">
        <v>6</v>
      </c>
      <c r="J126" s="11">
        <v>67</v>
      </c>
      <c r="K126" s="11">
        <v>8</v>
      </c>
      <c r="L126" s="20"/>
      <c r="N126" s="52"/>
      <c r="O126" s="51"/>
    </row>
    <row r="127" spans="1:18" s="4" customFormat="1" ht="21.75" customHeight="1">
      <c r="A127" s="33"/>
      <c r="B127" s="39" t="s">
        <v>450</v>
      </c>
      <c r="D127" s="10">
        <f t="shared" ref="D127:K127" si="21">D128+D129</f>
        <v>498</v>
      </c>
      <c r="E127" s="10">
        <f t="shared" si="21"/>
        <v>564</v>
      </c>
      <c r="F127" s="10">
        <f t="shared" si="21"/>
        <v>1062</v>
      </c>
      <c r="G127" s="10"/>
      <c r="H127" s="10">
        <f t="shared" si="21"/>
        <v>2425</v>
      </c>
      <c r="I127" s="10">
        <f t="shared" si="21"/>
        <v>6249</v>
      </c>
      <c r="J127" s="10">
        <f t="shared" si="21"/>
        <v>8674</v>
      </c>
      <c r="K127" s="10">
        <f t="shared" si="21"/>
        <v>1468</v>
      </c>
      <c r="L127" s="53"/>
      <c r="N127" s="50"/>
      <c r="O127" s="51"/>
    </row>
    <row r="128" spans="1:18" ht="21.75" customHeight="1">
      <c r="A128" s="35"/>
      <c r="B128" s="40" t="s">
        <v>451</v>
      </c>
      <c r="D128" s="11">
        <v>28</v>
      </c>
      <c r="E128" s="11">
        <v>246</v>
      </c>
      <c r="F128" s="11">
        <v>274</v>
      </c>
      <c r="G128" s="11"/>
      <c r="H128" s="11">
        <v>22</v>
      </c>
      <c r="I128" s="11">
        <v>2118</v>
      </c>
      <c r="J128" s="11">
        <v>2140</v>
      </c>
      <c r="K128" s="11">
        <v>314</v>
      </c>
      <c r="L128" s="20"/>
      <c r="N128" s="52"/>
      <c r="O128" s="51"/>
    </row>
    <row r="129" spans="1:15" ht="21.75" customHeight="1">
      <c r="A129" s="35"/>
      <c r="B129" s="40" t="s">
        <v>452</v>
      </c>
      <c r="D129" s="11">
        <v>470</v>
      </c>
      <c r="E129" s="11">
        <v>318</v>
      </c>
      <c r="F129" s="11">
        <v>788</v>
      </c>
      <c r="G129" s="11"/>
      <c r="H129" s="11">
        <v>2403</v>
      </c>
      <c r="I129" s="11">
        <v>4131</v>
      </c>
      <c r="J129" s="11">
        <v>6534</v>
      </c>
      <c r="K129" s="11">
        <v>1154</v>
      </c>
      <c r="L129" s="20"/>
      <c r="N129" s="52"/>
      <c r="O129" s="51"/>
    </row>
    <row r="130" spans="1:15" ht="4.5" customHeight="1">
      <c r="A130" s="21"/>
      <c r="B130" s="41"/>
      <c r="C130" s="22"/>
      <c r="D130" s="54"/>
      <c r="E130" s="54"/>
      <c r="F130" s="54"/>
      <c r="G130" s="54"/>
      <c r="H130" s="54"/>
      <c r="I130" s="54"/>
      <c r="J130" s="54"/>
      <c r="K130" s="54"/>
      <c r="L130" s="24"/>
      <c r="N130" s="51"/>
      <c r="O130" s="51"/>
    </row>
    <row r="131" spans="1:15" ht="12.75" customHeight="1" thickBot="1">
      <c r="N131" s="51"/>
      <c r="O131" s="51"/>
    </row>
    <row r="132" spans="1:15" ht="14.25" customHeight="1" thickTop="1">
      <c r="A132" s="14"/>
      <c r="B132" s="14" t="s">
        <v>551</v>
      </c>
      <c r="C132" s="14"/>
      <c r="D132" s="14"/>
      <c r="E132" s="14"/>
      <c r="F132" s="14"/>
      <c r="G132" s="14"/>
      <c r="H132" s="14"/>
      <c r="I132" s="14"/>
      <c r="J132" s="14"/>
      <c r="K132" s="14"/>
      <c r="L132" s="14"/>
      <c r="M132" s="32"/>
    </row>
    <row r="133" spans="1:15" ht="5.25" customHeight="1">
      <c r="B133" s="16"/>
      <c r="K133" s="13"/>
    </row>
    <row r="134" spans="1:15" ht="12.75" customHeight="1">
      <c r="B134" s="17" t="s">
        <v>464</v>
      </c>
      <c r="K134" s="13"/>
    </row>
    <row r="135" spans="1:15" ht="9" customHeight="1">
      <c r="N135" s="51"/>
      <c r="O135" s="51"/>
    </row>
    <row r="136" spans="1:15" ht="19.5" customHeight="1">
      <c r="N136" s="51"/>
      <c r="O136" s="51"/>
    </row>
    <row r="137" spans="1:15" ht="19.5" customHeight="1"/>
    <row r="138" spans="1:15" ht="19.5" customHeight="1"/>
    <row r="139" spans="1:15" ht="19.5" customHeight="1"/>
    <row r="140" spans="1:15" ht="19.5" customHeight="1"/>
    <row r="141" spans="1:15" ht="19.5" customHeight="1">
      <c r="L141" s="13"/>
    </row>
    <row r="142" spans="1:15" ht="19.5" customHeight="1"/>
    <row r="143" spans="1:15" ht="19.5" customHeight="1"/>
    <row r="144" spans="1:15" ht="3.75" customHeight="1"/>
  </sheetData>
  <mergeCells count="9">
    <mergeCell ref="B1:D1"/>
    <mergeCell ref="D10:G10"/>
    <mergeCell ref="H10:J10"/>
    <mergeCell ref="H2:K2"/>
    <mergeCell ref="C9:C12"/>
    <mergeCell ref="D9:F9"/>
    <mergeCell ref="B9:B11"/>
    <mergeCell ref="H9:J9"/>
    <mergeCell ref="K9:K11"/>
  </mergeCells>
  <phoneticPr fontId="56" type="noConversion"/>
  <hyperlinks>
    <hyperlink ref="B1" location="'Περιεχόμενα-Contents'!A1" display="Περιεχόμενα - Contents" xr:uid="{00000000-0004-0000-0500-000000000000}"/>
  </hyperlinks>
  <pageMargins left="0.74803149606299213" right="0.74803149606299213" top="0.74803149606299213" bottom="0.74803149606299213" header="0.31496062992125984" footer="0.31496062992125984"/>
  <pageSetup paperSize="9" scale="78" orientation="portrait" r:id="rId1"/>
  <rowBreaks count="4" manualBreakCount="4">
    <brk id="46" max="11" man="1"/>
    <brk id="82" max="11" man="1"/>
    <brk id="118" max="11" man="1"/>
    <brk id="135"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T220"/>
  <sheetViews>
    <sheetView zoomScaleNormal="100" workbookViewId="0">
      <pane ySplit="9" topLeftCell="A10" activePane="bottomLeft" state="frozen"/>
      <selection pane="bottomLeft"/>
    </sheetView>
  </sheetViews>
  <sheetFormatPr defaultRowHeight="12.75"/>
  <cols>
    <col min="1" max="1" width="0.5703125" style="5" customWidth="1"/>
    <col min="2" max="2" width="8" style="5" customWidth="1"/>
    <col min="3" max="3" width="0.28515625" style="5" customWidth="1"/>
    <col min="4" max="5" width="15.5703125" style="5" customWidth="1"/>
    <col min="6" max="6" width="16.28515625" style="5" customWidth="1"/>
    <col min="7" max="10" width="15.5703125" style="5" customWidth="1"/>
    <col min="11" max="11" width="16.42578125" style="5" customWidth="1"/>
    <col min="12" max="12" width="15.5703125" style="5" customWidth="1"/>
    <col min="13" max="13" width="1.28515625" style="5" customWidth="1"/>
    <col min="14" max="14" width="9.140625" style="5" hidden="1" customWidth="1"/>
    <col min="15" max="16384" width="9.140625" style="5"/>
  </cols>
  <sheetData>
    <row r="1" spans="1:20" ht="12.95" customHeight="1">
      <c r="B1" s="185" t="s">
        <v>78</v>
      </c>
      <c r="C1" s="185"/>
      <c r="D1" s="185"/>
      <c r="E1" s="68"/>
      <c r="F1" s="68"/>
      <c r="G1" s="42"/>
      <c r="H1" s="42"/>
      <c r="I1" s="42"/>
      <c r="J1" s="206" t="s">
        <v>505</v>
      </c>
      <c r="K1" s="206"/>
      <c r="L1" s="206"/>
      <c r="M1" s="206"/>
      <c r="N1" s="47"/>
    </row>
    <row r="2" spans="1:20" ht="12.95" customHeight="1">
      <c r="B2" s="43"/>
      <c r="C2" s="44"/>
      <c r="D2" s="42"/>
      <c r="E2" s="42"/>
      <c r="F2" s="42"/>
      <c r="G2" s="42"/>
      <c r="H2" s="42"/>
      <c r="I2" s="42"/>
      <c r="J2" s="206" t="s">
        <v>516</v>
      </c>
      <c r="K2" s="206"/>
      <c r="L2" s="206"/>
      <c r="M2" s="206"/>
      <c r="N2" s="47"/>
    </row>
    <row r="3" spans="1:20" ht="12.95" customHeight="1">
      <c r="B3" s="43"/>
      <c r="C3" s="44"/>
      <c r="D3" s="42"/>
      <c r="E3" s="42"/>
      <c r="F3" s="42"/>
      <c r="G3" s="42"/>
      <c r="H3" s="42"/>
      <c r="I3" s="42"/>
      <c r="J3" s="42"/>
      <c r="K3" s="42"/>
      <c r="L3" s="42"/>
    </row>
    <row r="4" spans="1:20" s="46" customFormat="1" ht="12.75" customHeight="1">
      <c r="A4" s="45" t="s">
        <v>536</v>
      </c>
    </row>
    <row r="5" spans="1:20" s="46" customFormat="1" ht="12.75" customHeight="1" thickBot="1">
      <c r="A5" s="45" t="s">
        <v>465</v>
      </c>
      <c r="B5" s="178"/>
      <c r="C5" s="178"/>
      <c r="D5" s="178"/>
      <c r="E5" s="178"/>
      <c r="F5" s="178"/>
      <c r="G5" s="178"/>
      <c r="H5" s="178"/>
      <c r="I5" s="178"/>
      <c r="J5" s="178"/>
      <c r="K5" s="178"/>
      <c r="L5" s="178"/>
    </row>
    <row r="6" spans="1:20" ht="7.5" customHeight="1" thickTop="1">
      <c r="A6" s="4"/>
    </row>
    <row r="7" spans="1:20" ht="12" customHeight="1">
      <c r="M7" s="69" t="s">
        <v>0</v>
      </c>
    </row>
    <row r="8" spans="1:20" ht="71.25" customHeight="1">
      <c r="A8" s="186" t="s">
        <v>331</v>
      </c>
      <c r="B8" s="187"/>
      <c r="C8" s="190"/>
      <c r="D8" s="18" t="s">
        <v>99</v>
      </c>
      <c r="E8" s="18" t="s">
        <v>100</v>
      </c>
      <c r="F8" s="18" t="s">
        <v>101</v>
      </c>
      <c r="G8" s="18" t="s">
        <v>48</v>
      </c>
      <c r="H8" s="18" t="s">
        <v>326</v>
      </c>
      <c r="I8" s="18" t="s">
        <v>49</v>
      </c>
      <c r="J8" s="18" t="s">
        <v>50</v>
      </c>
      <c r="K8" s="18" t="s">
        <v>559</v>
      </c>
      <c r="L8" s="18" t="s">
        <v>471</v>
      </c>
      <c r="M8" s="19"/>
    </row>
    <row r="9" spans="1:20" ht="45.75" customHeight="1">
      <c r="A9" s="203"/>
      <c r="B9" s="204"/>
      <c r="C9" s="205"/>
      <c r="D9" s="70" t="s">
        <v>337</v>
      </c>
      <c r="E9" s="70" t="s">
        <v>338</v>
      </c>
      <c r="F9" s="70" t="s">
        <v>98</v>
      </c>
      <c r="G9" s="70" t="s">
        <v>339</v>
      </c>
      <c r="H9" s="70" t="s">
        <v>327</v>
      </c>
      <c r="I9" s="70" t="s">
        <v>51</v>
      </c>
      <c r="J9" s="70" t="s">
        <v>562</v>
      </c>
      <c r="K9" s="70" t="s">
        <v>558</v>
      </c>
      <c r="L9" s="70" t="s">
        <v>473</v>
      </c>
      <c r="M9" s="24"/>
    </row>
    <row r="10" spans="1:20" ht="21" customHeight="1">
      <c r="A10" s="71"/>
      <c r="B10" s="65" t="s">
        <v>321</v>
      </c>
      <c r="C10" s="4"/>
      <c r="D10" s="72">
        <f t="shared" ref="D10:L10" si="0">D11+D22+D79</f>
        <v>12512564</v>
      </c>
      <c r="E10" s="72">
        <f t="shared" si="0"/>
        <v>11265</v>
      </c>
      <c r="F10" s="72">
        <f t="shared" si="0"/>
        <v>3317</v>
      </c>
      <c r="G10" s="72">
        <f t="shared" si="0"/>
        <v>146530</v>
      </c>
      <c r="H10" s="72">
        <f t="shared" si="0"/>
        <v>12673676</v>
      </c>
      <c r="I10" s="72">
        <f t="shared" si="0"/>
        <v>12388</v>
      </c>
      <c r="J10" s="72">
        <f t="shared" si="0"/>
        <v>73729</v>
      </c>
      <c r="K10" s="72">
        <f t="shared" si="0"/>
        <v>9499843</v>
      </c>
      <c r="L10" s="72">
        <f t="shared" si="0"/>
        <v>3259950</v>
      </c>
      <c r="M10" s="20"/>
      <c r="N10" s="13"/>
      <c r="P10" s="13"/>
      <c r="Q10" s="13"/>
      <c r="R10" s="13"/>
      <c r="T10" s="13"/>
    </row>
    <row r="11" spans="1:20" ht="21" customHeight="1">
      <c r="A11" s="35"/>
      <c r="B11" s="39">
        <v>45</v>
      </c>
      <c r="C11" s="4"/>
      <c r="D11" s="72">
        <f>D12+D15+D17+D20</f>
        <v>896889</v>
      </c>
      <c r="E11" s="72">
        <f t="shared" ref="E11:L11" si="1">E12+E15+E17+E20</f>
        <v>338</v>
      </c>
      <c r="F11" s="72">
        <f t="shared" si="1"/>
        <v>50</v>
      </c>
      <c r="G11" s="72">
        <f t="shared" si="1"/>
        <v>9007</v>
      </c>
      <c r="H11" s="72">
        <f t="shared" si="1"/>
        <v>906284</v>
      </c>
      <c r="I11" s="72">
        <f t="shared" si="1"/>
        <v>7439</v>
      </c>
      <c r="J11" s="72">
        <f t="shared" si="1"/>
        <v>3233</v>
      </c>
      <c r="K11" s="72">
        <f t="shared" si="1"/>
        <v>525504</v>
      </c>
      <c r="L11" s="72">
        <f t="shared" si="1"/>
        <v>391452</v>
      </c>
      <c r="M11" s="20"/>
      <c r="N11" s="13"/>
      <c r="P11" s="13"/>
      <c r="Q11" s="13"/>
      <c r="R11" s="13"/>
      <c r="T11" s="13"/>
    </row>
    <row r="12" spans="1:20" ht="21" customHeight="1">
      <c r="A12" s="35"/>
      <c r="B12" s="39" t="s">
        <v>342</v>
      </c>
      <c r="D12" s="72">
        <f>D13+D14</f>
        <v>496485</v>
      </c>
      <c r="E12" s="72">
        <f t="shared" ref="E12:L12" si="2">E13+E14</f>
        <v>0</v>
      </c>
      <c r="F12" s="72">
        <f t="shared" si="2"/>
        <v>50</v>
      </c>
      <c r="G12" s="72">
        <f t="shared" si="2"/>
        <v>3372</v>
      </c>
      <c r="H12" s="72">
        <f t="shared" si="2"/>
        <v>499907</v>
      </c>
      <c r="I12" s="72">
        <f t="shared" si="2"/>
        <v>5376</v>
      </c>
      <c r="J12" s="72">
        <f t="shared" si="2"/>
        <v>1760</v>
      </c>
      <c r="K12" s="72">
        <f t="shared" si="2"/>
        <v>386827</v>
      </c>
      <c r="L12" s="72">
        <f t="shared" si="2"/>
        <v>120216</v>
      </c>
      <c r="M12" s="20"/>
      <c r="N12" s="13"/>
      <c r="P12" s="13"/>
      <c r="Q12" s="13"/>
      <c r="R12" s="13"/>
      <c r="T12" s="13"/>
    </row>
    <row r="13" spans="1:20" ht="21" customHeight="1">
      <c r="A13" s="35"/>
      <c r="B13" s="40" t="s">
        <v>343</v>
      </c>
      <c r="D13" s="73">
        <v>487041</v>
      </c>
      <c r="E13" s="73">
        <v>0</v>
      </c>
      <c r="F13" s="73">
        <v>50</v>
      </c>
      <c r="G13" s="73">
        <v>3225</v>
      </c>
      <c r="H13" s="73">
        <v>490316</v>
      </c>
      <c r="I13" s="73">
        <v>4656</v>
      </c>
      <c r="J13" s="73">
        <v>1742</v>
      </c>
      <c r="K13" s="73">
        <v>378649</v>
      </c>
      <c r="L13" s="73">
        <v>118065</v>
      </c>
      <c r="M13" s="20"/>
      <c r="N13" s="13"/>
      <c r="P13" s="13"/>
      <c r="Q13" s="13"/>
      <c r="R13" s="13"/>
      <c r="T13" s="13"/>
    </row>
    <row r="14" spans="1:20" ht="21" customHeight="1">
      <c r="A14" s="35"/>
      <c r="B14" s="40" t="s">
        <v>344</v>
      </c>
      <c r="D14" s="73">
        <v>9444</v>
      </c>
      <c r="E14" s="73">
        <v>0</v>
      </c>
      <c r="F14" s="73">
        <v>0</v>
      </c>
      <c r="G14" s="73">
        <v>147</v>
      </c>
      <c r="H14" s="73">
        <v>9591</v>
      </c>
      <c r="I14" s="73">
        <v>720</v>
      </c>
      <c r="J14" s="73">
        <v>18</v>
      </c>
      <c r="K14" s="73">
        <v>8178</v>
      </c>
      <c r="L14" s="73">
        <v>2151</v>
      </c>
      <c r="M14" s="20"/>
      <c r="N14" s="13"/>
      <c r="P14" s="13"/>
      <c r="Q14" s="13"/>
      <c r="R14" s="13"/>
      <c r="T14" s="13"/>
    </row>
    <row r="15" spans="1:20" ht="21" customHeight="1">
      <c r="A15" s="35"/>
      <c r="B15" s="39" t="s">
        <v>345</v>
      </c>
      <c r="D15" s="72">
        <f t="shared" ref="D15:L15" si="3">D16</f>
        <v>202931</v>
      </c>
      <c r="E15" s="72">
        <f t="shared" si="3"/>
        <v>0</v>
      </c>
      <c r="F15" s="72">
        <f t="shared" si="3"/>
        <v>0</v>
      </c>
      <c r="G15" s="72">
        <f t="shared" si="3"/>
        <v>867</v>
      </c>
      <c r="H15" s="72">
        <f t="shared" si="3"/>
        <v>203798</v>
      </c>
      <c r="I15" s="72">
        <f t="shared" si="3"/>
        <v>284</v>
      </c>
      <c r="J15" s="72">
        <f t="shared" si="3"/>
        <v>654</v>
      </c>
      <c r="K15" s="72">
        <f t="shared" si="3"/>
        <v>6391</v>
      </c>
      <c r="L15" s="72">
        <f t="shared" si="3"/>
        <v>198345</v>
      </c>
      <c r="M15" s="20"/>
      <c r="N15" s="13"/>
      <c r="P15" s="13"/>
      <c r="Q15" s="13"/>
      <c r="R15" s="13"/>
      <c r="T15" s="13"/>
    </row>
    <row r="16" spans="1:20" ht="21" customHeight="1">
      <c r="A16" s="35"/>
      <c r="B16" s="40" t="s">
        <v>346</v>
      </c>
      <c r="D16" s="73">
        <v>202931</v>
      </c>
      <c r="E16" s="73">
        <v>0</v>
      </c>
      <c r="F16" s="73">
        <v>0</v>
      </c>
      <c r="G16" s="73">
        <v>867</v>
      </c>
      <c r="H16" s="73">
        <v>203798</v>
      </c>
      <c r="I16" s="73">
        <v>284</v>
      </c>
      <c r="J16" s="73">
        <v>654</v>
      </c>
      <c r="K16" s="73">
        <v>6391</v>
      </c>
      <c r="L16" s="73">
        <v>198345</v>
      </c>
      <c r="M16" s="20"/>
      <c r="N16" s="13"/>
      <c r="P16" s="13"/>
      <c r="Q16" s="13"/>
      <c r="R16" s="13"/>
      <c r="T16" s="13"/>
    </row>
    <row r="17" spans="1:20" s="4" customFormat="1" ht="21" customHeight="1">
      <c r="A17" s="33"/>
      <c r="B17" s="39" t="s">
        <v>347</v>
      </c>
      <c r="D17" s="72">
        <f t="shared" ref="D17:L17" si="4">D18+D19</f>
        <v>177779</v>
      </c>
      <c r="E17" s="72">
        <f t="shared" si="4"/>
        <v>338</v>
      </c>
      <c r="F17" s="72">
        <f t="shared" si="4"/>
        <v>0</v>
      </c>
      <c r="G17" s="72">
        <f t="shared" si="4"/>
        <v>4660</v>
      </c>
      <c r="H17" s="72">
        <f t="shared" si="4"/>
        <v>182777</v>
      </c>
      <c r="I17" s="72">
        <f t="shared" si="4"/>
        <v>889</v>
      </c>
      <c r="J17" s="72">
        <f t="shared" si="4"/>
        <v>768</v>
      </c>
      <c r="K17" s="72">
        <f t="shared" si="4"/>
        <v>118593</v>
      </c>
      <c r="L17" s="72">
        <f t="shared" si="4"/>
        <v>65841</v>
      </c>
      <c r="M17" s="20"/>
      <c r="N17" s="13"/>
      <c r="P17" s="13"/>
      <c r="Q17" s="13"/>
      <c r="R17" s="13"/>
      <c r="T17" s="13"/>
    </row>
    <row r="18" spans="1:20" s="4" customFormat="1" ht="21" customHeight="1">
      <c r="A18" s="33"/>
      <c r="B18" s="40" t="s">
        <v>348</v>
      </c>
      <c r="D18" s="73">
        <v>155965</v>
      </c>
      <c r="E18" s="73">
        <v>338</v>
      </c>
      <c r="F18" s="73">
        <v>0</v>
      </c>
      <c r="G18" s="73">
        <v>4339</v>
      </c>
      <c r="H18" s="73">
        <v>160642</v>
      </c>
      <c r="I18" s="73">
        <v>1131</v>
      </c>
      <c r="J18" s="73">
        <v>768</v>
      </c>
      <c r="K18" s="73">
        <v>104106</v>
      </c>
      <c r="L18" s="73">
        <v>58435</v>
      </c>
      <c r="M18" s="20"/>
      <c r="N18" s="13"/>
      <c r="P18" s="13"/>
      <c r="Q18" s="13"/>
      <c r="R18" s="13"/>
      <c r="T18" s="13"/>
    </row>
    <row r="19" spans="1:20" s="4" customFormat="1" ht="21" customHeight="1">
      <c r="A19" s="33"/>
      <c r="B19" s="40" t="s">
        <v>349</v>
      </c>
      <c r="D19" s="73">
        <v>21814</v>
      </c>
      <c r="E19" s="73">
        <v>0</v>
      </c>
      <c r="F19" s="73">
        <v>0</v>
      </c>
      <c r="G19" s="73">
        <v>321</v>
      </c>
      <c r="H19" s="73">
        <v>22135</v>
      </c>
      <c r="I19" s="73">
        <v>-242</v>
      </c>
      <c r="J19" s="73">
        <v>0</v>
      </c>
      <c r="K19" s="73">
        <v>14487</v>
      </c>
      <c r="L19" s="73">
        <v>7406</v>
      </c>
      <c r="M19" s="20"/>
      <c r="N19" s="13"/>
      <c r="P19" s="13"/>
      <c r="Q19" s="13"/>
      <c r="R19" s="13"/>
      <c r="T19" s="13"/>
    </row>
    <row r="20" spans="1:20" s="4" customFormat="1" ht="21" customHeight="1">
      <c r="A20" s="33"/>
      <c r="B20" s="39" t="s">
        <v>350</v>
      </c>
      <c r="D20" s="72">
        <f t="shared" ref="D20:L20" si="5">D21</f>
        <v>19694</v>
      </c>
      <c r="E20" s="72">
        <f t="shared" si="5"/>
        <v>0</v>
      </c>
      <c r="F20" s="72">
        <f t="shared" si="5"/>
        <v>0</v>
      </c>
      <c r="G20" s="72">
        <f t="shared" si="5"/>
        <v>108</v>
      </c>
      <c r="H20" s="72">
        <f t="shared" si="5"/>
        <v>19802</v>
      </c>
      <c r="I20" s="72">
        <f t="shared" si="5"/>
        <v>890</v>
      </c>
      <c r="J20" s="72">
        <f t="shared" si="5"/>
        <v>51</v>
      </c>
      <c r="K20" s="72">
        <f t="shared" si="5"/>
        <v>13693</v>
      </c>
      <c r="L20" s="72">
        <f t="shared" si="5"/>
        <v>7050</v>
      </c>
      <c r="M20" s="20"/>
      <c r="N20" s="13"/>
      <c r="P20" s="13"/>
      <c r="Q20" s="13"/>
      <c r="R20" s="13"/>
      <c r="T20" s="13"/>
    </row>
    <row r="21" spans="1:20" s="4" customFormat="1" ht="21" customHeight="1">
      <c r="A21" s="33"/>
      <c r="B21" s="40" t="s">
        <v>351</v>
      </c>
      <c r="D21" s="73">
        <v>19694</v>
      </c>
      <c r="E21" s="73">
        <v>0</v>
      </c>
      <c r="F21" s="73">
        <v>0</v>
      </c>
      <c r="G21" s="73">
        <v>108</v>
      </c>
      <c r="H21" s="73">
        <v>19802</v>
      </c>
      <c r="I21" s="73">
        <v>890</v>
      </c>
      <c r="J21" s="73">
        <v>51</v>
      </c>
      <c r="K21" s="73">
        <v>13693</v>
      </c>
      <c r="L21" s="73">
        <v>7050</v>
      </c>
      <c r="M21" s="20"/>
      <c r="N21" s="13"/>
      <c r="P21" s="13"/>
      <c r="Q21" s="13"/>
      <c r="R21" s="13"/>
      <c r="T21" s="13"/>
    </row>
    <row r="22" spans="1:20" ht="21" customHeight="1">
      <c r="A22" s="35"/>
      <c r="B22" s="39">
        <v>46</v>
      </c>
      <c r="C22" s="4"/>
      <c r="D22" s="72">
        <f t="shared" ref="D22:L22" si="6">D23+D33+D38+D48+D58+D61+D69+D77</f>
        <v>5780266</v>
      </c>
      <c r="E22" s="72">
        <f t="shared" si="6"/>
        <v>5904</v>
      </c>
      <c r="F22" s="72">
        <f t="shared" si="6"/>
        <v>884</v>
      </c>
      <c r="G22" s="72">
        <f t="shared" si="6"/>
        <v>85097</v>
      </c>
      <c r="H22" s="72">
        <f t="shared" si="6"/>
        <v>5872151</v>
      </c>
      <c r="I22" s="72">
        <f t="shared" si="6"/>
        <v>11903</v>
      </c>
      <c r="J22" s="72">
        <f t="shared" si="6"/>
        <v>23682</v>
      </c>
      <c r="K22" s="72">
        <f t="shared" si="6"/>
        <v>4524250</v>
      </c>
      <c r="L22" s="72">
        <f t="shared" si="6"/>
        <v>1383486</v>
      </c>
      <c r="M22" s="20"/>
      <c r="N22" s="13"/>
      <c r="P22" s="13"/>
      <c r="Q22" s="13"/>
      <c r="R22" s="13"/>
      <c r="T22" s="13"/>
    </row>
    <row r="23" spans="1:20" ht="21" customHeight="1">
      <c r="A23" s="35"/>
      <c r="B23" s="39" t="s">
        <v>352</v>
      </c>
      <c r="D23" s="72">
        <f>SUM(D24:D32)</f>
        <v>164174</v>
      </c>
      <c r="E23" s="72">
        <f t="shared" ref="E23:L23" si="7">SUM(E24:E32)</f>
        <v>252</v>
      </c>
      <c r="F23" s="72">
        <f t="shared" si="7"/>
        <v>0</v>
      </c>
      <c r="G23" s="72">
        <f t="shared" si="7"/>
        <v>1555</v>
      </c>
      <c r="H23" s="72">
        <f t="shared" si="7"/>
        <v>165981</v>
      </c>
      <c r="I23" s="72">
        <f t="shared" si="7"/>
        <v>32</v>
      </c>
      <c r="J23" s="72">
        <f t="shared" si="7"/>
        <v>3081</v>
      </c>
      <c r="K23" s="72">
        <f t="shared" si="7"/>
        <v>6174</v>
      </c>
      <c r="L23" s="72">
        <f t="shared" si="7"/>
        <v>162920</v>
      </c>
      <c r="M23" s="20"/>
      <c r="N23" s="13"/>
      <c r="P23" s="13"/>
      <c r="Q23" s="13"/>
      <c r="R23" s="13"/>
      <c r="T23" s="13"/>
    </row>
    <row r="24" spans="1:20" ht="21" customHeight="1">
      <c r="A24" s="35"/>
      <c r="B24" s="40" t="s">
        <v>353</v>
      </c>
      <c r="D24" s="73">
        <v>1363</v>
      </c>
      <c r="E24" s="73">
        <v>0</v>
      </c>
      <c r="F24" s="73">
        <v>0</v>
      </c>
      <c r="G24" s="73">
        <v>0</v>
      </c>
      <c r="H24" s="73">
        <v>1363</v>
      </c>
      <c r="I24" s="73">
        <v>0</v>
      </c>
      <c r="J24" s="73">
        <v>31</v>
      </c>
      <c r="K24" s="73">
        <v>0</v>
      </c>
      <c r="L24" s="73">
        <v>1394</v>
      </c>
      <c r="M24" s="20"/>
      <c r="N24" s="13"/>
      <c r="P24" s="13"/>
      <c r="Q24" s="13"/>
      <c r="R24" s="13"/>
      <c r="T24" s="13"/>
    </row>
    <row r="25" spans="1:20" ht="21" customHeight="1">
      <c r="A25" s="35"/>
      <c r="B25" s="40" t="s">
        <v>354</v>
      </c>
      <c r="D25" s="73">
        <v>49569</v>
      </c>
      <c r="E25" s="73">
        <v>0</v>
      </c>
      <c r="F25" s="73">
        <v>0</v>
      </c>
      <c r="G25" s="73">
        <v>211</v>
      </c>
      <c r="H25" s="73">
        <v>49780</v>
      </c>
      <c r="I25" s="73">
        <v>13</v>
      </c>
      <c r="J25" s="73">
        <v>330</v>
      </c>
      <c r="K25" s="73">
        <v>216</v>
      </c>
      <c r="L25" s="73">
        <v>49907</v>
      </c>
      <c r="M25" s="20"/>
      <c r="N25" s="13"/>
      <c r="P25" s="13"/>
      <c r="Q25" s="13"/>
      <c r="R25" s="13"/>
      <c r="T25" s="13"/>
    </row>
    <row r="26" spans="1:20" ht="21" customHeight="1">
      <c r="A26" s="35"/>
      <c r="B26" s="40" t="s">
        <v>355</v>
      </c>
      <c r="D26" s="73">
        <v>6737</v>
      </c>
      <c r="E26" s="73">
        <v>0</v>
      </c>
      <c r="F26" s="73">
        <v>0</v>
      </c>
      <c r="G26" s="73">
        <v>59</v>
      </c>
      <c r="H26" s="73">
        <v>6796</v>
      </c>
      <c r="I26" s="73">
        <v>0</v>
      </c>
      <c r="J26" s="73">
        <v>11</v>
      </c>
      <c r="K26" s="73">
        <v>0</v>
      </c>
      <c r="L26" s="73">
        <v>6807</v>
      </c>
      <c r="M26" s="20"/>
      <c r="N26" s="13"/>
      <c r="P26" s="13"/>
      <c r="Q26" s="13"/>
      <c r="R26" s="13"/>
      <c r="T26" s="13"/>
    </row>
    <row r="27" spans="1:20" ht="21" customHeight="1">
      <c r="A27" s="35"/>
      <c r="B27" s="40" t="s">
        <v>356</v>
      </c>
      <c r="D27" s="73">
        <v>11966</v>
      </c>
      <c r="E27" s="73">
        <v>0</v>
      </c>
      <c r="F27" s="73">
        <v>0</v>
      </c>
      <c r="G27" s="73">
        <v>69</v>
      </c>
      <c r="H27" s="73">
        <v>12035</v>
      </c>
      <c r="I27" s="73">
        <v>0</v>
      </c>
      <c r="J27" s="73">
        <v>272</v>
      </c>
      <c r="K27" s="73">
        <v>0</v>
      </c>
      <c r="L27" s="73">
        <v>12307</v>
      </c>
      <c r="M27" s="20"/>
      <c r="N27" s="13"/>
      <c r="P27" s="13"/>
      <c r="Q27" s="13"/>
      <c r="R27" s="13"/>
      <c r="T27" s="13"/>
    </row>
    <row r="28" spans="1:20" ht="21" customHeight="1">
      <c r="A28" s="35"/>
      <c r="B28" s="40" t="s">
        <v>357</v>
      </c>
      <c r="D28" s="73">
        <v>1376</v>
      </c>
      <c r="E28" s="73">
        <v>0</v>
      </c>
      <c r="F28" s="73">
        <v>0</v>
      </c>
      <c r="G28" s="73">
        <v>0</v>
      </c>
      <c r="H28" s="73">
        <v>1376</v>
      </c>
      <c r="I28" s="73">
        <v>13</v>
      </c>
      <c r="J28" s="73">
        <v>0</v>
      </c>
      <c r="K28" s="73">
        <v>761</v>
      </c>
      <c r="L28" s="73">
        <v>628</v>
      </c>
      <c r="M28" s="20"/>
      <c r="N28" s="13"/>
      <c r="P28" s="13"/>
      <c r="Q28" s="13"/>
      <c r="R28" s="13"/>
      <c r="T28" s="13"/>
    </row>
    <row r="29" spans="1:20" ht="21" customHeight="1">
      <c r="A29" s="35"/>
      <c r="B29" s="40" t="s">
        <v>358</v>
      </c>
      <c r="C29" s="4"/>
      <c r="D29" s="73">
        <v>2525</v>
      </c>
      <c r="E29" s="73">
        <v>0</v>
      </c>
      <c r="F29" s="73">
        <v>0</v>
      </c>
      <c r="G29" s="73">
        <v>142</v>
      </c>
      <c r="H29" s="73">
        <v>2667</v>
      </c>
      <c r="I29" s="73">
        <v>-1</v>
      </c>
      <c r="J29" s="73">
        <v>8</v>
      </c>
      <c r="K29" s="73">
        <v>68</v>
      </c>
      <c r="L29" s="73">
        <v>2606</v>
      </c>
      <c r="M29" s="20"/>
      <c r="N29" s="13"/>
      <c r="P29" s="13"/>
      <c r="Q29" s="13"/>
      <c r="R29" s="13"/>
      <c r="T29" s="13"/>
    </row>
    <row r="30" spans="1:20" ht="21" customHeight="1">
      <c r="A30" s="35"/>
      <c r="B30" s="40" t="s">
        <v>359</v>
      </c>
      <c r="D30" s="73">
        <v>19306</v>
      </c>
      <c r="E30" s="73">
        <v>0</v>
      </c>
      <c r="F30" s="73">
        <v>0</v>
      </c>
      <c r="G30" s="73">
        <v>561</v>
      </c>
      <c r="H30" s="73">
        <v>19867</v>
      </c>
      <c r="I30" s="73">
        <v>1</v>
      </c>
      <c r="J30" s="73">
        <v>364</v>
      </c>
      <c r="K30" s="73">
        <v>60</v>
      </c>
      <c r="L30" s="73">
        <v>20172</v>
      </c>
      <c r="M30" s="20"/>
      <c r="N30" s="13"/>
      <c r="P30" s="13"/>
      <c r="Q30" s="13"/>
      <c r="R30" s="13"/>
      <c r="T30" s="13"/>
    </row>
    <row r="31" spans="1:20" ht="21" customHeight="1">
      <c r="A31" s="35"/>
      <c r="B31" s="40" t="s">
        <v>360</v>
      </c>
      <c r="D31" s="73">
        <v>64781</v>
      </c>
      <c r="E31" s="73">
        <v>252</v>
      </c>
      <c r="F31" s="73">
        <v>0</v>
      </c>
      <c r="G31" s="73">
        <v>412</v>
      </c>
      <c r="H31" s="73">
        <v>65445</v>
      </c>
      <c r="I31" s="73">
        <v>7</v>
      </c>
      <c r="J31" s="73">
        <v>1442</v>
      </c>
      <c r="K31" s="73">
        <v>5067</v>
      </c>
      <c r="L31" s="73">
        <v>61827</v>
      </c>
      <c r="M31" s="20"/>
      <c r="N31" s="13"/>
      <c r="P31" s="13"/>
      <c r="Q31" s="13"/>
      <c r="R31" s="13"/>
      <c r="T31" s="13"/>
    </row>
    <row r="32" spans="1:20" ht="21" customHeight="1">
      <c r="A32" s="33"/>
      <c r="B32" s="40" t="s">
        <v>361</v>
      </c>
      <c r="C32" s="4"/>
      <c r="D32" s="73">
        <v>6551</v>
      </c>
      <c r="E32" s="73">
        <v>0</v>
      </c>
      <c r="F32" s="73">
        <v>0</v>
      </c>
      <c r="G32" s="73">
        <v>101</v>
      </c>
      <c r="H32" s="73">
        <v>6652</v>
      </c>
      <c r="I32" s="73">
        <v>-1</v>
      </c>
      <c r="J32" s="73">
        <v>623</v>
      </c>
      <c r="K32" s="73">
        <v>2</v>
      </c>
      <c r="L32" s="73">
        <v>7272</v>
      </c>
      <c r="M32" s="20"/>
      <c r="N32" s="13"/>
      <c r="P32" s="13"/>
      <c r="Q32" s="13"/>
      <c r="R32" s="13"/>
      <c r="T32" s="13"/>
    </row>
    <row r="33" spans="1:20" ht="21" customHeight="1">
      <c r="A33" s="35"/>
      <c r="B33" s="39" t="s">
        <v>362</v>
      </c>
      <c r="C33" s="4"/>
      <c r="D33" s="72">
        <f t="shared" ref="D33:L33" si="8">SUM(D34:D37)</f>
        <v>180811</v>
      </c>
      <c r="E33" s="72">
        <f t="shared" si="8"/>
        <v>0</v>
      </c>
      <c r="F33" s="72">
        <f t="shared" si="8"/>
        <v>0</v>
      </c>
      <c r="G33" s="72">
        <f t="shared" si="8"/>
        <v>887</v>
      </c>
      <c r="H33" s="72">
        <f t="shared" si="8"/>
        <v>181698</v>
      </c>
      <c r="I33" s="72">
        <f t="shared" si="8"/>
        <v>-4240</v>
      </c>
      <c r="J33" s="72">
        <f t="shared" si="8"/>
        <v>438</v>
      </c>
      <c r="K33" s="72">
        <f t="shared" si="8"/>
        <v>161481</v>
      </c>
      <c r="L33" s="72">
        <f t="shared" si="8"/>
        <v>16415</v>
      </c>
      <c r="M33" s="20"/>
      <c r="N33" s="13"/>
      <c r="P33" s="13"/>
      <c r="Q33" s="13"/>
      <c r="R33" s="13"/>
      <c r="T33" s="13"/>
    </row>
    <row r="34" spans="1:20" ht="21" customHeight="1">
      <c r="A34" s="35"/>
      <c r="B34" s="40" t="s">
        <v>363</v>
      </c>
      <c r="D34" s="73">
        <v>163986</v>
      </c>
      <c r="E34" s="73">
        <v>0</v>
      </c>
      <c r="F34" s="73">
        <v>0</v>
      </c>
      <c r="G34" s="73">
        <v>308</v>
      </c>
      <c r="H34" s="73">
        <v>164294</v>
      </c>
      <c r="I34" s="73">
        <v>-3312</v>
      </c>
      <c r="J34" s="73">
        <v>394</v>
      </c>
      <c r="K34" s="73">
        <v>151129</v>
      </c>
      <c r="L34" s="73">
        <v>10247</v>
      </c>
      <c r="M34" s="20"/>
      <c r="N34" s="13"/>
      <c r="P34" s="13"/>
      <c r="Q34" s="13"/>
      <c r="R34" s="13"/>
      <c r="T34" s="13"/>
    </row>
    <row r="35" spans="1:20" ht="21" customHeight="1">
      <c r="A35" s="35"/>
      <c r="B35" s="40" t="s">
        <v>364</v>
      </c>
      <c r="D35" s="73">
        <v>15655</v>
      </c>
      <c r="E35" s="73">
        <v>0</v>
      </c>
      <c r="F35" s="73">
        <v>0</v>
      </c>
      <c r="G35" s="73">
        <v>579</v>
      </c>
      <c r="H35" s="73">
        <v>16234</v>
      </c>
      <c r="I35" s="73">
        <v>-860</v>
      </c>
      <c r="J35" s="73">
        <v>44</v>
      </c>
      <c r="K35" s="73">
        <v>9608</v>
      </c>
      <c r="L35" s="73">
        <v>5810</v>
      </c>
      <c r="M35" s="20"/>
      <c r="N35" s="13"/>
      <c r="P35" s="13"/>
      <c r="Q35" s="13"/>
      <c r="R35" s="13"/>
      <c r="T35" s="13"/>
    </row>
    <row r="36" spans="1:20" ht="21" customHeight="1">
      <c r="A36" s="35"/>
      <c r="B36" s="40" t="s">
        <v>365</v>
      </c>
      <c r="D36" s="73">
        <v>511</v>
      </c>
      <c r="E36" s="73">
        <v>0</v>
      </c>
      <c r="F36" s="73">
        <v>0</v>
      </c>
      <c r="G36" s="73">
        <v>0</v>
      </c>
      <c r="H36" s="73">
        <v>511</v>
      </c>
      <c r="I36" s="73">
        <v>-56</v>
      </c>
      <c r="J36" s="73">
        <v>0</v>
      </c>
      <c r="K36" s="73">
        <v>324</v>
      </c>
      <c r="L36" s="73">
        <v>131</v>
      </c>
      <c r="M36" s="20"/>
      <c r="N36" s="13"/>
      <c r="P36" s="13"/>
      <c r="Q36" s="13"/>
      <c r="R36" s="13"/>
      <c r="T36" s="13"/>
    </row>
    <row r="37" spans="1:20" ht="21" customHeight="1">
      <c r="A37" s="35"/>
      <c r="B37" s="40" t="s">
        <v>366</v>
      </c>
      <c r="D37" s="73">
        <v>659</v>
      </c>
      <c r="E37" s="73">
        <v>0</v>
      </c>
      <c r="F37" s="73">
        <v>0</v>
      </c>
      <c r="G37" s="73">
        <v>0</v>
      </c>
      <c r="H37" s="73">
        <v>659</v>
      </c>
      <c r="I37" s="73">
        <v>-12</v>
      </c>
      <c r="J37" s="73">
        <v>0</v>
      </c>
      <c r="K37" s="73">
        <v>420</v>
      </c>
      <c r="L37" s="73">
        <v>227</v>
      </c>
      <c r="M37" s="20"/>
      <c r="N37" s="13"/>
      <c r="P37" s="13"/>
      <c r="Q37" s="13"/>
      <c r="R37" s="13"/>
      <c r="T37" s="13"/>
    </row>
    <row r="38" spans="1:20" ht="21" customHeight="1">
      <c r="A38" s="35"/>
      <c r="B38" s="39" t="s">
        <v>367</v>
      </c>
      <c r="C38" s="4"/>
      <c r="D38" s="72">
        <f t="shared" ref="D38:L38" si="9">SUM(D39:D47)</f>
        <v>1615531</v>
      </c>
      <c r="E38" s="72">
        <f t="shared" si="9"/>
        <v>1822</v>
      </c>
      <c r="F38" s="72">
        <f t="shared" si="9"/>
        <v>0</v>
      </c>
      <c r="G38" s="72">
        <f t="shared" si="9"/>
        <v>12506</v>
      </c>
      <c r="H38" s="72">
        <f t="shared" si="9"/>
        <v>1629859</v>
      </c>
      <c r="I38" s="72">
        <f t="shared" si="9"/>
        <v>-4582</v>
      </c>
      <c r="J38" s="72">
        <f t="shared" si="9"/>
        <v>7052</v>
      </c>
      <c r="K38" s="72">
        <f t="shared" si="9"/>
        <v>1306883</v>
      </c>
      <c r="L38" s="72">
        <f t="shared" si="9"/>
        <v>325446</v>
      </c>
      <c r="M38" s="20"/>
      <c r="N38" s="13"/>
      <c r="P38" s="13"/>
      <c r="Q38" s="13"/>
      <c r="R38" s="13"/>
      <c r="T38" s="13"/>
    </row>
    <row r="39" spans="1:20" ht="21" customHeight="1">
      <c r="A39" s="35"/>
      <c r="B39" s="40" t="s">
        <v>368</v>
      </c>
      <c r="D39" s="73">
        <v>251504</v>
      </c>
      <c r="E39" s="73">
        <v>0</v>
      </c>
      <c r="F39" s="73">
        <v>0</v>
      </c>
      <c r="G39" s="73">
        <v>1081</v>
      </c>
      <c r="H39" s="73">
        <v>252585</v>
      </c>
      <c r="I39" s="73">
        <v>-783</v>
      </c>
      <c r="J39" s="73">
        <v>912</v>
      </c>
      <c r="K39" s="73">
        <v>194305</v>
      </c>
      <c r="L39" s="73">
        <v>58409</v>
      </c>
      <c r="M39" s="20"/>
      <c r="N39" s="13"/>
      <c r="P39" s="13"/>
      <c r="Q39" s="13"/>
      <c r="R39" s="13"/>
      <c r="T39" s="13"/>
    </row>
    <row r="40" spans="1:20" ht="21" customHeight="1">
      <c r="A40" s="35"/>
      <c r="B40" s="40" t="s">
        <v>369</v>
      </c>
      <c r="D40" s="73">
        <v>91212</v>
      </c>
      <c r="E40" s="73">
        <v>1415</v>
      </c>
      <c r="F40" s="73">
        <v>0</v>
      </c>
      <c r="G40" s="73">
        <v>352</v>
      </c>
      <c r="H40" s="73">
        <v>92979</v>
      </c>
      <c r="I40" s="73">
        <v>-218</v>
      </c>
      <c r="J40" s="73">
        <v>17</v>
      </c>
      <c r="K40" s="73">
        <v>76752</v>
      </c>
      <c r="L40" s="73">
        <v>16026</v>
      </c>
      <c r="M40" s="20"/>
      <c r="N40" s="13"/>
      <c r="P40" s="13"/>
      <c r="Q40" s="13"/>
      <c r="R40" s="13"/>
      <c r="T40" s="13"/>
    </row>
    <row r="41" spans="1:20" ht="21" customHeight="1">
      <c r="A41" s="35"/>
      <c r="B41" s="40" t="s">
        <v>370</v>
      </c>
      <c r="D41" s="73">
        <v>144124</v>
      </c>
      <c r="E41" s="73">
        <v>0</v>
      </c>
      <c r="F41" s="73">
        <v>0</v>
      </c>
      <c r="G41" s="73">
        <v>137</v>
      </c>
      <c r="H41" s="73">
        <v>144261</v>
      </c>
      <c r="I41" s="73">
        <v>217</v>
      </c>
      <c r="J41" s="73">
        <v>63</v>
      </c>
      <c r="K41" s="73">
        <v>127460</v>
      </c>
      <c r="L41" s="73">
        <v>17081</v>
      </c>
      <c r="M41" s="20"/>
      <c r="N41" s="13"/>
      <c r="P41" s="13"/>
      <c r="Q41" s="13"/>
      <c r="R41" s="13"/>
      <c r="T41" s="13"/>
    </row>
    <row r="42" spans="1:20" ht="21" customHeight="1">
      <c r="A42" s="35"/>
      <c r="B42" s="40" t="s">
        <v>371</v>
      </c>
      <c r="D42" s="73">
        <v>212463</v>
      </c>
      <c r="E42" s="73">
        <v>0</v>
      </c>
      <c r="F42" s="73">
        <v>0</v>
      </c>
      <c r="G42" s="73">
        <v>3932</v>
      </c>
      <c r="H42" s="73">
        <v>216395</v>
      </c>
      <c r="I42" s="73">
        <v>-1005</v>
      </c>
      <c r="J42" s="73">
        <v>1378</v>
      </c>
      <c r="K42" s="73">
        <v>162599</v>
      </c>
      <c r="L42" s="73">
        <v>54169</v>
      </c>
      <c r="M42" s="20"/>
      <c r="N42" s="13"/>
      <c r="P42" s="13"/>
      <c r="Q42" s="13"/>
      <c r="R42" s="13"/>
      <c r="T42" s="13"/>
    </row>
    <row r="43" spans="1:20" ht="21" customHeight="1">
      <c r="A43" s="35"/>
      <c r="B43" s="40" t="s">
        <v>372</v>
      </c>
      <c r="C43" s="4"/>
      <c r="D43" s="73">
        <v>230148</v>
      </c>
      <c r="E43" s="73">
        <v>0</v>
      </c>
      <c r="F43" s="73">
        <v>0</v>
      </c>
      <c r="G43" s="73">
        <v>2076</v>
      </c>
      <c r="H43" s="73">
        <v>232224</v>
      </c>
      <c r="I43" s="73">
        <v>1695</v>
      </c>
      <c r="J43" s="73">
        <v>386</v>
      </c>
      <c r="K43" s="73">
        <v>217957</v>
      </c>
      <c r="L43" s="73">
        <v>16348</v>
      </c>
      <c r="M43" s="20"/>
      <c r="N43" s="13"/>
      <c r="P43" s="13"/>
      <c r="Q43" s="13"/>
      <c r="R43" s="13"/>
      <c r="T43" s="13"/>
    </row>
    <row r="44" spans="1:20" ht="21" customHeight="1">
      <c r="A44" s="35"/>
      <c r="B44" s="40" t="s">
        <v>373</v>
      </c>
      <c r="C44" s="4"/>
      <c r="D44" s="73">
        <v>81060</v>
      </c>
      <c r="E44" s="73">
        <v>407</v>
      </c>
      <c r="F44" s="73">
        <v>0</v>
      </c>
      <c r="G44" s="73">
        <v>162</v>
      </c>
      <c r="H44" s="73">
        <v>81629</v>
      </c>
      <c r="I44" s="73">
        <v>333</v>
      </c>
      <c r="J44" s="73">
        <v>824</v>
      </c>
      <c r="K44" s="73">
        <v>62227</v>
      </c>
      <c r="L44" s="73">
        <v>20559</v>
      </c>
      <c r="M44" s="20"/>
      <c r="N44" s="13"/>
      <c r="P44" s="13"/>
      <c r="Q44" s="13"/>
      <c r="R44" s="13"/>
      <c r="T44" s="13"/>
    </row>
    <row r="45" spans="1:20" ht="21" customHeight="1">
      <c r="A45" s="35"/>
      <c r="B45" s="40" t="s">
        <v>374</v>
      </c>
      <c r="D45" s="73">
        <v>16722</v>
      </c>
      <c r="E45" s="73">
        <v>0</v>
      </c>
      <c r="F45" s="73">
        <v>0</v>
      </c>
      <c r="G45" s="73">
        <v>120</v>
      </c>
      <c r="H45" s="73">
        <v>16842</v>
      </c>
      <c r="I45" s="73">
        <v>-846</v>
      </c>
      <c r="J45" s="73">
        <v>29</v>
      </c>
      <c r="K45" s="73">
        <v>10925</v>
      </c>
      <c r="L45" s="73">
        <v>5100</v>
      </c>
      <c r="M45" s="20"/>
      <c r="N45" s="13"/>
      <c r="P45" s="13"/>
      <c r="Q45" s="13"/>
      <c r="R45" s="13"/>
      <c r="T45" s="13"/>
    </row>
    <row r="46" spans="1:20" ht="21" customHeight="1">
      <c r="A46" s="35"/>
      <c r="B46" s="40" t="s">
        <v>375</v>
      </c>
      <c r="D46" s="73">
        <v>82613</v>
      </c>
      <c r="E46" s="73">
        <v>0</v>
      </c>
      <c r="F46" s="73">
        <v>0</v>
      </c>
      <c r="G46" s="73">
        <v>969</v>
      </c>
      <c r="H46" s="73">
        <v>83582</v>
      </c>
      <c r="I46" s="73">
        <v>-633</v>
      </c>
      <c r="J46" s="73">
        <v>154</v>
      </c>
      <c r="K46" s="73">
        <v>59891</v>
      </c>
      <c r="L46" s="73">
        <v>23212</v>
      </c>
      <c r="M46" s="20"/>
      <c r="N46" s="13"/>
      <c r="P46" s="13"/>
      <c r="Q46" s="13"/>
      <c r="R46" s="13"/>
      <c r="T46" s="13"/>
    </row>
    <row r="47" spans="1:20" ht="21" customHeight="1">
      <c r="A47" s="35"/>
      <c r="B47" s="40" t="s">
        <v>376</v>
      </c>
      <c r="D47" s="73">
        <v>505685</v>
      </c>
      <c r="E47" s="73">
        <v>0</v>
      </c>
      <c r="F47" s="73">
        <v>0</v>
      </c>
      <c r="G47" s="73">
        <v>3677</v>
      </c>
      <c r="H47" s="73">
        <v>509362</v>
      </c>
      <c r="I47" s="73">
        <v>-3342</v>
      </c>
      <c r="J47" s="73">
        <v>3289</v>
      </c>
      <c r="K47" s="73">
        <v>394767</v>
      </c>
      <c r="L47" s="73">
        <v>114542</v>
      </c>
      <c r="M47" s="20"/>
      <c r="N47" s="13"/>
      <c r="P47" s="13"/>
      <c r="Q47" s="13"/>
      <c r="R47" s="13"/>
      <c r="T47" s="13"/>
    </row>
    <row r="48" spans="1:20" ht="21" customHeight="1">
      <c r="A48" s="35"/>
      <c r="B48" s="39" t="s">
        <v>377</v>
      </c>
      <c r="D48" s="72">
        <f t="shared" ref="D48:L48" si="10">SUM(D49:D57)</f>
        <v>1390808</v>
      </c>
      <c r="E48" s="72">
        <f t="shared" si="10"/>
        <v>3060</v>
      </c>
      <c r="F48" s="72">
        <f t="shared" si="10"/>
        <v>0</v>
      </c>
      <c r="G48" s="72">
        <f t="shared" si="10"/>
        <v>15867</v>
      </c>
      <c r="H48" s="72">
        <f t="shared" si="10"/>
        <v>1409735</v>
      </c>
      <c r="I48" s="72">
        <f t="shared" si="10"/>
        <v>25425</v>
      </c>
      <c r="J48" s="72">
        <f t="shared" si="10"/>
        <v>6422</v>
      </c>
      <c r="K48" s="72">
        <f t="shared" si="10"/>
        <v>1100875</v>
      </c>
      <c r="L48" s="72">
        <f t="shared" si="10"/>
        <v>340707</v>
      </c>
      <c r="M48" s="20"/>
      <c r="N48" s="13"/>
      <c r="P48" s="13"/>
      <c r="Q48" s="13"/>
      <c r="R48" s="13"/>
      <c r="T48" s="13"/>
    </row>
    <row r="49" spans="1:20" ht="21" customHeight="1">
      <c r="A49" s="35"/>
      <c r="B49" s="40" t="s">
        <v>378</v>
      </c>
      <c r="D49" s="73">
        <v>8795</v>
      </c>
      <c r="E49" s="73">
        <v>395</v>
      </c>
      <c r="F49" s="73">
        <v>0</v>
      </c>
      <c r="G49" s="73">
        <v>419</v>
      </c>
      <c r="H49" s="73">
        <v>9609</v>
      </c>
      <c r="I49" s="73">
        <v>-156</v>
      </c>
      <c r="J49" s="73">
        <v>83</v>
      </c>
      <c r="K49" s="73">
        <v>6012</v>
      </c>
      <c r="L49" s="73">
        <v>3524</v>
      </c>
      <c r="M49" s="20"/>
      <c r="N49" s="13"/>
      <c r="P49" s="13"/>
      <c r="Q49" s="13"/>
      <c r="R49" s="13"/>
      <c r="T49" s="13"/>
    </row>
    <row r="50" spans="1:20" ht="21" customHeight="1">
      <c r="A50" s="35"/>
      <c r="B50" s="40" t="s">
        <v>379</v>
      </c>
      <c r="D50" s="73">
        <v>46617</v>
      </c>
      <c r="E50" s="73">
        <v>0</v>
      </c>
      <c r="F50" s="73">
        <v>0</v>
      </c>
      <c r="G50" s="73">
        <v>48</v>
      </c>
      <c r="H50" s="73">
        <v>46665</v>
      </c>
      <c r="I50" s="73">
        <v>1227</v>
      </c>
      <c r="J50" s="73">
        <v>49</v>
      </c>
      <c r="K50" s="73">
        <v>33886</v>
      </c>
      <c r="L50" s="73">
        <v>14055</v>
      </c>
      <c r="M50" s="20"/>
      <c r="N50" s="13"/>
      <c r="P50" s="13"/>
      <c r="Q50" s="13"/>
      <c r="R50" s="13"/>
      <c r="T50" s="13"/>
    </row>
    <row r="51" spans="1:20" ht="21" customHeight="1">
      <c r="A51" s="35"/>
      <c r="B51" s="40" t="s">
        <v>380</v>
      </c>
      <c r="D51" s="73">
        <v>107938</v>
      </c>
      <c r="E51" s="73">
        <v>24</v>
      </c>
      <c r="F51" s="73">
        <v>0</v>
      </c>
      <c r="G51" s="73">
        <v>942</v>
      </c>
      <c r="H51" s="73">
        <v>108904</v>
      </c>
      <c r="I51" s="73">
        <v>-2743</v>
      </c>
      <c r="J51" s="73">
        <v>615</v>
      </c>
      <c r="K51" s="73">
        <v>78718</v>
      </c>
      <c r="L51" s="73">
        <v>28058</v>
      </c>
      <c r="M51" s="20"/>
      <c r="N51" s="13"/>
      <c r="P51" s="13"/>
      <c r="Q51" s="13"/>
      <c r="R51" s="13"/>
      <c r="T51" s="13"/>
    </row>
    <row r="52" spans="1:20" ht="21" customHeight="1">
      <c r="A52" s="35"/>
      <c r="B52" s="40" t="s">
        <v>381</v>
      </c>
      <c r="C52" s="4"/>
      <c r="D52" s="73">
        <v>83473</v>
      </c>
      <c r="E52" s="73">
        <v>0</v>
      </c>
      <c r="F52" s="73">
        <v>0</v>
      </c>
      <c r="G52" s="73">
        <v>977</v>
      </c>
      <c r="H52" s="73">
        <v>84450</v>
      </c>
      <c r="I52" s="73">
        <v>702</v>
      </c>
      <c r="J52" s="73">
        <v>304</v>
      </c>
      <c r="K52" s="73">
        <v>54127</v>
      </c>
      <c r="L52" s="73">
        <v>31329</v>
      </c>
      <c r="M52" s="20"/>
      <c r="N52" s="13"/>
      <c r="P52" s="13"/>
      <c r="Q52" s="13"/>
      <c r="R52" s="13"/>
      <c r="T52" s="13"/>
    </row>
    <row r="53" spans="1:20" ht="21" customHeight="1">
      <c r="A53" s="35"/>
      <c r="B53" s="40" t="s">
        <v>382</v>
      </c>
      <c r="D53" s="73">
        <v>167712</v>
      </c>
      <c r="E53" s="73">
        <v>0</v>
      </c>
      <c r="F53" s="73">
        <v>0</v>
      </c>
      <c r="G53" s="73">
        <v>4645</v>
      </c>
      <c r="H53" s="73">
        <v>172357</v>
      </c>
      <c r="I53" s="73">
        <v>3551</v>
      </c>
      <c r="J53" s="73">
        <v>1759</v>
      </c>
      <c r="K53" s="73">
        <v>122401</v>
      </c>
      <c r="L53" s="73">
        <v>55266</v>
      </c>
      <c r="M53" s="20"/>
      <c r="N53" s="13"/>
      <c r="P53" s="13"/>
      <c r="Q53" s="13"/>
      <c r="R53" s="13"/>
      <c r="T53" s="13"/>
    </row>
    <row r="54" spans="1:20" ht="21" customHeight="1">
      <c r="A54" s="35"/>
      <c r="B54" s="40" t="s">
        <v>383</v>
      </c>
      <c r="D54" s="73">
        <v>810320</v>
      </c>
      <c r="E54" s="73">
        <v>0</v>
      </c>
      <c r="F54" s="73">
        <v>0</v>
      </c>
      <c r="G54" s="73">
        <v>6553</v>
      </c>
      <c r="H54" s="73">
        <v>816873</v>
      </c>
      <c r="I54" s="73">
        <v>22660</v>
      </c>
      <c r="J54" s="73">
        <v>2857</v>
      </c>
      <c r="K54" s="73">
        <v>691828</v>
      </c>
      <c r="L54" s="73">
        <v>150562</v>
      </c>
      <c r="M54" s="20"/>
      <c r="N54" s="13"/>
      <c r="P54" s="13"/>
      <c r="Q54" s="13"/>
      <c r="R54" s="13"/>
      <c r="T54" s="13"/>
    </row>
    <row r="55" spans="1:20" ht="21" customHeight="1">
      <c r="A55" s="35"/>
      <c r="B55" s="40" t="s">
        <v>384</v>
      </c>
      <c r="D55" s="73">
        <v>41589</v>
      </c>
      <c r="E55" s="73">
        <v>27</v>
      </c>
      <c r="F55" s="73">
        <v>0</v>
      </c>
      <c r="G55" s="73">
        <v>292</v>
      </c>
      <c r="H55" s="73">
        <v>41908</v>
      </c>
      <c r="I55" s="73">
        <v>270</v>
      </c>
      <c r="J55" s="73">
        <v>64</v>
      </c>
      <c r="K55" s="73">
        <v>28934</v>
      </c>
      <c r="L55" s="73">
        <v>13308</v>
      </c>
      <c r="M55" s="20"/>
      <c r="N55" s="13"/>
      <c r="P55" s="13"/>
      <c r="Q55" s="13"/>
      <c r="R55" s="13"/>
      <c r="T55" s="13"/>
    </row>
    <row r="56" spans="1:20" ht="21" customHeight="1">
      <c r="A56" s="35"/>
      <c r="B56" s="40" t="s">
        <v>385</v>
      </c>
      <c r="D56" s="73">
        <v>7310</v>
      </c>
      <c r="E56" s="73">
        <v>20</v>
      </c>
      <c r="F56" s="73">
        <v>0</v>
      </c>
      <c r="G56" s="73">
        <v>182</v>
      </c>
      <c r="H56" s="73">
        <v>7512</v>
      </c>
      <c r="I56" s="73">
        <v>590</v>
      </c>
      <c r="J56" s="73">
        <v>0</v>
      </c>
      <c r="K56" s="73">
        <v>4875</v>
      </c>
      <c r="L56" s="73">
        <v>3227</v>
      </c>
      <c r="M56" s="20"/>
      <c r="N56" s="13"/>
      <c r="P56" s="13"/>
      <c r="Q56" s="13"/>
      <c r="R56" s="13"/>
      <c r="T56" s="13"/>
    </row>
    <row r="57" spans="1:20" ht="21" customHeight="1">
      <c r="A57" s="35"/>
      <c r="B57" s="40" t="s">
        <v>386</v>
      </c>
      <c r="D57" s="73">
        <v>117054</v>
      </c>
      <c r="E57" s="73">
        <v>2594</v>
      </c>
      <c r="F57" s="73">
        <v>0</v>
      </c>
      <c r="G57" s="73">
        <v>1809</v>
      </c>
      <c r="H57" s="73">
        <v>121457</v>
      </c>
      <c r="I57" s="73">
        <v>-676</v>
      </c>
      <c r="J57" s="73">
        <v>691</v>
      </c>
      <c r="K57" s="73">
        <v>80094</v>
      </c>
      <c r="L57" s="73">
        <v>41378</v>
      </c>
      <c r="M57" s="20"/>
      <c r="N57" s="13"/>
      <c r="P57" s="13"/>
      <c r="Q57" s="13"/>
      <c r="R57" s="13"/>
      <c r="T57" s="13"/>
    </row>
    <row r="58" spans="1:20" ht="21" customHeight="1">
      <c r="A58" s="35"/>
      <c r="B58" s="39" t="s">
        <v>387</v>
      </c>
      <c r="C58" s="4"/>
      <c r="D58" s="72">
        <f t="shared" ref="D58:L58" si="11">SUM(D59:D60)</f>
        <v>265615</v>
      </c>
      <c r="E58" s="72">
        <f t="shared" si="11"/>
        <v>0</v>
      </c>
      <c r="F58" s="72">
        <f t="shared" si="11"/>
        <v>0</v>
      </c>
      <c r="G58" s="72">
        <f t="shared" si="11"/>
        <v>29105</v>
      </c>
      <c r="H58" s="72">
        <f t="shared" si="11"/>
        <v>294720</v>
      </c>
      <c r="I58" s="72">
        <f t="shared" si="11"/>
        <v>-1114</v>
      </c>
      <c r="J58" s="72">
        <f t="shared" si="11"/>
        <v>1226</v>
      </c>
      <c r="K58" s="72">
        <f t="shared" si="11"/>
        <v>233701</v>
      </c>
      <c r="L58" s="72">
        <f t="shared" si="11"/>
        <v>61131</v>
      </c>
      <c r="M58" s="20"/>
      <c r="N58" s="13"/>
      <c r="P58" s="13"/>
      <c r="Q58" s="13"/>
      <c r="R58" s="13"/>
      <c r="T58" s="13"/>
    </row>
    <row r="59" spans="1:20" ht="21" customHeight="1">
      <c r="A59" s="35"/>
      <c r="B59" s="40" t="s">
        <v>388</v>
      </c>
      <c r="D59" s="73">
        <v>208987</v>
      </c>
      <c r="E59" s="73">
        <v>0</v>
      </c>
      <c r="F59" s="73">
        <v>0</v>
      </c>
      <c r="G59" s="73">
        <v>22855</v>
      </c>
      <c r="H59" s="73">
        <v>231842</v>
      </c>
      <c r="I59" s="73">
        <v>-2155</v>
      </c>
      <c r="J59" s="73">
        <v>1175</v>
      </c>
      <c r="K59" s="73">
        <v>184657</v>
      </c>
      <c r="L59" s="73">
        <v>46205</v>
      </c>
      <c r="M59" s="20"/>
      <c r="N59" s="13"/>
      <c r="P59" s="13"/>
      <c r="Q59" s="13"/>
      <c r="R59" s="13"/>
      <c r="T59" s="13"/>
    </row>
    <row r="60" spans="1:20" ht="21" customHeight="1">
      <c r="A60" s="35"/>
      <c r="B60" s="40" t="s">
        <v>389</v>
      </c>
      <c r="D60" s="73">
        <v>56628</v>
      </c>
      <c r="E60" s="73">
        <v>0</v>
      </c>
      <c r="F60" s="73">
        <v>0</v>
      </c>
      <c r="G60" s="73">
        <v>6250</v>
      </c>
      <c r="H60" s="73">
        <v>62878</v>
      </c>
      <c r="I60" s="73">
        <v>1041</v>
      </c>
      <c r="J60" s="73">
        <v>51</v>
      </c>
      <c r="K60" s="73">
        <v>49044</v>
      </c>
      <c r="L60" s="73">
        <v>14926</v>
      </c>
      <c r="M60" s="20"/>
      <c r="N60" s="13"/>
      <c r="P60" s="13"/>
      <c r="Q60" s="13"/>
      <c r="R60" s="13"/>
      <c r="T60" s="13"/>
    </row>
    <row r="61" spans="1:20" ht="21" customHeight="1">
      <c r="A61" s="35"/>
      <c r="B61" s="39" t="s">
        <v>390</v>
      </c>
      <c r="C61" s="4"/>
      <c r="D61" s="72">
        <f t="shared" ref="D61:L61" si="12">SUM(D62:D68)</f>
        <v>248008</v>
      </c>
      <c r="E61" s="72">
        <f t="shared" si="12"/>
        <v>0</v>
      </c>
      <c r="F61" s="72">
        <f t="shared" si="12"/>
        <v>0</v>
      </c>
      <c r="G61" s="72">
        <f t="shared" si="12"/>
        <v>9582</v>
      </c>
      <c r="H61" s="72">
        <f t="shared" si="12"/>
        <v>257590</v>
      </c>
      <c r="I61" s="72">
        <f t="shared" si="12"/>
        <v>-198</v>
      </c>
      <c r="J61" s="72">
        <f t="shared" si="12"/>
        <v>1045</v>
      </c>
      <c r="K61" s="72">
        <f t="shared" si="12"/>
        <v>168939</v>
      </c>
      <c r="L61" s="72">
        <f t="shared" si="12"/>
        <v>89498</v>
      </c>
      <c r="M61" s="20"/>
      <c r="N61" s="13"/>
      <c r="P61" s="13"/>
      <c r="Q61" s="13"/>
      <c r="R61" s="13"/>
      <c r="T61" s="13"/>
    </row>
    <row r="62" spans="1:20" ht="21" customHeight="1">
      <c r="A62" s="35"/>
      <c r="B62" s="40" t="s">
        <v>391</v>
      </c>
      <c r="D62" s="73">
        <v>18781</v>
      </c>
      <c r="E62" s="73">
        <v>0</v>
      </c>
      <c r="F62" s="73">
        <v>0</v>
      </c>
      <c r="G62" s="73">
        <v>13</v>
      </c>
      <c r="H62" s="73">
        <v>18794</v>
      </c>
      <c r="I62" s="73">
        <v>-1191</v>
      </c>
      <c r="J62" s="73">
        <v>21</v>
      </c>
      <c r="K62" s="73">
        <v>11485</v>
      </c>
      <c r="L62" s="73">
        <v>6139</v>
      </c>
      <c r="M62" s="20"/>
      <c r="N62" s="13"/>
      <c r="P62" s="13"/>
      <c r="Q62" s="13"/>
      <c r="R62" s="13"/>
      <c r="T62" s="13"/>
    </row>
    <row r="63" spans="1:20" ht="21" customHeight="1">
      <c r="A63" s="35"/>
      <c r="B63" s="40" t="s">
        <v>392</v>
      </c>
      <c r="D63" s="73">
        <v>11278</v>
      </c>
      <c r="E63" s="73">
        <v>0</v>
      </c>
      <c r="F63" s="73">
        <v>0</v>
      </c>
      <c r="G63" s="73">
        <v>16</v>
      </c>
      <c r="H63" s="73">
        <v>11294</v>
      </c>
      <c r="I63" s="73">
        <v>-126</v>
      </c>
      <c r="J63" s="73">
        <v>1</v>
      </c>
      <c r="K63" s="73">
        <v>7863</v>
      </c>
      <c r="L63" s="73">
        <v>3306</v>
      </c>
      <c r="M63" s="20"/>
      <c r="N63" s="13"/>
      <c r="P63" s="13"/>
      <c r="Q63" s="13"/>
      <c r="R63" s="13"/>
      <c r="T63" s="13"/>
    </row>
    <row r="64" spans="1:20" ht="21" customHeight="1">
      <c r="A64" s="35"/>
      <c r="B64" s="40" t="s">
        <v>393</v>
      </c>
      <c r="D64" s="73">
        <v>25772</v>
      </c>
      <c r="E64" s="73">
        <v>0</v>
      </c>
      <c r="F64" s="73">
        <v>0</v>
      </c>
      <c r="G64" s="73">
        <v>2401</v>
      </c>
      <c r="H64" s="73">
        <v>28173</v>
      </c>
      <c r="I64" s="73">
        <v>229</v>
      </c>
      <c r="J64" s="73">
        <v>264</v>
      </c>
      <c r="K64" s="73">
        <v>18050</v>
      </c>
      <c r="L64" s="73">
        <v>10616</v>
      </c>
      <c r="M64" s="20"/>
      <c r="N64" s="13"/>
      <c r="P64" s="13"/>
      <c r="Q64" s="13"/>
      <c r="R64" s="13"/>
      <c r="T64" s="13"/>
    </row>
    <row r="65" spans="1:20" ht="21" customHeight="1">
      <c r="A65" s="35"/>
      <c r="B65" s="40" t="s">
        <v>519</v>
      </c>
      <c r="D65" s="73">
        <v>0</v>
      </c>
      <c r="E65" s="73">
        <v>0</v>
      </c>
      <c r="F65" s="73">
        <v>0</v>
      </c>
      <c r="G65" s="73">
        <v>0</v>
      </c>
      <c r="H65" s="73">
        <v>0</v>
      </c>
      <c r="I65" s="73">
        <v>0</v>
      </c>
      <c r="J65" s="73">
        <v>0</v>
      </c>
      <c r="K65" s="73">
        <v>0</v>
      </c>
      <c r="L65" s="73">
        <v>0</v>
      </c>
      <c r="M65" s="20"/>
      <c r="N65" s="13"/>
      <c r="P65" s="13"/>
      <c r="Q65" s="13"/>
      <c r="R65" s="13"/>
      <c r="T65" s="13"/>
    </row>
    <row r="66" spans="1:20" ht="21" customHeight="1">
      <c r="A66" s="35"/>
      <c r="B66" s="40" t="s">
        <v>520</v>
      </c>
      <c r="D66" s="73">
        <v>291</v>
      </c>
      <c r="E66" s="73">
        <v>0</v>
      </c>
      <c r="F66" s="73">
        <v>0</v>
      </c>
      <c r="G66" s="73">
        <v>0</v>
      </c>
      <c r="H66" s="73">
        <v>291</v>
      </c>
      <c r="I66" s="73">
        <v>-4</v>
      </c>
      <c r="J66" s="73">
        <v>0</v>
      </c>
      <c r="K66" s="73">
        <v>145</v>
      </c>
      <c r="L66" s="73">
        <v>142</v>
      </c>
      <c r="M66" s="20"/>
      <c r="N66" s="13"/>
      <c r="P66" s="13"/>
      <c r="Q66" s="13"/>
      <c r="R66" s="13"/>
      <c r="T66" s="13"/>
    </row>
    <row r="67" spans="1:20" ht="21" customHeight="1">
      <c r="A67" s="35"/>
      <c r="B67" s="40" t="s">
        <v>394</v>
      </c>
      <c r="D67" s="73">
        <v>9456</v>
      </c>
      <c r="E67" s="73">
        <v>0</v>
      </c>
      <c r="F67" s="73">
        <v>0</v>
      </c>
      <c r="G67" s="73">
        <v>2446</v>
      </c>
      <c r="H67" s="73">
        <v>11902</v>
      </c>
      <c r="I67" s="73">
        <v>-245</v>
      </c>
      <c r="J67" s="73">
        <v>11</v>
      </c>
      <c r="K67" s="73">
        <v>6145</v>
      </c>
      <c r="L67" s="73">
        <v>5523</v>
      </c>
      <c r="M67" s="20"/>
      <c r="N67" s="13"/>
      <c r="P67" s="13"/>
      <c r="Q67" s="13"/>
      <c r="R67" s="13"/>
      <c r="T67" s="13"/>
    </row>
    <row r="68" spans="1:20" ht="21" customHeight="1">
      <c r="A68" s="35"/>
      <c r="B68" s="40" t="s">
        <v>396</v>
      </c>
      <c r="D68" s="73">
        <v>182430</v>
      </c>
      <c r="E68" s="73">
        <v>0</v>
      </c>
      <c r="F68" s="73">
        <v>0</v>
      </c>
      <c r="G68" s="73">
        <v>4706</v>
      </c>
      <c r="H68" s="73">
        <v>187136</v>
      </c>
      <c r="I68" s="73">
        <v>1139</v>
      </c>
      <c r="J68" s="73">
        <v>748</v>
      </c>
      <c r="K68" s="73">
        <v>125251</v>
      </c>
      <c r="L68" s="73">
        <v>63772</v>
      </c>
      <c r="M68" s="20"/>
      <c r="N68" s="13"/>
      <c r="P68" s="13"/>
      <c r="Q68" s="13"/>
      <c r="R68" s="13"/>
      <c r="T68" s="13"/>
    </row>
    <row r="69" spans="1:20" ht="21" customHeight="1">
      <c r="A69" s="35"/>
      <c r="B69" s="39" t="s">
        <v>397</v>
      </c>
      <c r="D69" s="72">
        <f t="shared" ref="D69:L69" si="13">SUM(D70:D76)</f>
        <v>1760235</v>
      </c>
      <c r="E69" s="72">
        <f t="shared" si="13"/>
        <v>770</v>
      </c>
      <c r="F69" s="72">
        <f t="shared" si="13"/>
        <v>884</v>
      </c>
      <c r="G69" s="72">
        <f t="shared" si="13"/>
        <v>12359</v>
      </c>
      <c r="H69" s="72">
        <f t="shared" si="13"/>
        <v>1774248</v>
      </c>
      <c r="I69" s="72">
        <f t="shared" si="13"/>
        <v>-7694</v>
      </c>
      <c r="J69" s="72">
        <f t="shared" si="13"/>
        <v>4152</v>
      </c>
      <c r="K69" s="72">
        <f t="shared" si="13"/>
        <v>1422094</v>
      </c>
      <c r="L69" s="72">
        <f t="shared" si="13"/>
        <v>348612</v>
      </c>
      <c r="M69" s="20"/>
      <c r="N69" s="13"/>
      <c r="P69" s="13"/>
      <c r="Q69" s="13"/>
      <c r="R69" s="13"/>
      <c r="T69" s="13"/>
    </row>
    <row r="70" spans="1:20" ht="21" customHeight="1">
      <c r="A70" s="35"/>
      <c r="B70" s="40" t="s">
        <v>398</v>
      </c>
      <c r="D70" s="73">
        <v>1078478</v>
      </c>
      <c r="E70" s="73">
        <v>0</v>
      </c>
      <c r="F70" s="73">
        <v>0</v>
      </c>
      <c r="G70" s="73">
        <v>5443</v>
      </c>
      <c r="H70" s="73">
        <v>1083921</v>
      </c>
      <c r="I70" s="73">
        <v>313</v>
      </c>
      <c r="J70" s="73">
        <v>2083</v>
      </c>
      <c r="K70" s="73">
        <v>914288</v>
      </c>
      <c r="L70" s="73">
        <v>172029</v>
      </c>
      <c r="M70" s="20"/>
      <c r="N70" s="13"/>
      <c r="P70" s="13"/>
      <c r="Q70" s="13"/>
      <c r="R70" s="13"/>
      <c r="T70" s="13"/>
    </row>
    <row r="71" spans="1:20" ht="21" customHeight="1">
      <c r="A71" s="35"/>
      <c r="B71" s="40" t="s">
        <v>399</v>
      </c>
      <c r="C71" s="4"/>
      <c r="D71" s="73">
        <v>65191</v>
      </c>
      <c r="E71" s="73">
        <v>0</v>
      </c>
      <c r="F71" s="73">
        <v>0</v>
      </c>
      <c r="G71" s="73">
        <v>210</v>
      </c>
      <c r="H71" s="73">
        <v>65401</v>
      </c>
      <c r="I71" s="73">
        <v>-1199</v>
      </c>
      <c r="J71" s="73">
        <v>49</v>
      </c>
      <c r="K71" s="73">
        <v>52561</v>
      </c>
      <c r="L71" s="73">
        <v>11690</v>
      </c>
      <c r="M71" s="20"/>
      <c r="N71" s="13"/>
      <c r="P71" s="13"/>
      <c r="Q71" s="13"/>
      <c r="R71" s="13"/>
      <c r="T71" s="13"/>
    </row>
    <row r="72" spans="1:20" ht="21" customHeight="1">
      <c r="A72" s="35"/>
      <c r="B72" s="40" t="s">
        <v>400</v>
      </c>
      <c r="D72" s="73">
        <v>399681</v>
      </c>
      <c r="E72" s="73">
        <v>124</v>
      </c>
      <c r="F72" s="73">
        <v>84</v>
      </c>
      <c r="G72" s="73">
        <v>4481</v>
      </c>
      <c r="H72" s="73">
        <v>404370</v>
      </c>
      <c r="I72" s="73">
        <v>-5070</v>
      </c>
      <c r="J72" s="73">
        <v>965</v>
      </c>
      <c r="K72" s="73">
        <v>299777</v>
      </c>
      <c r="L72" s="73">
        <v>100488</v>
      </c>
      <c r="M72" s="20"/>
      <c r="N72" s="13"/>
      <c r="P72" s="13"/>
      <c r="Q72" s="13"/>
      <c r="R72" s="13"/>
      <c r="T72" s="13"/>
    </row>
    <row r="73" spans="1:20" ht="21" customHeight="1">
      <c r="A73" s="35"/>
      <c r="B73" s="40" t="s">
        <v>401</v>
      </c>
      <c r="D73" s="73">
        <v>105055</v>
      </c>
      <c r="E73" s="73">
        <v>14</v>
      </c>
      <c r="F73" s="73">
        <v>0</v>
      </c>
      <c r="G73" s="73">
        <v>270</v>
      </c>
      <c r="H73" s="73">
        <v>105339</v>
      </c>
      <c r="I73" s="73">
        <v>-2876</v>
      </c>
      <c r="J73" s="73">
        <v>118</v>
      </c>
      <c r="K73" s="73">
        <v>70742</v>
      </c>
      <c r="L73" s="73">
        <v>31839</v>
      </c>
      <c r="M73" s="20"/>
      <c r="N73" s="13"/>
      <c r="P73" s="13"/>
      <c r="Q73" s="13"/>
      <c r="R73" s="13"/>
      <c r="T73" s="13"/>
    </row>
    <row r="74" spans="1:20" ht="21" customHeight="1">
      <c r="A74" s="35"/>
      <c r="B74" s="40" t="s">
        <v>402</v>
      </c>
      <c r="D74" s="73">
        <v>95422</v>
      </c>
      <c r="E74" s="73">
        <v>0</v>
      </c>
      <c r="F74" s="73">
        <v>800</v>
      </c>
      <c r="G74" s="73">
        <v>7</v>
      </c>
      <c r="H74" s="73">
        <v>96229</v>
      </c>
      <c r="I74" s="73">
        <v>1657</v>
      </c>
      <c r="J74" s="73">
        <v>861</v>
      </c>
      <c r="K74" s="73">
        <v>72819</v>
      </c>
      <c r="L74" s="73">
        <v>25928</v>
      </c>
      <c r="M74" s="20"/>
      <c r="N74" s="13"/>
      <c r="P74" s="13"/>
      <c r="Q74" s="13"/>
      <c r="R74" s="13"/>
      <c r="T74" s="13"/>
    </row>
    <row r="75" spans="1:20" ht="21" customHeight="1">
      <c r="A75" s="35"/>
      <c r="B75" s="40" t="s">
        <v>403</v>
      </c>
      <c r="D75" s="73">
        <v>15517</v>
      </c>
      <c r="E75" s="73">
        <v>632</v>
      </c>
      <c r="F75" s="73">
        <v>0</v>
      </c>
      <c r="G75" s="73">
        <v>1948</v>
      </c>
      <c r="H75" s="73">
        <v>18097</v>
      </c>
      <c r="I75" s="73">
        <v>-633</v>
      </c>
      <c r="J75" s="73">
        <v>76</v>
      </c>
      <c r="K75" s="73">
        <v>11285</v>
      </c>
      <c r="L75" s="73">
        <v>6255</v>
      </c>
      <c r="M75" s="20"/>
      <c r="N75" s="13"/>
      <c r="P75" s="13"/>
      <c r="Q75" s="13"/>
      <c r="R75" s="13"/>
      <c r="T75" s="13"/>
    </row>
    <row r="76" spans="1:20" ht="21" customHeight="1">
      <c r="A76" s="33"/>
      <c r="B76" s="40" t="s">
        <v>404</v>
      </c>
      <c r="C76" s="4"/>
      <c r="D76" s="73">
        <v>891</v>
      </c>
      <c r="E76" s="73">
        <v>0</v>
      </c>
      <c r="F76" s="73">
        <v>0</v>
      </c>
      <c r="G76" s="73">
        <v>0</v>
      </c>
      <c r="H76" s="73">
        <v>891</v>
      </c>
      <c r="I76" s="73">
        <v>114</v>
      </c>
      <c r="J76" s="73">
        <v>0</v>
      </c>
      <c r="K76" s="73">
        <v>622</v>
      </c>
      <c r="L76" s="73">
        <v>383</v>
      </c>
      <c r="M76" s="20"/>
      <c r="N76" s="13"/>
      <c r="P76" s="13"/>
      <c r="Q76" s="13"/>
      <c r="R76" s="13"/>
      <c r="T76" s="13"/>
    </row>
    <row r="77" spans="1:20" ht="21" customHeight="1">
      <c r="A77" s="35"/>
      <c r="B77" s="39" t="s">
        <v>405</v>
      </c>
      <c r="C77" s="4"/>
      <c r="D77" s="72">
        <f t="shared" ref="D77:L77" si="14">SUM(D78)</f>
        <v>155084</v>
      </c>
      <c r="E77" s="72">
        <f t="shared" si="14"/>
        <v>0</v>
      </c>
      <c r="F77" s="72">
        <f t="shared" si="14"/>
        <v>0</v>
      </c>
      <c r="G77" s="72">
        <f t="shared" si="14"/>
        <v>3236</v>
      </c>
      <c r="H77" s="72">
        <f t="shared" si="14"/>
        <v>158320</v>
      </c>
      <c r="I77" s="72">
        <f t="shared" si="14"/>
        <v>4274</v>
      </c>
      <c r="J77" s="72">
        <f t="shared" si="14"/>
        <v>266</v>
      </c>
      <c r="K77" s="72">
        <f t="shared" si="14"/>
        <v>124103</v>
      </c>
      <c r="L77" s="72">
        <f t="shared" si="14"/>
        <v>38757</v>
      </c>
      <c r="M77" s="20"/>
      <c r="N77" s="13"/>
      <c r="P77" s="13"/>
      <c r="Q77" s="13"/>
      <c r="R77" s="13"/>
      <c r="T77" s="13"/>
    </row>
    <row r="78" spans="1:20" ht="21" customHeight="1">
      <c r="A78" s="35"/>
      <c r="B78" s="40" t="s">
        <v>406</v>
      </c>
      <c r="D78" s="73">
        <v>155084</v>
      </c>
      <c r="E78" s="73">
        <v>0</v>
      </c>
      <c r="F78" s="73">
        <v>0</v>
      </c>
      <c r="G78" s="73">
        <v>3236</v>
      </c>
      <c r="H78" s="73">
        <v>158320</v>
      </c>
      <c r="I78" s="73">
        <v>4274</v>
      </c>
      <c r="J78" s="73">
        <v>266</v>
      </c>
      <c r="K78" s="73">
        <v>124103</v>
      </c>
      <c r="L78" s="73">
        <v>38757</v>
      </c>
      <c r="M78" s="20"/>
      <c r="N78" s="13"/>
      <c r="P78" s="13"/>
      <c r="Q78" s="13"/>
      <c r="R78" s="13"/>
      <c r="T78" s="13"/>
    </row>
    <row r="79" spans="1:20" ht="21" customHeight="1">
      <c r="A79" s="35"/>
      <c r="B79" s="39">
        <v>47</v>
      </c>
      <c r="D79" s="72">
        <f>D80+D83+D91+D93+D97+D103+D109+D119+D123</f>
        <v>5835409</v>
      </c>
      <c r="E79" s="72">
        <f t="shared" ref="E79:L79" si="15">E80+E83+E91+E93+E97+E103+E109+E119+E123</f>
        <v>5023</v>
      </c>
      <c r="F79" s="72">
        <f t="shared" si="15"/>
        <v>2383</v>
      </c>
      <c r="G79" s="72">
        <f t="shared" si="15"/>
        <v>52426</v>
      </c>
      <c r="H79" s="72">
        <f t="shared" si="15"/>
        <v>5895241</v>
      </c>
      <c r="I79" s="72">
        <f t="shared" si="15"/>
        <v>-6954</v>
      </c>
      <c r="J79" s="72">
        <f t="shared" si="15"/>
        <v>46814</v>
      </c>
      <c r="K79" s="72">
        <f t="shared" si="15"/>
        <v>4450089</v>
      </c>
      <c r="L79" s="72">
        <f t="shared" si="15"/>
        <v>1485012</v>
      </c>
      <c r="M79" s="20"/>
      <c r="N79" s="13"/>
      <c r="P79" s="13"/>
      <c r="Q79" s="13"/>
      <c r="R79" s="13"/>
      <c r="T79" s="13"/>
    </row>
    <row r="80" spans="1:20" ht="21" customHeight="1">
      <c r="A80" s="35"/>
      <c r="B80" s="39" t="s">
        <v>407</v>
      </c>
      <c r="D80" s="72">
        <f>D81+D82</f>
        <v>2732549</v>
      </c>
      <c r="E80" s="72">
        <f t="shared" ref="E80:L80" si="16">E81+E82</f>
        <v>2601</v>
      </c>
      <c r="F80" s="72">
        <f t="shared" si="16"/>
        <v>1801</v>
      </c>
      <c r="G80" s="72">
        <f t="shared" si="16"/>
        <v>15332</v>
      </c>
      <c r="H80" s="72">
        <f t="shared" si="16"/>
        <v>2752283</v>
      </c>
      <c r="I80" s="72">
        <f t="shared" si="16"/>
        <v>3473</v>
      </c>
      <c r="J80" s="72">
        <f t="shared" si="16"/>
        <v>39687</v>
      </c>
      <c r="K80" s="72">
        <f t="shared" si="16"/>
        <v>2188452</v>
      </c>
      <c r="L80" s="72">
        <f t="shared" si="16"/>
        <v>606991</v>
      </c>
      <c r="M80" s="20"/>
      <c r="N80" s="13"/>
      <c r="P80" s="13"/>
      <c r="Q80" s="13"/>
      <c r="R80" s="13"/>
      <c r="T80" s="13"/>
    </row>
    <row r="81" spans="1:20" ht="21" customHeight="1">
      <c r="A81" s="35"/>
      <c r="B81" s="40" t="s">
        <v>408</v>
      </c>
      <c r="D81" s="73">
        <v>2614304</v>
      </c>
      <c r="E81" s="73">
        <v>2601</v>
      </c>
      <c r="F81" s="73">
        <v>1801</v>
      </c>
      <c r="G81" s="73">
        <v>14740</v>
      </c>
      <c r="H81" s="73">
        <v>2633446</v>
      </c>
      <c r="I81" s="73">
        <v>5847</v>
      </c>
      <c r="J81" s="73">
        <v>39670</v>
      </c>
      <c r="K81" s="73">
        <v>2102362</v>
      </c>
      <c r="L81" s="73">
        <v>576601</v>
      </c>
      <c r="M81" s="20"/>
      <c r="N81" s="13"/>
      <c r="P81" s="13"/>
      <c r="Q81" s="13"/>
      <c r="R81" s="13"/>
      <c r="T81" s="13"/>
    </row>
    <row r="82" spans="1:20" ht="21" customHeight="1">
      <c r="A82" s="35"/>
      <c r="B82" s="40" t="s">
        <v>409</v>
      </c>
      <c r="C82" s="4"/>
      <c r="D82" s="73">
        <v>118245</v>
      </c>
      <c r="E82" s="73">
        <v>0</v>
      </c>
      <c r="F82" s="73">
        <v>0</v>
      </c>
      <c r="G82" s="73">
        <v>592</v>
      </c>
      <c r="H82" s="73">
        <v>118837</v>
      </c>
      <c r="I82" s="73">
        <v>-2374</v>
      </c>
      <c r="J82" s="73">
        <v>17</v>
      </c>
      <c r="K82" s="73">
        <v>86090</v>
      </c>
      <c r="L82" s="73">
        <v>30390</v>
      </c>
      <c r="M82" s="20"/>
      <c r="N82" s="13"/>
      <c r="P82" s="13"/>
      <c r="Q82" s="13"/>
      <c r="R82" s="13"/>
      <c r="T82" s="13"/>
    </row>
    <row r="83" spans="1:20" ht="21" customHeight="1">
      <c r="A83" s="35"/>
      <c r="B83" s="39" t="s">
        <v>410</v>
      </c>
      <c r="C83" s="4"/>
      <c r="D83" s="72">
        <f t="shared" ref="D83:L83" si="17">D84+D85+D86+D87+D88+D89+D90</f>
        <v>406936</v>
      </c>
      <c r="E83" s="72">
        <f t="shared" si="17"/>
        <v>1996</v>
      </c>
      <c r="F83" s="72">
        <f t="shared" si="17"/>
        <v>0</v>
      </c>
      <c r="G83" s="72">
        <f t="shared" si="17"/>
        <v>1645</v>
      </c>
      <c r="H83" s="72">
        <f t="shared" si="17"/>
        <v>410577</v>
      </c>
      <c r="I83" s="72">
        <f t="shared" si="17"/>
        <v>-504</v>
      </c>
      <c r="J83" s="72">
        <f t="shared" si="17"/>
        <v>572</v>
      </c>
      <c r="K83" s="72">
        <f t="shared" si="17"/>
        <v>317718</v>
      </c>
      <c r="L83" s="72">
        <f t="shared" si="17"/>
        <v>92927</v>
      </c>
      <c r="M83" s="20"/>
      <c r="N83" s="13"/>
      <c r="P83" s="13"/>
      <c r="Q83" s="13"/>
      <c r="R83" s="13"/>
      <c r="T83" s="13"/>
    </row>
    <row r="84" spans="1:20" ht="21" customHeight="1">
      <c r="A84" s="35"/>
      <c r="B84" s="40" t="s">
        <v>411</v>
      </c>
      <c r="D84" s="73">
        <v>142776</v>
      </c>
      <c r="E84" s="73">
        <v>0</v>
      </c>
      <c r="F84" s="73">
        <v>0</v>
      </c>
      <c r="G84" s="73">
        <v>1266</v>
      </c>
      <c r="H84" s="73">
        <v>144042</v>
      </c>
      <c r="I84" s="73">
        <v>388</v>
      </c>
      <c r="J84" s="73">
        <v>152</v>
      </c>
      <c r="K84" s="73">
        <v>116346</v>
      </c>
      <c r="L84" s="73">
        <v>28236</v>
      </c>
      <c r="M84" s="20"/>
      <c r="N84" s="13"/>
      <c r="P84" s="13"/>
      <c r="Q84" s="13"/>
      <c r="R84" s="13"/>
      <c r="T84" s="13"/>
    </row>
    <row r="85" spans="1:20" ht="21" customHeight="1">
      <c r="A85" s="35"/>
      <c r="B85" s="40" t="s">
        <v>412</v>
      </c>
      <c r="D85" s="73">
        <v>177989</v>
      </c>
      <c r="E85" s="73">
        <v>1696</v>
      </c>
      <c r="F85" s="73">
        <v>0</v>
      </c>
      <c r="G85" s="73">
        <v>88</v>
      </c>
      <c r="H85" s="73">
        <v>179773</v>
      </c>
      <c r="I85" s="73">
        <v>-21</v>
      </c>
      <c r="J85" s="73">
        <v>299</v>
      </c>
      <c r="K85" s="73">
        <v>141460</v>
      </c>
      <c r="L85" s="73">
        <v>38591</v>
      </c>
      <c r="M85" s="20"/>
      <c r="N85" s="13"/>
      <c r="P85" s="13"/>
      <c r="Q85" s="13"/>
      <c r="R85" s="13"/>
      <c r="T85" s="13"/>
    </row>
    <row r="86" spans="1:20" ht="21" customHeight="1">
      <c r="A86" s="35"/>
      <c r="B86" s="40" t="s">
        <v>413</v>
      </c>
      <c r="C86" s="4"/>
      <c r="D86" s="73">
        <v>41432</v>
      </c>
      <c r="E86" s="73">
        <v>0</v>
      </c>
      <c r="F86" s="73">
        <v>0</v>
      </c>
      <c r="G86" s="73">
        <v>61</v>
      </c>
      <c r="H86" s="73">
        <v>41493</v>
      </c>
      <c r="I86" s="73">
        <v>-1167</v>
      </c>
      <c r="J86" s="73">
        <v>116</v>
      </c>
      <c r="K86" s="73">
        <v>26489</v>
      </c>
      <c r="L86" s="73">
        <v>13953</v>
      </c>
      <c r="M86" s="20"/>
      <c r="N86" s="13"/>
      <c r="P86" s="13"/>
      <c r="Q86" s="13"/>
      <c r="R86" s="13"/>
      <c r="T86" s="13"/>
    </row>
    <row r="87" spans="1:20" ht="21" customHeight="1">
      <c r="A87" s="35"/>
      <c r="B87" s="40" t="s">
        <v>414</v>
      </c>
      <c r="D87" s="73">
        <v>8303</v>
      </c>
      <c r="E87" s="73">
        <v>0</v>
      </c>
      <c r="F87" s="73">
        <v>0</v>
      </c>
      <c r="G87" s="73">
        <v>24</v>
      </c>
      <c r="H87" s="73">
        <v>8327</v>
      </c>
      <c r="I87" s="73">
        <v>13</v>
      </c>
      <c r="J87" s="73">
        <v>1</v>
      </c>
      <c r="K87" s="73">
        <v>6681</v>
      </c>
      <c r="L87" s="73">
        <v>1660</v>
      </c>
      <c r="M87" s="20"/>
      <c r="N87" s="13"/>
      <c r="P87" s="13"/>
      <c r="Q87" s="13"/>
      <c r="R87" s="13"/>
      <c r="T87" s="13"/>
    </row>
    <row r="88" spans="1:20" ht="21" customHeight="1">
      <c r="A88" s="35"/>
      <c r="B88" s="40" t="s">
        <v>415</v>
      </c>
      <c r="D88" s="73">
        <v>7529</v>
      </c>
      <c r="E88" s="73">
        <v>0</v>
      </c>
      <c r="F88" s="73">
        <v>0</v>
      </c>
      <c r="G88" s="73">
        <v>205</v>
      </c>
      <c r="H88" s="73">
        <v>7734</v>
      </c>
      <c r="I88" s="73">
        <v>261</v>
      </c>
      <c r="J88" s="73">
        <v>4</v>
      </c>
      <c r="K88" s="73">
        <v>6781</v>
      </c>
      <c r="L88" s="73">
        <v>1218</v>
      </c>
      <c r="M88" s="20"/>
      <c r="N88" s="13"/>
      <c r="P88" s="13"/>
      <c r="Q88" s="13"/>
      <c r="R88" s="13"/>
      <c r="T88" s="13"/>
    </row>
    <row r="89" spans="1:20" ht="21" customHeight="1">
      <c r="A89" s="35"/>
      <c r="B89" s="40" t="s">
        <v>416</v>
      </c>
      <c r="D89" s="73">
        <v>4601</v>
      </c>
      <c r="E89" s="73">
        <v>0</v>
      </c>
      <c r="F89" s="73">
        <v>0</v>
      </c>
      <c r="G89" s="73">
        <v>0</v>
      </c>
      <c r="H89" s="73">
        <v>4601</v>
      </c>
      <c r="I89" s="73">
        <v>-166</v>
      </c>
      <c r="J89" s="73">
        <v>0</v>
      </c>
      <c r="K89" s="73">
        <v>3379</v>
      </c>
      <c r="L89" s="73">
        <v>1056</v>
      </c>
      <c r="M89" s="20"/>
      <c r="N89" s="13"/>
      <c r="P89" s="13"/>
      <c r="Q89" s="13"/>
      <c r="R89" s="13"/>
      <c r="T89" s="13"/>
    </row>
    <row r="90" spans="1:20" ht="21" customHeight="1">
      <c r="A90" s="35"/>
      <c r="B90" s="40" t="s">
        <v>417</v>
      </c>
      <c r="C90" s="4"/>
      <c r="D90" s="73">
        <v>24306</v>
      </c>
      <c r="E90" s="73">
        <v>300</v>
      </c>
      <c r="F90" s="73">
        <v>0</v>
      </c>
      <c r="G90" s="73">
        <v>1</v>
      </c>
      <c r="H90" s="73">
        <v>24607</v>
      </c>
      <c r="I90" s="73">
        <v>188</v>
      </c>
      <c r="J90" s="73">
        <v>0</v>
      </c>
      <c r="K90" s="73">
        <v>16582</v>
      </c>
      <c r="L90" s="73">
        <v>8213</v>
      </c>
      <c r="M90" s="20"/>
      <c r="N90" s="13"/>
      <c r="P90" s="13"/>
      <c r="Q90" s="13"/>
      <c r="R90" s="13"/>
      <c r="T90" s="13"/>
    </row>
    <row r="91" spans="1:20" ht="21" customHeight="1">
      <c r="A91" s="35"/>
      <c r="B91" s="39" t="s">
        <v>418</v>
      </c>
      <c r="D91" s="72">
        <f t="shared" ref="D91:L91" si="18">D92</f>
        <v>549192</v>
      </c>
      <c r="E91" s="72">
        <f t="shared" si="18"/>
        <v>0</v>
      </c>
      <c r="F91" s="72">
        <f t="shared" si="18"/>
        <v>0</v>
      </c>
      <c r="G91" s="72">
        <f t="shared" si="18"/>
        <v>1215</v>
      </c>
      <c r="H91" s="72">
        <f t="shared" si="18"/>
        <v>550407</v>
      </c>
      <c r="I91" s="72">
        <f t="shared" si="18"/>
        <v>-91</v>
      </c>
      <c r="J91" s="72">
        <f t="shared" si="18"/>
        <v>691</v>
      </c>
      <c r="K91" s="72">
        <f t="shared" si="18"/>
        <v>504294</v>
      </c>
      <c r="L91" s="72">
        <f t="shared" si="18"/>
        <v>46713</v>
      </c>
      <c r="M91" s="20"/>
      <c r="N91" s="13"/>
      <c r="P91" s="13"/>
      <c r="Q91" s="13"/>
      <c r="R91" s="13"/>
      <c r="T91" s="13"/>
    </row>
    <row r="92" spans="1:20" ht="21" customHeight="1">
      <c r="A92" s="35"/>
      <c r="B92" s="40" t="s">
        <v>419</v>
      </c>
      <c r="D92" s="73">
        <v>549192</v>
      </c>
      <c r="E92" s="73">
        <v>0</v>
      </c>
      <c r="F92" s="73">
        <v>0</v>
      </c>
      <c r="G92" s="73">
        <v>1215</v>
      </c>
      <c r="H92" s="73">
        <v>550407</v>
      </c>
      <c r="I92" s="73">
        <v>-91</v>
      </c>
      <c r="J92" s="73">
        <v>691</v>
      </c>
      <c r="K92" s="73">
        <v>504294</v>
      </c>
      <c r="L92" s="73">
        <v>46713</v>
      </c>
      <c r="M92" s="20"/>
      <c r="N92" s="13"/>
      <c r="P92" s="13"/>
      <c r="Q92" s="13"/>
      <c r="R92" s="13"/>
      <c r="T92" s="13"/>
    </row>
    <row r="93" spans="1:20" ht="21" customHeight="1">
      <c r="A93" s="35"/>
      <c r="B93" s="39" t="s">
        <v>420</v>
      </c>
      <c r="D93" s="72">
        <f t="shared" ref="D93:L93" si="19">D94+D95+D96</f>
        <v>216694</v>
      </c>
      <c r="E93" s="72">
        <f t="shared" si="19"/>
        <v>0</v>
      </c>
      <c r="F93" s="72">
        <f t="shared" si="19"/>
        <v>0</v>
      </c>
      <c r="G93" s="72">
        <f t="shared" si="19"/>
        <v>13570</v>
      </c>
      <c r="H93" s="72">
        <f t="shared" si="19"/>
        <v>230264</v>
      </c>
      <c r="I93" s="72">
        <f t="shared" si="19"/>
        <v>-1777</v>
      </c>
      <c r="J93" s="72">
        <f t="shared" si="19"/>
        <v>1470</v>
      </c>
      <c r="K93" s="72">
        <f t="shared" si="19"/>
        <v>166376</v>
      </c>
      <c r="L93" s="72">
        <f t="shared" si="19"/>
        <v>63581</v>
      </c>
      <c r="M93" s="20"/>
      <c r="N93" s="13"/>
      <c r="P93" s="13"/>
      <c r="Q93" s="13"/>
      <c r="R93" s="13"/>
      <c r="T93" s="13"/>
    </row>
    <row r="94" spans="1:20" ht="21" customHeight="1">
      <c r="A94" s="35"/>
      <c r="B94" s="40" t="s">
        <v>421</v>
      </c>
      <c r="C94" s="4"/>
      <c r="D94" s="73">
        <v>71379</v>
      </c>
      <c r="E94" s="73">
        <v>0</v>
      </c>
      <c r="F94" s="73">
        <v>0</v>
      </c>
      <c r="G94" s="73">
        <v>12746</v>
      </c>
      <c r="H94" s="73">
        <v>84125</v>
      </c>
      <c r="I94" s="73">
        <v>86</v>
      </c>
      <c r="J94" s="73">
        <v>691</v>
      </c>
      <c r="K94" s="73">
        <v>53133</v>
      </c>
      <c r="L94" s="73">
        <v>31769</v>
      </c>
      <c r="M94" s="20"/>
      <c r="N94" s="13"/>
      <c r="P94" s="13"/>
      <c r="Q94" s="13"/>
      <c r="R94" s="13"/>
      <c r="T94" s="13"/>
    </row>
    <row r="95" spans="1:20" ht="21" customHeight="1">
      <c r="A95" s="35"/>
      <c r="B95" s="40" t="s">
        <v>422</v>
      </c>
      <c r="D95" s="73">
        <v>96449</v>
      </c>
      <c r="E95" s="73">
        <v>0</v>
      </c>
      <c r="F95" s="73">
        <v>0</v>
      </c>
      <c r="G95" s="73">
        <v>46</v>
      </c>
      <c r="H95" s="73">
        <v>96495</v>
      </c>
      <c r="I95" s="73">
        <v>-2151</v>
      </c>
      <c r="J95" s="73">
        <v>13</v>
      </c>
      <c r="K95" s="73">
        <v>73637</v>
      </c>
      <c r="L95" s="73">
        <v>20720</v>
      </c>
      <c r="M95" s="20"/>
      <c r="N95" s="13"/>
      <c r="P95" s="13"/>
      <c r="Q95" s="13"/>
      <c r="R95" s="13"/>
      <c r="T95" s="13"/>
    </row>
    <row r="96" spans="1:20" ht="21" customHeight="1">
      <c r="A96" s="35"/>
      <c r="B96" s="40" t="s">
        <v>423</v>
      </c>
      <c r="D96" s="73">
        <v>48866</v>
      </c>
      <c r="E96" s="73">
        <v>0</v>
      </c>
      <c r="F96" s="73">
        <v>0</v>
      </c>
      <c r="G96" s="73">
        <v>778</v>
      </c>
      <c r="H96" s="73">
        <v>49644</v>
      </c>
      <c r="I96" s="73">
        <v>288</v>
      </c>
      <c r="J96" s="73">
        <v>766</v>
      </c>
      <c r="K96" s="73">
        <v>39606</v>
      </c>
      <c r="L96" s="73">
        <v>11092</v>
      </c>
      <c r="M96" s="20"/>
      <c r="N96" s="13"/>
      <c r="P96" s="13"/>
      <c r="Q96" s="13"/>
      <c r="R96" s="13"/>
      <c r="T96" s="13"/>
    </row>
    <row r="97" spans="1:20" ht="21" customHeight="1">
      <c r="A97" s="35"/>
      <c r="B97" s="39" t="s">
        <v>424</v>
      </c>
      <c r="D97" s="72">
        <f t="shared" ref="D97:L97" si="20">D98+D99+D100+D101+D102</f>
        <v>712007</v>
      </c>
      <c r="E97" s="72">
        <f t="shared" si="20"/>
        <v>55</v>
      </c>
      <c r="F97" s="72">
        <f t="shared" si="20"/>
        <v>582</v>
      </c>
      <c r="G97" s="72">
        <f t="shared" si="20"/>
        <v>10825</v>
      </c>
      <c r="H97" s="72">
        <f t="shared" si="20"/>
        <v>723469</v>
      </c>
      <c r="I97" s="72">
        <f t="shared" si="20"/>
        <v>-4295</v>
      </c>
      <c r="J97" s="72">
        <f t="shared" si="20"/>
        <v>1264</v>
      </c>
      <c r="K97" s="72">
        <f t="shared" si="20"/>
        <v>493940</v>
      </c>
      <c r="L97" s="72">
        <f t="shared" si="20"/>
        <v>226498</v>
      </c>
      <c r="M97" s="20"/>
      <c r="N97" s="13"/>
      <c r="P97" s="13"/>
      <c r="Q97" s="13"/>
      <c r="R97" s="13"/>
      <c r="T97" s="13"/>
    </row>
    <row r="98" spans="1:20" ht="21" customHeight="1">
      <c r="A98" s="35"/>
      <c r="B98" s="40" t="s">
        <v>425</v>
      </c>
      <c r="C98" s="4"/>
      <c r="D98" s="73">
        <v>8342</v>
      </c>
      <c r="E98" s="73">
        <v>0</v>
      </c>
      <c r="F98" s="73">
        <v>0</v>
      </c>
      <c r="G98" s="73">
        <v>71</v>
      </c>
      <c r="H98" s="73">
        <v>8413</v>
      </c>
      <c r="I98" s="73">
        <v>-702</v>
      </c>
      <c r="J98" s="73">
        <v>68</v>
      </c>
      <c r="K98" s="73">
        <v>4399</v>
      </c>
      <c r="L98" s="73">
        <v>3380</v>
      </c>
      <c r="M98" s="20"/>
      <c r="N98" s="13"/>
      <c r="P98" s="13"/>
      <c r="Q98" s="13"/>
      <c r="R98" s="13"/>
      <c r="T98" s="13"/>
    </row>
    <row r="99" spans="1:20" ht="21" customHeight="1">
      <c r="A99" s="35"/>
      <c r="B99" s="40" t="s">
        <v>426</v>
      </c>
      <c r="D99" s="73">
        <v>275579</v>
      </c>
      <c r="E99" s="73">
        <v>55</v>
      </c>
      <c r="F99" s="73">
        <v>582</v>
      </c>
      <c r="G99" s="73">
        <v>3811</v>
      </c>
      <c r="H99" s="73">
        <v>280027</v>
      </c>
      <c r="I99" s="73">
        <v>-304</v>
      </c>
      <c r="J99" s="73">
        <v>567</v>
      </c>
      <c r="K99" s="73">
        <v>195309</v>
      </c>
      <c r="L99" s="73">
        <v>84981</v>
      </c>
      <c r="M99" s="20"/>
      <c r="N99" s="13"/>
      <c r="P99" s="13"/>
      <c r="Q99" s="13"/>
      <c r="R99" s="13"/>
      <c r="T99" s="13"/>
    </row>
    <row r="100" spans="1:20" ht="21" customHeight="1">
      <c r="A100" s="35"/>
      <c r="B100" s="40" t="s">
        <v>427</v>
      </c>
      <c r="D100" s="73">
        <v>17014</v>
      </c>
      <c r="E100" s="73">
        <v>0</v>
      </c>
      <c r="F100" s="73">
        <v>0</v>
      </c>
      <c r="G100" s="73">
        <v>43</v>
      </c>
      <c r="H100" s="73">
        <v>17057</v>
      </c>
      <c r="I100" s="73">
        <v>-692</v>
      </c>
      <c r="J100" s="73">
        <v>18</v>
      </c>
      <c r="K100" s="73">
        <v>9393</v>
      </c>
      <c r="L100" s="73">
        <v>6990</v>
      </c>
      <c r="M100" s="20"/>
      <c r="N100" s="13"/>
      <c r="P100" s="13"/>
      <c r="Q100" s="13"/>
      <c r="R100" s="13"/>
      <c r="T100" s="13"/>
    </row>
    <row r="101" spans="1:20" ht="21" customHeight="1">
      <c r="A101" s="35"/>
      <c r="B101" s="40" t="s">
        <v>428</v>
      </c>
      <c r="D101" s="73">
        <v>168441</v>
      </c>
      <c r="E101" s="73">
        <v>0</v>
      </c>
      <c r="F101" s="73">
        <v>0</v>
      </c>
      <c r="G101" s="73">
        <v>1850</v>
      </c>
      <c r="H101" s="73">
        <v>170291</v>
      </c>
      <c r="I101" s="73">
        <v>-1550</v>
      </c>
      <c r="J101" s="73">
        <v>201</v>
      </c>
      <c r="K101" s="73">
        <v>137298</v>
      </c>
      <c r="L101" s="73">
        <v>31644</v>
      </c>
      <c r="M101" s="20"/>
      <c r="N101" s="13"/>
      <c r="P101" s="13"/>
      <c r="Q101" s="13"/>
      <c r="R101" s="13"/>
      <c r="T101" s="13"/>
    </row>
    <row r="102" spans="1:20" ht="21" customHeight="1">
      <c r="A102" s="35"/>
      <c r="B102" s="40" t="s">
        <v>429</v>
      </c>
      <c r="D102" s="73">
        <v>242631</v>
      </c>
      <c r="E102" s="73">
        <v>0</v>
      </c>
      <c r="F102" s="73">
        <v>0</v>
      </c>
      <c r="G102" s="73">
        <v>5050</v>
      </c>
      <c r="H102" s="73">
        <v>247681</v>
      </c>
      <c r="I102" s="73">
        <v>-1047</v>
      </c>
      <c r="J102" s="73">
        <v>410</v>
      </c>
      <c r="K102" s="73">
        <v>147541</v>
      </c>
      <c r="L102" s="73">
        <v>99503</v>
      </c>
      <c r="M102" s="20"/>
      <c r="N102" s="13"/>
      <c r="P102" s="13"/>
      <c r="Q102" s="13"/>
      <c r="R102" s="13"/>
      <c r="T102" s="13"/>
    </row>
    <row r="103" spans="1:20" ht="21" customHeight="1">
      <c r="A103" s="35"/>
      <c r="B103" s="39" t="s">
        <v>430</v>
      </c>
      <c r="C103" s="4"/>
      <c r="D103" s="72">
        <f t="shared" ref="D103:L103" si="21">D104+D105+D106+D107+D108</f>
        <v>181635</v>
      </c>
      <c r="E103" s="72">
        <f t="shared" si="21"/>
        <v>0</v>
      </c>
      <c r="F103" s="72">
        <f t="shared" si="21"/>
        <v>0</v>
      </c>
      <c r="G103" s="72">
        <f t="shared" si="21"/>
        <v>1002</v>
      </c>
      <c r="H103" s="72">
        <f t="shared" si="21"/>
        <v>182637</v>
      </c>
      <c r="I103" s="72">
        <f t="shared" si="21"/>
        <v>1277</v>
      </c>
      <c r="J103" s="72">
        <f t="shared" si="21"/>
        <v>181</v>
      </c>
      <c r="K103" s="72">
        <f t="shared" si="21"/>
        <v>113333</v>
      </c>
      <c r="L103" s="72">
        <f t="shared" si="21"/>
        <v>70762</v>
      </c>
      <c r="M103" s="20"/>
      <c r="N103" s="13"/>
      <c r="P103" s="13"/>
      <c r="Q103" s="13"/>
      <c r="R103" s="13"/>
      <c r="T103" s="13"/>
    </row>
    <row r="104" spans="1:20" ht="21" customHeight="1">
      <c r="A104" s="35"/>
      <c r="B104" s="40" t="s">
        <v>431</v>
      </c>
      <c r="D104" s="73">
        <v>19692</v>
      </c>
      <c r="E104" s="73">
        <v>0</v>
      </c>
      <c r="F104" s="73">
        <v>0</v>
      </c>
      <c r="G104" s="73">
        <v>0</v>
      </c>
      <c r="H104" s="73">
        <v>19692</v>
      </c>
      <c r="I104" s="73">
        <v>-198</v>
      </c>
      <c r="J104" s="73">
        <v>56</v>
      </c>
      <c r="K104" s="73">
        <v>13007</v>
      </c>
      <c r="L104" s="73">
        <v>6543</v>
      </c>
      <c r="M104" s="20"/>
      <c r="N104" s="13"/>
      <c r="P104" s="13"/>
      <c r="Q104" s="13"/>
      <c r="R104" s="13"/>
      <c r="T104" s="13"/>
    </row>
    <row r="105" spans="1:20" ht="21" customHeight="1">
      <c r="A105" s="35"/>
      <c r="B105" s="40" t="s">
        <v>432</v>
      </c>
      <c r="C105" s="4"/>
      <c r="D105" s="73">
        <v>13734</v>
      </c>
      <c r="E105" s="73">
        <v>0</v>
      </c>
      <c r="F105" s="73">
        <v>0</v>
      </c>
      <c r="G105" s="73">
        <v>894</v>
      </c>
      <c r="H105" s="73">
        <v>14628</v>
      </c>
      <c r="I105" s="73">
        <v>-390</v>
      </c>
      <c r="J105" s="73">
        <v>0</v>
      </c>
      <c r="K105" s="73">
        <v>8620</v>
      </c>
      <c r="L105" s="73">
        <v>5618</v>
      </c>
      <c r="M105" s="20"/>
      <c r="N105" s="13"/>
      <c r="P105" s="13"/>
      <c r="Q105" s="13"/>
      <c r="R105" s="13"/>
      <c r="T105" s="13"/>
    </row>
    <row r="106" spans="1:20" ht="21" customHeight="1">
      <c r="A106" s="35"/>
      <c r="B106" s="40" t="s">
        <v>433</v>
      </c>
      <c r="C106" s="4"/>
      <c r="D106" s="73">
        <v>1723</v>
      </c>
      <c r="E106" s="73">
        <v>0</v>
      </c>
      <c r="F106" s="73">
        <v>0</v>
      </c>
      <c r="G106" s="73">
        <v>0</v>
      </c>
      <c r="H106" s="73">
        <v>1723</v>
      </c>
      <c r="I106" s="73">
        <v>61</v>
      </c>
      <c r="J106" s="73">
        <v>0</v>
      </c>
      <c r="K106" s="73">
        <v>1281</v>
      </c>
      <c r="L106" s="73">
        <v>503</v>
      </c>
      <c r="M106" s="20"/>
      <c r="N106" s="13"/>
      <c r="P106" s="13"/>
      <c r="Q106" s="13"/>
      <c r="R106" s="13"/>
      <c r="T106" s="13"/>
    </row>
    <row r="107" spans="1:20" ht="21" customHeight="1">
      <c r="A107" s="35"/>
      <c r="B107" s="40" t="s">
        <v>434</v>
      </c>
      <c r="D107" s="73">
        <v>48172</v>
      </c>
      <c r="E107" s="73">
        <v>0</v>
      </c>
      <c r="F107" s="73">
        <v>0</v>
      </c>
      <c r="G107" s="73">
        <v>108</v>
      </c>
      <c r="H107" s="73">
        <v>48280</v>
      </c>
      <c r="I107" s="73">
        <v>-1055</v>
      </c>
      <c r="J107" s="73">
        <v>8</v>
      </c>
      <c r="K107" s="73">
        <v>32411</v>
      </c>
      <c r="L107" s="73">
        <v>14822</v>
      </c>
      <c r="M107" s="20"/>
      <c r="N107" s="13"/>
      <c r="P107" s="13"/>
      <c r="Q107" s="13"/>
      <c r="R107" s="13"/>
      <c r="T107" s="13"/>
    </row>
    <row r="108" spans="1:20" ht="21" customHeight="1">
      <c r="A108" s="35"/>
      <c r="B108" s="40" t="s">
        <v>435</v>
      </c>
      <c r="D108" s="73">
        <v>98314</v>
      </c>
      <c r="E108" s="73">
        <v>0</v>
      </c>
      <c r="F108" s="73">
        <v>0</v>
      </c>
      <c r="G108" s="73">
        <v>0</v>
      </c>
      <c r="H108" s="73">
        <v>98314</v>
      </c>
      <c r="I108" s="73">
        <v>2859</v>
      </c>
      <c r="J108" s="73">
        <v>117</v>
      </c>
      <c r="K108" s="73">
        <v>58014</v>
      </c>
      <c r="L108" s="73">
        <v>43276</v>
      </c>
      <c r="M108" s="20"/>
      <c r="N108" s="13"/>
      <c r="P108" s="13"/>
      <c r="Q108" s="13"/>
      <c r="R108" s="13"/>
      <c r="T108" s="13"/>
    </row>
    <row r="109" spans="1:20" ht="21" customHeight="1">
      <c r="A109" s="35"/>
      <c r="B109" s="39" t="s">
        <v>436</v>
      </c>
      <c r="D109" s="72">
        <f t="shared" ref="D109:L109" si="22">D110+D111+D112+D113+D114+D115+D116+D117+D118</f>
        <v>967070</v>
      </c>
      <c r="E109" s="72">
        <f t="shared" si="22"/>
        <v>351</v>
      </c>
      <c r="F109" s="72">
        <f t="shared" si="22"/>
        <v>0</v>
      </c>
      <c r="G109" s="72">
        <f t="shared" si="22"/>
        <v>7441</v>
      </c>
      <c r="H109" s="72">
        <f t="shared" si="22"/>
        <v>974862</v>
      </c>
      <c r="I109" s="72">
        <f t="shared" si="22"/>
        <v>-4543</v>
      </c>
      <c r="J109" s="72">
        <f t="shared" si="22"/>
        <v>2722</v>
      </c>
      <c r="K109" s="72">
        <f t="shared" si="22"/>
        <v>619857</v>
      </c>
      <c r="L109" s="72">
        <f t="shared" si="22"/>
        <v>353184</v>
      </c>
      <c r="M109" s="20"/>
      <c r="N109" s="13"/>
      <c r="P109" s="13"/>
      <c r="Q109" s="13"/>
      <c r="R109" s="13"/>
      <c r="T109" s="13"/>
    </row>
    <row r="110" spans="1:20" ht="21" customHeight="1">
      <c r="A110" s="35"/>
      <c r="B110" s="40" t="s">
        <v>437</v>
      </c>
      <c r="D110" s="73">
        <v>342268</v>
      </c>
      <c r="E110" s="73">
        <v>351</v>
      </c>
      <c r="F110" s="73">
        <v>0</v>
      </c>
      <c r="G110" s="73">
        <v>2230</v>
      </c>
      <c r="H110" s="73">
        <v>344849</v>
      </c>
      <c r="I110" s="73">
        <v>-891</v>
      </c>
      <c r="J110" s="73">
        <v>615</v>
      </c>
      <c r="K110" s="73">
        <v>196810</v>
      </c>
      <c r="L110" s="73">
        <v>147763</v>
      </c>
      <c r="M110" s="20"/>
      <c r="N110" s="13"/>
      <c r="P110" s="13"/>
      <c r="Q110" s="13"/>
      <c r="R110" s="13"/>
      <c r="T110" s="13"/>
    </row>
    <row r="111" spans="1:20" ht="21" customHeight="1">
      <c r="A111" s="35"/>
      <c r="B111" s="40" t="s">
        <v>438</v>
      </c>
      <c r="D111" s="73">
        <v>101972</v>
      </c>
      <c r="E111" s="73">
        <v>0</v>
      </c>
      <c r="F111" s="73">
        <v>0</v>
      </c>
      <c r="G111" s="73">
        <v>794</v>
      </c>
      <c r="H111" s="73">
        <v>102766</v>
      </c>
      <c r="I111" s="73">
        <v>-3919</v>
      </c>
      <c r="J111" s="73">
        <v>479</v>
      </c>
      <c r="K111" s="73">
        <v>59096</v>
      </c>
      <c r="L111" s="73">
        <v>40230</v>
      </c>
      <c r="M111" s="20"/>
      <c r="N111" s="13"/>
      <c r="P111" s="13"/>
      <c r="Q111" s="13"/>
      <c r="R111" s="13"/>
      <c r="T111" s="13"/>
    </row>
    <row r="112" spans="1:20" ht="21" customHeight="1">
      <c r="A112" s="35"/>
      <c r="B112" s="40" t="s">
        <v>439</v>
      </c>
      <c r="D112" s="73">
        <v>222360</v>
      </c>
      <c r="E112" s="73">
        <v>0</v>
      </c>
      <c r="F112" s="73">
        <v>0</v>
      </c>
      <c r="G112" s="73">
        <v>798</v>
      </c>
      <c r="H112" s="73">
        <v>223158</v>
      </c>
      <c r="I112" s="73">
        <v>518</v>
      </c>
      <c r="J112" s="73">
        <v>46</v>
      </c>
      <c r="K112" s="73">
        <v>174830</v>
      </c>
      <c r="L112" s="73">
        <v>48892</v>
      </c>
      <c r="M112" s="20"/>
      <c r="N112" s="13"/>
      <c r="P112" s="13"/>
      <c r="Q112" s="13"/>
      <c r="R112" s="13"/>
      <c r="T112" s="13"/>
    </row>
    <row r="113" spans="1:20" ht="21" customHeight="1">
      <c r="A113" s="35"/>
      <c r="B113" s="40" t="s">
        <v>440</v>
      </c>
      <c r="D113" s="73">
        <v>23432</v>
      </c>
      <c r="E113" s="73">
        <v>0</v>
      </c>
      <c r="F113" s="73">
        <v>0</v>
      </c>
      <c r="G113" s="73">
        <v>948</v>
      </c>
      <c r="H113" s="73">
        <v>24380</v>
      </c>
      <c r="I113" s="73">
        <v>1087</v>
      </c>
      <c r="J113" s="73">
        <v>53</v>
      </c>
      <c r="K113" s="73">
        <v>15564</v>
      </c>
      <c r="L113" s="73">
        <v>9956</v>
      </c>
      <c r="M113" s="20"/>
      <c r="N113" s="13"/>
      <c r="P113" s="13"/>
      <c r="Q113" s="13"/>
      <c r="R113" s="13"/>
      <c r="T113" s="13"/>
    </row>
    <row r="114" spans="1:20" ht="21" customHeight="1">
      <c r="A114" s="35"/>
      <c r="B114" s="40" t="s">
        <v>441</v>
      </c>
      <c r="D114" s="73">
        <v>38705</v>
      </c>
      <c r="E114" s="73">
        <v>0</v>
      </c>
      <c r="F114" s="73">
        <v>0</v>
      </c>
      <c r="G114" s="73">
        <v>1100</v>
      </c>
      <c r="H114" s="73">
        <v>39805</v>
      </c>
      <c r="I114" s="73">
        <v>-392</v>
      </c>
      <c r="J114" s="73">
        <v>505</v>
      </c>
      <c r="K114" s="73">
        <v>26208</v>
      </c>
      <c r="L114" s="73">
        <v>13710</v>
      </c>
      <c r="M114" s="20"/>
      <c r="N114" s="13"/>
      <c r="P114" s="13"/>
      <c r="Q114" s="13"/>
      <c r="R114" s="13"/>
      <c r="T114" s="13"/>
    </row>
    <row r="115" spans="1:20" ht="21" customHeight="1">
      <c r="A115" s="35"/>
      <c r="B115" s="40" t="s">
        <v>442</v>
      </c>
      <c r="D115" s="73">
        <v>52666</v>
      </c>
      <c r="E115" s="73">
        <v>0</v>
      </c>
      <c r="F115" s="73">
        <v>0</v>
      </c>
      <c r="G115" s="73">
        <v>8</v>
      </c>
      <c r="H115" s="73">
        <v>52674</v>
      </c>
      <c r="I115" s="73">
        <v>209</v>
      </c>
      <c r="J115" s="73">
        <v>93</v>
      </c>
      <c r="K115" s="73">
        <v>34970</v>
      </c>
      <c r="L115" s="73">
        <v>18006</v>
      </c>
      <c r="M115" s="20"/>
      <c r="N115" s="13"/>
      <c r="P115" s="13"/>
      <c r="Q115" s="13"/>
      <c r="R115" s="13"/>
      <c r="T115" s="13"/>
    </row>
    <row r="116" spans="1:20" ht="21" customHeight="1">
      <c r="A116" s="35"/>
      <c r="B116" s="40" t="s">
        <v>443</v>
      </c>
      <c r="D116" s="73">
        <v>50258</v>
      </c>
      <c r="E116" s="73">
        <v>0</v>
      </c>
      <c r="F116" s="73">
        <v>0</v>
      </c>
      <c r="G116" s="73">
        <v>100</v>
      </c>
      <c r="H116" s="73">
        <v>50358</v>
      </c>
      <c r="I116" s="73">
        <v>-1246</v>
      </c>
      <c r="J116" s="73">
        <v>97</v>
      </c>
      <c r="K116" s="73">
        <v>28794</v>
      </c>
      <c r="L116" s="73">
        <v>20415</v>
      </c>
      <c r="M116" s="20"/>
      <c r="N116" s="13"/>
      <c r="P116" s="13"/>
      <c r="Q116" s="13"/>
      <c r="R116" s="13"/>
      <c r="T116" s="13"/>
    </row>
    <row r="117" spans="1:20" ht="21" customHeight="1">
      <c r="A117" s="35"/>
      <c r="B117" s="40" t="s">
        <v>444</v>
      </c>
      <c r="D117" s="73">
        <v>134243</v>
      </c>
      <c r="E117" s="73">
        <v>0</v>
      </c>
      <c r="F117" s="73">
        <v>0</v>
      </c>
      <c r="G117" s="73">
        <v>1423</v>
      </c>
      <c r="H117" s="73">
        <v>135666</v>
      </c>
      <c r="I117" s="73">
        <v>-163</v>
      </c>
      <c r="J117" s="73">
        <v>834</v>
      </c>
      <c r="K117" s="73">
        <v>82916</v>
      </c>
      <c r="L117" s="73">
        <v>53421</v>
      </c>
      <c r="M117" s="20"/>
      <c r="N117" s="13"/>
      <c r="P117" s="13"/>
      <c r="Q117" s="13"/>
      <c r="R117" s="13"/>
      <c r="T117" s="13"/>
    </row>
    <row r="118" spans="1:20" ht="21" customHeight="1">
      <c r="A118" s="35"/>
      <c r="B118" s="40" t="s">
        <v>445</v>
      </c>
      <c r="C118" s="4"/>
      <c r="D118" s="73">
        <v>1166</v>
      </c>
      <c r="E118" s="73">
        <v>0</v>
      </c>
      <c r="F118" s="73">
        <v>0</v>
      </c>
      <c r="G118" s="73">
        <v>40</v>
      </c>
      <c r="H118" s="73">
        <v>1206</v>
      </c>
      <c r="I118" s="73">
        <v>254</v>
      </c>
      <c r="J118" s="73">
        <v>0</v>
      </c>
      <c r="K118" s="73">
        <v>669</v>
      </c>
      <c r="L118" s="73">
        <v>791</v>
      </c>
      <c r="M118" s="20"/>
      <c r="N118" s="13"/>
      <c r="P118" s="13"/>
      <c r="Q118" s="13"/>
      <c r="R118" s="13"/>
      <c r="T118" s="13"/>
    </row>
    <row r="119" spans="1:20" ht="21" customHeight="1">
      <c r="A119" s="35"/>
      <c r="B119" s="39" t="s">
        <v>446</v>
      </c>
      <c r="D119" s="72">
        <f t="shared" ref="D119:L119" si="23">D120+D121+D122</f>
        <v>2423</v>
      </c>
      <c r="E119" s="72">
        <f t="shared" si="23"/>
        <v>20</v>
      </c>
      <c r="F119" s="72">
        <f t="shared" si="23"/>
        <v>0</v>
      </c>
      <c r="G119" s="72">
        <f t="shared" si="23"/>
        <v>0</v>
      </c>
      <c r="H119" s="72">
        <f t="shared" si="23"/>
        <v>2443</v>
      </c>
      <c r="I119" s="72">
        <f t="shared" si="23"/>
        <v>7</v>
      </c>
      <c r="J119" s="72">
        <f t="shared" si="23"/>
        <v>0</v>
      </c>
      <c r="K119" s="72">
        <f t="shared" si="23"/>
        <v>1528</v>
      </c>
      <c r="L119" s="72">
        <f t="shared" si="23"/>
        <v>922</v>
      </c>
      <c r="M119" s="20"/>
      <c r="N119" s="13"/>
      <c r="P119" s="13"/>
      <c r="Q119" s="13"/>
      <c r="R119" s="13"/>
      <c r="T119" s="13"/>
    </row>
    <row r="120" spans="1:20" ht="21" customHeight="1">
      <c r="A120" s="35"/>
      <c r="B120" s="40" t="s">
        <v>447</v>
      </c>
      <c r="D120" s="73">
        <v>2175</v>
      </c>
      <c r="E120" s="73">
        <v>20</v>
      </c>
      <c r="F120" s="73">
        <v>0</v>
      </c>
      <c r="G120" s="73">
        <v>0</v>
      </c>
      <c r="H120" s="73">
        <v>2195</v>
      </c>
      <c r="I120" s="73">
        <v>3</v>
      </c>
      <c r="J120" s="73">
        <v>0</v>
      </c>
      <c r="K120" s="73">
        <v>1408</v>
      </c>
      <c r="L120" s="73">
        <v>790</v>
      </c>
      <c r="M120" s="20"/>
      <c r="N120" s="13"/>
      <c r="P120" s="13"/>
      <c r="Q120" s="13"/>
      <c r="R120" s="13"/>
      <c r="T120" s="13"/>
    </row>
    <row r="121" spans="1:20" ht="21" customHeight="1">
      <c r="A121" s="35"/>
      <c r="B121" s="40" t="s">
        <v>448</v>
      </c>
      <c r="D121" s="73">
        <v>45</v>
      </c>
      <c r="E121" s="73">
        <v>0</v>
      </c>
      <c r="F121" s="73">
        <v>0</v>
      </c>
      <c r="G121" s="73">
        <v>0</v>
      </c>
      <c r="H121" s="73">
        <v>45</v>
      </c>
      <c r="I121" s="73">
        <v>2</v>
      </c>
      <c r="J121" s="73">
        <v>0</v>
      </c>
      <c r="K121" s="73">
        <v>17</v>
      </c>
      <c r="L121" s="73">
        <v>30</v>
      </c>
      <c r="M121" s="20"/>
      <c r="N121" s="13"/>
      <c r="P121" s="13"/>
      <c r="Q121" s="13"/>
      <c r="R121" s="13"/>
      <c r="T121" s="13"/>
    </row>
    <row r="122" spans="1:20" ht="21" customHeight="1">
      <c r="A122" s="35"/>
      <c r="B122" s="40" t="s">
        <v>449</v>
      </c>
      <c r="C122" s="4"/>
      <c r="D122" s="73">
        <v>203</v>
      </c>
      <c r="E122" s="73">
        <v>0</v>
      </c>
      <c r="F122" s="73">
        <v>0</v>
      </c>
      <c r="G122" s="73">
        <v>0</v>
      </c>
      <c r="H122" s="73">
        <v>203</v>
      </c>
      <c r="I122" s="73">
        <v>2</v>
      </c>
      <c r="J122" s="73">
        <v>0</v>
      </c>
      <c r="K122" s="73">
        <v>103</v>
      </c>
      <c r="L122" s="73">
        <v>102</v>
      </c>
      <c r="M122" s="20"/>
      <c r="N122" s="13"/>
      <c r="P122" s="13"/>
      <c r="Q122" s="13"/>
      <c r="R122" s="13"/>
      <c r="T122" s="13"/>
    </row>
    <row r="123" spans="1:20" ht="21" customHeight="1">
      <c r="A123" s="35"/>
      <c r="B123" s="39" t="s">
        <v>450</v>
      </c>
      <c r="D123" s="72">
        <f t="shared" ref="D123:L123" si="24">D124+D125</f>
        <v>66903</v>
      </c>
      <c r="E123" s="72">
        <f t="shared" si="24"/>
        <v>0</v>
      </c>
      <c r="F123" s="72">
        <f t="shared" si="24"/>
        <v>0</v>
      </c>
      <c r="G123" s="72">
        <f t="shared" si="24"/>
        <v>1396</v>
      </c>
      <c r="H123" s="72">
        <f t="shared" si="24"/>
        <v>68299</v>
      </c>
      <c r="I123" s="72">
        <f t="shared" si="24"/>
        <v>-501</v>
      </c>
      <c r="J123" s="72">
        <f t="shared" si="24"/>
        <v>227</v>
      </c>
      <c r="K123" s="72">
        <f t="shared" si="24"/>
        <v>44591</v>
      </c>
      <c r="L123" s="72">
        <f t="shared" si="24"/>
        <v>23434</v>
      </c>
      <c r="M123" s="20"/>
      <c r="N123" s="13"/>
      <c r="P123" s="13"/>
      <c r="Q123" s="13"/>
      <c r="R123" s="13"/>
      <c r="T123" s="13"/>
    </row>
    <row r="124" spans="1:20" ht="21" customHeight="1">
      <c r="A124" s="35"/>
      <c r="B124" s="40" t="s">
        <v>451</v>
      </c>
      <c r="D124" s="73">
        <v>11853</v>
      </c>
      <c r="E124" s="73">
        <v>0</v>
      </c>
      <c r="F124" s="73">
        <v>0</v>
      </c>
      <c r="G124" s="73">
        <v>227</v>
      </c>
      <c r="H124" s="73">
        <v>12080</v>
      </c>
      <c r="I124" s="73">
        <v>-418</v>
      </c>
      <c r="J124" s="73">
        <v>33</v>
      </c>
      <c r="K124" s="73">
        <v>7727</v>
      </c>
      <c r="L124" s="73">
        <v>3968</v>
      </c>
      <c r="M124" s="20"/>
      <c r="N124" s="13"/>
      <c r="P124" s="13"/>
      <c r="Q124" s="13"/>
      <c r="R124" s="13"/>
      <c r="T124" s="13"/>
    </row>
    <row r="125" spans="1:20" ht="21" customHeight="1">
      <c r="A125" s="35"/>
      <c r="B125" s="40" t="s">
        <v>452</v>
      </c>
      <c r="D125" s="73">
        <v>55050</v>
      </c>
      <c r="E125" s="73">
        <v>0</v>
      </c>
      <c r="F125" s="73">
        <v>0</v>
      </c>
      <c r="G125" s="73">
        <v>1169</v>
      </c>
      <c r="H125" s="73">
        <v>56219</v>
      </c>
      <c r="I125" s="73">
        <v>-83</v>
      </c>
      <c r="J125" s="73">
        <v>194</v>
      </c>
      <c r="K125" s="73">
        <v>36864</v>
      </c>
      <c r="L125" s="73">
        <v>19466</v>
      </c>
      <c r="M125" s="20"/>
      <c r="N125" s="13"/>
      <c r="P125" s="13"/>
      <c r="Q125" s="13"/>
      <c r="R125" s="13"/>
      <c r="T125" s="13"/>
    </row>
    <row r="126" spans="1:20" ht="6" customHeight="1">
      <c r="A126" s="21"/>
      <c r="B126" s="24"/>
      <c r="C126" s="22"/>
      <c r="D126" s="22"/>
      <c r="E126" s="22"/>
      <c r="F126" s="22"/>
      <c r="G126" s="22"/>
      <c r="H126" s="22"/>
      <c r="I126" s="22"/>
      <c r="J126" s="22"/>
      <c r="K126" s="22"/>
      <c r="L126" s="22"/>
      <c r="M126" s="24"/>
      <c r="N126" s="13"/>
      <c r="P126" s="13"/>
      <c r="Q126" s="13"/>
    </row>
    <row r="127" spans="1:20" ht="12.75" customHeight="1" thickBot="1">
      <c r="N127" s="13"/>
    </row>
    <row r="128" spans="1:20" ht="14.25" customHeight="1" thickTop="1">
      <c r="A128" s="14"/>
      <c r="B128" s="14" t="s">
        <v>551</v>
      </c>
      <c r="C128" s="14"/>
      <c r="D128" s="14"/>
      <c r="E128" s="14"/>
      <c r="F128" s="14"/>
      <c r="G128" s="14"/>
      <c r="H128" s="14"/>
      <c r="I128" s="14"/>
      <c r="J128" s="14"/>
      <c r="K128" s="14"/>
      <c r="L128" s="14"/>
      <c r="M128" s="14"/>
    </row>
    <row r="129" spans="2:14" ht="5.25" customHeight="1">
      <c r="B129" s="16"/>
      <c r="K129" s="13"/>
    </row>
    <row r="130" spans="2:14" ht="12" customHeight="1">
      <c r="B130" s="17" t="s">
        <v>464</v>
      </c>
      <c r="K130" s="13"/>
    </row>
    <row r="131" spans="2:14" ht="19.5" customHeight="1">
      <c r="N131" s="13"/>
    </row>
    <row r="132" spans="2:14" ht="19.5" customHeight="1">
      <c r="N132" s="13"/>
    </row>
    <row r="133" spans="2:14" ht="19.5" customHeight="1">
      <c r="N133" s="13"/>
    </row>
    <row r="134" spans="2:14" ht="19.5" customHeight="1">
      <c r="N134" s="13"/>
    </row>
    <row r="135" spans="2:14" ht="19.5" customHeight="1">
      <c r="N135" s="13"/>
    </row>
    <row r="136" spans="2:14" ht="19.5" customHeight="1">
      <c r="N136" s="13"/>
    </row>
    <row r="137" spans="2:14" ht="19.5" customHeight="1">
      <c r="N137" s="13"/>
    </row>
    <row r="138" spans="2:14" ht="19.5" customHeight="1">
      <c r="N138" s="13"/>
    </row>
    <row r="139" spans="2:14" ht="19.5" customHeight="1">
      <c r="N139" s="13"/>
    </row>
    <row r="140" spans="2:14" ht="19.5" customHeight="1">
      <c r="N140" s="13"/>
    </row>
    <row r="141" spans="2:14" ht="19.5" customHeight="1">
      <c r="N141" s="13"/>
    </row>
    <row r="142" spans="2:14" ht="19.5" customHeight="1">
      <c r="N142" s="13"/>
    </row>
    <row r="143" spans="2:14" ht="19.5" customHeight="1">
      <c r="N143" s="13"/>
    </row>
    <row r="144" spans="2:14" ht="19.5" customHeight="1">
      <c r="N144" s="13"/>
    </row>
    <row r="145" spans="14:14" ht="19.5" customHeight="1">
      <c r="N145" s="13"/>
    </row>
    <row r="146" spans="14:14" ht="19.5" customHeight="1">
      <c r="N146" s="13"/>
    </row>
    <row r="147" spans="14:14" ht="19.5" customHeight="1">
      <c r="N147" s="13"/>
    </row>
    <row r="148" spans="14:14" ht="19.5" customHeight="1">
      <c r="N148" s="13"/>
    </row>
    <row r="149" spans="14:14" ht="19.5" customHeight="1">
      <c r="N149" s="13"/>
    </row>
    <row r="150" spans="14:14" ht="19.5" customHeight="1">
      <c r="N150" s="13"/>
    </row>
    <row r="151" spans="14:14" ht="19.5" customHeight="1">
      <c r="N151" s="13"/>
    </row>
    <row r="152" spans="14:14" ht="19.5" customHeight="1">
      <c r="N152" s="13"/>
    </row>
    <row r="153" spans="14:14" ht="19.5" customHeight="1">
      <c r="N153" s="13"/>
    </row>
    <row r="154" spans="14:14" ht="19.5" customHeight="1">
      <c r="N154" s="13"/>
    </row>
    <row r="155" spans="14:14" ht="19.5" customHeight="1">
      <c r="N155" s="13"/>
    </row>
    <row r="156" spans="14:14" ht="19.5" customHeight="1">
      <c r="N156" s="13"/>
    </row>
    <row r="157" spans="14:14" ht="19.5" customHeight="1">
      <c r="N157" s="13"/>
    </row>
    <row r="158" spans="14:14" ht="19.5" customHeight="1">
      <c r="N158" s="13"/>
    </row>
    <row r="159" spans="14:14" ht="19.5" customHeight="1">
      <c r="N159" s="13"/>
    </row>
    <row r="160" spans="14:14" ht="19.5" customHeight="1">
      <c r="N160" s="13"/>
    </row>
    <row r="161" spans="14:14" ht="19.5" customHeight="1">
      <c r="N161" s="13"/>
    </row>
    <row r="162" spans="14:14" ht="19.5" customHeight="1">
      <c r="N162" s="13"/>
    </row>
    <row r="163" spans="14:14" ht="19.5" customHeight="1">
      <c r="N163" s="13"/>
    </row>
    <row r="164" spans="14:14" ht="19.5" customHeight="1">
      <c r="N164" s="13"/>
    </row>
    <row r="165" spans="14:14" ht="19.5" customHeight="1">
      <c r="N165" s="13"/>
    </row>
    <row r="166" spans="14:14" ht="14.25" customHeight="1">
      <c r="N166" s="13"/>
    </row>
    <row r="167" spans="14:14" ht="19.5" customHeight="1">
      <c r="N167" s="13"/>
    </row>
    <row r="168" spans="14:14" ht="19.5" customHeight="1">
      <c r="N168" s="13"/>
    </row>
    <row r="169" spans="14:14" ht="19.5" customHeight="1">
      <c r="N169" s="13"/>
    </row>
    <row r="170" spans="14:14" ht="19.5" customHeight="1">
      <c r="N170" s="13"/>
    </row>
    <row r="171" spans="14:14" ht="19.5" customHeight="1">
      <c r="N171" s="13"/>
    </row>
    <row r="172" spans="14:14" ht="19.5" customHeight="1">
      <c r="N172" s="13"/>
    </row>
    <row r="173" spans="14:14" ht="19.5" customHeight="1">
      <c r="N173" s="13"/>
    </row>
    <row r="174" spans="14:14" ht="19.5" customHeight="1">
      <c r="N174" s="13"/>
    </row>
    <row r="175" spans="14:14" ht="19.5" customHeight="1">
      <c r="N175" s="13"/>
    </row>
    <row r="176" spans="14:14" ht="19.5" customHeight="1">
      <c r="N176" s="13"/>
    </row>
    <row r="177" spans="14:14" ht="19.5" customHeight="1">
      <c r="N177" s="13"/>
    </row>
    <row r="178" spans="14:14" ht="19.5" customHeight="1">
      <c r="N178" s="13"/>
    </row>
    <row r="179" spans="14:14" ht="19.5" customHeight="1">
      <c r="N179" s="13"/>
    </row>
    <row r="180" spans="14:14" ht="19.5" customHeight="1">
      <c r="N180" s="13"/>
    </row>
    <row r="181" spans="14:14" ht="19.5" customHeight="1">
      <c r="N181" s="13"/>
    </row>
    <row r="182" spans="14:14" ht="14.25" customHeight="1">
      <c r="N182" s="13"/>
    </row>
    <row r="183" spans="14:14" ht="19.5" customHeight="1">
      <c r="N183" s="13"/>
    </row>
    <row r="184" spans="14:14" ht="19.5" customHeight="1">
      <c r="N184" s="13"/>
    </row>
    <row r="185" spans="14:14" ht="19.5" customHeight="1">
      <c r="N185" s="13"/>
    </row>
    <row r="186" spans="14:14" ht="19.5" customHeight="1">
      <c r="N186" s="13"/>
    </row>
    <row r="187" spans="14:14" ht="19.5" customHeight="1">
      <c r="N187" s="13"/>
    </row>
    <row r="188" spans="14:14" ht="19.5" customHeight="1">
      <c r="N188" s="13"/>
    </row>
    <row r="189" spans="14:14" ht="19.5" customHeight="1">
      <c r="N189" s="13"/>
    </row>
    <row r="190" spans="14:14" ht="19.5" customHeight="1">
      <c r="N190" s="13"/>
    </row>
    <row r="191" spans="14:14" ht="19.5" customHeight="1">
      <c r="N191" s="13"/>
    </row>
    <row r="192" spans="14:14" ht="19.5" customHeight="1">
      <c r="N192" s="13"/>
    </row>
    <row r="193" spans="14:14" ht="19.5" customHeight="1">
      <c r="N193" s="13"/>
    </row>
    <row r="194" spans="14:14" ht="19.5" customHeight="1">
      <c r="N194" s="13"/>
    </row>
    <row r="195" spans="14:14" ht="19.5" customHeight="1">
      <c r="N195" s="13"/>
    </row>
    <row r="196" spans="14:14" ht="19.5" customHeight="1">
      <c r="N196" s="13"/>
    </row>
    <row r="197" spans="14:14" ht="19.5" customHeight="1">
      <c r="N197" s="13"/>
    </row>
    <row r="198" spans="14:14" ht="19.5" customHeight="1">
      <c r="N198" s="13"/>
    </row>
    <row r="199" spans="14:14" ht="19.5" customHeight="1">
      <c r="N199" s="13"/>
    </row>
    <row r="200" spans="14:14" ht="19.5" customHeight="1">
      <c r="N200" s="13"/>
    </row>
    <row r="201" spans="14:14" ht="19.5" customHeight="1">
      <c r="N201" s="13"/>
    </row>
    <row r="202" spans="14:14" ht="19.5" customHeight="1">
      <c r="N202" s="13"/>
    </row>
    <row r="203" spans="14:14" ht="19.5" customHeight="1">
      <c r="N203" s="13"/>
    </row>
    <row r="204" spans="14:14" ht="19.5" customHeight="1">
      <c r="N204" s="13"/>
    </row>
    <row r="205" spans="14:14" ht="19.5" customHeight="1">
      <c r="N205" s="13"/>
    </row>
    <row r="206" spans="14:14" ht="19.5" customHeight="1">
      <c r="N206" s="13"/>
    </row>
    <row r="207" spans="14:14" ht="19.5" customHeight="1">
      <c r="N207" s="13"/>
    </row>
    <row r="208" spans="14:14" ht="19.5" customHeight="1">
      <c r="N208" s="13"/>
    </row>
    <row r="209" spans="14:14" ht="19.5" customHeight="1">
      <c r="N209" s="13"/>
    </row>
    <row r="210" spans="14:14" ht="19.5" customHeight="1">
      <c r="N210" s="13"/>
    </row>
    <row r="211" spans="14:14" ht="19.5" customHeight="1">
      <c r="N211" s="13"/>
    </row>
    <row r="212" spans="14:14" ht="19.5" customHeight="1">
      <c r="N212" s="13"/>
    </row>
    <row r="213" spans="14:14" ht="19.5" customHeight="1">
      <c r="N213" s="13"/>
    </row>
    <row r="214" spans="14:14" ht="19.5" customHeight="1">
      <c r="N214" s="13"/>
    </row>
    <row r="215" spans="14:14" ht="19.5" customHeight="1">
      <c r="N215" s="13"/>
    </row>
    <row r="216" spans="14:14" ht="19.5" customHeight="1">
      <c r="N216" s="13"/>
    </row>
    <row r="217" spans="14:14" ht="19.5" customHeight="1">
      <c r="N217" s="13"/>
    </row>
    <row r="218" spans="14:14" ht="19.5" customHeight="1">
      <c r="N218" s="13"/>
    </row>
    <row r="219" spans="14:14" ht="4.5" customHeight="1"/>
    <row r="220" spans="14:14" ht="12.75" customHeight="1"/>
  </sheetData>
  <mergeCells count="5">
    <mergeCell ref="A8:B9"/>
    <mergeCell ref="C8:C9"/>
    <mergeCell ref="B1:D1"/>
    <mergeCell ref="J1:M1"/>
    <mergeCell ref="J2:M2"/>
  </mergeCells>
  <phoneticPr fontId="56" type="noConversion"/>
  <hyperlinks>
    <hyperlink ref="B1" location="'Περιεχόμενα-Contents'!A1" display="Περιεχόμενα - Contents" xr:uid="{00000000-0004-0000-0600-000000000000}"/>
  </hyperlinks>
  <printOptions horizontalCentered="1"/>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H215"/>
  <sheetViews>
    <sheetView zoomScaleNormal="100" workbookViewId="0">
      <pane ySplit="10" topLeftCell="A11" activePane="bottomLeft" state="frozen"/>
      <selection pane="bottomLeft"/>
    </sheetView>
  </sheetViews>
  <sheetFormatPr defaultRowHeight="12.75"/>
  <cols>
    <col min="1" max="1" width="0.5703125" style="5" customWidth="1"/>
    <col min="2" max="2" width="8.5703125" style="5" customWidth="1"/>
    <col min="3" max="3" width="0.28515625" style="5" customWidth="1"/>
    <col min="4" max="13" width="15.5703125" style="5" customWidth="1"/>
    <col min="14" max="14" width="0.85546875" style="5" customWidth="1"/>
    <col min="15" max="15" width="15.5703125" style="5" customWidth="1"/>
    <col min="16" max="16" width="1.28515625" style="5" customWidth="1"/>
    <col min="17" max="16384" width="9.140625" style="5"/>
  </cols>
  <sheetData>
    <row r="1" spans="1:18" ht="12.95" customHeight="1">
      <c r="B1" s="185" t="s">
        <v>78</v>
      </c>
      <c r="C1" s="185"/>
      <c r="D1" s="185"/>
      <c r="E1" s="42"/>
      <c r="F1" s="42"/>
      <c r="G1" s="42"/>
      <c r="H1" s="42"/>
      <c r="I1" s="42"/>
      <c r="J1" s="42"/>
      <c r="K1" s="42"/>
      <c r="L1" s="206" t="s">
        <v>505</v>
      </c>
      <c r="M1" s="206"/>
      <c r="N1" s="206"/>
      <c r="O1" s="206"/>
    </row>
    <row r="2" spans="1:18" ht="12.95" customHeight="1">
      <c r="B2" s="43"/>
      <c r="C2" s="44"/>
      <c r="D2" s="42"/>
      <c r="E2" s="42"/>
      <c r="F2" s="42"/>
      <c r="G2" s="42"/>
      <c r="H2" s="42"/>
      <c r="I2" s="42"/>
      <c r="J2" s="42"/>
      <c r="K2" s="42"/>
      <c r="L2" s="206" t="s">
        <v>516</v>
      </c>
      <c r="M2" s="206"/>
      <c r="N2" s="206"/>
      <c r="O2" s="206"/>
    </row>
    <row r="3" spans="1:18" ht="12.95" customHeight="1">
      <c r="B3" s="43"/>
      <c r="C3" s="44"/>
      <c r="D3" s="42"/>
      <c r="E3" s="42"/>
      <c r="F3" s="42"/>
      <c r="G3" s="42"/>
      <c r="H3" s="42"/>
      <c r="I3" s="42"/>
      <c r="J3" s="42"/>
      <c r="K3" s="42"/>
    </row>
    <row r="4" spans="1:18" s="46" customFormat="1" ht="12.75" customHeight="1">
      <c r="A4" s="45" t="s">
        <v>102</v>
      </c>
    </row>
    <row r="5" spans="1:18" s="46" customFormat="1" ht="12.75" customHeight="1" thickBot="1">
      <c r="A5" s="45" t="s">
        <v>466</v>
      </c>
      <c r="B5" s="178"/>
      <c r="C5" s="178"/>
      <c r="D5" s="178"/>
      <c r="E5" s="178"/>
      <c r="F5" s="178"/>
      <c r="G5" s="178"/>
      <c r="H5" s="178"/>
      <c r="I5" s="178"/>
      <c r="J5" s="178"/>
      <c r="K5" s="178"/>
      <c r="L5" s="178"/>
      <c r="M5" s="178"/>
      <c r="N5" s="178"/>
      <c r="O5" s="178"/>
    </row>
    <row r="6" spans="1:18" s="75" customFormat="1" ht="7.5" customHeight="1" thickTop="1">
      <c r="A6" s="74"/>
    </row>
    <row r="7" spans="1:18" ht="12" customHeight="1">
      <c r="P7" s="69" t="s">
        <v>0</v>
      </c>
    </row>
    <row r="8" spans="1:18" ht="72" customHeight="1">
      <c r="A8" s="186" t="s">
        <v>331</v>
      </c>
      <c r="B8" s="187"/>
      <c r="C8" s="190"/>
      <c r="D8" s="18" t="s">
        <v>37</v>
      </c>
      <c r="E8" s="80" t="s">
        <v>53</v>
      </c>
      <c r="F8" s="80" t="s">
        <v>54</v>
      </c>
      <c r="G8" s="80" t="s">
        <v>55</v>
      </c>
      <c r="H8" s="80" t="s">
        <v>526</v>
      </c>
      <c r="I8" s="18" t="s">
        <v>474</v>
      </c>
      <c r="J8" s="18" t="s">
        <v>561</v>
      </c>
      <c r="K8" s="18" t="s">
        <v>60</v>
      </c>
      <c r="L8" s="18" t="s">
        <v>61</v>
      </c>
      <c r="M8" s="18" t="s">
        <v>62</v>
      </c>
      <c r="N8" s="18"/>
      <c r="O8" s="62" t="s">
        <v>63</v>
      </c>
      <c r="P8" s="19"/>
    </row>
    <row r="9" spans="1:18" ht="36.75" customHeight="1">
      <c r="A9" s="202"/>
      <c r="B9" s="199"/>
      <c r="C9" s="191"/>
      <c r="D9" s="9" t="s">
        <v>52</v>
      </c>
      <c r="E9" s="76" t="s">
        <v>56</v>
      </c>
      <c r="F9" s="76" t="s">
        <v>57</v>
      </c>
      <c r="G9" s="76" t="s">
        <v>58</v>
      </c>
      <c r="H9" s="76" t="s">
        <v>527</v>
      </c>
      <c r="I9" s="9" t="s">
        <v>475</v>
      </c>
      <c r="J9" s="9" t="s">
        <v>59</v>
      </c>
      <c r="K9" s="9" t="s">
        <v>476</v>
      </c>
      <c r="L9" s="77" t="s">
        <v>64</v>
      </c>
      <c r="M9" s="9" t="s">
        <v>65</v>
      </c>
      <c r="N9" s="9"/>
      <c r="O9" s="81" t="s">
        <v>66</v>
      </c>
      <c r="P9" s="20"/>
    </row>
    <row r="10" spans="1:18" ht="19.5" customHeight="1">
      <c r="A10" s="66"/>
      <c r="B10" s="67"/>
      <c r="C10" s="154"/>
      <c r="D10" s="155" t="s">
        <v>91</v>
      </c>
      <c r="E10" s="155" t="s">
        <v>90</v>
      </c>
      <c r="F10" s="155" t="s">
        <v>89</v>
      </c>
      <c r="G10" s="155" t="s">
        <v>92</v>
      </c>
      <c r="H10" s="155" t="s">
        <v>93</v>
      </c>
      <c r="I10" s="155" t="s">
        <v>88</v>
      </c>
      <c r="J10" s="155" t="s">
        <v>87</v>
      </c>
      <c r="K10" s="155" t="s">
        <v>94</v>
      </c>
      <c r="L10" s="156" t="s">
        <v>95</v>
      </c>
      <c r="M10" s="155" t="s">
        <v>97</v>
      </c>
      <c r="N10" s="155"/>
      <c r="O10" s="157" t="s">
        <v>96</v>
      </c>
      <c r="P10" s="158"/>
    </row>
    <row r="11" spans="1:18" ht="21" customHeight="1">
      <c r="A11" s="71"/>
      <c r="B11" s="65" t="s">
        <v>321</v>
      </c>
      <c r="C11" s="4"/>
      <c r="D11" s="82">
        <f t="shared" ref="D11:M11" si="0">D12+D23+D80</f>
        <v>3259950</v>
      </c>
      <c r="E11" s="82">
        <f t="shared" si="0"/>
        <v>613658</v>
      </c>
      <c r="F11" s="82">
        <f t="shared" si="0"/>
        <v>348141</v>
      </c>
      <c r="G11" s="82">
        <f t="shared" si="0"/>
        <v>225467</v>
      </c>
      <c r="H11" s="82">
        <f t="shared" si="0"/>
        <v>2072684</v>
      </c>
      <c r="I11" s="82">
        <f t="shared" si="0"/>
        <v>15633</v>
      </c>
      <c r="J11" s="82">
        <f t="shared" si="0"/>
        <v>2057051</v>
      </c>
      <c r="K11" s="82">
        <f t="shared" si="0"/>
        <v>1338055</v>
      </c>
      <c r="L11" s="82">
        <f t="shared" si="0"/>
        <v>189256</v>
      </c>
      <c r="M11" s="82">
        <f t="shared" si="0"/>
        <v>529740</v>
      </c>
      <c r="N11" s="83"/>
      <c r="O11" s="87">
        <f>O12+O23+O80</f>
        <v>105771</v>
      </c>
      <c r="P11" s="19"/>
      <c r="Q11" s="13"/>
      <c r="R11" s="13"/>
    </row>
    <row r="12" spans="1:18" ht="21" customHeight="1">
      <c r="A12" s="35"/>
      <c r="B12" s="39">
        <v>45</v>
      </c>
      <c r="C12" s="4"/>
      <c r="D12" s="72">
        <f>D13+D16+D18+D21</f>
        <v>391452</v>
      </c>
      <c r="E12" s="72">
        <f t="shared" ref="E12:O12" si="1">E13+E16+E18+E21</f>
        <v>160067</v>
      </c>
      <c r="F12" s="72">
        <f t="shared" si="1"/>
        <v>29484</v>
      </c>
      <c r="G12" s="72">
        <f t="shared" si="1"/>
        <v>14497</v>
      </c>
      <c r="H12" s="72">
        <f t="shared" si="1"/>
        <v>187404</v>
      </c>
      <c r="I12" s="72">
        <f t="shared" si="1"/>
        <v>1706</v>
      </c>
      <c r="J12" s="72">
        <f t="shared" si="1"/>
        <v>185698</v>
      </c>
      <c r="K12" s="72">
        <f t="shared" si="1"/>
        <v>151465</v>
      </c>
      <c r="L12" s="72">
        <f>L13+L16+L18+L21</f>
        <v>15359</v>
      </c>
      <c r="M12" s="72">
        <f t="shared" si="1"/>
        <v>18874</v>
      </c>
      <c r="N12" s="84"/>
      <c r="O12" s="88">
        <f t="shared" si="1"/>
        <v>10618</v>
      </c>
      <c r="P12" s="20"/>
      <c r="Q12" s="13"/>
      <c r="R12" s="13"/>
    </row>
    <row r="13" spans="1:18" ht="21" customHeight="1">
      <c r="A13" s="35"/>
      <c r="B13" s="39" t="s">
        <v>342</v>
      </c>
      <c r="D13" s="72">
        <f t="shared" ref="D13:O13" si="2">D14+D15</f>
        <v>120216</v>
      </c>
      <c r="E13" s="72">
        <f t="shared" si="2"/>
        <v>37393</v>
      </c>
      <c r="F13" s="72">
        <f t="shared" si="2"/>
        <v>13945</v>
      </c>
      <c r="G13" s="72">
        <f t="shared" si="2"/>
        <v>6652</v>
      </c>
      <c r="H13" s="72">
        <f t="shared" si="2"/>
        <v>62226</v>
      </c>
      <c r="I13" s="72">
        <f t="shared" si="2"/>
        <v>392</v>
      </c>
      <c r="J13" s="72">
        <f t="shared" si="2"/>
        <v>61834</v>
      </c>
      <c r="K13" s="72">
        <f t="shared" si="2"/>
        <v>43672</v>
      </c>
      <c r="L13" s="72">
        <f t="shared" si="2"/>
        <v>6167</v>
      </c>
      <c r="M13" s="72">
        <f t="shared" si="2"/>
        <v>11995</v>
      </c>
      <c r="N13" s="84"/>
      <c r="O13" s="88">
        <f t="shared" si="2"/>
        <v>7383</v>
      </c>
      <c r="P13" s="20"/>
      <c r="Q13" s="13"/>
      <c r="R13" s="13"/>
    </row>
    <row r="14" spans="1:18" ht="21" customHeight="1">
      <c r="A14" s="35"/>
      <c r="B14" s="40" t="s">
        <v>343</v>
      </c>
      <c r="D14" s="73">
        <v>118065</v>
      </c>
      <c r="E14" s="73">
        <v>37119</v>
      </c>
      <c r="F14" s="73">
        <v>13781</v>
      </c>
      <c r="G14" s="73">
        <v>6616</v>
      </c>
      <c r="H14" s="73">
        <v>60549</v>
      </c>
      <c r="I14" s="73">
        <v>381</v>
      </c>
      <c r="J14" s="73">
        <v>60168</v>
      </c>
      <c r="K14" s="73">
        <v>43184</v>
      </c>
      <c r="L14" s="73">
        <v>6136</v>
      </c>
      <c r="M14" s="73">
        <v>10848</v>
      </c>
      <c r="N14" s="85"/>
      <c r="O14" s="89">
        <v>7362</v>
      </c>
      <c r="P14" s="20"/>
      <c r="Q14" s="13"/>
      <c r="R14" s="13"/>
    </row>
    <row r="15" spans="1:18" ht="21" customHeight="1">
      <c r="A15" s="35"/>
      <c r="B15" s="40" t="s">
        <v>344</v>
      </c>
      <c r="D15" s="73">
        <v>2151</v>
      </c>
      <c r="E15" s="73">
        <v>274</v>
      </c>
      <c r="F15" s="73">
        <v>164</v>
      </c>
      <c r="G15" s="73">
        <v>36</v>
      </c>
      <c r="H15" s="73">
        <v>1677</v>
      </c>
      <c r="I15" s="73">
        <v>11</v>
      </c>
      <c r="J15" s="73">
        <v>1666</v>
      </c>
      <c r="K15" s="73">
        <v>488</v>
      </c>
      <c r="L15" s="73">
        <v>31</v>
      </c>
      <c r="M15" s="73">
        <v>1147</v>
      </c>
      <c r="N15" s="85"/>
      <c r="O15" s="89">
        <v>21</v>
      </c>
      <c r="P15" s="20"/>
      <c r="Q15" s="13"/>
      <c r="R15" s="13"/>
    </row>
    <row r="16" spans="1:18" ht="21" customHeight="1">
      <c r="A16" s="35"/>
      <c r="B16" s="39" t="s">
        <v>345</v>
      </c>
      <c r="D16" s="72">
        <f t="shared" ref="D16:O16" si="3">D17</f>
        <v>198345</v>
      </c>
      <c r="E16" s="72">
        <f t="shared" si="3"/>
        <v>110012</v>
      </c>
      <c r="F16" s="72">
        <f t="shared" si="3"/>
        <v>9042</v>
      </c>
      <c r="G16" s="72">
        <f t="shared" si="3"/>
        <v>4023</v>
      </c>
      <c r="H16" s="72">
        <f t="shared" si="3"/>
        <v>75268</v>
      </c>
      <c r="I16" s="72">
        <f t="shared" si="3"/>
        <v>761</v>
      </c>
      <c r="J16" s="72">
        <f t="shared" si="3"/>
        <v>74507</v>
      </c>
      <c r="K16" s="72">
        <f t="shared" si="3"/>
        <v>70105</v>
      </c>
      <c r="L16" s="72">
        <f t="shared" si="3"/>
        <v>5754</v>
      </c>
      <c r="M16" s="72">
        <f t="shared" si="3"/>
        <v>-1352</v>
      </c>
      <c r="N16" s="84"/>
      <c r="O16" s="88">
        <f t="shared" si="3"/>
        <v>1537</v>
      </c>
      <c r="P16" s="20"/>
      <c r="Q16" s="13"/>
      <c r="R16" s="13"/>
    </row>
    <row r="17" spans="1:27" ht="21" customHeight="1">
      <c r="A17" s="35"/>
      <c r="B17" s="40" t="s">
        <v>346</v>
      </c>
      <c r="D17" s="73">
        <v>198345</v>
      </c>
      <c r="E17" s="73">
        <v>110012</v>
      </c>
      <c r="F17" s="73">
        <v>9042</v>
      </c>
      <c r="G17" s="73">
        <v>4023</v>
      </c>
      <c r="H17" s="73">
        <v>75268</v>
      </c>
      <c r="I17" s="73">
        <v>761</v>
      </c>
      <c r="J17" s="73">
        <v>74507</v>
      </c>
      <c r="K17" s="73">
        <v>70105</v>
      </c>
      <c r="L17" s="73">
        <v>5754</v>
      </c>
      <c r="M17" s="73">
        <v>-1352</v>
      </c>
      <c r="N17" s="85"/>
      <c r="O17" s="89">
        <v>1537</v>
      </c>
      <c r="P17" s="20"/>
      <c r="Q17" s="13"/>
      <c r="R17" s="13"/>
    </row>
    <row r="18" spans="1:27" s="4" customFormat="1" ht="21" customHeight="1">
      <c r="A18" s="33"/>
      <c r="B18" s="39" t="s">
        <v>347</v>
      </c>
      <c r="D18" s="72">
        <f t="shared" ref="D18:O18" si="4">D19+D20</f>
        <v>65841</v>
      </c>
      <c r="E18" s="72">
        <f t="shared" si="4"/>
        <v>10692</v>
      </c>
      <c r="F18" s="72">
        <f t="shared" si="4"/>
        <v>5868</v>
      </c>
      <c r="G18" s="72">
        <f t="shared" si="4"/>
        <v>3412</v>
      </c>
      <c r="H18" s="72">
        <f t="shared" si="4"/>
        <v>45869</v>
      </c>
      <c r="I18" s="72">
        <f t="shared" si="4"/>
        <v>501</v>
      </c>
      <c r="J18" s="72">
        <f t="shared" si="4"/>
        <v>45368</v>
      </c>
      <c r="K18" s="72">
        <f t="shared" si="4"/>
        <v>34973</v>
      </c>
      <c r="L18" s="72">
        <f t="shared" si="4"/>
        <v>3112</v>
      </c>
      <c r="M18" s="72">
        <f t="shared" si="4"/>
        <v>7283</v>
      </c>
      <c r="N18" s="84"/>
      <c r="O18" s="88">
        <f t="shared" si="4"/>
        <v>1502</v>
      </c>
      <c r="P18" s="53"/>
      <c r="Q18" s="13"/>
      <c r="R18" s="13"/>
      <c r="AA18" s="5"/>
    </row>
    <row r="19" spans="1:27" s="4" customFormat="1" ht="21" customHeight="1">
      <c r="A19" s="33"/>
      <c r="B19" s="40" t="s">
        <v>348</v>
      </c>
      <c r="D19" s="73">
        <v>58435</v>
      </c>
      <c r="E19" s="73">
        <v>9775</v>
      </c>
      <c r="F19" s="73">
        <v>4858</v>
      </c>
      <c r="G19" s="73">
        <v>2841</v>
      </c>
      <c r="H19" s="73">
        <v>40961</v>
      </c>
      <c r="I19" s="73">
        <v>389</v>
      </c>
      <c r="J19" s="73">
        <v>40572</v>
      </c>
      <c r="K19" s="73">
        <v>30481</v>
      </c>
      <c r="L19" s="73">
        <v>2589</v>
      </c>
      <c r="M19" s="73">
        <v>7502</v>
      </c>
      <c r="N19" s="85"/>
      <c r="O19" s="89">
        <v>1278</v>
      </c>
      <c r="P19" s="53"/>
      <c r="Q19" s="13"/>
      <c r="R19" s="13"/>
      <c r="AA19" s="5"/>
    </row>
    <row r="20" spans="1:27" s="4" customFormat="1" ht="21" customHeight="1">
      <c r="A20" s="33"/>
      <c r="B20" s="40" t="s">
        <v>349</v>
      </c>
      <c r="D20" s="73">
        <v>7406</v>
      </c>
      <c r="E20" s="73">
        <v>917</v>
      </c>
      <c r="F20" s="73">
        <v>1010</v>
      </c>
      <c r="G20" s="73">
        <v>571</v>
      </c>
      <c r="H20" s="73">
        <v>4908</v>
      </c>
      <c r="I20" s="73">
        <v>112</v>
      </c>
      <c r="J20" s="73">
        <v>4796</v>
      </c>
      <c r="K20" s="73">
        <v>4492</v>
      </c>
      <c r="L20" s="73">
        <v>523</v>
      </c>
      <c r="M20" s="73">
        <v>-219</v>
      </c>
      <c r="N20" s="85"/>
      <c r="O20" s="89">
        <v>224</v>
      </c>
      <c r="P20" s="53"/>
      <c r="Q20" s="13"/>
      <c r="R20" s="13"/>
      <c r="AA20" s="5"/>
    </row>
    <row r="21" spans="1:27" s="4" customFormat="1" ht="21" customHeight="1">
      <c r="A21" s="33"/>
      <c r="B21" s="39" t="s">
        <v>350</v>
      </c>
      <c r="D21" s="72">
        <f t="shared" ref="D21:O21" si="5">D22</f>
        <v>7050</v>
      </c>
      <c r="E21" s="72">
        <f t="shared" si="5"/>
        <v>1970</v>
      </c>
      <c r="F21" s="72">
        <f t="shared" si="5"/>
        <v>629</v>
      </c>
      <c r="G21" s="72">
        <f t="shared" si="5"/>
        <v>410</v>
      </c>
      <c r="H21" s="72">
        <f t="shared" si="5"/>
        <v>4041</v>
      </c>
      <c r="I21" s="72">
        <f t="shared" si="5"/>
        <v>52</v>
      </c>
      <c r="J21" s="72">
        <f t="shared" si="5"/>
        <v>3989</v>
      </c>
      <c r="K21" s="72">
        <f t="shared" si="5"/>
        <v>2715</v>
      </c>
      <c r="L21" s="72">
        <f t="shared" si="5"/>
        <v>326</v>
      </c>
      <c r="M21" s="72">
        <f t="shared" si="5"/>
        <v>948</v>
      </c>
      <c r="N21" s="84"/>
      <c r="O21" s="88">
        <f t="shared" si="5"/>
        <v>196</v>
      </c>
      <c r="P21" s="53"/>
      <c r="Q21" s="13"/>
      <c r="R21" s="13"/>
      <c r="AA21" s="5"/>
    </row>
    <row r="22" spans="1:27" s="4" customFormat="1" ht="21" customHeight="1">
      <c r="A22" s="33"/>
      <c r="B22" s="40" t="s">
        <v>351</v>
      </c>
      <c r="D22" s="73">
        <v>7050</v>
      </c>
      <c r="E22" s="73">
        <v>1970</v>
      </c>
      <c r="F22" s="73">
        <v>629</v>
      </c>
      <c r="G22" s="73">
        <v>410</v>
      </c>
      <c r="H22" s="73">
        <v>4041</v>
      </c>
      <c r="I22" s="73">
        <v>52</v>
      </c>
      <c r="J22" s="73">
        <v>3989</v>
      </c>
      <c r="K22" s="73">
        <v>2715</v>
      </c>
      <c r="L22" s="73">
        <v>326</v>
      </c>
      <c r="M22" s="73">
        <v>948</v>
      </c>
      <c r="N22" s="85"/>
      <c r="O22" s="89">
        <v>196</v>
      </c>
      <c r="P22" s="53"/>
      <c r="Q22" s="13"/>
      <c r="R22" s="13"/>
      <c r="AA22" s="5"/>
    </row>
    <row r="23" spans="1:27" ht="21" customHeight="1">
      <c r="A23" s="35"/>
      <c r="B23" s="39">
        <v>46</v>
      </c>
      <c r="C23" s="4"/>
      <c r="D23" s="72">
        <f t="shared" ref="D23:M23" si="6">D24+D34+D39+D49+D59+D62+D70+D78</f>
        <v>1383486</v>
      </c>
      <c r="E23" s="72">
        <f t="shared" si="6"/>
        <v>236726</v>
      </c>
      <c r="F23" s="72">
        <f t="shared" si="6"/>
        <v>164328</v>
      </c>
      <c r="G23" s="72">
        <f t="shared" si="6"/>
        <v>60445</v>
      </c>
      <c r="H23" s="72">
        <f t="shared" si="6"/>
        <v>921987</v>
      </c>
      <c r="I23" s="72">
        <f t="shared" si="6"/>
        <v>6462</v>
      </c>
      <c r="J23" s="72">
        <f t="shared" si="6"/>
        <v>915525</v>
      </c>
      <c r="K23" s="72">
        <f t="shared" si="6"/>
        <v>596480</v>
      </c>
      <c r="L23" s="72">
        <f t="shared" si="6"/>
        <v>74613</v>
      </c>
      <c r="M23" s="72">
        <f t="shared" si="6"/>
        <v>244432</v>
      </c>
      <c r="N23" s="84"/>
      <c r="O23" s="88">
        <f>O24+O34+O39+O49+O59+O62+O70+O78</f>
        <v>48546</v>
      </c>
      <c r="P23" s="20"/>
      <c r="Q23" s="13"/>
      <c r="R23" s="13"/>
    </row>
    <row r="24" spans="1:27" ht="21" customHeight="1">
      <c r="A24" s="35"/>
      <c r="B24" s="39" t="s">
        <v>352</v>
      </c>
      <c r="D24" s="72">
        <f t="shared" ref="D24:O24" si="7">SUM(D25:D33)</f>
        <v>162920</v>
      </c>
      <c r="E24" s="72">
        <f t="shared" si="7"/>
        <v>30970</v>
      </c>
      <c r="F24" s="72">
        <f t="shared" si="7"/>
        <v>36903</v>
      </c>
      <c r="G24" s="72">
        <f t="shared" si="7"/>
        <v>4407</v>
      </c>
      <c r="H24" s="72">
        <f t="shared" si="7"/>
        <v>90640</v>
      </c>
      <c r="I24" s="72">
        <f t="shared" si="7"/>
        <v>338</v>
      </c>
      <c r="J24" s="72">
        <f t="shared" si="7"/>
        <v>90302</v>
      </c>
      <c r="K24" s="72">
        <f t="shared" si="7"/>
        <v>79604</v>
      </c>
      <c r="L24" s="72">
        <f t="shared" si="7"/>
        <v>3762</v>
      </c>
      <c r="M24" s="72">
        <f t="shared" si="7"/>
        <v>6936</v>
      </c>
      <c r="N24" s="84"/>
      <c r="O24" s="88">
        <f t="shared" si="7"/>
        <v>2717</v>
      </c>
      <c r="P24" s="20"/>
      <c r="Q24" s="13"/>
      <c r="R24" s="13"/>
    </row>
    <row r="25" spans="1:27" ht="21" customHeight="1">
      <c r="A25" s="35"/>
      <c r="B25" s="40" t="s">
        <v>353</v>
      </c>
      <c r="D25" s="73">
        <v>1394</v>
      </c>
      <c r="E25" s="73">
        <v>457</v>
      </c>
      <c r="F25" s="73">
        <v>278</v>
      </c>
      <c r="G25" s="73">
        <v>61</v>
      </c>
      <c r="H25" s="73">
        <v>598</v>
      </c>
      <c r="I25" s="73">
        <v>2</v>
      </c>
      <c r="J25" s="73">
        <v>596</v>
      </c>
      <c r="K25" s="73">
        <v>583</v>
      </c>
      <c r="L25" s="73">
        <v>19</v>
      </c>
      <c r="M25" s="73">
        <v>-6</v>
      </c>
      <c r="N25" s="85"/>
      <c r="O25" s="89">
        <v>136</v>
      </c>
      <c r="P25" s="20"/>
      <c r="Q25" s="13"/>
      <c r="R25" s="13"/>
    </row>
    <row r="26" spans="1:27" ht="21" customHeight="1">
      <c r="A26" s="35"/>
      <c r="B26" s="40" t="s">
        <v>354</v>
      </c>
      <c r="D26" s="73">
        <v>49907</v>
      </c>
      <c r="E26" s="73">
        <v>10006</v>
      </c>
      <c r="F26" s="73">
        <v>9553</v>
      </c>
      <c r="G26" s="73">
        <v>1669</v>
      </c>
      <c r="H26" s="73">
        <v>28679</v>
      </c>
      <c r="I26" s="73">
        <v>80</v>
      </c>
      <c r="J26" s="73">
        <v>28599</v>
      </c>
      <c r="K26" s="73">
        <v>27700</v>
      </c>
      <c r="L26" s="73">
        <v>1158</v>
      </c>
      <c r="M26" s="73">
        <v>-259</v>
      </c>
      <c r="N26" s="85"/>
      <c r="O26" s="89">
        <v>823</v>
      </c>
      <c r="P26" s="20"/>
      <c r="Q26" s="13"/>
      <c r="R26" s="13"/>
    </row>
    <row r="27" spans="1:27" ht="21" customHeight="1">
      <c r="A27" s="35"/>
      <c r="B27" s="40" t="s">
        <v>355</v>
      </c>
      <c r="D27" s="73">
        <v>6807</v>
      </c>
      <c r="E27" s="73">
        <v>1033</v>
      </c>
      <c r="F27" s="73">
        <v>1536</v>
      </c>
      <c r="G27" s="73">
        <v>173</v>
      </c>
      <c r="H27" s="73">
        <v>4065</v>
      </c>
      <c r="I27" s="73">
        <v>17</v>
      </c>
      <c r="J27" s="73">
        <v>4048</v>
      </c>
      <c r="K27" s="73">
        <v>2864</v>
      </c>
      <c r="L27" s="73">
        <v>173</v>
      </c>
      <c r="M27" s="73">
        <v>1011</v>
      </c>
      <c r="N27" s="85"/>
      <c r="O27" s="89">
        <v>332</v>
      </c>
      <c r="P27" s="20"/>
      <c r="Q27" s="13"/>
      <c r="R27" s="13"/>
    </row>
    <row r="28" spans="1:27" ht="21" customHeight="1">
      <c r="A28" s="35"/>
      <c r="B28" s="40" t="s">
        <v>356</v>
      </c>
      <c r="D28" s="73">
        <v>12307</v>
      </c>
      <c r="E28" s="73">
        <v>3882</v>
      </c>
      <c r="F28" s="73">
        <v>2053</v>
      </c>
      <c r="G28" s="73">
        <v>375</v>
      </c>
      <c r="H28" s="73">
        <v>5997</v>
      </c>
      <c r="I28" s="73">
        <v>50</v>
      </c>
      <c r="J28" s="73">
        <v>5947</v>
      </c>
      <c r="K28" s="73">
        <v>5781</v>
      </c>
      <c r="L28" s="73">
        <v>69</v>
      </c>
      <c r="M28" s="73">
        <v>97</v>
      </c>
      <c r="N28" s="85"/>
      <c r="O28" s="89">
        <v>229</v>
      </c>
      <c r="P28" s="20"/>
      <c r="Q28" s="13"/>
      <c r="R28" s="13"/>
    </row>
    <row r="29" spans="1:27" ht="21" customHeight="1">
      <c r="A29" s="35"/>
      <c r="B29" s="40" t="s">
        <v>357</v>
      </c>
      <c r="D29" s="73">
        <v>628</v>
      </c>
      <c r="E29" s="73">
        <v>16</v>
      </c>
      <c r="F29" s="73">
        <v>44</v>
      </c>
      <c r="G29" s="73">
        <v>7</v>
      </c>
      <c r="H29" s="73">
        <v>561</v>
      </c>
      <c r="I29" s="73">
        <v>3</v>
      </c>
      <c r="J29" s="73">
        <v>558</v>
      </c>
      <c r="K29" s="73">
        <v>283</v>
      </c>
      <c r="L29" s="73">
        <v>13</v>
      </c>
      <c r="M29" s="73">
        <v>262</v>
      </c>
      <c r="N29" s="85"/>
      <c r="O29" s="89">
        <v>0</v>
      </c>
      <c r="P29" s="20"/>
      <c r="Q29" s="13"/>
      <c r="R29" s="13"/>
    </row>
    <row r="30" spans="1:27" ht="21" customHeight="1">
      <c r="A30" s="35"/>
      <c r="B30" s="40" t="s">
        <v>358</v>
      </c>
      <c r="C30" s="4"/>
      <c r="D30" s="73">
        <v>2606</v>
      </c>
      <c r="E30" s="73">
        <v>289</v>
      </c>
      <c r="F30" s="73">
        <v>259</v>
      </c>
      <c r="G30" s="73">
        <v>176</v>
      </c>
      <c r="H30" s="73">
        <v>1882</v>
      </c>
      <c r="I30" s="73">
        <v>25</v>
      </c>
      <c r="J30" s="73">
        <v>1857</v>
      </c>
      <c r="K30" s="73">
        <v>1272</v>
      </c>
      <c r="L30" s="73">
        <v>118</v>
      </c>
      <c r="M30" s="73">
        <v>467</v>
      </c>
      <c r="N30" s="85"/>
      <c r="O30" s="89">
        <v>38</v>
      </c>
      <c r="P30" s="20"/>
      <c r="Q30" s="13"/>
      <c r="R30" s="13"/>
    </row>
    <row r="31" spans="1:27" ht="21" customHeight="1">
      <c r="A31" s="35"/>
      <c r="B31" s="40" t="s">
        <v>359</v>
      </c>
      <c r="D31" s="73">
        <v>20172</v>
      </c>
      <c r="E31" s="73">
        <v>5059</v>
      </c>
      <c r="F31" s="73">
        <v>3479</v>
      </c>
      <c r="G31" s="73">
        <v>602</v>
      </c>
      <c r="H31" s="73">
        <v>11032</v>
      </c>
      <c r="I31" s="73">
        <v>35</v>
      </c>
      <c r="J31" s="73">
        <v>10997</v>
      </c>
      <c r="K31" s="73">
        <v>10954</v>
      </c>
      <c r="L31" s="73">
        <v>599</v>
      </c>
      <c r="M31" s="73">
        <v>-556</v>
      </c>
      <c r="N31" s="85"/>
      <c r="O31" s="89">
        <v>516</v>
      </c>
      <c r="P31" s="20"/>
      <c r="Q31" s="13"/>
      <c r="R31" s="13"/>
    </row>
    <row r="32" spans="1:27" ht="21" customHeight="1">
      <c r="A32" s="35"/>
      <c r="B32" s="40" t="s">
        <v>360</v>
      </c>
      <c r="D32" s="73">
        <v>61827</v>
      </c>
      <c r="E32" s="73">
        <v>9644</v>
      </c>
      <c r="F32" s="73">
        <v>18810</v>
      </c>
      <c r="G32" s="73">
        <v>1202</v>
      </c>
      <c r="H32" s="73">
        <v>32171</v>
      </c>
      <c r="I32" s="73">
        <v>86</v>
      </c>
      <c r="J32" s="73">
        <v>32085</v>
      </c>
      <c r="K32" s="73">
        <v>25193</v>
      </c>
      <c r="L32" s="73">
        <v>1394</v>
      </c>
      <c r="M32" s="73">
        <v>5498</v>
      </c>
      <c r="N32" s="85"/>
      <c r="O32" s="89">
        <v>514</v>
      </c>
      <c r="P32" s="20"/>
      <c r="Q32" s="13"/>
      <c r="R32" s="13"/>
    </row>
    <row r="33" spans="1:18" ht="21" customHeight="1">
      <c r="A33" s="33"/>
      <c r="B33" s="40" t="s">
        <v>361</v>
      </c>
      <c r="C33" s="4"/>
      <c r="D33" s="73">
        <v>7272</v>
      </c>
      <c r="E33" s="73">
        <v>584</v>
      </c>
      <c r="F33" s="73">
        <v>891</v>
      </c>
      <c r="G33" s="73">
        <v>142</v>
      </c>
      <c r="H33" s="73">
        <v>5655</v>
      </c>
      <c r="I33" s="73">
        <v>40</v>
      </c>
      <c r="J33" s="73">
        <v>5615</v>
      </c>
      <c r="K33" s="73">
        <v>4974</v>
      </c>
      <c r="L33" s="73">
        <v>219</v>
      </c>
      <c r="M33" s="73">
        <v>422</v>
      </c>
      <c r="N33" s="85"/>
      <c r="O33" s="89">
        <v>129</v>
      </c>
      <c r="P33" s="20"/>
      <c r="Q33" s="13"/>
      <c r="R33" s="13"/>
    </row>
    <row r="34" spans="1:18" ht="21" customHeight="1">
      <c r="A34" s="35"/>
      <c r="B34" s="39" t="s">
        <v>362</v>
      </c>
      <c r="C34" s="4"/>
      <c r="D34" s="72">
        <f t="shared" ref="D34:O34" si="8">SUM(D35:D38)</f>
        <v>16415</v>
      </c>
      <c r="E34" s="72">
        <f t="shared" si="8"/>
        <v>3397</v>
      </c>
      <c r="F34" s="72">
        <f t="shared" si="8"/>
        <v>2210</v>
      </c>
      <c r="G34" s="72">
        <f t="shared" si="8"/>
        <v>1533</v>
      </c>
      <c r="H34" s="72">
        <f t="shared" si="8"/>
        <v>9275</v>
      </c>
      <c r="I34" s="72">
        <f t="shared" si="8"/>
        <v>215</v>
      </c>
      <c r="J34" s="72">
        <f t="shared" si="8"/>
        <v>9060</v>
      </c>
      <c r="K34" s="72">
        <f t="shared" si="8"/>
        <v>7673</v>
      </c>
      <c r="L34" s="72">
        <f t="shared" si="8"/>
        <v>1485</v>
      </c>
      <c r="M34" s="72">
        <f t="shared" si="8"/>
        <v>-98</v>
      </c>
      <c r="N34" s="84"/>
      <c r="O34" s="88">
        <f t="shared" si="8"/>
        <v>1176</v>
      </c>
      <c r="P34" s="20"/>
      <c r="Q34" s="13"/>
      <c r="R34" s="13"/>
    </row>
    <row r="35" spans="1:18" ht="21" customHeight="1">
      <c r="A35" s="35"/>
      <c r="B35" s="40" t="s">
        <v>363</v>
      </c>
      <c r="D35" s="73">
        <v>10247</v>
      </c>
      <c r="E35" s="73">
        <v>2259</v>
      </c>
      <c r="F35" s="73">
        <v>1694</v>
      </c>
      <c r="G35" s="73">
        <v>1210</v>
      </c>
      <c r="H35" s="73">
        <v>5084</v>
      </c>
      <c r="I35" s="73">
        <v>167</v>
      </c>
      <c r="J35" s="73">
        <v>4917</v>
      </c>
      <c r="K35" s="73">
        <v>5117</v>
      </c>
      <c r="L35" s="73">
        <v>955</v>
      </c>
      <c r="M35" s="73">
        <v>-1155</v>
      </c>
      <c r="N35" s="85"/>
      <c r="O35" s="89">
        <v>969</v>
      </c>
      <c r="P35" s="20"/>
      <c r="Q35" s="13"/>
      <c r="R35" s="13"/>
    </row>
    <row r="36" spans="1:18" ht="21" customHeight="1">
      <c r="A36" s="35"/>
      <c r="B36" s="40" t="s">
        <v>364</v>
      </c>
      <c r="D36" s="73">
        <v>5810</v>
      </c>
      <c r="E36" s="73">
        <v>1057</v>
      </c>
      <c r="F36" s="73">
        <v>461</v>
      </c>
      <c r="G36" s="73">
        <v>323</v>
      </c>
      <c r="H36" s="73">
        <v>3969</v>
      </c>
      <c r="I36" s="73">
        <v>37</v>
      </c>
      <c r="J36" s="73">
        <v>3932</v>
      </c>
      <c r="K36" s="73">
        <v>2445</v>
      </c>
      <c r="L36" s="73">
        <v>516</v>
      </c>
      <c r="M36" s="73">
        <v>971</v>
      </c>
      <c r="N36" s="85"/>
      <c r="O36" s="89">
        <v>204</v>
      </c>
      <c r="P36" s="20"/>
      <c r="Q36" s="13"/>
      <c r="R36" s="13"/>
    </row>
    <row r="37" spans="1:18" ht="21" customHeight="1">
      <c r="A37" s="35"/>
      <c r="B37" s="40" t="s">
        <v>365</v>
      </c>
      <c r="D37" s="73">
        <v>131</v>
      </c>
      <c r="E37" s="73">
        <v>43</v>
      </c>
      <c r="F37" s="73">
        <v>21</v>
      </c>
      <c r="G37" s="73">
        <v>0</v>
      </c>
      <c r="H37" s="73">
        <v>67</v>
      </c>
      <c r="I37" s="73">
        <v>9</v>
      </c>
      <c r="J37" s="73">
        <v>58</v>
      </c>
      <c r="K37" s="73">
        <v>55</v>
      </c>
      <c r="L37" s="73">
        <v>3</v>
      </c>
      <c r="M37" s="73">
        <v>0</v>
      </c>
      <c r="N37" s="85"/>
      <c r="O37" s="89">
        <v>0</v>
      </c>
      <c r="P37" s="20"/>
      <c r="Q37" s="13"/>
      <c r="R37" s="13"/>
    </row>
    <row r="38" spans="1:18" ht="21" customHeight="1">
      <c r="A38" s="35"/>
      <c r="B38" s="40" t="s">
        <v>366</v>
      </c>
      <c r="D38" s="73">
        <v>227</v>
      </c>
      <c r="E38" s="73">
        <v>38</v>
      </c>
      <c r="F38" s="73">
        <v>34</v>
      </c>
      <c r="G38" s="73">
        <v>0</v>
      </c>
      <c r="H38" s="73">
        <v>155</v>
      </c>
      <c r="I38" s="73">
        <v>2</v>
      </c>
      <c r="J38" s="73">
        <v>153</v>
      </c>
      <c r="K38" s="73">
        <v>56</v>
      </c>
      <c r="L38" s="73">
        <v>11</v>
      </c>
      <c r="M38" s="73">
        <v>86</v>
      </c>
      <c r="N38" s="85"/>
      <c r="O38" s="89">
        <v>3</v>
      </c>
      <c r="P38" s="20"/>
      <c r="Q38" s="13"/>
      <c r="R38" s="13"/>
    </row>
    <row r="39" spans="1:18" ht="21" customHeight="1">
      <c r="A39" s="35"/>
      <c r="B39" s="39" t="s">
        <v>367</v>
      </c>
      <c r="C39" s="4"/>
      <c r="D39" s="72">
        <f t="shared" ref="D39:O39" si="9">SUM(D40:D48)</f>
        <v>325446</v>
      </c>
      <c r="E39" s="72">
        <f t="shared" si="9"/>
        <v>64414</v>
      </c>
      <c r="F39" s="72">
        <f t="shared" si="9"/>
        <v>36854</v>
      </c>
      <c r="G39" s="72">
        <f t="shared" si="9"/>
        <v>11148</v>
      </c>
      <c r="H39" s="72">
        <f t="shared" si="9"/>
        <v>213030</v>
      </c>
      <c r="I39" s="72">
        <f t="shared" si="9"/>
        <v>1462</v>
      </c>
      <c r="J39" s="72">
        <f t="shared" si="9"/>
        <v>211568</v>
      </c>
      <c r="K39" s="72">
        <f t="shared" si="9"/>
        <v>153335</v>
      </c>
      <c r="L39" s="72">
        <f t="shared" si="9"/>
        <v>18845</v>
      </c>
      <c r="M39" s="72">
        <f t="shared" si="9"/>
        <v>39388</v>
      </c>
      <c r="N39" s="84"/>
      <c r="O39" s="88">
        <f t="shared" si="9"/>
        <v>11219</v>
      </c>
      <c r="P39" s="20"/>
      <c r="Q39" s="13"/>
      <c r="R39" s="13"/>
    </row>
    <row r="40" spans="1:18" ht="21" customHeight="1">
      <c r="A40" s="35"/>
      <c r="B40" s="40" t="s">
        <v>368</v>
      </c>
      <c r="D40" s="73">
        <v>58409</v>
      </c>
      <c r="E40" s="73">
        <v>15456</v>
      </c>
      <c r="F40" s="73">
        <v>3381</v>
      </c>
      <c r="G40" s="73">
        <v>798</v>
      </c>
      <c r="H40" s="73">
        <v>38774</v>
      </c>
      <c r="I40" s="73">
        <v>305</v>
      </c>
      <c r="J40" s="73">
        <v>38469</v>
      </c>
      <c r="K40" s="73">
        <v>28251</v>
      </c>
      <c r="L40" s="73">
        <v>3401</v>
      </c>
      <c r="M40" s="73">
        <v>6817</v>
      </c>
      <c r="N40" s="85"/>
      <c r="O40" s="89">
        <v>1361</v>
      </c>
      <c r="P40" s="20"/>
      <c r="Q40" s="13"/>
      <c r="R40" s="13"/>
    </row>
    <row r="41" spans="1:18" ht="21" customHeight="1">
      <c r="A41" s="35"/>
      <c r="B41" s="40" t="s">
        <v>369</v>
      </c>
      <c r="D41" s="73">
        <v>16026</v>
      </c>
      <c r="E41" s="73">
        <v>5642</v>
      </c>
      <c r="F41" s="73">
        <v>1468</v>
      </c>
      <c r="G41" s="73">
        <v>192</v>
      </c>
      <c r="H41" s="73">
        <v>8724</v>
      </c>
      <c r="I41" s="73">
        <v>82</v>
      </c>
      <c r="J41" s="73">
        <v>8642</v>
      </c>
      <c r="K41" s="73">
        <v>6352</v>
      </c>
      <c r="L41" s="73">
        <v>1113</v>
      </c>
      <c r="M41" s="73">
        <v>1177</v>
      </c>
      <c r="N41" s="85"/>
      <c r="O41" s="89">
        <v>402</v>
      </c>
      <c r="P41" s="20"/>
      <c r="Q41" s="13"/>
      <c r="R41" s="13"/>
    </row>
    <row r="42" spans="1:18" ht="21" customHeight="1">
      <c r="A42" s="35"/>
      <c r="B42" s="40" t="s">
        <v>370</v>
      </c>
      <c r="D42" s="73">
        <v>17081</v>
      </c>
      <c r="E42" s="73">
        <v>2947</v>
      </c>
      <c r="F42" s="73">
        <v>1641</v>
      </c>
      <c r="G42" s="73">
        <v>391</v>
      </c>
      <c r="H42" s="73">
        <v>12102</v>
      </c>
      <c r="I42" s="73">
        <v>61</v>
      </c>
      <c r="J42" s="73">
        <v>12041</v>
      </c>
      <c r="K42" s="73">
        <v>8401</v>
      </c>
      <c r="L42" s="73">
        <v>730</v>
      </c>
      <c r="M42" s="73">
        <v>2910</v>
      </c>
      <c r="N42" s="85"/>
      <c r="O42" s="89">
        <v>423</v>
      </c>
      <c r="P42" s="20"/>
      <c r="Q42" s="13"/>
      <c r="R42" s="13"/>
    </row>
    <row r="43" spans="1:18" ht="21" customHeight="1">
      <c r="A43" s="35"/>
      <c r="B43" s="40" t="s">
        <v>371</v>
      </c>
      <c r="D43" s="73">
        <v>54169</v>
      </c>
      <c r="E43" s="73">
        <v>9631</v>
      </c>
      <c r="F43" s="73">
        <v>10700</v>
      </c>
      <c r="G43" s="73">
        <v>3200</v>
      </c>
      <c r="H43" s="73">
        <v>30638</v>
      </c>
      <c r="I43" s="73">
        <v>254</v>
      </c>
      <c r="J43" s="73">
        <v>30384</v>
      </c>
      <c r="K43" s="73">
        <v>27044</v>
      </c>
      <c r="L43" s="73">
        <v>3768</v>
      </c>
      <c r="M43" s="73">
        <v>-428</v>
      </c>
      <c r="N43" s="85"/>
      <c r="O43" s="89">
        <v>1759</v>
      </c>
      <c r="P43" s="20"/>
      <c r="Q43" s="13"/>
      <c r="R43" s="13"/>
    </row>
    <row r="44" spans="1:18" ht="21" customHeight="1">
      <c r="A44" s="35"/>
      <c r="B44" s="40" t="s">
        <v>372</v>
      </c>
      <c r="C44" s="4"/>
      <c r="D44" s="73">
        <v>16348</v>
      </c>
      <c r="E44" s="73">
        <v>2320</v>
      </c>
      <c r="F44" s="73">
        <v>2738</v>
      </c>
      <c r="G44" s="73">
        <v>696</v>
      </c>
      <c r="H44" s="73">
        <v>10594</v>
      </c>
      <c r="I44" s="73">
        <v>29</v>
      </c>
      <c r="J44" s="73">
        <v>10565</v>
      </c>
      <c r="K44" s="73">
        <v>5335</v>
      </c>
      <c r="L44" s="73">
        <v>278</v>
      </c>
      <c r="M44" s="73">
        <v>4952</v>
      </c>
      <c r="N44" s="85"/>
      <c r="O44" s="89">
        <v>595</v>
      </c>
      <c r="P44" s="20"/>
      <c r="Q44" s="13"/>
      <c r="R44" s="13"/>
    </row>
    <row r="45" spans="1:18" ht="21" customHeight="1">
      <c r="A45" s="35"/>
      <c r="B45" s="40" t="s">
        <v>373</v>
      </c>
      <c r="C45" s="4"/>
      <c r="D45" s="73">
        <v>20559</v>
      </c>
      <c r="E45" s="73">
        <v>3737</v>
      </c>
      <c r="F45" s="73">
        <v>2421</v>
      </c>
      <c r="G45" s="73">
        <v>567</v>
      </c>
      <c r="H45" s="73">
        <v>13834</v>
      </c>
      <c r="I45" s="73">
        <v>135</v>
      </c>
      <c r="J45" s="73">
        <v>13699</v>
      </c>
      <c r="K45" s="73">
        <v>9735</v>
      </c>
      <c r="L45" s="73">
        <v>1677</v>
      </c>
      <c r="M45" s="73">
        <v>2287</v>
      </c>
      <c r="N45" s="85"/>
      <c r="O45" s="89">
        <v>715</v>
      </c>
      <c r="P45" s="20"/>
      <c r="Q45" s="13"/>
      <c r="R45" s="13"/>
    </row>
    <row r="46" spans="1:18" ht="21" customHeight="1">
      <c r="A46" s="35"/>
      <c r="B46" s="40" t="s">
        <v>374</v>
      </c>
      <c r="D46" s="73">
        <v>5100</v>
      </c>
      <c r="E46" s="73">
        <v>691</v>
      </c>
      <c r="F46" s="73">
        <v>686</v>
      </c>
      <c r="G46" s="73">
        <v>222</v>
      </c>
      <c r="H46" s="73">
        <v>3501</v>
      </c>
      <c r="I46" s="73">
        <v>18</v>
      </c>
      <c r="J46" s="73">
        <v>3483</v>
      </c>
      <c r="K46" s="73">
        <v>3529</v>
      </c>
      <c r="L46" s="73">
        <v>454</v>
      </c>
      <c r="M46" s="73">
        <v>-500</v>
      </c>
      <c r="N46" s="85"/>
      <c r="O46" s="89">
        <v>173</v>
      </c>
      <c r="P46" s="20"/>
      <c r="Q46" s="13"/>
      <c r="R46" s="13"/>
    </row>
    <row r="47" spans="1:18" ht="21" customHeight="1">
      <c r="A47" s="35"/>
      <c r="B47" s="40" t="s">
        <v>375</v>
      </c>
      <c r="D47" s="73">
        <v>23212</v>
      </c>
      <c r="E47" s="73">
        <v>3904</v>
      </c>
      <c r="F47" s="73">
        <v>2866</v>
      </c>
      <c r="G47" s="73">
        <v>660</v>
      </c>
      <c r="H47" s="73">
        <v>15782</v>
      </c>
      <c r="I47" s="73">
        <v>119</v>
      </c>
      <c r="J47" s="73">
        <v>15663</v>
      </c>
      <c r="K47" s="73">
        <v>11459</v>
      </c>
      <c r="L47" s="73">
        <v>1176</v>
      </c>
      <c r="M47" s="73">
        <v>3028</v>
      </c>
      <c r="N47" s="85"/>
      <c r="O47" s="89">
        <v>669</v>
      </c>
      <c r="P47" s="20"/>
      <c r="Q47" s="13"/>
      <c r="R47" s="13"/>
    </row>
    <row r="48" spans="1:18" ht="21" customHeight="1">
      <c r="A48" s="35"/>
      <c r="B48" s="40" t="s">
        <v>376</v>
      </c>
      <c r="D48" s="73">
        <v>114542</v>
      </c>
      <c r="E48" s="73">
        <v>20086</v>
      </c>
      <c r="F48" s="73">
        <v>10953</v>
      </c>
      <c r="G48" s="73">
        <v>4422</v>
      </c>
      <c r="H48" s="73">
        <v>79081</v>
      </c>
      <c r="I48" s="73">
        <v>459</v>
      </c>
      <c r="J48" s="73">
        <v>78622</v>
      </c>
      <c r="K48" s="73">
        <v>53229</v>
      </c>
      <c r="L48" s="73">
        <v>6248</v>
      </c>
      <c r="M48" s="73">
        <v>19145</v>
      </c>
      <c r="N48" s="85"/>
      <c r="O48" s="89">
        <v>5122</v>
      </c>
      <c r="P48" s="20"/>
      <c r="Q48" s="13"/>
      <c r="R48" s="13"/>
    </row>
    <row r="49" spans="1:18" ht="21" customHeight="1">
      <c r="A49" s="35"/>
      <c r="B49" s="39" t="s">
        <v>377</v>
      </c>
      <c r="D49" s="72">
        <f t="shared" ref="D49:O49" si="10">SUM(D50:D58)</f>
        <v>340707</v>
      </c>
      <c r="E49" s="72">
        <f t="shared" si="10"/>
        <v>48170</v>
      </c>
      <c r="F49" s="72">
        <f t="shared" si="10"/>
        <v>41571</v>
      </c>
      <c r="G49" s="72">
        <f t="shared" si="10"/>
        <v>11313</v>
      </c>
      <c r="H49" s="72">
        <f t="shared" si="10"/>
        <v>239653</v>
      </c>
      <c r="I49" s="72">
        <f t="shared" si="10"/>
        <v>1457</v>
      </c>
      <c r="J49" s="72">
        <f t="shared" si="10"/>
        <v>238196</v>
      </c>
      <c r="K49" s="72">
        <f t="shared" si="10"/>
        <v>136732</v>
      </c>
      <c r="L49" s="72">
        <f t="shared" si="10"/>
        <v>15913</v>
      </c>
      <c r="M49" s="72">
        <f t="shared" si="10"/>
        <v>85551</v>
      </c>
      <c r="N49" s="84"/>
      <c r="O49" s="88">
        <f t="shared" si="10"/>
        <v>8832</v>
      </c>
      <c r="P49" s="20"/>
      <c r="Q49" s="13"/>
      <c r="R49" s="13"/>
    </row>
    <row r="50" spans="1:18" ht="21" customHeight="1">
      <c r="A50" s="35"/>
      <c r="B50" s="40" t="s">
        <v>378</v>
      </c>
      <c r="D50" s="73">
        <v>3524</v>
      </c>
      <c r="E50" s="73">
        <v>1306</v>
      </c>
      <c r="F50" s="73">
        <v>456</v>
      </c>
      <c r="G50" s="73">
        <v>260</v>
      </c>
      <c r="H50" s="73">
        <v>1502</v>
      </c>
      <c r="I50" s="73">
        <v>38</v>
      </c>
      <c r="J50" s="73">
        <v>1464</v>
      </c>
      <c r="K50" s="73">
        <v>1438</v>
      </c>
      <c r="L50" s="73">
        <v>168</v>
      </c>
      <c r="M50" s="73">
        <v>-142</v>
      </c>
      <c r="N50" s="85"/>
      <c r="O50" s="89">
        <v>192</v>
      </c>
      <c r="P50" s="20"/>
      <c r="Q50" s="13"/>
      <c r="R50" s="13"/>
    </row>
    <row r="51" spans="1:18" ht="21" customHeight="1">
      <c r="A51" s="35"/>
      <c r="B51" s="40" t="s">
        <v>379</v>
      </c>
      <c r="D51" s="73">
        <v>14055</v>
      </c>
      <c r="E51" s="73">
        <v>2506</v>
      </c>
      <c r="F51" s="73">
        <v>1865</v>
      </c>
      <c r="G51" s="73">
        <v>538</v>
      </c>
      <c r="H51" s="73">
        <v>9146</v>
      </c>
      <c r="I51" s="73">
        <v>128</v>
      </c>
      <c r="J51" s="73">
        <v>9018</v>
      </c>
      <c r="K51" s="73">
        <v>6378</v>
      </c>
      <c r="L51" s="73">
        <v>781</v>
      </c>
      <c r="M51" s="73">
        <v>1859</v>
      </c>
      <c r="N51" s="85"/>
      <c r="O51" s="89">
        <v>355</v>
      </c>
      <c r="P51" s="20"/>
      <c r="Q51" s="13"/>
      <c r="R51" s="13"/>
    </row>
    <row r="52" spans="1:18" ht="21" customHeight="1">
      <c r="A52" s="35"/>
      <c r="B52" s="40" t="s">
        <v>380</v>
      </c>
      <c r="D52" s="73">
        <v>28058</v>
      </c>
      <c r="E52" s="73">
        <v>4420</v>
      </c>
      <c r="F52" s="73">
        <v>3531</v>
      </c>
      <c r="G52" s="73">
        <v>1360</v>
      </c>
      <c r="H52" s="73">
        <v>18747</v>
      </c>
      <c r="I52" s="73">
        <v>143</v>
      </c>
      <c r="J52" s="73">
        <v>18604</v>
      </c>
      <c r="K52" s="73">
        <v>10920</v>
      </c>
      <c r="L52" s="73">
        <v>1509</v>
      </c>
      <c r="M52" s="73">
        <v>6175</v>
      </c>
      <c r="N52" s="85"/>
      <c r="O52" s="89">
        <v>1193</v>
      </c>
      <c r="P52" s="20"/>
      <c r="Q52" s="13"/>
      <c r="R52" s="13"/>
    </row>
    <row r="53" spans="1:18" ht="21" customHeight="1">
      <c r="A53" s="35"/>
      <c r="B53" s="40" t="s">
        <v>381</v>
      </c>
      <c r="C53" s="4"/>
      <c r="D53" s="73">
        <v>31329</v>
      </c>
      <c r="E53" s="73">
        <v>7002</v>
      </c>
      <c r="F53" s="73">
        <v>5461</v>
      </c>
      <c r="G53" s="73">
        <v>1260</v>
      </c>
      <c r="H53" s="73">
        <v>17606</v>
      </c>
      <c r="I53" s="73">
        <v>105</v>
      </c>
      <c r="J53" s="73">
        <v>17501</v>
      </c>
      <c r="K53" s="73">
        <v>11327</v>
      </c>
      <c r="L53" s="73">
        <v>838</v>
      </c>
      <c r="M53" s="73">
        <v>5336</v>
      </c>
      <c r="N53" s="85"/>
      <c r="O53" s="89">
        <v>184</v>
      </c>
      <c r="P53" s="20"/>
      <c r="Q53" s="13"/>
      <c r="R53" s="13"/>
    </row>
    <row r="54" spans="1:18" ht="21" customHeight="1">
      <c r="A54" s="35"/>
      <c r="B54" s="40" t="s">
        <v>382</v>
      </c>
      <c r="D54" s="73">
        <v>55266</v>
      </c>
      <c r="E54" s="73">
        <v>6511</v>
      </c>
      <c r="F54" s="73">
        <v>8578</v>
      </c>
      <c r="G54" s="73">
        <v>2317</v>
      </c>
      <c r="H54" s="73">
        <v>37860</v>
      </c>
      <c r="I54" s="73">
        <v>191</v>
      </c>
      <c r="J54" s="73">
        <v>37669</v>
      </c>
      <c r="K54" s="73">
        <v>24683</v>
      </c>
      <c r="L54" s="73">
        <v>3275</v>
      </c>
      <c r="M54" s="73">
        <v>9711</v>
      </c>
      <c r="N54" s="85"/>
      <c r="O54" s="89">
        <v>1774</v>
      </c>
      <c r="P54" s="20"/>
      <c r="Q54" s="13"/>
      <c r="R54" s="13"/>
    </row>
    <row r="55" spans="1:18" ht="21" customHeight="1">
      <c r="A55" s="35"/>
      <c r="B55" s="40" t="s">
        <v>383</v>
      </c>
      <c r="D55" s="73">
        <v>150562</v>
      </c>
      <c r="E55" s="73">
        <v>16802</v>
      </c>
      <c r="F55" s="73">
        <v>16312</v>
      </c>
      <c r="G55" s="73">
        <v>3124</v>
      </c>
      <c r="H55" s="73">
        <v>114324</v>
      </c>
      <c r="I55" s="73">
        <v>499</v>
      </c>
      <c r="J55" s="73">
        <v>113825</v>
      </c>
      <c r="K55" s="73">
        <v>55782</v>
      </c>
      <c r="L55" s="73">
        <v>5727</v>
      </c>
      <c r="M55" s="73">
        <v>52316</v>
      </c>
      <c r="N55" s="85"/>
      <c r="O55" s="89">
        <v>3132</v>
      </c>
      <c r="P55" s="20"/>
      <c r="Q55" s="13"/>
      <c r="R55" s="13"/>
    </row>
    <row r="56" spans="1:18" ht="21" customHeight="1">
      <c r="A56" s="35"/>
      <c r="B56" s="40" t="s">
        <v>384</v>
      </c>
      <c r="D56" s="73">
        <v>13308</v>
      </c>
      <c r="E56" s="73">
        <v>1754</v>
      </c>
      <c r="F56" s="73">
        <v>1209</v>
      </c>
      <c r="G56" s="73">
        <v>590</v>
      </c>
      <c r="H56" s="73">
        <v>9755</v>
      </c>
      <c r="I56" s="73">
        <v>47</v>
      </c>
      <c r="J56" s="73">
        <v>9708</v>
      </c>
      <c r="K56" s="73">
        <v>6329</v>
      </c>
      <c r="L56" s="73">
        <v>710</v>
      </c>
      <c r="M56" s="73">
        <v>2669</v>
      </c>
      <c r="N56" s="85"/>
      <c r="O56" s="89">
        <v>242</v>
      </c>
      <c r="P56" s="20"/>
      <c r="Q56" s="13"/>
      <c r="R56" s="13"/>
    </row>
    <row r="57" spans="1:18" ht="21" customHeight="1">
      <c r="A57" s="35"/>
      <c r="B57" s="40" t="s">
        <v>385</v>
      </c>
      <c r="D57" s="73">
        <v>3227</v>
      </c>
      <c r="E57" s="73">
        <v>377</v>
      </c>
      <c r="F57" s="73">
        <v>878</v>
      </c>
      <c r="G57" s="73">
        <v>266</v>
      </c>
      <c r="H57" s="73">
        <v>1706</v>
      </c>
      <c r="I57" s="73">
        <v>38</v>
      </c>
      <c r="J57" s="73">
        <v>1668</v>
      </c>
      <c r="K57" s="73">
        <v>1770</v>
      </c>
      <c r="L57" s="73">
        <v>281</v>
      </c>
      <c r="M57" s="73">
        <v>-383</v>
      </c>
      <c r="N57" s="85"/>
      <c r="O57" s="89">
        <v>576</v>
      </c>
      <c r="P57" s="20"/>
      <c r="Q57" s="13"/>
      <c r="R57" s="13"/>
    </row>
    <row r="58" spans="1:18" ht="21" customHeight="1">
      <c r="A58" s="35"/>
      <c r="B58" s="40" t="s">
        <v>386</v>
      </c>
      <c r="D58" s="73">
        <v>41378</v>
      </c>
      <c r="E58" s="73">
        <v>7492</v>
      </c>
      <c r="F58" s="73">
        <v>3281</v>
      </c>
      <c r="G58" s="73">
        <v>1598</v>
      </c>
      <c r="H58" s="73">
        <v>29007</v>
      </c>
      <c r="I58" s="73">
        <v>268</v>
      </c>
      <c r="J58" s="73">
        <v>28739</v>
      </c>
      <c r="K58" s="73">
        <v>18105</v>
      </c>
      <c r="L58" s="73">
        <v>2624</v>
      </c>
      <c r="M58" s="73">
        <v>8010</v>
      </c>
      <c r="N58" s="85"/>
      <c r="O58" s="89">
        <v>1184</v>
      </c>
      <c r="P58" s="20"/>
      <c r="Q58" s="13"/>
      <c r="R58" s="13"/>
    </row>
    <row r="59" spans="1:18" ht="21" customHeight="1">
      <c r="A59" s="35"/>
      <c r="B59" s="39" t="s">
        <v>387</v>
      </c>
      <c r="C59" s="4"/>
      <c r="D59" s="72">
        <f t="shared" ref="D59:O59" si="11">SUM(D60:D61)</f>
        <v>61131</v>
      </c>
      <c r="E59" s="72">
        <f t="shared" si="11"/>
        <v>13016</v>
      </c>
      <c r="F59" s="72">
        <f t="shared" si="11"/>
        <v>6110</v>
      </c>
      <c r="G59" s="72">
        <f t="shared" si="11"/>
        <v>1455</v>
      </c>
      <c r="H59" s="72">
        <f t="shared" si="11"/>
        <v>40550</v>
      </c>
      <c r="I59" s="72">
        <f t="shared" si="11"/>
        <v>156</v>
      </c>
      <c r="J59" s="72">
        <f t="shared" si="11"/>
        <v>40394</v>
      </c>
      <c r="K59" s="72">
        <f t="shared" si="11"/>
        <v>31737</v>
      </c>
      <c r="L59" s="72">
        <f t="shared" si="11"/>
        <v>2280</v>
      </c>
      <c r="M59" s="72">
        <f t="shared" si="11"/>
        <v>6377</v>
      </c>
      <c r="N59" s="84"/>
      <c r="O59" s="88">
        <f t="shared" si="11"/>
        <v>4033</v>
      </c>
      <c r="P59" s="20"/>
      <c r="Q59" s="13"/>
      <c r="R59" s="13"/>
    </row>
    <row r="60" spans="1:18" ht="21" customHeight="1">
      <c r="A60" s="35"/>
      <c r="B60" s="40" t="s">
        <v>388</v>
      </c>
      <c r="D60" s="73">
        <v>46205</v>
      </c>
      <c r="E60" s="73">
        <v>9148</v>
      </c>
      <c r="F60" s="73">
        <v>4736</v>
      </c>
      <c r="G60" s="73">
        <v>1250</v>
      </c>
      <c r="H60" s="73">
        <v>31071</v>
      </c>
      <c r="I60" s="73">
        <v>121</v>
      </c>
      <c r="J60" s="73">
        <v>30950</v>
      </c>
      <c r="K60" s="73">
        <v>23208</v>
      </c>
      <c r="L60" s="73">
        <v>1605</v>
      </c>
      <c r="M60" s="73">
        <v>6137</v>
      </c>
      <c r="N60" s="85"/>
      <c r="O60" s="89">
        <v>3596</v>
      </c>
      <c r="P60" s="20"/>
      <c r="Q60" s="13"/>
      <c r="R60" s="13"/>
    </row>
    <row r="61" spans="1:18" ht="21" customHeight="1">
      <c r="A61" s="35"/>
      <c r="B61" s="40" t="s">
        <v>389</v>
      </c>
      <c r="D61" s="73">
        <v>14926</v>
      </c>
      <c r="E61" s="73">
        <v>3868</v>
      </c>
      <c r="F61" s="73">
        <v>1374</v>
      </c>
      <c r="G61" s="73">
        <v>205</v>
      </c>
      <c r="H61" s="73">
        <v>9479</v>
      </c>
      <c r="I61" s="73">
        <v>35</v>
      </c>
      <c r="J61" s="73">
        <v>9444</v>
      </c>
      <c r="K61" s="73">
        <v>8529</v>
      </c>
      <c r="L61" s="73">
        <v>675</v>
      </c>
      <c r="M61" s="73">
        <v>240</v>
      </c>
      <c r="N61" s="85"/>
      <c r="O61" s="89">
        <v>437</v>
      </c>
      <c r="P61" s="20"/>
      <c r="Q61" s="13"/>
      <c r="R61" s="13"/>
    </row>
    <row r="62" spans="1:18" ht="21" customHeight="1">
      <c r="A62" s="35"/>
      <c r="B62" s="39" t="s">
        <v>390</v>
      </c>
      <c r="C62" s="4"/>
      <c r="D62" s="72">
        <f t="shared" ref="D62:M62" si="12">SUM(D63:D69)</f>
        <v>89498</v>
      </c>
      <c r="E62" s="72">
        <f t="shared" si="12"/>
        <v>9385</v>
      </c>
      <c r="F62" s="72">
        <f t="shared" si="12"/>
        <v>7986</v>
      </c>
      <c r="G62" s="72">
        <f t="shared" si="12"/>
        <v>3328</v>
      </c>
      <c r="H62" s="72">
        <f t="shared" si="12"/>
        <v>68799</v>
      </c>
      <c r="I62" s="72">
        <f t="shared" si="12"/>
        <v>514</v>
      </c>
      <c r="J62" s="72">
        <f t="shared" si="12"/>
        <v>68285</v>
      </c>
      <c r="K62" s="72">
        <f t="shared" si="12"/>
        <v>47475</v>
      </c>
      <c r="L62" s="72">
        <f t="shared" si="12"/>
        <v>4783</v>
      </c>
      <c r="M62" s="72">
        <f t="shared" si="12"/>
        <v>16027</v>
      </c>
      <c r="N62" s="84"/>
      <c r="O62" s="88">
        <f>SUM(O63:O69)</f>
        <v>2506</v>
      </c>
      <c r="P62" s="20"/>
      <c r="Q62" s="13"/>
      <c r="R62" s="13"/>
    </row>
    <row r="63" spans="1:18" ht="21" customHeight="1">
      <c r="A63" s="35"/>
      <c r="B63" s="40" t="s">
        <v>391</v>
      </c>
      <c r="D63" s="73">
        <v>6139</v>
      </c>
      <c r="E63" s="73">
        <v>704</v>
      </c>
      <c r="F63" s="73">
        <v>363</v>
      </c>
      <c r="G63" s="73">
        <v>134</v>
      </c>
      <c r="H63" s="73">
        <v>4938</v>
      </c>
      <c r="I63" s="73">
        <v>54</v>
      </c>
      <c r="J63" s="73">
        <v>4884</v>
      </c>
      <c r="K63" s="73">
        <v>4755</v>
      </c>
      <c r="L63" s="73">
        <v>219</v>
      </c>
      <c r="M63" s="73">
        <v>-90</v>
      </c>
      <c r="N63" s="85"/>
      <c r="O63" s="89">
        <v>75</v>
      </c>
      <c r="P63" s="20"/>
      <c r="Q63" s="13"/>
      <c r="R63" s="13"/>
    </row>
    <row r="64" spans="1:18" ht="21" customHeight="1">
      <c r="A64" s="35"/>
      <c r="B64" s="40" t="s">
        <v>392</v>
      </c>
      <c r="D64" s="73">
        <v>3306</v>
      </c>
      <c r="E64" s="73">
        <v>353</v>
      </c>
      <c r="F64" s="73">
        <v>299</v>
      </c>
      <c r="G64" s="73">
        <v>54</v>
      </c>
      <c r="H64" s="73">
        <v>2600</v>
      </c>
      <c r="I64" s="73">
        <v>19</v>
      </c>
      <c r="J64" s="73">
        <v>2581</v>
      </c>
      <c r="K64" s="73">
        <v>1763</v>
      </c>
      <c r="L64" s="73">
        <v>163</v>
      </c>
      <c r="M64" s="73">
        <v>655</v>
      </c>
      <c r="N64" s="85"/>
      <c r="O64" s="89">
        <v>71</v>
      </c>
      <c r="P64" s="20"/>
      <c r="Q64" s="13"/>
      <c r="R64" s="13"/>
    </row>
    <row r="65" spans="1:18" ht="21" customHeight="1">
      <c r="A65" s="35"/>
      <c r="B65" s="40" t="s">
        <v>393</v>
      </c>
      <c r="D65" s="73">
        <v>10616</v>
      </c>
      <c r="E65" s="73">
        <v>1132</v>
      </c>
      <c r="F65" s="73">
        <v>957</v>
      </c>
      <c r="G65" s="73">
        <v>241</v>
      </c>
      <c r="H65" s="73">
        <v>8286</v>
      </c>
      <c r="I65" s="73">
        <v>48</v>
      </c>
      <c r="J65" s="73">
        <v>8238</v>
      </c>
      <c r="K65" s="73">
        <v>5202</v>
      </c>
      <c r="L65" s="73">
        <v>869</v>
      </c>
      <c r="M65" s="73">
        <v>2167</v>
      </c>
      <c r="N65" s="85"/>
      <c r="O65" s="89">
        <v>381</v>
      </c>
      <c r="P65" s="20"/>
      <c r="Q65" s="13"/>
      <c r="R65" s="13"/>
    </row>
    <row r="66" spans="1:18" ht="21" customHeight="1">
      <c r="A66" s="35"/>
      <c r="B66" s="40" t="s">
        <v>519</v>
      </c>
      <c r="D66" s="73">
        <v>0</v>
      </c>
      <c r="E66" s="73">
        <v>0</v>
      </c>
      <c r="F66" s="73">
        <v>0</v>
      </c>
      <c r="G66" s="73">
        <v>0</v>
      </c>
      <c r="H66" s="73">
        <v>0</v>
      </c>
      <c r="I66" s="73">
        <v>0</v>
      </c>
      <c r="J66" s="73">
        <v>0</v>
      </c>
      <c r="K66" s="73">
        <v>0</v>
      </c>
      <c r="L66" s="73">
        <v>0</v>
      </c>
      <c r="M66" s="73">
        <v>0</v>
      </c>
      <c r="N66" s="85"/>
      <c r="O66" s="89">
        <v>0</v>
      </c>
      <c r="P66" s="20"/>
      <c r="Q66" s="13"/>
      <c r="R66" s="13"/>
    </row>
    <row r="67" spans="1:18" ht="21" customHeight="1">
      <c r="A67" s="35"/>
      <c r="B67" s="40" t="s">
        <v>520</v>
      </c>
      <c r="D67" s="73">
        <v>142</v>
      </c>
      <c r="E67" s="73">
        <v>41</v>
      </c>
      <c r="F67" s="73">
        <v>18</v>
      </c>
      <c r="G67" s="73">
        <v>13</v>
      </c>
      <c r="H67" s="73">
        <v>70</v>
      </c>
      <c r="I67" s="73">
        <v>1</v>
      </c>
      <c r="J67" s="73">
        <v>69</v>
      </c>
      <c r="K67" s="73">
        <v>19</v>
      </c>
      <c r="L67" s="73">
        <v>2</v>
      </c>
      <c r="M67" s="73">
        <v>48</v>
      </c>
      <c r="N67" s="85"/>
      <c r="O67" s="89">
        <v>0</v>
      </c>
      <c r="P67" s="20"/>
      <c r="Q67" s="13"/>
      <c r="R67" s="13"/>
    </row>
    <row r="68" spans="1:18" ht="21" customHeight="1">
      <c r="A68" s="35"/>
      <c r="B68" s="40" t="s">
        <v>394</v>
      </c>
      <c r="D68" s="73">
        <v>5523</v>
      </c>
      <c r="E68" s="73">
        <v>814</v>
      </c>
      <c r="F68" s="73">
        <v>746</v>
      </c>
      <c r="G68" s="73">
        <v>269</v>
      </c>
      <c r="H68" s="73">
        <v>3694</v>
      </c>
      <c r="I68" s="73">
        <v>36</v>
      </c>
      <c r="J68" s="73">
        <v>3658</v>
      </c>
      <c r="K68" s="73">
        <v>3726</v>
      </c>
      <c r="L68" s="73">
        <v>318</v>
      </c>
      <c r="M68" s="73">
        <v>-386</v>
      </c>
      <c r="N68" s="85"/>
      <c r="O68" s="89">
        <v>57</v>
      </c>
      <c r="P68" s="20"/>
      <c r="Q68" s="13"/>
      <c r="R68" s="13"/>
    </row>
    <row r="69" spans="1:18" ht="21" customHeight="1">
      <c r="A69" s="35"/>
      <c r="B69" s="40" t="s">
        <v>396</v>
      </c>
      <c r="D69" s="73">
        <v>63772</v>
      </c>
      <c r="E69" s="73">
        <v>6341</v>
      </c>
      <c r="F69" s="73">
        <v>5603</v>
      </c>
      <c r="G69" s="73">
        <v>2617</v>
      </c>
      <c r="H69" s="73">
        <v>49211</v>
      </c>
      <c r="I69" s="73">
        <v>356</v>
      </c>
      <c r="J69" s="73">
        <v>48855</v>
      </c>
      <c r="K69" s="73">
        <v>32010</v>
      </c>
      <c r="L69" s="73">
        <v>3212</v>
      </c>
      <c r="M69" s="73">
        <v>13633</v>
      </c>
      <c r="N69" s="85"/>
      <c r="O69" s="89">
        <v>1922</v>
      </c>
      <c r="P69" s="20"/>
      <c r="Q69" s="13"/>
      <c r="R69" s="13"/>
    </row>
    <row r="70" spans="1:18" ht="21" customHeight="1">
      <c r="A70" s="35"/>
      <c r="B70" s="39" t="s">
        <v>397</v>
      </c>
      <c r="D70" s="72">
        <f t="shared" ref="D70:M70" si="13">SUM(D71:D77)</f>
        <v>348612</v>
      </c>
      <c r="E70" s="72">
        <f t="shared" si="13"/>
        <v>61145</v>
      </c>
      <c r="F70" s="72">
        <f t="shared" si="13"/>
        <v>28694</v>
      </c>
      <c r="G70" s="72">
        <f t="shared" si="13"/>
        <v>25174</v>
      </c>
      <c r="H70" s="72">
        <f t="shared" si="13"/>
        <v>233599</v>
      </c>
      <c r="I70" s="72">
        <f t="shared" si="13"/>
        <v>2007</v>
      </c>
      <c r="J70" s="72">
        <f t="shared" si="13"/>
        <v>231592</v>
      </c>
      <c r="K70" s="72">
        <f t="shared" si="13"/>
        <v>117086</v>
      </c>
      <c r="L70" s="72">
        <f t="shared" si="13"/>
        <v>25013</v>
      </c>
      <c r="M70" s="72">
        <f t="shared" si="13"/>
        <v>89493</v>
      </c>
      <c r="N70" s="84"/>
      <c r="O70" s="88">
        <f>SUM(O71:O77)</f>
        <v>16347</v>
      </c>
      <c r="P70" s="20"/>
      <c r="Q70" s="13"/>
      <c r="R70" s="13"/>
    </row>
    <row r="71" spans="1:18" ht="21" customHeight="1">
      <c r="A71" s="35"/>
      <c r="B71" s="40" t="s">
        <v>398</v>
      </c>
      <c r="D71" s="73">
        <v>172029</v>
      </c>
      <c r="E71" s="73">
        <v>36730</v>
      </c>
      <c r="F71" s="73">
        <v>15691</v>
      </c>
      <c r="G71" s="73">
        <v>19131</v>
      </c>
      <c r="H71" s="73">
        <v>100477</v>
      </c>
      <c r="I71" s="73">
        <v>965</v>
      </c>
      <c r="J71" s="73">
        <v>99512</v>
      </c>
      <c r="K71" s="73">
        <v>41248</v>
      </c>
      <c r="L71" s="73">
        <v>14400</v>
      </c>
      <c r="M71" s="73">
        <v>43864</v>
      </c>
      <c r="N71" s="85"/>
      <c r="O71" s="89">
        <v>10638</v>
      </c>
      <c r="P71" s="20"/>
      <c r="Q71" s="13"/>
      <c r="R71" s="13"/>
    </row>
    <row r="72" spans="1:18" ht="21" customHeight="1">
      <c r="A72" s="35"/>
      <c r="B72" s="40" t="s">
        <v>399</v>
      </c>
      <c r="C72" s="4"/>
      <c r="D72" s="73">
        <v>11690</v>
      </c>
      <c r="E72" s="73">
        <v>2010</v>
      </c>
      <c r="F72" s="73">
        <v>845</v>
      </c>
      <c r="G72" s="73">
        <v>718</v>
      </c>
      <c r="H72" s="73">
        <v>8117</v>
      </c>
      <c r="I72" s="73">
        <v>54</v>
      </c>
      <c r="J72" s="73">
        <v>8063</v>
      </c>
      <c r="K72" s="73">
        <v>5172</v>
      </c>
      <c r="L72" s="73">
        <v>642</v>
      </c>
      <c r="M72" s="73">
        <v>2249</v>
      </c>
      <c r="N72" s="85"/>
      <c r="O72" s="89">
        <v>646</v>
      </c>
      <c r="P72" s="20"/>
      <c r="Q72" s="13"/>
      <c r="R72" s="13"/>
    </row>
    <row r="73" spans="1:18" ht="21" customHeight="1">
      <c r="A73" s="35"/>
      <c r="B73" s="40" t="s">
        <v>400</v>
      </c>
      <c r="D73" s="73">
        <v>100488</v>
      </c>
      <c r="E73" s="73">
        <v>13702</v>
      </c>
      <c r="F73" s="73">
        <v>7055</v>
      </c>
      <c r="G73" s="73">
        <v>3285</v>
      </c>
      <c r="H73" s="73">
        <v>76446</v>
      </c>
      <c r="I73" s="73">
        <v>512</v>
      </c>
      <c r="J73" s="73">
        <v>75934</v>
      </c>
      <c r="K73" s="73">
        <v>40462</v>
      </c>
      <c r="L73" s="73">
        <v>5900</v>
      </c>
      <c r="M73" s="73">
        <v>29572</v>
      </c>
      <c r="N73" s="85"/>
      <c r="O73" s="89">
        <v>3543</v>
      </c>
      <c r="P73" s="20"/>
      <c r="Q73" s="13"/>
      <c r="R73" s="13"/>
    </row>
    <row r="74" spans="1:18" ht="21" customHeight="1">
      <c r="A74" s="35"/>
      <c r="B74" s="40" t="s">
        <v>401</v>
      </c>
      <c r="D74" s="73">
        <v>31839</v>
      </c>
      <c r="E74" s="73">
        <v>2830</v>
      </c>
      <c r="F74" s="73">
        <v>1982</v>
      </c>
      <c r="G74" s="73">
        <v>1206</v>
      </c>
      <c r="H74" s="73">
        <v>25821</v>
      </c>
      <c r="I74" s="73">
        <v>156</v>
      </c>
      <c r="J74" s="73">
        <v>25665</v>
      </c>
      <c r="K74" s="73">
        <v>13635</v>
      </c>
      <c r="L74" s="73">
        <v>1631</v>
      </c>
      <c r="M74" s="73">
        <v>10399</v>
      </c>
      <c r="N74" s="85"/>
      <c r="O74" s="89">
        <v>613</v>
      </c>
      <c r="P74" s="20"/>
      <c r="Q74" s="13"/>
      <c r="R74" s="13"/>
    </row>
    <row r="75" spans="1:18" ht="21" customHeight="1">
      <c r="A75" s="35"/>
      <c r="B75" s="40" t="s">
        <v>402</v>
      </c>
      <c r="D75" s="73">
        <v>25928</v>
      </c>
      <c r="E75" s="73">
        <v>4895</v>
      </c>
      <c r="F75" s="73">
        <v>2392</v>
      </c>
      <c r="G75" s="73">
        <v>672</v>
      </c>
      <c r="H75" s="73">
        <v>17969</v>
      </c>
      <c r="I75" s="73">
        <v>260</v>
      </c>
      <c r="J75" s="73">
        <v>17709</v>
      </c>
      <c r="K75" s="73">
        <v>11725</v>
      </c>
      <c r="L75" s="73">
        <v>1783</v>
      </c>
      <c r="M75" s="73">
        <v>4201</v>
      </c>
      <c r="N75" s="85"/>
      <c r="O75" s="89">
        <v>615</v>
      </c>
      <c r="P75" s="20"/>
      <c r="Q75" s="13"/>
      <c r="R75" s="13"/>
    </row>
    <row r="76" spans="1:18" ht="21" customHeight="1">
      <c r="A76" s="35"/>
      <c r="B76" s="40" t="s">
        <v>403</v>
      </c>
      <c r="D76" s="73">
        <v>6255</v>
      </c>
      <c r="E76" s="73">
        <v>838</v>
      </c>
      <c r="F76" s="73">
        <v>688</v>
      </c>
      <c r="G76" s="73">
        <v>162</v>
      </c>
      <c r="H76" s="73">
        <v>4567</v>
      </c>
      <c r="I76" s="73">
        <v>46</v>
      </c>
      <c r="J76" s="73">
        <v>4521</v>
      </c>
      <c r="K76" s="73">
        <v>4688</v>
      </c>
      <c r="L76" s="73">
        <v>631</v>
      </c>
      <c r="M76" s="73">
        <v>-798</v>
      </c>
      <c r="N76" s="85"/>
      <c r="O76" s="89">
        <v>287</v>
      </c>
      <c r="P76" s="20"/>
      <c r="Q76" s="13"/>
      <c r="R76" s="13"/>
    </row>
    <row r="77" spans="1:18" ht="21" customHeight="1">
      <c r="A77" s="33"/>
      <c r="B77" s="40" t="s">
        <v>404</v>
      </c>
      <c r="C77" s="4"/>
      <c r="D77" s="73">
        <v>383</v>
      </c>
      <c r="E77" s="73">
        <v>140</v>
      </c>
      <c r="F77" s="73">
        <v>41</v>
      </c>
      <c r="G77" s="73">
        <v>0</v>
      </c>
      <c r="H77" s="73">
        <v>202</v>
      </c>
      <c r="I77" s="73">
        <v>14</v>
      </c>
      <c r="J77" s="73">
        <v>188</v>
      </c>
      <c r="K77" s="73">
        <v>156</v>
      </c>
      <c r="L77" s="73">
        <v>26</v>
      </c>
      <c r="M77" s="73">
        <v>6</v>
      </c>
      <c r="N77" s="85"/>
      <c r="O77" s="89">
        <v>5</v>
      </c>
      <c r="P77" s="20"/>
      <c r="Q77" s="13"/>
      <c r="R77" s="13"/>
    </row>
    <row r="78" spans="1:18" ht="21" customHeight="1">
      <c r="A78" s="35"/>
      <c r="B78" s="39" t="s">
        <v>405</v>
      </c>
      <c r="C78" s="4"/>
      <c r="D78" s="72">
        <f t="shared" ref="D78:O78" si="14">SUM(D79)</f>
        <v>38757</v>
      </c>
      <c r="E78" s="72">
        <f t="shared" si="14"/>
        <v>6229</v>
      </c>
      <c r="F78" s="72">
        <f t="shared" si="14"/>
        <v>4000</v>
      </c>
      <c r="G78" s="72">
        <f t="shared" si="14"/>
        <v>2087</v>
      </c>
      <c r="H78" s="72">
        <f t="shared" si="14"/>
        <v>26441</v>
      </c>
      <c r="I78" s="72">
        <f t="shared" si="14"/>
        <v>313</v>
      </c>
      <c r="J78" s="72">
        <f t="shared" si="14"/>
        <v>26128</v>
      </c>
      <c r="K78" s="72">
        <f t="shared" si="14"/>
        <v>22838</v>
      </c>
      <c r="L78" s="72">
        <f t="shared" si="14"/>
        <v>2532</v>
      </c>
      <c r="M78" s="72">
        <f t="shared" si="14"/>
        <v>758</v>
      </c>
      <c r="N78" s="84"/>
      <c r="O78" s="88">
        <f t="shared" si="14"/>
        <v>1716</v>
      </c>
      <c r="P78" s="20"/>
      <c r="Q78" s="13"/>
      <c r="R78" s="13"/>
    </row>
    <row r="79" spans="1:18" ht="21" customHeight="1">
      <c r="A79" s="35"/>
      <c r="B79" s="40" t="s">
        <v>406</v>
      </c>
      <c r="D79" s="73">
        <v>38757</v>
      </c>
      <c r="E79" s="73">
        <v>6229</v>
      </c>
      <c r="F79" s="73">
        <v>4000</v>
      </c>
      <c r="G79" s="73">
        <v>2087</v>
      </c>
      <c r="H79" s="73">
        <v>26441</v>
      </c>
      <c r="I79" s="73">
        <v>313</v>
      </c>
      <c r="J79" s="73">
        <v>26128</v>
      </c>
      <c r="K79" s="73">
        <v>22838</v>
      </c>
      <c r="L79" s="73">
        <v>2532</v>
      </c>
      <c r="M79" s="73">
        <v>758</v>
      </c>
      <c r="N79" s="85"/>
      <c r="O79" s="89">
        <v>1716</v>
      </c>
      <c r="P79" s="20"/>
      <c r="Q79" s="13"/>
      <c r="R79" s="13"/>
    </row>
    <row r="80" spans="1:18" ht="21" customHeight="1">
      <c r="A80" s="35"/>
      <c r="B80" s="39">
        <v>47</v>
      </c>
      <c r="D80" s="72">
        <f t="shared" ref="D80:O80" si="15">D81+D84+D92+D94+D98+D104+D110+D120+D124</f>
        <v>1485012</v>
      </c>
      <c r="E80" s="72">
        <f t="shared" si="15"/>
        <v>216865</v>
      </c>
      <c r="F80" s="72">
        <f t="shared" si="15"/>
        <v>154329</v>
      </c>
      <c r="G80" s="72">
        <f t="shared" si="15"/>
        <v>150525</v>
      </c>
      <c r="H80" s="72">
        <f t="shared" si="15"/>
        <v>963293</v>
      </c>
      <c r="I80" s="72">
        <f t="shared" si="15"/>
        <v>7465</v>
      </c>
      <c r="J80" s="72">
        <f t="shared" si="15"/>
        <v>955828</v>
      </c>
      <c r="K80" s="72">
        <f t="shared" si="15"/>
        <v>590110</v>
      </c>
      <c r="L80" s="72">
        <f t="shared" si="15"/>
        <v>99284</v>
      </c>
      <c r="M80" s="72">
        <f t="shared" si="15"/>
        <v>266434</v>
      </c>
      <c r="N80" s="84"/>
      <c r="O80" s="88">
        <f t="shared" si="15"/>
        <v>46607</v>
      </c>
      <c r="P80" s="20"/>
      <c r="Q80" s="13"/>
      <c r="R80" s="13"/>
    </row>
    <row r="81" spans="1:18" ht="21" customHeight="1">
      <c r="A81" s="35"/>
      <c r="B81" s="39" t="s">
        <v>407</v>
      </c>
      <c r="D81" s="72">
        <f t="shared" ref="D81:O81" si="16">D82+D83</f>
        <v>606991</v>
      </c>
      <c r="E81" s="72">
        <f t="shared" si="16"/>
        <v>97140</v>
      </c>
      <c r="F81" s="72">
        <f t="shared" si="16"/>
        <v>59477</v>
      </c>
      <c r="G81" s="72">
        <f t="shared" si="16"/>
        <v>45919</v>
      </c>
      <c r="H81" s="72">
        <f t="shared" si="16"/>
        <v>404455</v>
      </c>
      <c r="I81" s="72">
        <f t="shared" si="16"/>
        <v>1912</v>
      </c>
      <c r="J81" s="72">
        <f t="shared" si="16"/>
        <v>402543</v>
      </c>
      <c r="K81" s="72">
        <f t="shared" si="16"/>
        <v>205896</v>
      </c>
      <c r="L81" s="72">
        <f t="shared" si="16"/>
        <v>46066</v>
      </c>
      <c r="M81" s="72">
        <f t="shared" si="16"/>
        <v>150581</v>
      </c>
      <c r="N81" s="84"/>
      <c r="O81" s="88">
        <f t="shared" si="16"/>
        <v>15555</v>
      </c>
      <c r="P81" s="20"/>
      <c r="Q81" s="13"/>
      <c r="R81" s="13"/>
    </row>
    <row r="82" spans="1:18" ht="21" customHeight="1">
      <c r="A82" s="35"/>
      <c r="B82" s="40" t="s">
        <v>408</v>
      </c>
      <c r="D82" s="73">
        <v>576601</v>
      </c>
      <c r="E82" s="73">
        <v>91834</v>
      </c>
      <c r="F82" s="73">
        <v>53893</v>
      </c>
      <c r="G82" s="73">
        <v>36111</v>
      </c>
      <c r="H82" s="73">
        <v>394763</v>
      </c>
      <c r="I82" s="73">
        <v>1870</v>
      </c>
      <c r="J82" s="73">
        <v>392893</v>
      </c>
      <c r="K82" s="73">
        <v>188147</v>
      </c>
      <c r="L82" s="73">
        <v>43343</v>
      </c>
      <c r="M82" s="73">
        <v>161403</v>
      </c>
      <c r="N82" s="85"/>
      <c r="O82" s="89">
        <v>12757</v>
      </c>
      <c r="P82" s="20"/>
      <c r="Q82" s="13"/>
      <c r="R82" s="13"/>
    </row>
    <row r="83" spans="1:18" ht="21" customHeight="1">
      <c r="A83" s="35"/>
      <c r="B83" s="40" t="s">
        <v>409</v>
      </c>
      <c r="C83" s="4"/>
      <c r="D83" s="73">
        <v>30390</v>
      </c>
      <c r="E83" s="73">
        <v>5306</v>
      </c>
      <c r="F83" s="73">
        <v>5584</v>
      </c>
      <c r="G83" s="73">
        <v>9808</v>
      </c>
      <c r="H83" s="73">
        <v>9692</v>
      </c>
      <c r="I83" s="73">
        <v>42</v>
      </c>
      <c r="J83" s="73">
        <v>9650</v>
      </c>
      <c r="K83" s="73">
        <v>17749</v>
      </c>
      <c r="L83" s="73">
        <v>2723</v>
      </c>
      <c r="M83" s="73">
        <v>-10822</v>
      </c>
      <c r="N83" s="85"/>
      <c r="O83" s="89">
        <v>2798</v>
      </c>
      <c r="P83" s="20"/>
      <c r="Q83" s="13"/>
      <c r="R83" s="13"/>
    </row>
    <row r="84" spans="1:18" ht="21" customHeight="1">
      <c r="A84" s="35"/>
      <c r="B84" s="39" t="s">
        <v>410</v>
      </c>
      <c r="C84" s="4"/>
      <c r="D84" s="72">
        <f t="shared" ref="D84:O84" si="17">D85+D86+D87+D88+D89+D90+D91</f>
        <v>92927</v>
      </c>
      <c r="E84" s="72">
        <f t="shared" si="17"/>
        <v>18365</v>
      </c>
      <c r="F84" s="72">
        <f t="shared" si="17"/>
        <v>6824</v>
      </c>
      <c r="G84" s="72">
        <f t="shared" si="17"/>
        <v>7216</v>
      </c>
      <c r="H84" s="72">
        <f t="shared" si="17"/>
        <v>60522</v>
      </c>
      <c r="I84" s="72">
        <f t="shared" si="17"/>
        <v>591</v>
      </c>
      <c r="J84" s="72">
        <f t="shared" si="17"/>
        <v>59931</v>
      </c>
      <c r="K84" s="72">
        <f t="shared" si="17"/>
        <v>38968</v>
      </c>
      <c r="L84" s="72">
        <f t="shared" si="17"/>
        <v>4983</v>
      </c>
      <c r="M84" s="72">
        <f t="shared" si="17"/>
        <v>15980</v>
      </c>
      <c r="N84" s="84"/>
      <c r="O84" s="88">
        <f t="shared" si="17"/>
        <v>1304</v>
      </c>
      <c r="P84" s="20"/>
      <c r="Q84" s="13"/>
      <c r="R84" s="13"/>
    </row>
    <row r="85" spans="1:18" ht="21" customHeight="1">
      <c r="A85" s="35"/>
      <c r="B85" s="40" t="s">
        <v>411</v>
      </c>
      <c r="D85" s="73">
        <v>28236</v>
      </c>
      <c r="E85" s="73">
        <v>4551</v>
      </c>
      <c r="F85" s="73">
        <v>1863</v>
      </c>
      <c r="G85" s="73">
        <v>1698</v>
      </c>
      <c r="H85" s="73">
        <v>20124</v>
      </c>
      <c r="I85" s="73">
        <v>184</v>
      </c>
      <c r="J85" s="73">
        <v>19940</v>
      </c>
      <c r="K85" s="73">
        <v>11322</v>
      </c>
      <c r="L85" s="73">
        <v>1608</v>
      </c>
      <c r="M85" s="73">
        <v>7010</v>
      </c>
      <c r="N85" s="85"/>
      <c r="O85" s="89">
        <v>649</v>
      </c>
      <c r="P85" s="20"/>
      <c r="Q85" s="13"/>
      <c r="R85" s="13"/>
    </row>
    <row r="86" spans="1:18" ht="21" customHeight="1">
      <c r="A86" s="35"/>
      <c r="B86" s="40" t="s">
        <v>412</v>
      </c>
      <c r="D86" s="73">
        <v>38591</v>
      </c>
      <c r="E86" s="73">
        <v>8391</v>
      </c>
      <c r="F86" s="73">
        <v>2552</v>
      </c>
      <c r="G86" s="73">
        <v>3204</v>
      </c>
      <c r="H86" s="73">
        <v>24444</v>
      </c>
      <c r="I86" s="73">
        <v>235</v>
      </c>
      <c r="J86" s="73">
        <v>24209</v>
      </c>
      <c r="K86" s="73">
        <v>13177</v>
      </c>
      <c r="L86" s="73">
        <v>1562</v>
      </c>
      <c r="M86" s="73">
        <v>9470</v>
      </c>
      <c r="N86" s="85"/>
      <c r="O86" s="89">
        <v>236</v>
      </c>
      <c r="P86" s="20"/>
      <c r="Q86" s="13"/>
      <c r="R86" s="13"/>
    </row>
    <row r="87" spans="1:18" ht="21" customHeight="1">
      <c r="A87" s="35"/>
      <c r="B87" s="40" t="s">
        <v>413</v>
      </c>
      <c r="C87" s="4"/>
      <c r="D87" s="73">
        <v>13953</v>
      </c>
      <c r="E87" s="73">
        <v>3938</v>
      </c>
      <c r="F87" s="73">
        <v>1175</v>
      </c>
      <c r="G87" s="73">
        <v>771</v>
      </c>
      <c r="H87" s="73">
        <v>8069</v>
      </c>
      <c r="I87" s="73">
        <v>86</v>
      </c>
      <c r="J87" s="73">
        <v>7983</v>
      </c>
      <c r="K87" s="73">
        <v>6354</v>
      </c>
      <c r="L87" s="73">
        <v>1111</v>
      </c>
      <c r="M87" s="73">
        <v>518</v>
      </c>
      <c r="N87" s="85"/>
      <c r="O87" s="89">
        <v>218</v>
      </c>
      <c r="P87" s="20"/>
      <c r="Q87" s="13"/>
      <c r="R87" s="13"/>
    </row>
    <row r="88" spans="1:18" ht="21" customHeight="1">
      <c r="A88" s="35"/>
      <c r="B88" s="40" t="s">
        <v>414</v>
      </c>
      <c r="D88" s="73">
        <v>1660</v>
      </c>
      <c r="E88" s="73">
        <v>278</v>
      </c>
      <c r="F88" s="73">
        <v>124</v>
      </c>
      <c r="G88" s="73">
        <v>172</v>
      </c>
      <c r="H88" s="73">
        <v>1086</v>
      </c>
      <c r="I88" s="73">
        <v>8</v>
      </c>
      <c r="J88" s="73">
        <v>1078</v>
      </c>
      <c r="K88" s="73">
        <v>784</v>
      </c>
      <c r="L88" s="73">
        <v>119</v>
      </c>
      <c r="M88" s="73">
        <v>175</v>
      </c>
      <c r="N88" s="85"/>
      <c r="O88" s="89">
        <v>14</v>
      </c>
      <c r="P88" s="20"/>
      <c r="Q88" s="13"/>
      <c r="R88" s="13"/>
    </row>
    <row r="89" spans="1:18" ht="21" customHeight="1">
      <c r="A89" s="35"/>
      <c r="B89" s="40" t="s">
        <v>415</v>
      </c>
      <c r="D89" s="73">
        <v>1218</v>
      </c>
      <c r="E89" s="73">
        <v>298</v>
      </c>
      <c r="F89" s="73">
        <v>214</v>
      </c>
      <c r="G89" s="73">
        <v>153</v>
      </c>
      <c r="H89" s="73">
        <v>553</v>
      </c>
      <c r="I89" s="73">
        <v>24</v>
      </c>
      <c r="J89" s="73">
        <v>529</v>
      </c>
      <c r="K89" s="73">
        <v>1270</v>
      </c>
      <c r="L89" s="73">
        <v>162</v>
      </c>
      <c r="M89" s="73">
        <v>-903</v>
      </c>
      <c r="N89" s="85"/>
      <c r="O89" s="89">
        <v>60</v>
      </c>
      <c r="P89" s="20"/>
      <c r="Q89" s="13"/>
      <c r="R89" s="13"/>
    </row>
    <row r="90" spans="1:18" ht="21" customHeight="1">
      <c r="A90" s="35"/>
      <c r="B90" s="40" t="s">
        <v>416</v>
      </c>
      <c r="D90" s="73">
        <v>1056</v>
      </c>
      <c r="E90" s="73">
        <v>43</v>
      </c>
      <c r="F90" s="73">
        <v>131</v>
      </c>
      <c r="G90" s="73">
        <v>206</v>
      </c>
      <c r="H90" s="73">
        <v>676</v>
      </c>
      <c r="I90" s="73">
        <v>18</v>
      </c>
      <c r="J90" s="73">
        <v>658</v>
      </c>
      <c r="K90" s="73">
        <v>341</v>
      </c>
      <c r="L90" s="73">
        <v>35</v>
      </c>
      <c r="M90" s="73">
        <v>282</v>
      </c>
      <c r="N90" s="85"/>
      <c r="O90" s="89">
        <v>24</v>
      </c>
      <c r="P90" s="20"/>
      <c r="Q90" s="13"/>
      <c r="R90" s="13"/>
    </row>
    <row r="91" spans="1:18" ht="21" customHeight="1">
      <c r="A91" s="35"/>
      <c r="B91" s="40" t="s">
        <v>417</v>
      </c>
      <c r="C91" s="4"/>
      <c r="D91" s="73">
        <v>8213</v>
      </c>
      <c r="E91" s="73">
        <v>866</v>
      </c>
      <c r="F91" s="73">
        <v>765</v>
      </c>
      <c r="G91" s="73">
        <v>1012</v>
      </c>
      <c r="H91" s="73">
        <v>5570</v>
      </c>
      <c r="I91" s="73">
        <v>36</v>
      </c>
      <c r="J91" s="73">
        <v>5534</v>
      </c>
      <c r="K91" s="73">
        <v>5720</v>
      </c>
      <c r="L91" s="73">
        <v>386</v>
      </c>
      <c r="M91" s="73">
        <v>-572</v>
      </c>
      <c r="N91" s="85"/>
      <c r="O91" s="89">
        <v>103</v>
      </c>
      <c r="P91" s="20"/>
      <c r="Q91" s="13"/>
      <c r="R91" s="13"/>
    </row>
    <row r="92" spans="1:18" ht="21" customHeight="1">
      <c r="A92" s="35"/>
      <c r="B92" s="39" t="s">
        <v>418</v>
      </c>
      <c r="D92" s="72">
        <f t="shared" ref="D92:O92" si="18">D93</f>
        <v>46713</v>
      </c>
      <c r="E92" s="72">
        <f t="shared" si="18"/>
        <v>6297</v>
      </c>
      <c r="F92" s="72">
        <f t="shared" si="18"/>
        <v>4458</v>
      </c>
      <c r="G92" s="72">
        <f t="shared" si="18"/>
        <v>1426</v>
      </c>
      <c r="H92" s="72">
        <f t="shared" si="18"/>
        <v>34532</v>
      </c>
      <c r="I92" s="72">
        <f t="shared" si="18"/>
        <v>280</v>
      </c>
      <c r="J92" s="72">
        <f t="shared" si="18"/>
        <v>34252</v>
      </c>
      <c r="K92" s="72">
        <f t="shared" si="18"/>
        <v>22630</v>
      </c>
      <c r="L92" s="72">
        <f t="shared" si="18"/>
        <v>3015</v>
      </c>
      <c r="M92" s="72">
        <f t="shared" si="18"/>
        <v>8607</v>
      </c>
      <c r="N92" s="84"/>
      <c r="O92" s="88">
        <f t="shared" si="18"/>
        <v>1193</v>
      </c>
      <c r="P92" s="20"/>
      <c r="Q92" s="13"/>
      <c r="R92" s="13"/>
    </row>
    <row r="93" spans="1:18" ht="21" customHeight="1">
      <c r="A93" s="35"/>
      <c r="B93" s="40" t="s">
        <v>419</v>
      </c>
      <c r="D93" s="73">
        <v>46713</v>
      </c>
      <c r="E93" s="73">
        <v>6297</v>
      </c>
      <c r="F93" s="73">
        <v>4458</v>
      </c>
      <c r="G93" s="73">
        <v>1426</v>
      </c>
      <c r="H93" s="73">
        <v>34532</v>
      </c>
      <c r="I93" s="73">
        <v>280</v>
      </c>
      <c r="J93" s="73">
        <v>34252</v>
      </c>
      <c r="K93" s="73">
        <v>22630</v>
      </c>
      <c r="L93" s="73">
        <v>3015</v>
      </c>
      <c r="M93" s="73">
        <v>8607</v>
      </c>
      <c r="N93" s="85"/>
      <c r="O93" s="89">
        <v>1193</v>
      </c>
      <c r="P93" s="20"/>
      <c r="Q93" s="13"/>
      <c r="R93" s="13"/>
    </row>
    <row r="94" spans="1:18" ht="21" customHeight="1">
      <c r="A94" s="35"/>
      <c r="B94" s="39" t="s">
        <v>420</v>
      </c>
      <c r="D94" s="72">
        <f t="shared" ref="D94:O94" si="19">D95+D96+D97</f>
        <v>63581</v>
      </c>
      <c r="E94" s="72">
        <f t="shared" si="19"/>
        <v>7970</v>
      </c>
      <c r="F94" s="72">
        <f t="shared" si="19"/>
        <v>7054</v>
      </c>
      <c r="G94" s="72">
        <f t="shared" si="19"/>
        <v>3387</v>
      </c>
      <c r="H94" s="72">
        <f t="shared" si="19"/>
        <v>45170</v>
      </c>
      <c r="I94" s="72">
        <f t="shared" si="19"/>
        <v>343</v>
      </c>
      <c r="J94" s="72">
        <f t="shared" si="19"/>
        <v>44827</v>
      </c>
      <c r="K94" s="72">
        <f t="shared" si="19"/>
        <v>27417</v>
      </c>
      <c r="L94" s="72">
        <f t="shared" si="19"/>
        <v>4042</v>
      </c>
      <c r="M94" s="72">
        <f t="shared" si="19"/>
        <v>13368</v>
      </c>
      <c r="N94" s="84"/>
      <c r="O94" s="88">
        <f t="shared" si="19"/>
        <v>1374</v>
      </c>
      <c r="P94" s="20"/>
      <c r="Q94" s="13"/>
      <c r="R94" s="13"/>
    </row>
    <row r="95" spans="1:18" ht="21" customHeight="1">
      <c r="A95" s="35"/>
      <c r="B95" s="40" t="s">
        <v>421</v>
      </c>
      <c r="C95" s="4"/>
      <c r="D95" s="73">
        <v>31769</v>
      </c>
      <c r="E95" s="73">
        <v>3664</v>
      </c>
      <c r="F95" s="73">
        <v>3114</v>
      </c>
      <c r="G95" s="73">
        <v>852</v>
      </c>
      <c r="H95" s="73">
        <v>24139</v>
      </c>
      <c r="I95" s="73">
        <v>162</v>
      </c>
      <c r="J95" s="73">
        <v>23977</v>
      </c>
      <c r="K95" s="73">
        <v>12864</v>
      </c>
      <c r="L95" s="73">
        <v>2542</v>
      </c>
      <c r="M95" s="73">
        <v>8571</v>
      </c>
      <c r="N95" s="85"/>
      <c r="O95" s="89">
        <v>255</v>
      </c>
      <c r="P95" s="20"/>
      <c r="Q95" s="13"/>
      <c r="R95" s="13"/>
    </row>
    <row r="96" spans="1:18" ht="21" customHeight="1">
      <c r="A96" s="35"/>
      <c r="B96" s="40" t="s">
        <v>422</v>
      </c>
      <c r="D96" s="73">
        <v>20720</v>
      </c>
      <c r="E96" s="73">
        <v>1616</v>
      </c>
      <c r="F96" s="73">
        <v>1477</v>
      </c>
      <c r="G96" s="73">
        <v>958</v>
      </c>
      <c r="H96" s="73">
        <v>16669</v>
      </c>
      <c r="I96" s="73">
        <v>134</v>
      </c>
      <c r="J96" s="73">
        <v>16535</v>
      </c>
      <c r="K96" s="73">
        <v>9465</v>
      </c>
      <c r="L96" s="73">
        <v>855</v>
      </c>
      <c r="M96" s="73">
        <v>6215</v>
      </c>
      <c r="N96" s="85"/>
      <c r="O96" s="89">
        <v>674</v>
      </c>
      <c r="P96" s="20"/>
      <c r="Q96" s="13"/>
      <c r="R96" s="13"/>
    </row>
    <row r="97" spans="1:18" ht="21" customHeight="1">
      <c r="A97" s="35"/>
      <c r="B97" s="40" t="s">
        <v>423</v>
      </c>
      <c r="D97" s="73">
        <v>11092</v>
      </c>
      <c r="E97" s="73">
        <v>2690</v>
      </c>
      <c r="F97" s="73">
        <v>2463</v>
      </c>
      <c r="G97" s="73">
        <v>1577</v>
      </c>
      <c r="H97" s="73">
        <v>4362</v>
      </c>
      <c r="I97" s="73">
        <v>47</v>
      </c>
      <c r="J97" s="73">
        <v>4315</v>
      </c>
      <c r="K97" s="73">
        <v>5088</v>
      </c>
      <c r="L97" s="73">
        <v>645</v>
      </c>
      <c r="M97" s="73">
        <v>-1418</v>
      </c>
      <c r="N97" s="85"/>
      <c r="O97" s="89">
        <v>445</v>
      </c>
      <c r="P97" s="20"/>
      <c r="Q97" s="13"/>
      <c r="R97" s="13"/>
    </row>
    <row r="98" spans="1:18" ht="21" customHeight="1">
      <c r="A98" s="35"/>
      <c r="B98" s="39" t="s">
        <v>424</v>
      </c>
      <c r="D98" s="72">
        <f t="shared" ref="D98:O98" si="20">D99+D100+D101+D102+D103</f>
        <v>226498</v>
      </c>
      <c r="E98" s="72">
        <f t="shared" si="20"/>
        <v>34137</v>
      </c>
      <c r="F98" s="72">
        <f t="shared" si="20"/>
        <v>24977</v>
      </c>
      <c r="G98" s="72">
        <f t="shared" si="20"/>
        <v>20878</v>
      </c>
      <c r="H98" s="72">
        <f t="shared" si="20"/>
        <v>146506</v>
      </c>
      <c r="I98" s="72">
        <f t="shared" si="20"/>
        <v>1349</v>
      </c>
      <c r="J98" s="72">
        <f t="shared" si="20"/>
        <v>145157</v>
      </c>
      <c r="K98" s="72">
        <f t="shared" si="20"/>
        <v>89426</v>
      </c>
      <c r="L98" s="72">
        <f t="shared" si="20"/>
        <v>11270</v>
      </c>
      <c r="M98" s="72">
        <f t="shared" si="20"/>
        <v>44461</v>
      </c>
      <c r="N98" s="84"/>
      <c r="O98" s="88">
        <f t="shared" si="20"/>
        <v>11490</v>
      </c>
      <c r="P98" s="20"/>
      <c r="Q98" s="13"/>
      <c r="R98" s="13"/>
    </row>
    <row r="99" spans="1:18" ht="21" customHeight="1">
      <c r="A99" s="35"/>
      <c r="B99" s="40" t="s">
        <v>425</v>
      </c>
      <c r="C99" s="4"/>
      <c r="D99" s="73">
        <v>3380</v>
      </c>
      <c r="E99" s="73">
        <v>398</v>
      </c>
      <c r="F99" s="73">
        <v>692</v>
      </c>
      <c r="G99" s="73">
        <v>669</v>
      </c>
      <c r="H99" s="73">
        <v>1621</v>
      </c>
      <c r="I99" s="73">
        <v>50</v>
      </c>
      <c r="J99" s="73">
        <v>1571</v>
      </c>
      <c r="K99" s="73">
        <v>1776</v>
      </c>
      <c r="L99" s="73">
        <v>169</v>
      </c>
      <c r="M99" s="73">
        <v>-374</v>
      </c>
      <c r="N99" s="85"/>
      <c r="O99" s="89">
        <v>805</v>
      </c>
      <c r="P99" s="20"/>
      <c r="Q99" s="13"/>
      <c r="R99" s="13"/>
    </row>
    <row r="100" spans="1:18" ht="21" customHeight="1">
      <c r="A100" s="35"/>
      <c r="B100" s="40" t="s">
        <v>426</v>
      </c>
      <c r="D100" s="73">
        <v>84981</v>
      </c>
      <c r="E100" s="73">
        <v>10772</v>
      </c>
      <c r="F100" s="73">
        <v>7730</v>
      </c>
      <c r="G100" s="73">
        <v>4676</v>
      </c>
      <c r="H100" s="73">
        <v>61803</v>
      </c>
      <c r="I100" s="73">
        <v>667</v>
      </c>
      <c r="J100" s="73">
        <v>61136</v>
      </c>
      <c r="K100" s="73">
        <v>32449</v>
      </c>
      <c r="L100" s="73">
        <v>3593</v>
      </c>
      <c r="M100" s="73">
        <v>25094</v>
      </c>
      <c r="N100" s="85"/>
      <c r="O100" s="89">
        <v>3923</v>
      </c>
      <c r="P100" s="20"/>
      <c r="Q100" s="13"/>
      <c r="R100" s="13"/>
    </row>
    <row r="101" spans="1:18" ht="21" customHeight="1">
      <c r="A101" s="35"/>
      <c r="B101" s="40" t="s">
        <v>427</v>
      </c>
      <c r="D101" s="73">
        <v>6990</v>
      </c>
      <c r="E101" s="73">
        <v>1322</v>
      </c>
      <c r="F101" s="73">
        <v>868</v>
      </c>
      <c r="G101" s="73">
        <v>395</v>
      </c>
      <c r="H101" s="73">
        <v>4405</v>
      </c>
      <c r="I101" s="73">
        <v>72</v>
      </c>
      <c r="J101" s="73">
        <v>4333</v>
      </c>
      <c r="K101" s="73">
        <v>2935</v>
      </c>
      <c r="L101" s="73">
        <v>511</v>
      </c>
      <c r="M101" s="73">
        <v>887</v>
      </c>
      <c r="N101" s="85"/>
      <c r="O101" s="89">
        <v>513</v>
      </c>
      <c r="P101" s="20"/>
      <c r="Q101" s="13"/>
      <c r="R101" s="13"/>
    </row>
    <row r="102" spans="1:18" ht="21" customHeight="1">
      <c r="A102" s="35"/>
      <c r="B102" s="40" t="s">
        <v>428</v>
      </c>
      <c r="D102" s="73">
        <v>31644</v>
      </c>
      <c r="E102" s="73">
        <v>5930</v>
      </c>
      <c r="F102" s="73">
        <v>3848</v>
      </c>
      <c r="G102" s="73">
        <v>2753</v>
      </c>
      <c r="H102" s="73">
        <v>19113</v>
      </c>
      <c r="I102" s="73">
        <v>178</v>
      </c>
      <c r="J102" s="73">
        <v>18935</v>
      </c>
      <c r="K102" s="73">
        <v>15341</v>
      </c>
      <c r="L102" s="73">
        <v>1255</v>
      </c>
      <c r="M102" s="73">
        <v>2339</v>
      </c>
      <c r="N102" s="85"/>
      <c r="O102" s="89">
        <v>1774</v>
      </c>
      <c r="P102" s="20"/>
      <c r="Q102" s="13"/>
      <c r="R102" s="13"/>
    </row>
    <row r="103" spans="1:18" ht="21" customHeight="1">
      <c r="A103" s="35"/>
      <c r="B103" s="40" t="s">
        <v>429</v>
      </c>
      <c r="D103" s="73">
        <v>99503</v>
      </c>
      <c r="E103" s="73">
        <v>15715</v>
      </c>
      <c r="F103" s="73">
        <v>11839</v>
      </c>
      <c r="G103" s="73">
        <v>12385</v>
      </c>
      <c r="H103" s="73">
        <v>59564</v>
      </c>
      <c r="I103" s="73">
        <v>382</v>
      </c>
      <c r="J103" s="73">
        <v>59182</v>
      </c>
      <c r="K103" s="73">
        <v>36925</v>
      </c>
      <c r="L103" s="73">
        <v>5742</v>
      </c>
      <c r="M103" s="73">
        <v>16515</v>
      </c>
      <c r="N103" s="85"/>
      <c r="O103" s="89">
        <v>4475</v>
      </c>
      <c r="P103" s="20"/>
      <c r="Q103" s="13"/>
      <c r="R103" s="13"/>
    </row>
    <row r="104" spans="1:18" ht="21" customHeight="1">
      <c r="A104" s="35"/>
      <c r="B104" s="39" t="s">
        <v>430</v>
      </c>
      <c r="C104" s="4"/>
      <c r="D104" s="72">
        <f t="shared" ref="D104:O104" si="21">D105+D106+D107+D108+D109</f>
        <v>70762</v>
      </c>
      <c r="E104" s="72">
        <f t="shared" si="21"/>
        <v>6017</v>
      </c>
      <c r="F104" s="72">
        <f t="shared" si="21"/>
        <v>4824</v>
      </c>
      <c r="G104" s="72">
        <f t="shared" si="21"/>
        <v>3677</v>
      </c>
      <c r="H104" s="72">
        <f t="shared" si="21"/>
        <v>56244</v>
      </c>
      <c r="I104" s="72">
        <f t="shared" si="21"/>
        <v>408</v>
      </c>
      <c r="J104" s="72">
        <f t="shared" si="21"/>
        <v>55836</v>
      </c>
      <c r="K104" s="72">
        <f t="shared" si="21"/>
        <v>22475</v>
      </c>
      <c r="L104" s="72">
        <f t="shared" si="21"/>
        <v>3086</v>
      </c>
      <c r="M104" s="72">
        <f t="shared" si="21"/>
        <v>30275</v>
      </c>
      <c r="N104" s="84"/>
      <c r="O104" s="88">
        <f t="shared" si="21"/>
        <v>959</v>
      </c>
      <c r="P104" s="20"/>
      <c r="Q104" s="13"/>
      <c r="R104" s="13"/>
    </row>
    <row r="105" spans="1:18" ht="21" customHeight="1">
      <c r="A105" s="35"/>
      <c r="B105" s="40" t="s">
        <v>431</v>
      </c>
      <c r="D105" s="73">
        <v>6543</v>
      </c>
      <c r="E105" s="73">
        <v>559</v>
      </c>
      <c r="F105" s="73">
        <v>742</v>
      </c>
      <c r="G105" s="73">
        <v>733</v>
      </c>
      <c r="H105" s="73">
        <v>4509</v>
      </c>
      <c r="I105" s="73">
        <v>73</v>
      </c>
      <c r="J105" s="73">
        <v>4436</v>
      </c>
      <c r="K105" s="73">
        <v>3542</v>
      </c>
      <c r="L105" s="73">
        <v>199</v>
      </c>
      <c r="M105" s="73">
        <v>695</v>
      </c>
      <c r="N105" s="85"/>
      <c r="O105" s="89">
        <v>224</v>
      </c>
      <c r="P105" s="20"/>
      <c r="Q105" s="13"/>
      <c r="R105" s="13"/>
    </row>
    <row r="106" spans="1:18" ht="21" customHeight="1">
      <c r="A106" s="35"/>
      <c r="B106" s="40" t="s">
        <v>432</v>
      </c>
      <c r="C106" s="4"/>
      <c r="D106" s="73">
        <v>5618</v>
      </c>
      <c r="E106" s="73">
        <v>482</v>
      </c>
      <c r="F106" s="73">
        <v>378</v>
      </c>
      <c r="G106" s="73">
        <v>390</v>
      </c>
      <c r="H106" s="73">
        <v>4368</v>
      </c>
      <c r="I106" s="73">
        <v>45</v>
      </c>
      <c r="J106" s="73">
        <v>4323</v>
      </c>
      <c r="K106" s="73">
        <v>2329</v>
      </c>
      <c r="L106" s="73">
        <v>307</v>
      </c>
      <c r="M106" s="73">
        <v>1687</v>
      </c>
      <c r="N106" s="85"/>
      <c r="O106" s="89">
        <v>245</v>
      </c>
      <c r="P106" s="20"/>
      <c r="Q106" s="13"/>
      <c r="R106" s="13"/>
    </row>
    <row r="107" spans="1:18" ht="21" customHeight="1">
      <c r="A107" s="35"/>
      <c r="B107" s="40" t="s">
        <v>433</v>
      </c>
      <c r="C107" s="4"/>
      <c r="D107" s="73">
        <v>503</v>
      </c>
      <c r="E107" s="73">
        <v>58</v>
      </c>
      <c r="F107" s="73">
        <v>122</v>
      </c>
      <c r="G107" s="73">
        <v>17</v>
      </c>
      <c r="H107" s="73">
        <v>306</v>
      </c>
      <c r="I107" s="73">
        <v>7</v>
      </c>
      <c r="J107" s="73">
        <v>299</v>
      </c>
      <c r="K107" s="73">
        <v>221</v>
      </c>
      <c r="L107" s="73">
        <v>1</v>
      </c>
      <c r="M107" s="73">
        <v>77</v>
      </c>
      <c r="N107" s="85"/>
      <c r="O107" s="89">
        <v>1</v>
      </c>
      <c r="P107" s="20"/>
      <c r="Q107" s="13"/>
      <c r="R107" s="13"/>
    </row>
    <row r="108" spans="1:18" ht="21" customHeight="1">
      <c r="A108" s="35"/>
      <c r="B108" s="40" t="s">
        <v>434</v>
      </c>
      <c r="D108" s="73">
        <v>14822</v>
      </c>
      <c r="E108" s="73">
        <v>2535</v>
      </c>
      <c r="F108" s="73">
        <v>1456</v>
      </c>
      <c r="G108" s="73">
        <v>1036</v>
      </c>
      <c r="H108" s="73">
        <v>9795</v>
      </c>
      <c r="I108" s="73">
        <v>225</v>
      </c>
      <c r="J108" s="73">
        <v>9570</v>
      </c>
      <c r="K108" s="73">
        <v>5122</v>
      </c>
      <c r="L108" s="73">
        <v>486</v>
      </c>
      <c r="M108" s="73">
        <v>3962</v>
      </c>
      <c r="N108" s="85"/>
      <c r="O108" s="89">
        <v>267</v>
      </c>
      <c r="P108" s="20"/>
      <c r="Q108" s="13"/>
      <c r="R108" s="13"/>
    </row>
    <row r="109" spans="1:18" ht="21" customHeight="1">
      <c r="A109" s="35"/>
      <c r="B109" s="40" t="s">
        <v>435</v>
      </c>
      <c r="D109" s="73">
        <v>43276</v>
      </c>
      <c r="E109" s="73">
        <v>2383</v>
      </c>
      <c r="F109" s="73">
        <v>2126</v>
      </c>
      <c r="G109" s="73">
        <v>1501</v>
      </c>
      <c r="H109" s="73">
        <v>37266</v>
      </c>
      <c r="I109" s="73">
        <v>58</v>
      </c>
      <c r="J109" s="73">
        <v>37208</v>
      </c>
      <c r="K109" s="73">
        <v>11261</v>
      </c>
      <c r="L109" s="73">
        <v>2093</v>
      </c>
      <c r="M109" s="73">
        <v>23854</v>
      </c>
      <c r="N109" s="85"/>
      <c r="O109" s="89">
        <v>222</v>
      </c>
      <c r="P109" s="20"/>
      <c r="Q109" s="13"/>
      <c r="R109" s="13"/>
    </row>
    <row r="110" spans="1:18" ht="21" customHeight="1">
      <c r="A110" s="35"/>
      <c r="B110" s="39" t="s">
        <v>436</v>
      </c>
      <c r="D110" s="72">
        <f t="shared" ref="D110:M110" si="22">D111+D112+D113+D114+D115+D116+D117+D118+D119</f>
        <v>353184</v>
      </c>
      <c r="E110" s="72">
        <f t="shared" si="22"/>
        <v>40057</v>
      </c>
      <c r="F110" s="72">
        <f t="shared" si="22"/>
        <v>43756</v>
      </c>
      <c r="G110" s="72">
        <f t="shared" si="22"/>
        <v>67309</v>
      </c>
      <c r="H110" s="72">
        <f t="shared" si="22"/>
        <v>202062</v>
      </c>
      <c r="I110" s="72">
        <f t="shared" si="22"/>
        <v>2370</v>
      </c>
      <c r="J110" s="72">
        <f t="shared" si="22"/>
        <v>199692</v>
      </c>
      <c r="K110" s="72">
        <f t="shared" si="22"/>
        <v>172578</v>
      </c>
      <c r="L110" s="72">
        <f t="shared" si="22"/>
        <v>25950</v>
      </c>
      <c r="M110" s="72">
        <f t="shared" si="22"/>
        <v>1164</v>
      </c>
      <c r="N110" s="84"/>
      <c r="O110" s="88">
        <f>O111+O112+O113+O114+O115+O116+O117+O118+O119</f>
        <v>14444</v>
      </c>
      <c r="P110" s="20"/>
      <c r="Q110" s="13"/>
      <c r="R110" s="13"/>
    </row>
    <row r="111" spans="1:18" ht="21" customHeight="1">
      <c r="A111" s="35"/>
      <c r="B111" s="40" t="s">
        <v>437</v>
      </c>
      <c r="D111" s="73">
        <v>147763</v>
      </c>
      <c r="E111" s="73">
        <v>17887</v>
      </c>
      <c r="F111" s="73">
        <v>19913</v>
      </c>
      <c r="G111" s="73">
        <v>33219</v>
      </c>
      <c r="H111" s="73">
        <v>76744</v>
      </c>
      <c r="I111" s="73">
        <v>881</v>
      </c>
      <c r="J111" s="73">
        <v>75863</v>
      </c>
      <c r="K111" s="73">
        <v>62006</v>
      </c>
      <c r="L111" s="73">
        <v>12441</v>
      </c>
      <c r="M111" s="73">
        <v>1416</v>
      </c>
      <c r="N111" s="85"/>
      <c r="O111" s="89">
        <v>5192</v>
      </c>
      <c r="P111" s="20"/>
      <c r="Q111" s="13"/>
      <c r="R111" s="13"/>
    </row>
    <row r="112" spans="1:18" ht="21" customHeight="1">
      <c r="A112" s="35"/>
      <c r="B112" s="40" t="s">
        <v>438</v>
      </c>
      <c r="D112" s="73">
        <v>40230</v>
      </c>
      <c r="E112" s="73">
        <v>4596</v>
      </c>
      <c r="F112" s="73">
        <v>5328</v>
      </c>
      <c r="G112" s="73">
        <v>9052</v>
      </c>
      <c r="H112" s="73">
        <v>21254</v>
      </c>
      <c r="I112" s="73">
        <v>217</v>
      </c>
      <c r="J112" s="73">
        <v>21037</v>
      </c>
      <c r="K112" s="73">
        <v>17529</v>
      </c>
      <c r="L112" s="73">
        <v>3236</v>
      </c>
      <c r="M112" s="73">
        <v>272</v>
      </c>
      <c r="N112" s="85"/>
      <c r="O112" s="89">
        <v>1373</v>
      </c>
      <c r="P112" s="20"/>
      <c r="Q112" s="13"/>
      <c r="R112" s="13"/>
    </row>
    <row r="113" spans="1:34" ht="21" customHeight="1">
      <c r="A113" s="35"/>
      <c r="B113" s="40" t="s">
        <v>439</v>
      </c>
      <c r="D113" s="73">
        <v>48892</v>
      </c>
      <c r="E113" s="73">
        <v>2197</v>
      </c>
      <c r="F113" s="73">
        <v>3481</v>
      </c>
      <c r="G113" s="73">
        <v>2778</v>
      </c>
      <c r="H113" s="73">
        <v>40436</v>
      </c>
      <c r="I113" s="73">
        <v>186</v>
      </c>
      <c r="J113" s="73">
        <v>40250</v>
      </c>
      <c r="K113" s="73">
        <v>31650</v>
      </c>
      <c r="L113" s="73">
        <v>1667</v>
      </c>
      <c r="M113" s="73">
        <v>6933</v>
      </c>
      <c r="N113" s="85"/>
      <c r="O113" s="89">
        <v>451</v>
      </c>
      <c r="P113" s="20"/>
      <c r="Q113" s="13"/>
      <c r="R113" s="13"/>
    </row>
    <row r="114" spans="1:34" ht="21" customHeight="1">
      <c r="A114" s="35"/>
      <c r="B114" s="40" t="s">
        <v>440</v>
      </c>
      <c r="D114" s="73">
        <v>9956</v>
      </c>
      <c r="E114" s="73">
        <v>1037</v>
      </c>
      <c r="F114" s="73">
        <v>1161</v>
      </c>
      <c r="G114" s="73">
        <v>420</v>
      </c>
      <c r="H114" s="73">
        <v>7338</v>
      </c>
      <c r="I114" s="73">
        <v>47</v>
      </c>
      <c r="J114" s="73">
        <v>7291</v>
      </c>
      <c r="K114" s="73">
        <v>3452</v>
      </c>
      <c r="L114" s="73">
        <v>383</v>
      </c>
      <c r="M114" s="73">
        <v>3456</v>
      </c>
      <c r="N114" s="85"/>
      <c r="O114" s="89">
        <v>133</v>
      </c>
      <c r="P114" s="20"/>
      <c r="Q114" s="13"/>
      <c r="R114" s="13"/>
    </row>
    <row r="115" spans="1:34" ht="21" customHeight="1">
      <c r="A115" s="35"/>
      <c r="B115" s="40" t="s">
        <v>441</v>
      </c>
      <c r="D115" s="73">
        <v>13710</v>
      </c>
      <c r="E115" s="73">
        <v>1559</v>
      </c>
      <c r="F115" s="73">
        <v>2169</v>
      </c>
      <c r="G115" s="73">
        <v>2307</v>
      </c>
      <c r="H115" s="73">
        <v>7675</v>
      </c>
      <c r="I115" s="73">
        <v>56</v>
      </c>
      <c r="J115" s="73">
        <v>7619</v>
      </c>
      <c r="K115" s="73">
        <v>5986</v>
      </c>
      <c r="L115" s="73">
        <v>1266</v>
      </c>
      <c r="M115" s="73">
        <v>367</v>
      </c>
      <c r="N115" s="85"/>
      <c r="O115" s="89">
        <v>168</v>
      </c>
      <c r="P115" s="20"/>
      <c r="Q115" s="13"/>
      <c r="R115" s="13"/>
    </row>
    <row r="116" spans="1:34" ht="21" customHeight="1">
      <c r="A116" s="35"/>
      <c r="B116" s="40" t="s">
        <v>442</v>
      </c>
      <c r="D116" s="73">
        <v>18006</v>
      </c>
      <c r="E116" s="73">
        <v>2783</v>
      </c>
      <c r="F116" s="73">
        <v>2047</v>
      </c>
      <c r="G116" s="73">
        <v>1818</v>
      </c>
      <c r="H116" s="73">
        <v>11358</v>
      </c>
      <c r="I116" s="73">
        <v>228</v>
      </c>
      <c r="J116" s="73">
        <v>11130</v>
      </c>
      <c r="K116" s="73">
        <v>8402</v>
      </c>
      <c r="L116" s="73">
        <v>1052</v>
      </c>
      <c r="M116" s="73">
        <v>1676</v>
      </c>
      <c r="N116" s="85"/>
      <c r="O116" s="89">
        <v>413</v>
      </c>
      <c r="P116" s="36"/>
      <c r="Q116" s="13"/>
      <c r="R116" s="13"/>
      <c r="S116" s="13"/>
      <c r="T116" s="13"/>
      <c r="U116" s="13"/>
      <c r="V116" s="13"/>
      <c r="W116" s="13"/>
      <c r="X116" s="13"/>
      <c r="Y116" s="13"/>
      <c r="Z116" s="13"/>
      <c r="AB116" s="13"/>
      <c r="AC116" s="13"/>
      <c r="AD116" s="13"/>
      <c r="AE116" s="13"/>
      <c r="AF116" s="13"/>
      <c r="AG116" s="13"/>
      <c r="AH116" s="13"/>
    </row>
    <row r="117" spans="1:34" ht="21" customHeight="1">
      <c r="A117" s="35"/>
      <c r="B117" s="40" t="s">
        <v>443</v>
      </c>
      <c r="D117" s="73">
        <v>20415</v>
      </c>
      <c r="E117" s="73">
        <v>2122</v>
      </c>
      <c r="F117" s="73">
        <v>2697</v>
      </c>
      <c r="G117" s="73">
        <v>3033</v>
      </c>
      <c r="H117" s="73">
        <v>12563</v>
      </c>
      <c r="I117" s="73">
        <v>192</v>
      </c>
      <c r="J117" s="73">
        <v>12371</v>
      </c>
      <c r="K117" s="73">
        <v>8203</v>
      </c>
      <c r="L117" s="73">
        <v>1054</v>
      </c>
      <c r="M117" s="73">
        <v>3114</v>
      </c>
      <c r="N117" s="85"/>
      <c r="O117" s="89">
        <v>605</v>
      </c>
      <c r="P117" s="20"/>
      <c r="Q117" s="13"/>
      <c r="R117" s="13"/>
    </row>
    <row r="118" spans="1:34" ht="21" customHeight="1">
      <c r="A118" s="35"/>
      <c r="B118" s="40" t="s">
        <v>444</v>
      </c>
      <c r="D118" s="73">
        <v>53421</v>
      </c>
      <c r="E118" s="73">
        <v>7820</v>
      </c>
      <c r="F118" s="73">
        <v>6884</v>
      </c>
      <c r="G118" s="73">
        <v>14577</v>
      </c>
      <c r="H118" s="73">
        <v>24140</v>
      </c>
      <c r="I118" s="73">
        <v>555</v>
      </c>
      <c r="J118" s="73">
        <v>23585</v>
      </c>
      <c r="K118" s="73">
        <v>34832</v>
      </c>
      <c r="L118" s="73">
        <v>4849</v>
      </c>
      <c r="M118" s="73">
        <v>-16096</v>
      </c>
      <c r="N118" s="85"/>
      <c r="O118" s="89">
        <v>6079</v>
      </c>
      <c r="P118" s="20"/>
      <c r="Q118" s="13"/>
      <c r="R118" s="13"/>
    </row>
    <row r="119" spans="1:34" ht="21" customHeight="1">
      <c r="A119" s="35"/>
      <c r="B119" s="40" t="s">
        <v>445</v>
      </c>
      <c r="C119" s="4"/>
      <c r="D119" s="73">
        <v>791</v>
      </c>
      <c r="E119" s="73">
        <v>56</v>
      </c>
      <c r="F119" s="73">
        <v>76</v>
      </c>
      <c r="G119" s="73">
        <v>105</v>
      </c>
      <c r="H119" s="73">
        <v>554</v>
      </c>
      <c r="I119" s="73">
        <v>8</v>
      </c>
      <c r="J119" s="73">
        <v>546</v>
      </c>
      <c r="K119" s="73">
        <v>518</v>
      </c>
      <c r="L119" s="73">
        <v>2</v>
      </c>
      <c r="M119" s="73">
        <v>26</v>
      </c>
      <c r="N119" s="85"/>
      <c r="O119" s="89">
        <v>30</v>
      </c>
      <c r="P119" s="20"/>
      <c r="Q119" s="13"/>
      <c r="R119" s="13"/>
    </row>
    <row r="120" spans="1:34" ht="21" customHeight="1">
      <c r="A120" s="35"/>
      <c r="B120" s="39" t="s">
        <v>446</v>
      </c>
      <c r="D120" s="72">
        <f t="shared" ref="D120:O120" si="23">D121+D122+D123</f>
        <v>922</v>
      </c>
      <c r="E120" s="72">
        <f t="shared" si="23"/>
        <v>244</v>
      </c>
      <c r="F120" s="72">
        <f t="shared" si="23"/>
        <v>72</v>
      </c>
      <c r="G120" s="72">
        <f t="shared" si="23"/>
        <v>94</v>
      </c>
      <c r="H120" s="72">
        <f t="shared" si="23"/>
        <v>512</v>
      </c>
      <c r="I120" s="72">
        <f t="shared" si="23"/>
        <v>18</v>
      </c>
      <c r="J120" s="72">
        <f t="shared" si="23"/>
        <v>494</v>
      </c>
      <c r="K120" s="72">
        <f t="shared" si="23"/>
        <v>578</v>
      </c>
      <c r="L120" s="72">
        <f t="shared" si="23"/>
        <v>55</v>
      </c>
      <c r="M120" s="72">
        <f t="shared" si="23"/>
        <v>-139</v>
      </c>
      <c r="N120" s="84"/>
      <c r="O120" s="88">
        <f t="shared" si="23"/>
        <v>1</v>
      </c>
      <c r="P120" s="20"/>
      <c r="Q120" s="13"/>
      <c r="R120" s="13"/>
    </row>
    <row r="121" spans="1:34" ht="21" customHeight="1">
      <c r="A121" s="35"/>
      <c r="B121" s="40" t="s">
        <v>447</v>
      </c>
      <c r="D121" s="73">
        <v>790</v>
      </c>
      <c r="E121" s="73">
        <v>221</v>
      </c>
      <c r="F121" s="73">
        <v>59</v>
      </c>
      <c r="G121" s="73">
        <v>91</v>
      </c>
      <c r="H121" s="73">
        <v>419</v>
      </c>
      <c r="I121" s="73">
        <v>14</v>
      </c>
      <c r="J121" s="73">
        <v>405</v>
      </c>
      <c r="K121" s="73">
        <v>475</v>
      </c>
      <c r="L121" s="73">
        <v>54</v>
      </c>
      <c r="M121" s="73">
        <v>-124</v>
      </c>
      <c r="N121" s="85"/>
      <c r="O121" s="89">
        <v>1</v>
      </c>
      <c r="P121" s="20"/>
      <c r="Q121" s="13"/>
      <c r="R121" s="13"/>
    </row>
    <row r="122" spans="1:34" ht="21" customHeight="1">
      <c r="A122" s="35"/>
      <c r="B122" s="40" t="s">
        <v>448</v>
      </c>
      <c r="D122" s="73">
        <v>30</v>
      </c>
      <c r="E122" s="73">
        <v>2</v>
      </c>
      <c r="F122" s="73">
        <v>5</v>
      </c>
      <c r="G122" s="73">
        <v>3</v>
      </c>
      <c r="H122" s="73">
        <v>20</v>
      </c>
      <c r="I122" s="73">
        <v>2</v>
      </c>
      <c r="J122" s="73">
        <v>18</v>
      </c>
      <c r="K122" s="73">
        <v>28</v>
      </c>
      <c r="L122" s="73">
        <v>1</v>
      </c>
      <c r="M122" s="73">
        <v>-11</v>
      </c>
      <c r="N122" s="85"/>
      <c r="O122" s="89">
        <v>0</v>
      </c>
      <c r="P122" s="20"/>
      <c r="Q122" s="13"/>
      <c r="R122" s="13"/>
    </row>
    <row r="123" spans="1:34" ht="21" customHeight="1">
      <c r="A123" s="35"/>
      <c r="B123" s="40" t="s">
        <v>449</v>
      </c>
      <c r="C123" s="4"/>
      <c r="D123" s="73">
        <v>102</v>
      </c>
      <c r="E123" s="73">
        <v>21</v>
      </c>
      <c r="F123" s="73">
        <v>8</v>
      </c>
      <c r="G123" s="73">
        <v>0</v>
      </c>
      <c r="H123" s="73">
        <v>73</v>
      </c>
      <c r="I123" s="73">
        <v>2</v>
      </c>
      <c r="J123" s="73">
        <v>71</v>
      </c>
      <c r="K123" s="73">
        <v>75</v>
      </c>
      <c r="L123" s="73">
        <v>0</v>
      </c>
      <c r="M123" s="73">
        <v>-4</v>
      </c>
      <c r="N123" s="85"/>
      <c r="O123" s="89">
        <v>0</v>
      </c>
      <c r="P123" s="20"/>
      <c r="Q123" s="13"/>
      <c r="R123" s="13"/>
    </row>
    <row r="124" spans="1:34" ht="21" customHeight="1">
      <c r="A124" s="35"/>
      <c r="B124" s="39" t="s">
        <v>450</v>
      </c>
      <c r="D124" s="72">
        <f t="shared" ref="D124:O124" si="24">D125+D126</f>
        <v>23434</v>
      </c>
      <c r="E124" s="72">
        <f t="shared" si="24"/>
        <v>6638</v>
      </c>
      <c r="F124" s="72">
        <f t="shared" si="24"/>
        <v>2887</v>
      </c>
      <c r="G124" s="72">
        <f t="shared" si="24"/>
        <v>619</v>
      </c>
      <c r="H124" s="72">
        <f t="shared" si="24"/>
        <v>13290</v>
      </c>
      <c r="I124" s="72">
        <f t="shared" si="24"/>
        <v>194</v>
      </c>
      <c r="J124" s="72">
        <f t="shared" si="24"/>
        <v>13096</v>
      </c>
      <c r="K124" s="72">
        <f t="shared" si="24"/>
        <v>10142</v>
      </c>
      <c r="L124" s="72">
        <f t="shared" si="24"/>
        <v>817</v>
      </c>
      <c r="M124" s="72">
        <f t="shared" si="24"/>
        <v>2137</v>
      </c>
      <c r="N124" s="84"/>
      <c r="O124" s="88">
        <f t="shared" si="24"/>
        <v>287</v>
      </c>
      <c r="P124" s="20"/>
      <c r="Q124" s="13"/>
      <c r="R124" s="13"/>
    </row>
    <row r="125" spans="1:34" ht="21" customHeight="1">
      <c r="A125" s="35"/>
      <c r="B125" s="40" t="s">
        <v>451</v>
      </c>
      <c r="D125" s="73">
        <v>3968</v>
      </c>
      <c r="E125" s="73">
        <v>497</v>
      </c>
      <c r="F125" s="73">
        <v>1008</v>
      </c>
      <c r="G125" s="73">
        <v>156</v>
      </c>
      <c r="H125" s="73">
        <v>2307</v>
      </c>
      <c r="I125" s="73">
        <v>28</v>
      </c>
      <c r="J125" s="73">
        <v>2279</v>
      </c>
      <c r="K125" s="73">
        <v>2454</v>
      </c>
      <c r="L125" s="73">
        <v>294</v>
      </c>
      <c r="M125" s="73">
        <v>-469</v>
      </c>
      <c r="N125" s="85"/>
      <c r="O125" s="89">
        <v>43</v>
      </c>
      <c r="P125" s="20"/>
      <c r="Q125" s="13"/>
      <c r="R125" s="13"/>
    </row>
    <row r="126" spans="1:34" ht="21" customHeight="1">
      <c r="A126" s="35"/>
      <c r="B126" s="40" t="s">
        <v>452</v>
      </c>
      <c r="D126" s="73">
        <v>19466</v>
      </c>
      <c r="E126" s="73">
        <v>6141</v>
      </c>
      <c r="F126" s="73">
        <v>1879</v>
      </c>
      <c r="G126" s="73">
        <v>463</v>
      </c>
      <c r="H126" s="73">
        <v>10983</v>
      </c>
      <c r="I126" s="73">
        <v>166</v>
      </c>
      <c r="J126" s="73">
        <v>10817</v>
      </c>
      <c r="K126" s="73">
        <v>7688</v>
      </c>
      <c r="L126" s="73">
        <v>523</v>
      </c>
      <c r="M126" s="73">
        <v>2606</v>
      </c>
      <c r="N126" s="85"/>
      <c r="O126" s="89">
        <v>244</v>
      </c>
      <c r="P126" s="20"/>
      <c r="Q126" s="13"/>
      <c r="R126" s="13"/>
    </row>
    <row r="127" spans="1:34" ht="6.75" customHeight="1">
      <c r="A127" s="21"/>
      <c r="B127" s="41"/>
      <c r="C127" s="78"/>
      <c r="D127" s="54"/>
      <c r="E127" s="54"/>
      <c r="F127" s="54"/>
      <c r="G127" s="54"/>
      <c r="H127" s="54"/>
      <c r="I127" s="54"/>
      <c r="J127" s="54"/>
      <c r="K127" s="54"/>
      <c r="L127" s="54"/>
      <c r="M127" s="54"/>
      <c r="N127" s="86"/>
      <c r="O127" s="90"/>
      <c r="P127" s="24"/>
      <c r="Q127" s="13"/>
      <c r="R127" s="13"/>
    </row>
    <row r="128" spans="1:34" ht="13.5" customHeight="1" thickBot="1">
      <c r="C128" s="79"/>
      <c r="R128" s="13"/>
    </row>
    <row r="129" spans="1:18" ht="14.25" customHeight="1" thickTop="1">
      <c r="A129" s="14"/>
      <c r="B129" s="14" t="s">
        <v>551</v>
      </c>
      <c r="C129" s="14"/>
      <c r="D129" s="14"/>
      <c r="E129" s="14"/>
      <c r="F129" s="14"/>
      <c r="G129" s="14"/>
      <c r="H129" s="14"/>
      <c r="I129" s="14"/>
      <c r="J129" s="14"/>
      <c r="K129" s="14"/>
      <c r="L129" s="14"/>
      <c r="M129" s="14"/>
      <c r="N129" s="14"/>
      <c r="O129" s="14"/>
      <c r="P129" s="14"/>
    </row>
    <row r="130" spans="1:18" ht="5.25" customHeight="1">
      <c r="B130" s="16"/>
      <c r="K130" s="13"/>
    </row>
    <row r="131" spans="1:18" ht="12" customHeight="1">
      <c r="B131" s="17" t="s">
        <v>464</v>
      </c>
      <c r="K131" s="13"/>
    </row>
    <row r="132" spans="1:18" ht="19.5" customHeight="1">
      <c r="R132" s="13"/>
    </row>
    <row r="133" spans="1:18" ht="19.5" customHeight="1">
      <c r="R133" s="13"/>
    </row>
    <row r="134" spans="1:18" ht="19.5" customHeight="1">
      <c r="R134" s="13"/>
    </row>
    <row r="135" spans="1:18" ht="19.5" customHeight="1">
      <c r="R135" s="13"/>
    </row>
    <row r="136" spans="1:18" ht="19.5" customHeight="1">
      <c r="R136" s="13"/>
    </row>
    <row r="137" spans="1:18" ht="19.5" customHeight="1">
      <c r="R137" s="13"/>
    </row>
    <row r="138" spans="1:18" ht="19.5" customHeight="1">
      <c r="R138" s="13"/>
    </row>
    <row r="139" spans="1:18" ht="19.5" customHeight="1">
      <c r="R139" s="13"/>
    </row>
    <row r="140" spans="1:18" ht="19.5" customHeight="1">
      <c r="R140" s="13"/>
    </row>
    <row r="141" spans="1:18" ht="19.5" customHeight="1">
      <c r="R141" s="13"/>
    </row>
    <row r="142" spans="1:18" ht="19.5" customHeight="1">
      <c r="R142" s="13"/>
    </row>
    <row r="143" spans="1:18" ht="19.5" customHeight="1">
      <c r="R143" s="13"/>
    </row>
    <row r="144" spans="1:18" ht="19.5" customHeight="1">
      <c r="R144" s="13"/>
    </row>
    <row r="145" spans="18:18" ht="19.5" customHeight="1">
      <c r="R145" s="13"/>
    </row>
    <row r="146" spans="18:18" ht="19.5" customHeight="1">
      <c r="R146" s="13"/>
    </row>
    <row r="147" spans="18:18" ht="19.5" customHeight="1">
      <c r="R147" s="13"/>
    </row>
    <row r="148" spans="18:18" ht="19.5" customHeight="1">
      <c r="R148" s="13"/>
    </row>
    <row r="149" spans="18:18" ht="19.5" customHeight="1">
      <c r="R149" s="13"/>
    </row>
    <row r="150" spans="18:18" ht="19.5" customHeight="1"/>
    <row r="151" spans="18:18" ht="19.5" customHeight="1"/>
    <row r="152" spans="18:18" ht="19.5" customHeight="1"/>
    <row r="153" spans="18:18" ht="19.5" customHeight="1"/>
    <row r="154" spans="18:18" ht="19.5" customHeight="1"/>
    <row r="155" spans="18:18" ht="19.5" customHeight="1"/>
    <row r="156" spans="18:18" ht="19.5" customHeight="1"/>
    <row r="157" spans="18:18" ht="19.5" customHeight="1"/>
    <row r="158" spans="18:18" ht="19.5" customHeight="1"/>
    <row r="159" spans="18:18" ht="19.5" customHeight="1"/>
    <row r="160" spans="18:18" ht="19.5" customHeight="1"/>
    <row r="161" ht="19.5" customHeight="1"/>
    <row r="162" ht="14.2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4.2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4.5" customHeight="1"/>
  </sheetData>
  <mergeCells count="5">
    <mergeCell ref="A8:B9"/>
    <mergeCell ref="C8:C9"/>
    <mergeCell ref="B1:D1"/>
    <mergeCell ref="L1:O1"/>
    <mergeCell ref="L2:O2"/>
  </mergeCells>
  <phoneticPr fontId="56" type="noConversion"/>
  <hyperlinks>
    <hyperlink ref="B1" location="'Περιεχόμενα-Contents'!A1" display="Περιεχόμενα - Contents" xr:uid="{00000000-0004-0000-0700-000000000000}"/>
  </hyperlinks>
  <printOptions horizontalCentered="1"/>
  <pageMargins left="0.70866141732283472" right="0.70866141732283472" top="0.70866141732283472" bottom="0.74803149606299213" header="0.31496062992125984" footer="0.31496062992125984"/>
  <pageSetup paperSize="9" scale="72" orientation="landscape" r:id="rId1"/>
  <ignoredErrors>
    <ignoredError sqref="D10 E10:O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R212"/>
  <sheetViews>
    <sheetView zoomScaleNormal="100" workbookViewId="0">
      <pane ySplit="9" topLeftCell="A10" activePane="bottomLeft" state="frozen"/>
      <selection pane="bottomLeft"/>
    </sheetView>
  </sheetViews>
  <sheetFormatPr defaultRowHeight="12.75"/>
  <cols>
    <col min="1" max="1" width="0.5703125" style="5" customWidth="1"/>
    <col min="2" max="2" width="9" style="5" customWidth="1"/>
    <col min="3" max="3" width="0.28515625" style="5" customWidth="1"/>
    <col min="4" max="9" width="18.7109375" style="5" customWidth="1"/>
    <col min="10" max="10" width="1.140625" style="5" customWidth="1"/>
    <col min="11" max="11" width="9.140625" style="5"/>
    <col min="12" max="12" width="13.85546875" style="5" customWidth="1"/>
    <col min="13" max="17" width="9.140625" style="5" customWidth="1"/>
    <col min="18" max="16384" width="9.140625" style="5"/>
  </cols>
  <sheetData>
    <row r="1" spans="1:18" ht="12.95" customHeight="1">
      <c r="B1" s="185" t="s">
        <v>78</v>
      </c>
      <c r="C1" s="185"/>
      <c r="D1" s="185"/>
      <c r="E1" s="42"/>
      <c r="F1" s="42"/>
      <c r="G1" s="207" t="s">
        <v>565</v>
      </c>
      <c r="H1" s="207"/>
      <c r="I1" s="207"/>
      <c r="J1" s="207"/>
      <c r="K1" s="42"/>
    </row>
    <row r="2" spans="1:18" ht="12.95" customHeight="1">
      <c r="B2" s="43"/>
      <c r="C2" s="44"/>
      <c r="D2" s="42"/>
      <c r="E2" s="42"/>
      <c r="F2" s="42"/>
      <c r="G2" s="207" t="s">
        <v>566</v>
      </c>
      <c r="H2" s="207"/>
      <c r="I2" s="207"/>
      <c r="J2" s="207"/>
      <c r="K2" s="42"/>
    </row>
    <row r="3" spans="1:18" ht="12.75" customHeight="1">
      <c r="B3" s="43"/>
      <c r="C3" s="44"/>
      <c r="D3" s="42"/>
      <c r="E3" s="42"/>
      <c r="F3" s="42"/>
      <c r="G3" s="42"/>
      <c r="H3" s="42"/>
      <c r="I3" s="42"/>
      <c r="J3" s="42"/>
      <c r="K3" s="42"/>
    </row>
    <row r="4" spans="1:18" s="46" customFormat="1" ht="12.75" customHeight="1">
      <c r="A4" s="8" t="s">
        <v>479</v>
      </c>
    </row>
    <row r="5" spans="1:18" s="46" customFormat="1" ht="12.75" customHeight="1" thickBot="1">
      <c r="A5" s="8" t="s">
        <v>467</v>
      </c>
      <c r="B5" s="178"/>
      <c r="C5" s="178"/>
      <c r="D5" s="178"/>
      <c r="E5" s="178"/>
      <c r="F5" s="178"/>
      <c r="G5" s="178"/>
      <c r="H5" s="178"/>
      <c r="I5" s="178"/>
    </row>
    <row r="6" spans="1:18" ht="7.5" customHeight="1" thickTop="1">
      <c r="A6" s="91"/>
    </row>
    <row r="7" spans="1:18" ht="12" customHeight="1">
      <c r="J7" s="69" t="s">
        <v>0</v>
      </c>
    </row>
    <row r="8" spans="1:18" ht="47.25" customHeight="1">
      <c r="A8" s="186" t="s">
        <v>331</v>
      </c>
      <c r="B8" s="187"/>
      <c r="C8" s="190"/>
      <c r="D8" s="18" t="s">
        <v>42</v>
      </c>
      <c r="E8" s="18" t="s">
        <v>67</v>
      </c>
      <c r="F8" s="18" t="s">
        <v>68</v>
      </c>
      <c r="G8" s="18" t="s">
        <v>69</v>
      </c>
      <c r="H8" s="18" t="s">
        <v>552</v>
      </c>
      <c r="I8" s="92" t="s">
        <v>73</v>
      </c>
      <c r="J8" s="19"/>
    </row>
    <row r="9" spans="1:18" ht="45" customHeight="1">
      <c r="A9" s="203"/>
      <c r="B9" s="204"/>
      <c r="C9" s="205"/>
      <c r="D9" s="70" t="s">
        <v>44</v>
      </c>
      <c r="E9" s="70" t="s">
        <v>70</v>
      </c>
      <c r="F9" s="70" t="s">
        <v>340</v>
      </c>
      <c r="G9" s="70" t="s">
        <v>71</v>
      </c>
      <c r="H9" s="70" t="s">
        <v>72</v>
      </c>
      <c r="I9" s="95" t="s">
        <v>74</v>
      </c>
      <c r="J9" s="24"/>
    </row>
    <row r="10" spans="1:18" ht="21" customHeight="1">
      <c r="A10" s="71"/>
      <c r="B10" s="65" t="s">
        <v>321</v>
      </c>
      <c r="C10" s="4"/>
      <c r="D10" s="10">
        <v>169985</v>
      </c>
      <c r="E10" s="10">
        <f t="shared" ref="E10:I10" si="0">E11+E22+E79</f>
        <v>77639</v>
      </c>
      <c r="F10" s="10">
        <f t="shared" si="0"/>
        <v>19553</v>
      </c>
      <c r="G10" s="10">
        <f t="shared" si="0"/>
        <v>30336</v>
      </c>
      <c r="H10" s="10">
        <f t="shared" si="0"/>
        <v>13764</v>
      </c>
      <c r="I10" s="10">
        <f t="shared" si="0"/>
        <v>28693</v>
      </c>
      <c r="J10" s="20"/>
      <c r="K10" s="13"/>
      <c r="L10" s="10"/>
      <c r="R10" s="13"/>
    </row>
    <row r="11" spans="1:18" ht="21" customHeight="1">
      <c r="A11" s="35"/>
      <c r="B11" s="39">
        <v>45</v>
      </c>
      <c r="C11" s="4"/>
      <c r="D11" s="10">
        <f t="shared" ref="D11" si="1">D12+D15+D17+D20</f>
        <v>14148</v>
      </c>
      <c r="E11" s="10">
        <f t="shared" ref="E11:I11" si="2">E12+E15+E17+E20</f>
        <v>4783</v>
      </c>
      <c r="F11" s="10">
        <f t="shared" si="2"/>
        <v>3275</v>
      </c>
      <c r="G11" s="10">
        <f t="shared" si="2"/>
        <v>2446</v>
      </c>
      <c r="H11" s="10">
        <f t="shared" si="2"/>
        <v>1099</v>
      </c>
      <c r="I11" s="10">
        <f t="shared" si="2"/>
        <v>2545</v>
      </c>
      <c r="J11" s="20"/>
      <c r="K11" s="13"/>
      <c r="L11" s="10"/>
      <c r="R11" s="13"/>
    </row>
    <row r="12" spans="1:18" ht="21" customHeight="1">
      <c r="A12" s="35"/>
      <c r="B12" s="39" t="s">
        <v>342</v>
      </c>
      <c r="D12" s="10">
        <f t="shared" ref="D12" si="3">D13+D14</f>
        <v>5874</v>
      </c>
      <c r="E12" s="10">
        <f t="shared" ref="E12:I12" si="4">E13+E14</f>
        <v>655</v>
      </c>
      <c r="F12" s="10">
        <f t="shared" si="4"/>
        <v>2151</v>
      </c>
      <c r="G12" s="10">
        <f t="shared" si="4"/>
        <v>1586</v>
      </c>
      <c r="H12" s="10">
        <f t="shared" si="4"/>
        <v>649</v>
      </c>
      <c r="I12" s="10">
        <f t="shared" si="4"/>
        <v>833</v>
      </c>
      <c r="J12" s="20"/>
      <c r="K12" s="13"/>
      <c r="L12" s="10"/>
      <c r="R12" s="13"/>
    </row>
    <row r="13" spans="1:18" ht="21" customHeight="1">
      <c r="A13" s="35"/>
      <c r="B13" s="40" t="s">
        <v>343</v>
      </c>
      <c r="D13" s="11">
        <v>5872</v>
      </c>
      <c r="E13" s="11">
        <v>655</v>
      </c>
      <c r="F13" s="11">
        <v>2151</v>
      </c>
      <c r="G13" s="11">
        <v>1586</v>
      </c>
      <c r="H13" s="11">
        <v>649</v>
      </c>
      <c r="I13" s="11">
        <v>831</v>
      </c>
      <c r="J13" s="20"/>
      <c r="K13" s="13"/>
      <c r="L13" s="10"/>
      <c r="R13" s="13"/>
    </row>
    <row r="14" spans="1:18" ht="21" customHeight="1">
      <c r="A14" s="35"/>
      <c r="B14" s="40" t="s">
        <v>344</v>
      </c>
      <c r="D14" s="11">
        <v>2</v>
      </c>
      <c r="E14" s="11">
        <v>0</v>
      </c>
      <c r="F14" s="11">
        <v>0</v>
      </c>
      <c r="G14" s="11">
        <v>0</v>
      </c>
      <c r="H14" s="11">
        <v>0</v>
      </c>
      <c r="I14" s="11">
        <v>2</v>
      </c>
      <c r="J14" s="20"/>
      <c r="K14" s="13"/>
      <c r="L14" s="10"/>
      <c r="R14" s="13"/>
    </row>
    <row r="15" spans="1:18" ht="21" customHeight="1">
      <c r="A15" s="35"/>
      <c r="B15" s="39" t="s">
        <v>345</v>
      </c>
      <c r="C15" s="10">
        <f t="shared" ref="C15:I15" si="5">C16</f>
        <v>0</v>
      </c>
      <c r="D15" s="10">
        <f t="shared" si="5"/>
        <v>5852</v>
      </c>
      <c r="E15" s="10">
        <f t="shared" si="5"/>
        <v>3201</v>
      </c>
      <c r="F15" s="10">
        <f t="shared" si="5"/>
        <v>541</v>
      </c>
      <c r="G15" s="10">
        <f t="shared" si="5"/>
        <v>384</v>
      </c>
      <c r="H15" s="10">
        <f t="shared" si="5"/>
        <v>152</v>
      </c>
      <c r="I15" s="10">
        <f t="shared" si="5"/>
        <v>1574</v>
      </c>
      <c r="J15" s="20"/>
      <c r="K15" s="13"/>
      <c r="L15" s="10"/>
      <c r="R15" s="13"/>
    </row>
    <row r="16" spans="1:18" ht="21" customHeight="1">
      <c r="A16" s="35"/>
      <c r="B16" s="40" t="s">
        <v>346</v>
      </c>
      <c r="D16" s="11">
        <v>5852</v>
      </c>
      <c r="E16" s="11">
        <v>3201</v>
      </c>
      <c r="F16" s="11">
        <v>541</v>
      </c>
      <c r="G16" s="11">
        <v>384</v>
      </c>
      <c r="H16" s="11">
        <v>152</v>
      </c>
      <c r="I16" s="11">
        <v>1574</v>
      </c>
      <c r="J16" s="20"/>
      <c r="K16" s="13"/>
      <c r="L16" s="10"/>
      <c r="R16" s="13"/>
    </row>
    <row r="17" spans="1:18" ht="21" customHeight="1">
      <c r="A17" s="35"/>
      <c r="B17" s="39" t="s">
        <v>347</v>
      </c>
      <c r="C17" s="10">
        <f t="shared" ref="C17:I17" si="6">C18+C19</f>
        <v>0</v>
      </c>
      <c r="D17" s="10">
        <f t="shared" si="6"/>
        <v>2018</v>
      </c>
      <c r="E17" s="10">
        <f t="shared" si="6"/>
        <v>653</v>
      </c>
      <c r="F17" s="10">
        <f t="shared" si="6"/>
        <v>527</v>
      </c>
      <c r="G17" s="10">
        <f t="shared" si="6"/>
        <v>439</v>
      </c>
      <c r="H17" s="10">
        <f t="shared" si="6"/>
        <v>285</v>
      </c>
      <c r="I17" s="10">
        <f t="shared" si="6"/>
        <v>114</v>
      </c>
      <c r="J17" s="20"/>
      <c r="K17" s="13"/>
      <c r="L17" s="10"/>
      <c r="R17" s="13"/>
    </row>
    <row r="18" spans="1:18" ht="21" customHeight="1">
      <c r="A18" s="35"/>
      <c r="B18" s="40" t="s">
        <v>348</v>
      </c>
      <c r="C18" s="4"/>
      <c r="D18" s="11">
        <v>1445</v>
      </c>
      <c r="E18" s="11">
        <v>319</v>
      </c>
      <c r="F18" s="11">
        <v>507</v>
      </c>
      <c r="G18" s="11">
        <v>279</v>
      </c>
      <c r="H18" s="11">
        <v>241</v>
      </c>
      <c r="I18" s="11">
        <v>99</v>
      </c>
      <c r="J18" s="20"/>
      <c r="K18" s="13"/>
      <c r="L18" s="10"/>
      <c r="R18" s="13"/>
    </row>
    <row r="19" spans="1:18" ht="21" customHeight="1">
      <c r="A19" s="35"/>
      <c r="B19" s="40" t="s">
        <v>349</v>
      </c>
      <c r="C19" s="4"/>
      <c r="D19" s="11">
        <v>573</v>
      </c>
      <c r="E19" s="11">
        <v>334</v>
      </c>
      <c r="F19" s="11">
        <v>20</v>
      </c>
      <c r="G19" s="11">
        <v>160</v>
      </c>
      <c r="H19" s="11">
        <v>44</v>
      </c>
      <c r="I19" s="11">
        <v>15</v>
      </c>
      <c r="J19" s="20"/>
      <c r="K19" s="13"/>
      <c r="L19" s="10"/>
      <c r="R19" s="13"/>
    </row>
    <row r="20" spans="1:18" ht="21" customHeight="1">
      <c r="A20" s="35"/>
      <c r="B20" s="39" t="s">
        <v>350</v>
      </c>
      <c r="C20" s="4"/>
      <c r="D20" s="10">
        <f t="shared" ref="D20:I20" si="7">D21</f>
        <v>404</v>
      </c>
      <c r="E20" s="10">
        <f t="shared" si="7"/>
        <v>274</v>
      </c>
      <c r="F20" s="10">
        <f t="shared" si="7"/>
        <v>56</v>
      </c>
      <c r="G20" s="10">
        <f t="shared" si="7"/>
        <v>37</v>
      </c>
      <c r="H20" s="10">
        <f t="shared" si="7"/>
        <v>13</v>
      </c>
      <c r="I20" s="10">
        <f t="shared" si="7"/>
        <v>24</v>
      </c>
      <c r="J20" s="20"/>
      <c r="K20" s="13"/>
      <c r="L20" s="10"/>
      <c r="R20" s="13"/>
    </row>
    <row r="21" spans="1:18" ht="21" customHeight="1">
      <c r="A21" s="35"/>
      <c r="B21" s="40" t="s">
        <v>351</v>
      </c>
      <c r="C21" s="4"/>
      <c r="D21" s="11">
        <v>404</v>
      </c>
      <c r="E21" s="11">
        <v>274</v>
      </c>
      <c r="F21" s="11">
        <v>56</v>
      </c>
      <c r="G21" s="11">
        <v>37</v>
      </c>
      <c r="H21" s="11">
        <v>13</v>
      </c>
      <c r="I21" s="11">
        <v>24</v>
      </c>
      <c r="J21" s="20"/>
      <c r="K21" s="13"/>
      <c r="L21" s="10"/>
      <c r="R21" s="13"/>
    </row>
    <row r="22" spans="1:18" ht="21" customHeight="1">
      <c r="A22" s="35"/>
      <c r="B22" s="39">
        <v>46</v>
      </c>
      <c r="C22" s="4"/>
      <c r="D22" s="10">
        <f t="shared" ref="D22" si="8">D23+D33+D38+D48+D58+D61+D69+D77</f>
        <v>76278</v>
      </c>
      <c r="E22" s="10">
        <f t="shared" ref="E22:I22" si="9">E23+E33+E38+E48+E58+E61+E69+E77</f>
        <v>31911</v>
      </c>
      <c r="F22" s="10">
        <f t="shared" si="9"/>
        <v>9380</v>
      </c>
      <c r="G22" s="10">
        <f t="shared" si="9"/>
        <v>6893</v>
      </c>
      <c r="H22" s="10">
        <f t="shared" si="9"/>
        <v>9472</v>
      </c>
      <c r="I22" s="10">
        <f t="shared" si="9"/>
        <v>18622</v>
      </c>
      <c r="J22" s="20"/>
      <c r="K22" s="13"/>
      <c r="L22" s="10"/>
      <c r="R22" s="13"/>
    </row>
    <row r="23" spans="1:18" ht="21" customHeight="1">
      <c r="A23" s="35"/>
      <c r="B23" s="39" t="s">
        <v>352</v>
      </c>
      <c r="D23" s="10">
        <f t="shared" ref="D23" si="10">SUM(D24:D32)</f>
        <v>7200</v>
      </c>
      <c r="E23" s="10">
        <f t="shared" ref="E23:I23" si="11">SUM(E24:E32)</f>
        <v>341</v>
      </c>
      <c r="F23" s="10">
        <f t="shared" si="11"/>
        <v>1082</v>
      </c>
      <c r="G23" s="10">
        <f t="shared" si="11"/>
        <v>255</v>
      </c>
      <c r="H23" s="10">
        <f t="shared" si="11"/>
        <v>5370</v>
      </c>
      <c r="I23" s="10">
        <f t="shared" si="11"/>
        <v>152</v>
      </c>
      <c r="J23" s="20"/>
      <c r="K23" s="13"/>
      <c r="L23" s="10"/>
      <c r="R23" s="13"/>
    </row>
    <row r="24" spans="1:18" ht="21" customHeight="1">
      <c r="A24" s="35"/>
      <c r="B24" s="40" t="s">
        <v>353</v>
      </c>
      <c r="D24" s="11">
        <v>4</v>
      </c>
      <c r="E24" s="11">
        <v>0</v>
      </c>
      <c r="F24" s="11">
        <v>0</v>
      </c>
      <c r="G24" s="11">
        <v>4</v>
      </c>
      <c r="H24" s="11">
        <v>0</v>
      </c>
      <c r="I24" s="11">
        <v>0</v>
      </c>
      <c r="J24" s="20"/>
      <c r="K24" s="13"/>
      <c r="L24" s="10"/>
      <c r="R24" s="13"/>
    </row>
    <row r="25" spans="1:18" ht="21" customHeight="1">
      <c r="A25" s="35"/>
      <c r="B25" s="40" t="s">
        <v>354</v>
      </c>
      <c r="D25" s="11">
        <v>617</v>
      </c>
      <c r="E25" s="11">
        <v>0</v>
      </c>
      <c r="F25" s="11">
        <v>443</v>
      </c>
      <c r="G25" s="11">
        <v>40</v>
      </c>
      <c r="H25" s="11">
        <v>141</v>
      </c>
      <c r="I25" s="11">
        <v>-7</v>
      </c>
      <c r="J25" s="20"/>
      <c r="K25" s="13"/>
      <c r="L25" s="10"/>
      <c r="R25" s="13"/>
    </row>
    <row r="26" spans="1:18" ht="21" customHeight="1">
      <c r="A26" s="35"/>
      <c r="B26" s="40" t="s">
        <v>355</v>
      </c>
      <c r="D26" s="11">
        <v>16</v>
      </c>
      <c r="E26" s="11">
        <v>0</v>
      </c>
      <c r="F26" s="11">
        <v>0</v>
      </c>
      <c r="G26" s="11">
        <v>6</v>
      </c>
      <c r="H26" s="11">
        <v>10</v>
      </c>
      <c r="I26" s="11">
        <v>0</v>
      </c>
      <c r="J26" s="20"/>
      <c r="K26" s="13"/>
      <c r="L26" s="10"/>
      <c r="R26" s="13"/>
    </row>
    <row r="27" spans="1:18" ht="21" customHeight="1">
      <c r="A27" s="35"/>
      <c r="B27" s="40" t="s">
        <v>356</v>
      </c>
      <c r="D27" s="11">
        <v>77</v>
      </c>
      <c r="E27" s="11">
        <v>2</v>
      </c>
      <c r="F27" s="11">
        <v>0</v>
      </c>
      <c r="G27" s="11">
        <v>54</v>
      </c>
      <c r="H27" s="11">
        <v>16</v>
      </c>
      <c r="I27" s="11">
        <v>5</v>
      </c>
      <c r="J27" s="20"/>
      <c r="K27" s="13"/>
      <c r="L27" s="10"/>
      <c r="R27" s="13"/>
    </row>
    <row r="28" spans="1:18" ht="21" customHeight="1">
      <c r="A28" s="35"/>
      <c r="B28" s="40" t="s">
        <v>357</v>
      </c>
      <c r="D28" s="11">
        <v>6</v>
      </c>
      <c r="E28" s="11">
        <v>0</v>
      </c>
      <c r="F28" s="11">
        <v>0</v>
      </c>
      <c r="G28" s="11">
        <v>5</v>
      </c>
      <c r="H28" s="11">
        <v>1</v>
      </c>
      <c r="I28" s="11">
        <v>0</v>
      </c>
      <c r="J28" s="20"/>
      <c r="K28" s="13"/>
      <c r="L28" s="10"/>
      <c r="R28" s="13"/>
    </row>
    <row r="29" spans="1:18" ht="21" customHeight="1">
      <c r="A29" s="35"/>
      <c r="B29" s="40" t="s">
        <v>358</v>
      </c>
      <c r="C29" s="4"/>
      <c r="D29" s="11">
        <v>21</v>
      </c>
      <c r="E29" s="11">
        <v>0</v>
      </c>
      <c r="F29" s="11">
        <v>0</v>
      </c>
      <c r="G29" s="11">
        <v>21</v>
      </c>
      <c r="H29" s="11">
        <v>0</v>
      </c>
      <c r="I29" s="11">
        <v>0</v>
      </c>
      <c r="J29" s="20"/>
      <c r="K29" s="13"/>
      <c r="L29" s="10"/>
      <c r="R29" s="13"/>
    </row>
    <row r="30" spans="1:18" ht="21" customHeight="1">
      <c r="A30" s="35"/>
      <c r="B30" s="40" t="s">
        <v>359</v>
      </c>
      <c r="D30" s="11">
        <v>185</v>
      </c>
      <c r="E30" s="11">
        <v>0</v>
      </c>
      <c r="F30" s="11">
        <v>0</v>
      </c>
      <c r="G30" s="11">
        <v>21</v>
      </c>
      <c r="H30" s="11">
        <v>51</v>
      </c>
      <c r="I30" s="11">
        <v>113</v>
      </c>
      <c r="J30" s="20"/>
      <c r="K30" s="13"/>
      <c r="L30" s="10"/>
      <c r="R30" s="13"/>
    </row>
    <row r="31" spans="1:18" ht="21" customHeight="1">
      <c r="A31" s="35"/>
      <c r="B31" s="40" t="s">
        <v>360</v>
      </c>
      <c r="D31" s="11">
        <v>5999</v>
      </c>
      <c r="E31" s="11">
        <v>339</v>
      </c>
      <c r="F31" s="11">
        <v>376</v>
      </c>
      <c r="G31" s="11">
        <v>98</v>
      </c>
      <c r="H31" s="11">
        <v>5145</v>
      </c>
      <c r="I31" s="11">
        <v>41</v>
      </c>
      <c r="J31" s="20"/>
      <c r="K31" s="13"/>
      <c r="L31" s="10"/>
      <c r="R31" s="13"/>
    </row>
    <row r="32" spans="1:18" ht="21" customHeight="1">
      <c r="A32" s="33"/>
      <c r="B32" s="40" t="s">
        <v>361</v>
      </c>
      <c r="C32" s="4"/>
      <c r="D32" s="11">
        <v>275</v>
      </c>
      <c r="E32" s="11">
        <v>0</v>
      </c>
      <c r="F32" s="11">
        <v>263</v>
      </c>
      <c r="G32" s="11">
        <v>6</v>
      </c>
      <c r="H32" s="11">
        <v>6</v>
      </c>
      <c r="I32" s="11">
        <v>0</v>
      </c>
      <c r="J32" s="20"/>
      <c r="K32" s="13"/>
      <c r="L32" s="10"/>
      <c r="R32" s="13"/>
    </row>
    <row r="33" spans="1:18" ht="21" customHeight="1">
      <c r="A33" s="35"/>
      <c r="B33" s="39" t="s">
        <v>362</v>
      </c>
      <c r="C33" s="10">
        <f t="shared" ref="C33:I33" si="12">SUM(C34:C37)</f>
        <v>0</v>
      </c>
      <c r="D33" s="10">
        <f t="shared" si="12"/>
        <v>2919</v>
      </c>
      <c r="E33" s="10">
        <f t="shared" si="12"/>
        <v>2968</v>
      </c>
      <c r="F33" s="10">
        <f t="shared" si="12"/>
        <v>-265</v>
      </c>
      <c r="G33" s="10">
        <f t="shared" si="12"/>
        <v>88</v>
      </c>
      <c r="H33" s="10">
        <f t="shared" si="12"/>
        <v>44</v>
      </c>
      <c r="I33" s="10">
        <f t="shared" si="12"/>
        <v>84</v>
      </c>
      <c r="J33" s="20"/>
      <c r="K33" s="13"/>
      <c r="L33" s="10"/>
      <c r="R33" s="13"/>
    </row>
    <row r="34" spans="1:18" ht="21" customHeight="1">
      <c r="A34" s="35"/>
      <c r="B34" s="40" t="s">
        <v>363</v>
      </c>
      <c r="D34" s="11">
        <v>3187</v>
      </c>
      <c r="E34" s="11">
        <v>2968</v>
      </c>
      <c r="F34" s="11">
        <v>126</v>
      </c>
      <c r="G34" s="11">
        <v>44</v>
      </c>
      <c r="H34" s="11">
        <v>17</v>
      </c>
      <c r="I34" s="11">
        <v>32</v>
      </c>
      <c r="J34" s="20"/>
      <c r="K34" s="13"/>
      <c r="L34" s="10"/>
      <c r="R34" s="13"/>
    </row>
    <row r="35" spans="1:18" ht="21" customHeight="1">
      <c r="A35" s="35"/>
      <c r="B35" s="40" t="s">
        <v>364</v>
      </c>
      <c r="D35" s="11">
        <v>-272</v>
      </c>
      <c r="E35" s="11">
        <v>0</v>
      </c>
      <c r="F35" s="11">
        <v>-391</v>
      </c>
      <c r="G35" s="11">
        <v>40</v>
      </c>
      <c r="H35" s="11">
        <v>27</v>
      </c>
      <c r="I35" s="11">
        <v>52</v>
      </c>
      <c r="J35" s="20"/>
      <c r="K35" s="13"/>
      <c r="L35" s="10"/>
      <c r="R35" s="13"/>
    </row>
    <row r="36" spans="1:18" ht="21" customHeight="1">
      <c r="A36" s="35"/>
      <c r="B36" s="40" t="s">
        <v>365</v>
      </c>
      <c r="D36" s="11">
        <v>0</v>
      </c>
      <c r="E36" s="11">
        <v>0</v>
      </c>
      <c r="F36" s="11">
        <v>0</v>
      </c>
      <c r="G36" s="11">
        <v>0</v>
      </c>
      <c r="H36" s="11">
        <v>0</v>
      </c>
      <c r="I36" s="11">
        <v>0</v>
      </c>
      <c r="J36" s="20"/>
      <c r="K36" s="13"/>
      <c r="L36" s="10"/>
      <c r="R36" s="13"/>
    </row>
    <row r="37" spans="1:18" ht="21" customHeight="1">
      <c r="A37" s="35"/>
      <c r="B37" s="40" t="s">
        <v>366</v>
      </c>
      <c r="D37" s="11">
        <v>4</v>
      </c>
      <c r="E37" s="11">
        <v>0</v>
      </c>
      <c r="F37" s="11">
        <v>0</v>
      </c>
      <c r="G37" s="11">
        <v>4</v>
      </c>
      <c r="H37" s="11">
        <v>0</v>
      </c>
      <c r="I37" s="11">
        <v>0</v>
      </c>
      <c r="J37" s="20"/>
      <c r="K37" s="13"/>
      <c r="L37" s="10"/>
      <c r="R37" s="13"/>
    </row>
    <row r="38" spans="1:18" ht="21" customHeight="1">
      <c r="A38" s="35"/>
      <c r="B38" s="39" t="s">
        <v>367</v>
      </c>
      <c r="C38" s="4"/>
      <c r="D38" s="10">
        <f t="shared" ref="D38:I38" si="13">SUM(D39:D47)</f>
        <v>16155</v>
      </c>
      <c r="E38" s="10">
        <f t="shared" si="13"/>
        <v>4268</v>
      </c>
      <c r="F38" s="10">
        <f t="shared" si="13"/>
        <v>2837</v>
      </c>
      <c r="G38" s="10">
        <f t="shared" si="13"/>
        <v>2081</v>
      </c>
      <c r="H38" s="10">
        <f t="shared" si="13"/>
        <v>1179</v>
      </c>
      <c r="I38" s="10">
        <f t="shared" si="13"/>
        <v>5790</v>
      </c>
      <c r="J38" s="20"/>
      <c r="K38" s="13"/>
      <c r="L38" s="10"/>
      <c r="R38" s="13"/>
    </row>
    <row r="39" spans="1:18" ht="21" customHeight="1">
      <c r="A39" s="35"/>
      <c r="B39" s="40" t="s">
        <v>368</v>
      </c>
      <c r="D39" s="11">
        <v>3890</v>
      </c>
      <c r="E39" s="11">
        <v>1030</v>
      </c>
      <c r="F39" s="11">
        <v>473</v>
      </c>
      <c r="G39" s="11">
        <v>160</v>
      </c>
      <c r="H39" s="11">
        <v>61</v>
      </c>
      <c r="I39" s="11">
        <v>2166</v>
      </c>
      <c r="J39" s="20"/>
      <c r="K39" s="13"/>
      <c r="L39" s="10"/>
      <c r="R39" s="13"/>
    </row>
    <row r="40" spans="1:18" ht="21" customHeight="1">
      <c r="A40" s="35"/>
      <c r="B40" s="40" t="s">
        <v>369</v>
      </c>
      <c r="D40" s="11">
        <v>475</v>
      </c>
      <c r="E40" s="11">
        <v>63</v>
      </c>
      <c r="F40" s="11">
        <v>168</v>
      </c>
      <c r="G40" s="11">
        <v>125</v>
      </c>
      <c r="H40" s="11">
        <v>35</v>
      </c>
      <c r="I40" s="11">
        <v>84</v>
      </c>
      <c r="J40" s="20"/>
      <c r="K40" s="13"/>
      <c r="L40" s="10"/>
      <c r="R40" s="13"/>
    </row>
    <row r="41" spans="1:18" ht="21" customHeight="1">
      <c r="A41" s="35"/>
      <c r="B41" s="40" t="s">
        <v>370</v>
      </c>
      <c r="D41" s="11">
        <v>146</v>
      </c>
      <c r="E41" s="11">
        <v>45</v>
      </c>
      <c r="F41" s="11">
        <v>9</v>
      </c>
      <c r="G41" s="11">
        <v>23</v>
      </c>
      <c r="H41" s="11">
        <v>13</v>
      </c>
      <c r="I41" s="11">
        <v>56</v>
      </c>
      <c r="J41" s="20"/>
      <c r="K41" s="13"/>
      <c r="L41" s="10"/>
      <c r="R41" s="13"/>
    </row>
    <row r="42" spans="1:18" ht="21" customHeight="1">
      <c r="A42" s="35"/>
      <c r="B42" s="40" t="s">
        <v>371</v>
      </c>
      <c r="D42" s="11">
        <v>2234</v>
      </c>
      <c r="E42" s="11">
        <v>190</v>
      </c>
      <c r="F42" s="11">
        <v>606</v>
      </c>
      <c r="G42" s="11">
        <v>330</v>
      </c>
      <c r="H42" s="11">
        <v>338</v>
      </c>
      <c r="I42" s="11">
        <v>770</v>
      </c>
      <c r="J42" s="20"/>
      <c r="K42" s="13"/>
      <c r="L42" s="10"/>
      <c r="R42" s="13"/>
    </row>
    <row r="43" spans="1:18" ht="21" customHeight="1">
      <c r="A43" s="35"/>
      <c r="B43" s="40" t="s">
        <v>372</v>
      </c>
      <c r="C43" s="4"/>
      <c r="D43" s="11">
        <v>396</v>
      </c>
      <c r="E43" s="11">
        <v>0</v>
      </c>
      <c r="F43" s="11">
        <v>160</v>
      </c>
      <c r="G43" s="11">
        <v>151</v>
      </c>
      <c r="H43" s="11">
        <v>30</v>
      </c>
      <c r="I43" s="11">
        <v>55</v>
      </c>
      <c r="J43" s="20"/>
      <c r="K43" s="13"/>
      <c r="L43" s="10"/>
      <c r="R43" s="13"/>
    </row>
    <row r="44" spans="1:18" ht="21" customHeight="1">
      <c r="A44" s="35"/>
      <c r="B44" s="40" t="s">
        <v>373</v>
      </c>
      <c r="C44" s="4"/>
      <c r="D44" s="11">
        <v>825</v>
      </c>
      <c r="E44" s="11">
        <v>153</v>
      </c>
      <c r="F44" s="11">
        <v>239</v>
      </c>
      <c r="G44" s="11">
        <v>123</v>
      </c>
      <c r="H44" s="11">
        <v>57</v>
      </c>
      <c r="I44" s="11">
        <v>253</v>
      </c>
      <c r="J44" s="20"/>
      <c r="K44" s="13"/>
      <c r="L44" s="10"/>
      <c r="R44" s="13"/>
    </row>
    <row r="45" spans="1:18" ht="21" customHeight="1">
      <c r="A45" s="35"/>
      <c r="B45" s="40" t="s">
        <v>374</v>
      </c>
      <c r="D45" s="11">
        <v>534</v>
      </c>
      <c r="E45" s="11">
        <v>0</v>
      </c>
      <c r="F45" s="11">
        <v>72</v>
      </c>
      <c r="G45" s="11">
        <v>62</v>
      </c>
      <c r="H45" s="11">
        <v>2</v>
      </c>
      <c r="I45" s="11">
        <v>398</v>
      </c>
      <c r="J45" s="20"/>
      <c r="K45" s="13"/>
      <c r="L45" s="10"/>
      <c r="R45" s="13"/>
    </row>
    <row r="46" spans="1:18" ht="21" customHeight="1">
      <c r="A46" s="35"/>
      <c r="B46" s="40" t="s">
        <v>375</v>
      </c>
      <c r="D46" s="11">
        <v>1506</v>
      </c>
      <c r="E46" s="11">
        <v>888</v>
      </c>
      <c r="F46" s="11">
        <v>10</v>
      </c>
      <c r="G46" s="11">
        <v>136</v>
      </c>
      <c r="H46" s="11">
        <v>58</v>
      </c>
      <c r="I46" s="11">
        <v>414</v>
      </c>
      <c r="J46" s="20"/>
      <c r="K46" s="13"/>
      <c r="L46" s="10"/>
      <c r="R46" s="13"/>
    </row>
    <row r="47" spans="1:18" ht="21" customHeight="1">
      <c r="A47" s="35"/>
      <c r="B47" s="40" t="s">
        <v>376</v>
      </c>
      <c r="D47" s="11">
        <v>6149</v>
      </c>
      <c r="E47" s="11">
        <v>1899</v>
      </c>
      <c r="F47" s="11">
        <v>1100</v>
      </c>
      <c r="G47" s="11">
        <v>971</v>
      </c>
      <c r="H47" s="11">
        <v>585</v>
      </c>
      <c r="I47" s="11">
        <v>1594</v>
      </c>
      <c r="J47" s="20"/>
      <c r="K47" s="13"/>
      <c r="L47" s="10"/>
      <c r="R47" s="13"/>
    </row>
    <row r="48" spans="1:18" ht="21" customHeight="1">
      <c r="A48" s="35"/>
      <c r="B48" s="39" t="s">
        <v>377</v>
      </c>
      <c r="D48" s="10">
        <f t="shared" ref="D48:I48" si="14">SUM(D49:D57)</f>
        <v>10941</v>
      </c>
      <c r="E48" s="10">
        <f t="shared" si="14"/>
        <v>2670</v>
      </c>
      <c r="F48" s="10">
        <f t="shared" si="14"/>
        <v>773</v>
      </c>
      <c r="G48" s="10">
        <f t="shared" si="14"/>
        <v>2056</v>
      </c>
      <c r="H48" s="10">
        <f t="shared" si="14"/>
        <v>1332</v>
      </c>
      <c r="I48" s="10">
        <f t="shared" si="14"/>
        <v>4110</v>
      </c>
      <c r="J48" s="20"/>
      <c r="K48" s="13"/>
      <c r="L48" s="10"/>
      <c r="R48" s="13"/>
    </row>
    <row r="49" spans="1:18" ht="21" customHeight="1">
      <c r="A49" s="35"/>
      <c r="B49" s="40" t="s">
        <v>378</v>
      </c>
      <c r="D49" s="11">
        <v>-60</v>
      </c>
      <c r="E49" s="11">
        <v>13</v>
      </c>
      <c r="F49" s="11">
        <v>-75</v>
      </c>
      <c r="G49" s="11">
        <v>1</v>
      </c>
      <c r="H49" s="11">
        <v>1</v>
      </c>
      <c r="I49" s="11">
        <v>0</v>
      </c>
      <c r="J49" s="20"/>
      <c r="K49" s="13"/>
      <c r="L49" s="10"/>
      <c r="R49" s="13"/>
    </row>
    <row r="50" spans="1:18" ht="21" customHeight="1">
      <c r="A50" s="35"/>
      <c r="B50" s="40" t="s">
        <v>379</v>
      </c>
      <c r="D50" s="11">
        <v>100</v>
      </c>
      <c r="E50" s="11">
        <v>11</v>
      </c>
      <c r="F50" s="11">
        <v>-17</v>
      </c>
      <c r="G50" s="11">
        <v>43</v>
      </c>
      <c r="H50" s="11">
        <v>21</v>
      </c>
      <c r="I50" s="11">
        <v>42</v>
      </c>
      <c r="J50" s="20"/>
      <c r="K50" s="13"/>
      <c r="L50" s="10"/>
      <c r="R50" s="13"/>
    </row>
    <row r="51" spans="1:18" ht="21" customHeight="1">
      <c r="A51" s="35"/>
      <c r="B51" s="40" t="s">
        <v>380</v>
      </c>
      <c r="D51" s="11">
        <v>438</v>
      </c>
      <c r="E51" s="11">
        <v>120</v>
      </c>
      <c r="F51" s="11">
        <v>7</v>
      </c>
      <c r="G51" s="11">
        <v>111</v>
      </c>
      <c r="H51" s="11">
        <v>53</v>
      </c>
      <c r="I51" s="11">
        <v>147</v>
      </c>
      <c r="J51" s="20"/>
      <c r="K51" s="13"/>
      <c r="L51" s="10"/>
      <c r="R51" s="13"/>
    </row>
    <row r="52" spans="1:18" ht="21" customHeight="1">
      <c r="A52" s="35"/>
      <c r="B52" s="40" t="s">
        <v>381</v>
      </c>
      <c r="C52" s="4"/>
      <c r="D52" s="11">
        <v>535</v>
      </c>
      <c r="E52" s="11">
        <v>194</v>
      </c>
      <c r="F52" s="11">
        <v>60</v>
      </c>
      <c r="G52" s="11">
        <v>114</v>
      </c>
      <c r="H52" s="11">
        <v>59</v>
      </c>
      <c r="I52" s="11">
        <v>108</v>
      </c>
      <c r="J52" s="20"/>
      <c r="K52" s="13"/>
      <c r="L52" s="10"/>
      <c r="R52" s="13"/>
    </row>
    <row r="53" spans="1:18" ht="21" customHeight="1">
      <c r="A53" s="35"/>
      <c r="B53" s="40" t="s">
        <v>382</v>
      </c>
      <c r="D53" s="11">
        <v>1412</v>
      </c>
      <c r="E53" s="11">
        <v>581</v>
      </c>
      <c r="F53" s="11">
        <v>175</v>
      </c>
      <c r="G53" s="11">
        <v>405</v>
      </c>
      <c r="H53" s="11">
        <v>236</v>
      </c>
      <c r="I53" s="11">
        <v>15</v>
      </c>
      <c r="J53" s="20"/>
      <c r="K53" s="13"/>
      <c r="L53" s="10"/>
      <c r="R53" s="13"/>
    </row>
    <row r="54" spans="1:18" ht="21" customHeight="1">
      <c r="A54" s="35"/>
      <c r="B54" s="40" t="s">
        <v>383</v>
      </c>
      <c r="D54" s="11">
        <v>4296</v>
      </c>
      <c r="E54" s="11">
        <v>757</v>
      </c>
      <c r="F54" s="11">
        <v>458</v>
      </c>
      <c r="G54" s="11">
        <v>1180</v>
      </c>
      <c r="H54" s="11">
        <v>790</v>
      </c>
      <c r="I54" s="11">
        <v>1111</v>
      </c>
      <c r="J54" s="20"/>
      <c r="K54" s="13"/>
      <c r="L54" s="10"/>
      <c r="R54" s="13"/>
    </row>
    <row r="55" spans="1:18" ht="21" customHeight="1">
      <c r="A55" s="35"/>
      <c r="B55" s="40" t="s">
        <v>384</v>
      </c>
      <c r="D55" s="11">
        <v>466</v>
      </c>
      <c r="E55" s="11">
        <v>371</v>
      </c>
      <c r="F55" s="11">
        <v>57</v>
      </c>
      <c r="G55" s="11">
        <v>30</v>
      </c>
      <c r="H55" s="11">
        <v>-1</v>
      </c>
      <c r="I55" s="11">
        <v>9</v>
      </c>
      <c r="J55" s="20"/>
      <c r="K55" s="13"/>
      <c r="L55" s="10"/>
      <c r="R55" s="13"/>
    </row>
    <row r="56" spans="1:18" ht="21" customHeight="1">
      <c r="A56" s="35"/>
      <c r="B56" s="40" t="s">
        <v>385</v>
      </c>
      <c r="D56" s="11">
        <v>80</v>
      </c>
      <c r="E56" s="11">
        <v>0</v>
      </c>
      <c r="F56" s="11">
        <v>5</v>
      </c>
      <c r="G56" s="11">
        <v>68</v>
      </c>
      <c r="H56" s="11">
        <v>7</v>
      </c>
      <c r="I56" s="11">
        <v>0</v>
      </c>
      <c r="J56" s="20"/>
      <c r="K56" s="13"/>
      <c r="L56" s="10"/>
      <c r="R56" s="13"/>
    </row>
    <row r="57" spans="1:18" ht="21" customHeight="1">
      <c r="A57" s="35"/>
      <c r="B57" s="40" t="s">
        <v>386</v>
      </c>
      <c r="D57" s="11">
        <v>3674</v>
      </c>
      <c r="E57" s="11">
        <v>623</v>
      </c>
      <c r="F57" s="11">
        <v>103</v>
      </c>
      <c r="G57" s="11">
        <v>104</v>
      </c>
      <c r="H57" s="11">
        <v>166</v>
      </c>
      <c r="I57" s="11">
        <v>2678</v>
      </c>
      <c r="J57" s="20"/>
      <c r="K57" s="13"/>
      <c r="L57" s="10"/>
      <c r="R57" s="13"/>
    </row>
    <row r="58" spans="1:18" ht="21" customHeight="1">
      <c r="A58" s="35"/>
      <c r="B58" s="39" t="s">
        <v>387</v>
      </c>
      <c r="C58" s="4"/>
      <c r="D58" s="10">
        <f t="shared" ref="D58:I58" si="15">SUM(D59:D60)</f>
        <v>843</v>
      </c>
      <c r="E58" s="10">
        <f t="shared" si="15"/>
        <v>328</v>
      </c>
      <c r="F58" s="10">
        <f t="shared" si="15"/>
        <v>141</v>
      </c>
      <c r="G58" s="10">
        <f t="shared" si="15"/>
        <v>253</v>
      </c>
      <c r="H58" s="10">
        <f t="shared" si="15"/>
        <v>88</v>
      </c>
      <c r="I58" s="10">
        <f t="shared" si="15"/>
        <v>33</v>
      </c>
      <c r="J58" s="20"/>
      <c r="K58" s="13"/>
      <c r="L58" s="10"/>
      <c r="R58" s="13"/>
    </row>
    <row r="59" spans="1:18" ht="21" customHeight="1">
      <c r="A59" s="35"/>
      <c r="B59" s="40" t="s">
        <v>388</v>
      </c>
      <c r="D59" s="11">
        <v>663</v>
      </c>
      <c r="E59" s="11">
        <v>309</v>
      </c>
      <c r="F59" s="11">
        <v>116</v>
      </c>
      <c r="G59" s="11">
        <v>177</v>
      </c>
      <c r="H59" s="11">
        <v>44</v>
      </c>
      <c r="I59" s="11">
        <v>17</v>
      </c>
      <c r="J59" s="20"/>
      <c r="K59" s="13"/>
      <c r="L59" s="10"/>
      <c r="R59" s="13"/>
    </row>
    <row r="60" spans="1:18" ht="21" customHeight="1">
      <c r="A60" s="35"/>
      <c r="B60" s="40" t="s">
        <v>389</v>
      </c>
      <c r="D60" s="11">
        <v>180</v>
      </c>
      <c r="E60" s="11">
        <v>19</v>
      </c>
      <c r="F60" s="11">
        <v>25</v>
      </c>
      <c r="G60" s="11">
        <v>76</v>
      </c>
      <c r="H60" s="11">
        <v>44</v>
      </c>
      <c r="I60" s="11">
        <v>16</v>
      </c>
      <c r="J60" s="20"/>
      <c r="K60" s="13"/>
      <c r="L60" s="10"/>
      <c r="R60" s="13"/>
    </row>
    <row r="61" spans="1:18" ht="21" customHeight="1">
      <c r="A61" s="35"/>
      <c r="B61" s="39" t="s">
        <v>390</v>
      </c>
      <c r="C61" s="4"/>
      <c r="D61" s="10">
        <f t="shared" ref="D61:I61" si="16">SUM(D62:D68)</f>
        <v>3548</v>
      </c>
      <c r="E61" s="10">
        <f t="shared" si="16"/>
        <v>1218</v>
      </c>
      <c r="F61" s="10">
        <f t="shared" si="16"/>
        <v>101</v>
      </c>
      <c r="G61" s="10">
        <f t="shared" si="16"/>
        <v>465</v>
      </c>
      <c r="H61" s="10">
        <f t="shared" si="16"/>
        <v>222</v>
      </c>
      <c r="I61" s="10">
        <f t="shared" si="16"/>
        <v>1542</v>
      </c>
      <c r="J61" s="20"/>
      <c r="K61" s="13"/>
      <c r="L61" s="10"/>
      <c r="R61" s="13"/>
    </row>
    <row r="62" spans="1:18" ht="21" customHeight="1">
      <c r="A62" s="35"/>
      <c r="B62" s="40" t="s">
        <v>391</v>
      </c>
      <c r="D62" s="11">
        <v>280</v>
      </c>
      <c r="E62" s="11">
        <v>2</v>
      </c>
      <c r="F62" s="11">
        <v>192</v>
      </c>
      <c r="G62" s="11">
        <v>28</v>
      </c>
      <c r="H62" s="11">
        <v>6</v>
      </c>
      <c r="I62" s="11">
        <v>52</v>
      </c>
      <c r="J62" s="20"/>
      <c r="K62" s="13"/>
      <c r="L62" s="10"/>
      <c r="R62" s="13"/>
    </row>
    <row r="63" spans="1:18" ht="21" customHeight="1">
      <c r="A63" s="35"/>
      <c r="B63" s="40" t="s">
        <v>392</v>
      </c>
      <c r="D63" s="11">
        <v>157</v>
      </c>
      <c r="E63" s="11">
        <v>20</v>
      </c>
      <c r="F63" s="11">
        <v>45</v>
      </c>
      <c r="G63" s="11">
        <v>62</v>
      </c>
      <c r="H63" s="11">
        <v>28</v>
      </c>
      <c r="I63" s="11">
        <v>2</v>
      </c>
      <c r="J63" s="20"/>
      <c r="K63" s="13"/>
      <c r="L63" s="10"/>
      <c r="R63" s="13"/>
    </row>
    <row r="64" spans="1:18" ht="21" customHeight="1">
      <c r="A64" s="35"/>
      <c r="B64" s="40" t="s">
        <v>393</v>
      </c>
      <c r="D64" s="11">
        <v>1203</v>
      </c>
      <c r="E64" s="11">
        <v>806</v>
      </c>
      <c r="F64" s="11">
        <v>36</v>
      </c>
      <c r="G64" s="11">
        <v>45</v>
      </c>
      <c r="H64" s="11">
        <v>18</v>
      </c>
      <c r="I64" s="11">
        <v>298</v>
      </c>
      <c r="J64" s="20"/>
      <c r="K64" s="13"/>
      <c r="L64" s="10"/>
      <c r="R64" s="13"/>
    </row>
    <row r="65" spans="1:18" ht="21" customHeight="1">
      <c r="A65" s="35"/>
      <c r="B65" s="40" t="s">
        <v>519</v>
      </c>
      <c r="D65" s="11">
        <v>0</v>
      </c>
      <c r="E65" s="11">
        <v>0</v>
      </c>
      <c r="F65" s="11">
        <v>0</v>
      </c>
      <c r="G65" s="11">
        <v>0</v>
      </c>
      <c r="H65" s="11">
        <v>0</v>
      </c>
      <c r="I65" s="11">
        <v>0</v>
      </c>
      <c r="J65" s="20"/>
      <c r="K65" s="13"/>
      <c r="L65" s="10"/>
      <c r="R65" s="13"/>
    </row>
    <row r="66" spans="1:18" ht="21" customHeight="1">
      <c r="A66" s="35"/>
      <c r="B66" s="40" t="s">
        <v>520</v>
      </c>
      <c r="D66" s="11">
        <v>0</v>
      </c>
      <c r="E66" s="11">
        <v>0</v>
      </c>
      <c r="F66" s="11">
        <v>0</v>
      </c>
      <c r="G66" s="11">
        <v>0</v>
      </c>
      <c r="H66" s="11">
        <v>0</v>
      </c>
      <c r="I66" s="11">
        <v>0</v>
      </c>
      <c r="J66" s="20"/>
      <c r="K66" s="13"/>
      <c r="L66" s="10"/>
      <c r="R66" s="13"/>
    </row>
    <row r="67" spans="1:18" ht="21" customHeight="1">
      <c r="A67" s="35"/>
      <c r="B67" s="40" t="s">
        <v>394</v>
      </c>
      <c r="D67" s="11">
        <v>177</v>
      </c>
      <c r="E67" s="11">
        <v>11</v>
      </c>
      <c r="F67" s="11">
        <v>-47</v>
      </c>
      <c r="G67" s="11">
        <v>19</v>
      </c>
      <c r="H67" s="11">
        <v>1</v>
      </c>
      <c r="I67" s="11">
        <v>193</v>
      </c>
      <c r="J67" s="20"/>
      <c r="K67" s="13"/>
      <c r="L67" s="10"/>
      <c r="R67" s="13"/>
    </row>
    <row r="68" spans="1:18" ht="21" customHeight="1">
      <c r="A68" s="35"/>
      <c r="B68" s="40" t="s">
        <v>396</v>
      </c>
      <c r="D68" s="11">
        <v>1731</v>
      </c>
      <c r="E68" s="11">
        <v>379</v>
      </c>
      <c r="F68" s="11">
        <v>-125</v>
      </c>
      <c r="G68" s="11">
        <v>311</v>
      </c>
      <c r="H68" s="11">
        <v>169</v>
      </c>
      <c r="I68" s="11">
        <v>997</v>
      </c>
      <c r="J68" s="20"/>
      <c r="K68" s="13"/>
      <c r="L68" s="10"/>
      <c r="R68" s="13"/>
    </row>
    <row r="69" spans="1:18" ht="21" customHeight="1">
      <c r="A69" s="35"/>
      <c r="B69" s="39" t="s">
        <v>397</v>
      </c>
      <c r="D69" s="10">
        <f t="shared" ref="D69:I69" si="17">SUM(D70:D76)</f>
        <v>31397</v>
      </c>
      <c r="E69" s="10">
        <f t="shared" si="17"/>
        <v>17705</v>
      </c>
      <c r="F69" s="10">
        <f t="shared" si="17"/>
        <v>4359</v>
      </c>
      <c r="G69" s="10">
        <f t="shared" si="17"/>
        <v>1449</v>
      </c>
      <c r="H69" s="10">
        <f t="shared" si="17"/>
        <v>1155</v>
      </c>
      <c r="I69" s="10">
        <f t="shared" si="17"/>
        <v>6729</v>
      </c>
      <c r="J69" s="20"/>
      <c r="K69" s="13"/>
      <c r="L69" s="10"/>
      <c r="R69" s="13"/>
    </row>
    <row r="70" spans="1:18" ht="21" customHeight="1">
      <c r="A70" s="35"/>
      <c r="B70" s="40" t="s">
        <v>398</v>
      </c>
      <c r="D70" s="11">
        <v>19686</v>
      </c>
      <c r="E70" s="11">
        <v>9393</v>
      </c>
      <c r="F70" s="11">
        <v>2990</v>
      </c>
      <c r="G70" s="11">
        <v>627</v>
      </c>
      <c r="H70" s="11">
        <v>715</v>
      </c>
      <c r="I70" s="11">
        <v>5961</v>
      </c>
      <c r="J70" s="20"/>
      <c r="K70" s="13"/>
      <c r="L70" s="10"/>
      <c r="R70" s="13"/>
    </row>
    <row r="71" spans="1:18" ht="21" customHeight="1">
      <c r="A71" s="35"/>
      <c r="B71" s="40" t="s">
        <v>399</v>
      </c>
      <c r="C71" s="4"/>
      <c r="D71" s="11">
        <v>2549</v>
      </c>
      <c r="E71" s="11">
        <v>2496</v>
      </c>
      <c r="F71" s="11">
        <v>-60</v>
      </c>
      <c r="G71" s="11">
        <v>32</v>
      </c>
      <c r="H71" s="11">
        <v>11</v>
      </c>
      <c r="I71" s="11">
        <v>70</v>
      </c>
      <c r="J71" s="20"/>
      <c r="K71" s="13"/>
      <c r="L71" s="10"/>
      <c r="R71" s="13"/>
    </row>
    <row r="72" spans="1:18" ht="21" customHeight="1">
      <c r="A72" s="35"/>
      <c r="B72" s="40" t="s">
        <v>400</v>
      </c>
      <c r="D72" s="11">
        <v>5630</v>
      </c>
      <c r="E72" s="11">
        <v>3446</v>
      </c>
      <c r="F72" s="11">
        <v>1035</v>
      </c>
      <c r="G72" s="11">
        <v>436</v>
      </c>
      <c r="H72" s="11">
        <v>200</v>
      </c>
      <c r="I72" s="11">
        <v>513</v>
      </c>
      <c r="J72" s="20"/>
      <c r="K72" s="13"/>
      <c r="L72" s="10"/>
      <c r="R72" s="13"/>
    </row>
    <row r="73" spans="1:18" ht="21" customHeight="1">
      <c r="A73" s="35"/>
      <c r="B73" s="40" t="s">
        <v>401</v>
      </c>
      <c r="D73" s="11">
        <v>2832</v>
      </c>
      <c r="E73" s="11">
        <v>2263</v>
      </c>
      <c r="F73" s="11">
        <v>160</v>
      </c>
      <c r="G73" s="11">
        <v>201</v>
      </c>
      <c r="H73" s="11">
        <v>99</v>
      </c>
      <c r="I73" s="11">
        <v>109</v>
      </c>
      <c r="J73" s="20"/>
      <c r="K73" s="13"/>
      <c r="L73" s="10"/>
      <c r="R73" s="13"/>
    </row>
    <row r="74" spans="1:18" ht="21" customHeight="1">
      <c r="A74" s="35"/>
      <c r="B74" s="40" t="s">
        <v>402</v>
      </c>
      <c r="D74" s="11">
        <v>481</v>
      </c>
      <c r="E74" s="11">
        <v>78</v>
      </c>
      <c r="F74" s="11">
        <v>163</v>
      </c>
      <c r="G74" s="11">
        <v>73</v>
      </c>
      <c r="H74" s="11">
        <v>121</v>
      </c>
      <c r="I74" s="11">
        <v>46</v>
      </c>
      <c r="J74" s="20"/>
      <c r="K74" s="13"/>
      <c r="L74" s="10"/>
      <c r="R74" s="13"/>
    </row>
    <row r="75" spans="1:18" ht="21" customHeight="1">
      <c r="A75" s="35"/>
      <c r="B75" s="40" t="s">
        <v>403</v>
      </c>
      <c r="D75" s="11">
        <v>205</v>
      </c>
      <c r="E75" s="11">
        <v>29</v>
      </c>
      <c r="F75" s="11">
        <v>57</v>
      </c>
      <c r="G75" s="11">
        <v>80</v>
      </c>
      <c r="H75" s="11">
        <v>9</v>
      </c>
      <c r="I75" s="11">
        <v>30</v>
      </c>
      <c r="J75" s="20"/>
      <c r="K75" s="13"/>
      <c r="L75" s="10"/>
      <c r="R75" s="13"/>
    </row>
    <row r="76" spans="1:18" ht="21" customHeight="1">
      <c r="A76" s="33"/>
      <c r="B76" s="40" t="s">
        <v>404</v>
      </c>
      <c r="C76" s="4"/>
      <c r="D76" s="11">
        <v>14</v>
      </c>
      <c r="E76" s="11">
        <v>0</v>
      </c>
      <c r="F76" s="11">
        <v>14</v>
      </c>
      <c r="G76" s="11">
        <v>0</v>
      </c>
      <c r="H76" s="11">
        <v>0</v>
      </c>
      <c r="I76" s="11">
        <v>0</v>
      </c>
      <c r="J76" s="20"/>
      <c r="K76" s="13"/>
      <c r="L76" s="10"/>
      <c r="R76" s="13"/>
    </row>
    <row r="77" spans="1:18" ht="21" customHeight="1">
      <c r="A77" s="35"/>
      <c r="B77" s="39" t="s">
        <v>405</v>
      </c>
      <c r="C77" s="4"/>
      <c r="D77" s="10">
        <f t="shared" ref="D77:I77" si="18">SUM(D78)</f>
        <v>3275</v>
      </c>
      <c r="E77" s="10">
        <f t="shared" si="18"/>
        <v>2413</v>
      </c>
      <c r="F77" s="10">
        <f t="shared" si="18"/>
        <v>352</v>
      </c>
      <c r="G77" s="10">
        <f t="shared" si="18"/>
        <v>246</v>
      </c>
      <c r="H77" s="10">
        <f t="shared" si="18"/>
        <v>82</v>
      </c>
      <c r="I77" s="10">
        <f t="shared" si="18"/>
        <v>182</v>
      </c>
      <c r="J77" s="20"/>
      <c r="K77" s="13"/>
      <c r="L77" s="10"/>
      <c r="R77" s="13"/>
    </row>
    <row r="78" spans="1:18" ht="21" customHeight="1">
      <c r="A78" s="35"/>
      <c r="B78" s="40" t="s">
        <v>406</v>
      </c>
      <c r="D78" s="11">
        <v>3275</v>
      </c>
      <c r="E78" s="11">
        <v>2413</v>
      </c>
      <c r="F78" s="11">
        <v>352</v>
      </c>
      <c r="G78" s="11">
        <v>246</v>
      </c>
      <c r="H78" s="11">
        <v>82</v>
      </c>
      <c r="I78" s="11">
        <v>182</v>
      </c>
      <c r="J78" s="20"/>
      <c r="K78" s="13"/>
      <c r="L78" s="10"/>
      <c r="R78" s="13"/>
    </row>
    <row r="79" spans="1:18" ht="21" customHeight="1">
      <c r="A79" s="35"/>
      <c r="B79" s="39">
        <v>47</v>
      </c>
      <c r="D79" s="10">
        <f t="shared" ref="D79" si="19">D80+D83+D91+D93+D97+D103+D109+D119+D123</f>
        <v>79559</v>
      </c>
      <c r="E79" s="10">
        <f t="shared" ref="E79:I79" si="20">E80+E83+E91+E93+E97+E103+E109+E119+E123</f>
        <v>40945</v>
      </c>
      <c r="F79" s="10">
        <f t="shared" si="20"/>
        <v>6898</v>
      </c>
      <c r="G79" s="10">
        <f t="shared" si="20"/>
        <v>20997</v>
      </c>
      <c r="H79" s="10">
        <f t="shared" si="20"/>
        <v>3193</v>
      </c>
      <c r="I79" s="10">
        <f t="shared" si="20"/>
        <v>7526</v>
      </c>
      <c r="J79" s="20"/>
      <c r="K79" s="13"/>
      <c r="L79" s="10"/>
      <c r="R79" s="13"/>
    </row>
    <row r="80" spans="1:18" ht="21" customHeight="1">
      <c r="A80" s="35"/>
      <c r="B80" s="39" t="s">
        <v>407</v>
      </c>
      <c r="D80" s="10">
        <f t="shared" ref="D80" si="21">D81+D82</f>
        <v>32032</v>
      </c>
      <c r="E80" s="10">
        <f t="shared" ref="E80:I80" si="22">E81+E82</f>
        <v>14096</v>
      </c>
      <c r="F80" s="10">
        <f t="shared" si="22"/>
        <v>3000</v>
      </c>
      <c r="G80" s="10">
        <f t="shared" si="22"/>
        <v>10861</v>
      </c>
      <c r="H80" s="10">
        <f t="shared" si="22"/>
        <v>1372</v>
      </c>
      <c r="I80" s="10">
        <f t="shared" si="22"/>
        <v>2703</v>
      </c>
      <c r="J80" s="20"/>
      <c r="K80" s="13"/>
      <c r="L80" s="10"/>
      <c r="R80" s="13"/>
    </row>
    <row r="81" spans="1:18" ht="21" customHeight="1">
      <c r="A81" s="35"/>
      <c r="B81" s="40" t="s">
        <v>408</v>
      </c>
      <c r="D81" s="11">
        <v>30395</v>
      </c>
      <c r="E81" s="11">
        <v>13491</v>
      </c>
      <c r="F81" s="11">
        <v>2920</v>
      </c>
      <c r="G81" s="11">
        <v>10133</v>
      </c>
      <c r="H81" s="11">
        <v>1152</v>
      </c>
      <c r="I81" s="11">
        <v>2699</v>
      </c>
      <c r="J81" s="20"/>
      <c r="K81" s="13"/>
      <c r="L81" s="10"/>
      <c r="R81" s="13"/>
    </row>
    <row r="82" spans="1:18" ht="21" customHeight="1">
      <c r="A82" s="35"/>
      <c r="B82" s="40" t="s">
        <v>409</v>
      </c>
      <c r="C82" s="4"/>
      <c r="D82" s="11">
        <v>1637</v>
      </c>
      <c r="E82" s="11">
        <v>605</v>
      </c>
      <c r="F82" s="11">
        <v>80</v>
      </c>
      <c r="G82" s="11">
        <v>728</v>
      </c>
      <c r="H82" s="11">
        <v>220</v>
      </c>
      <c r="I82" s="11">
        <v>4</v>
      </c>
      <c r="J82" s="20"/>
      <c r="K82" s="13"/>
      <c r="L82" s="10"/>
      <c r="R82" s="13"/>
    </row>
    <row r="83" spans="1:18" ht="21" customHeight="1">
      <c r="A83" s="35"/>
      <c r="B83" s="39" t="s">
        <v>410</v>
      </c>
      <c r="C83" s="4"/>
      <c r="D83" s="10">
        <f t="shared" ref="D83:I83" si="23">D84+D85+D86+D87+D88+D89+D90</f>
        <v>3723</v>
      </c>
      <c r="E83" s="10">
        <f t="shared" si="23"/>
        <v>946</v>
      </c>
      <c r="F83" s="10">
        <f t="shared" si="23"/>
        <v>790</v>
      </c>
      <c r="G83" s="10">
        <f t="shared" si="23"/>
        <v>588</v>
      </c>
      <c r="H83" s="10">
        <f t="shared" si="23"/>
        <v>104</v>
      </c>
      <c r="I83" s="10">
        <f t="shared" si="23"/>
        <v>1295</v>
      </c>
      <c r="J83" s="20"/>
      <c r="K83" s="13"/>
      <c r="L83" s="10"/>
      <c r="R83" s="13"/>
    </row>
    <row r="84" spans="1:18" ht="21" customHeight="1">
      <c r="A84" s="35"/>
      <c r="B84" s="40" t="s">
        <v>411</v>
      </c>
      <c r="D84" s="11">
        <v>1165</v>
      </c>
      <c r="E84" s="11">
        <v>457</v>
      </c>
      <c r="F84" s="11">
        <v>122</v>
      </c>
      <c r="G84" s="11">
        <v>281</v>
      </c>
      <c r="H84" s="11">
        <v>41</v>
      </c>
      <c r="I84" s="11">
        <v>264</v>
      </c>
      <c r="J84" s="20"/>
      <c r="K84" s="13"/>
      <c r="L84" s="10"/>
      <c r="R84" s="13"/>
    </row>
    <row r="85" spans="1:18" ht="21" customHeight="1">
      <c r="A85" s="35"/>
      <c r="B85" s="40" t="s">
        <v>412</v>
      </c>
      <c r="D85" s="11">
        <v>1103</v>
      </c>
      <c r="E85" s="11">
        <v>385</v>
      </c>
      <c r="F85" s="11">
        <v>255</v>
      </c>
      <c r="G85" s="11">
        <v>120</v>
      </c>
      <c r="H85" s="11">
        <v>31</v>
      </c>
      <c r="I85" s="11">
        <v>312</v>
      </c>
      <c r="J85" s="20"/>
      <c r="K85" s="13"/>
      <c r="L85" s="10"/>
      <c r="R85" s="13"/>
    </row>
    <row r="86" spans="1:18" ht="21" customHeight="1">
      <c r="A86" s="35"/>
      <c r="B86" s="40" t="s">
        <v>413</v>
      </c>
      <c r="C86" s="4"/>
      <c r="D86" s="11">
        <v>1202</v>
      </c>
      <c r="E86" s="11">
        <v>102</v>
      </c>
      <c r="F86" s="11">
        <v>366</v>
      </c>
      <c r="G86" s="11">
        <v>77</v>
      </c>
      <c r="H86" s="11">
        <v>12</v>
      </c>
      <c r="I86" s="11">
        <v>645</v>
      </c>
      <c r="J86" s="20"/>
      <c r="K86" s="13"/>
      <c r="L86" s="10"/>
      <c r="R86" s="13"/>
    </row>
    <row r="87" spans="1:18" ht="21" customHeight="1">
      <c r="A87" s="35"/>
      <c r="B87" s="40" t="s">
        <v>414</v>
      </c>
      <c r="D87" s="11">
        <v>0</v>
      </c>
      <c r="E87" s="11">
        <v>0</v>
      </c>
      <c r="F87" s="11">
        <v>0</v>
      </c>
      <c r="G87" s="11">
        <v>0</v>
      </c>
      <c r="H87" s="11">
        <v>0</v>
      </c>
      <c r="I87" s="11">
        <v>0</v>
      </c>
      <c r="J87" s="20"/>
      <c r="K87" s="13"/>
      <c r="L87" s="10"/>
      <c r="R87" s="13"/>
    </row>
    <row r="88" spans="1:18" ht="21" customHeight="1">
      <c r="A88" s="35"/>
      <c r="B88" s="40" t="s">
        <v>415</v>
      </c>
      <c r="D88" s="11">
        <v>29</v>
      </c>
      <c r="E88" s="11">
        <v>0</v>
      </c>
      <c r="F88" s="11">
        <v>8</v>
      </c>
      <c r="G88" s="11">
        <v>12</v>
      </c>
      <c r="H88" s="11">
        <v>0</v>
      </c>
      <c r="I88" s="11">
        <v>9</v>
      </c>
      <c r="J88" s="20"/>
      <c r="K88" s="13"/>
      <c r="L88" s="10"/>
      <c r="R88" s="13"/>
    </row>
    <row r="89" spans="1:18" ht="21" customHeight="1">
      <c r="A89" s="35"/>
      <c r="B89" s="40" t="s">
        <v>416</v>
      </c>
      <c r="D89" s="11">
        <v>5</v>
      </c>
      <c r="E89" s="11">
        <v>0</v>
      </c>
      <c r="F89" s="11">
        <v>0</v>
      </c>
      <c r="G89" s="11">
        <v>0</v>
      </c>
      <c r="H89" s="11">
        <v>3</v>
      </c>
      <c r="I89" s="11">
        <v>2</v>
      </c>
      <c r="J89" s="20"/>
      <c r="K89" s="13"/>
      <c r="L89" s="10"/>
      <c r="R89" s="13"/>
    </row>
    <row r="90" spans="1:18" ht="21" customHeight="1">
      <c r="A90" s="35"/>
      <c r="B90" s="40" t="s">
        <v>417</v>
      </c>
      <c r="C90" s="4"/>
      <c r="D90" s="11">
        <v>219</v>
      </c>
      <c r="E90" s="11">
        <v>2</v>
      </c>
      <c r="F90" s="11">
        <v>39</v>
      </c>
      <c r="G90" s="11">
        <v>98</v>
      </c>
      <c r="H90" s="11">
        <v>17</v>
      </c>
      <c r="I90" s="11">
        <v>63</v>
      </c>
      <c r="J90" s="20"/>
      <c r="K90" s="13"/>
      <c r="L90" s="10"/>
      <c r="R90" s="13"/>
    </row>
    <row r="91" spans="1:18" ht="21" customHeight="1">
      <c r="A91" s="35"/>
      <c r="B91" s="39" t="s">
        <v>418</v>
      </c>
      <c r="D91" s="10">
        <f t="shared" ref="D91:I91" si="24">D92</f>
        <v>969</v>
      </c>
      <c r="E91" s="10">
        <f t="shared" si="24"/>
        <v>504</v>
      </c>
      <c r="F91" s="10">
        <f t="shared" si="24"/>
        <v>56</v>
      </c>
      <c r="G91" s="10">
        <f t="shared" si="24"/>
        <v>4</v>
      </c>
      <c r="H91" s="10">
        <f t="shared" si="24"/>
        <v>22</v>
      </c>
      <c r="I91" s="10">
        <f t="shared" si="24"/>
        <v>383</v>
      </c>
      <c r="J91" s="20"/>
      <c r="K91" s="13"/>
      <c r="L91" s="10"/>
      <c r="R91" s="13"/>
    </row>
    <row r="92" spans="1:18" ht="21" customHeight="1">
      <c r="A92" s="35"/>
      <c r="B92" s="40" t="s">
        <v>419</v>
      </c>
      <c r="D92" s="11">
        <v>969</v>
      </c>
      <c r="E92" s="11">
        <v>504</v>
      </c>
      <c r="F92" s="11">
        <v>56</v>
      </c>
      <c r="G92" s="11">
        <v>4</v>
      </c>
      <c r="H92" s="11">
        <v>22</v>
      </c>
      <c r="I92" s="11">
        <v>383</v>
      </c>
      <c r="J92" s="20"/>
      <c r="K92" s="13"/>
      <c r="L92" s="10"/>
      <c r="R92" s="13"/>
    </row>
    <row r="93" spans="1:18" ht="21" customHeight="1">
      <c r="A93" s="35"/>
      <c r="B93" s="39" t="s">
        <v>420</v>
      </c>
      <c r="C93" s="10">
        <f t="shared" ref="C93:I93" si="25">C94+C95+C96</f>
        <v>0</v>
      </c>
      <c r="D93" s="10">
        <f t="shared" si="25"/>
        <v>1887</v>
      </c>
      <c r="E93" s="10">
        <f t="shared" si="25"/>
        <v>212</v>
      </c>
      <c r="F93" s="10">
        <f t="shared" si="25"/>
        <v>450</v>
      </c>
      <c r="G93" s="10">
        <f t="shared" si="25"/>
        <v>565</v>
      </c>
      <c r="H93" s="10">
        <f t="shared" si="25"/>
        <v>101</v>
      </c>
      <c r="I93" s="10">
        <f t="shared" si="25"/>
        <v>559</v>
      </c>
      <c r="J93" s="20"/>
      <c r="K93" s="13"/>
      <c r="L93" s="10"/>
      <c r="R93" s="13"/>
    </row>
    <row r="94" spans="1:18" ht="21" customHeight="1">
      <c r="A94" s="35"/>
      <c r="B94" s="40" t="s">
        <v>421</v>
      </c>
      <c r="C94" s="4"/>
      <c r="D94" s="11">
        <v>992</v>
      </c>
      <c r="E94" s="11">
        <v>19</v>
      </c>
      <c r="F94" s="11">
        <v>375</v>
      </c>
      <c r="G94" s="11">
        <v>81</v>
      </c>
      <c r="H94" s="11">
        <v>81</v>
      </c>
      <c r="I94" s="11">
        <v>436</v>
      </c>
      <c r="J94" s="20"/>
      <c r="K94" s="13"/>
      <c r="L94" s="10"/>
      <c r="R94" s="13"/>
    </row>
    <row r="95" spans="1:18" ht="21" customHeight="1">
      <c r="A95" s="35"/>
      <c r="B95" s="40" t="s">
        <v>422</v>
      </c>
      <c r="D95" s="11">
        <v>542</v>
      </c>
      <c r="E95" s="11">
        <v>184</v>
      </c>
      <c r="F95" s="11">
        <v>75</v>
      </c>
      <c r="G95" s="11">
        <v>148</v>
      </c>
      <c r="H95" s="11">
        <v>12</v>
      </c>
      <c r="I95" s="11">
        <v>123</v>
      </c>
      <c r="J95" s="20"/>
      <c r="K95" s="13"/>
      <c r="L95" s="10"/>
      <c r="R95" s="13"/>
    </row>
    <row r="96" spans="1:18" ht="21" customHeight="1">
      <c r="A96" s="35"/>
      <c r="B96" s="40" t="s">
        <v>423</v>
      </c>
      <c r="D96" s="11">
        <v>353</v>
      </c>
      <c r="E96" s="11">
        <v>9</v>
      </c>
      <c r="F96" s="11">
        <v>0</v>
      </c>
      <c r="G96" s="11">
        <v>336</v>
      </c>
      <c r="H96" s="11">
        <v>8</v>
      </c>
      <c r="I96" s="11">
        <v>0</v>
      </c>
      <c r="J96" s="20"/>
      <c r="K96" s="13"/>
      <c r="L96" s="10"/>
      <c r="R96" s="13"/>
    </row>
    <row r="97" spans="1:18" ht="21" customHeight="1">
      <c r="A97" s="35"/>
      <c r="B97" s="39" t="s">
        <v>424</v>
      </c>
      <c r="D97" s="10">
        <f t="shared" ref="D97:I97" si="26">D98+D99+D100+D101+D102</f>
        <v>9940</v>
      </c>
      <c r="E97" s="10">
        <f t="shared" si="26"/>
        <v>6758</v>
      </c>
      <c r="F97" s="10">
        <f t="shared" si="26"/>
        <v>257</v>
      </c>
      <c r="G97" s="10">
        <f t="shared" si="26"/>
        <v>1199</v>
      </c>
      <c r="H97" s="10">
        <f t="shared" si="26"/>
        <v>506</v>
      </c>
      <c r="I97" s="10">
        <f t="shared" si="26"/>
        <v>1220</v>
      </c>
      <c r="J97" s="94"/>
      <c r="K97" s="13"/>
      <c r="L97" s="10"/>
      <c r="R97" s="13"/>
    </row>
    <row r="98" spans="1:18" ht="21" customHeight="1">
      <c r="A98" s="35"/>
      <c r="B98" s="40" t="s">
        <v>425</v>
      </c>
      <c r="C98" s="4"/>
      <c r="D98" s="11">
        <v>53</v>
      </c>
      <c r="E98" s="11">
        <v>12</v>
      </c>
      <c r="F98" s="11">
        <v>27</v>
      </c>
      <c r="G98" s="11">
        <v>9</v>
      </c>
      <c r="H98" s="11">
        <v>2</v>
      </c>
      <c r="I98" s="11">
        <v>3</v>
      </c>
      <c r="J98" s="20"/>
      <c r="K98" s="13"/>
      <c r="L98" s="10"/>
      <c r="R98" s="13"/>
    </row>
    <row r="99" spans="1:18" ht="21" customHeight="1">
      <c r="A99" s="35"/>
      <c r="B99" s="40" t="s">
        <v>426</v>
      </c>
      <c r="D99" s="11">
        <v>6035</v>
      </c>
      <c r="E99" s="11">
        <v>4578</v>
      </c>
      <c r="F99" s="11">
        <v>52</v>
      </c>
      <c r="G99" s="11">
        <v>146</v>
      </c>
      <c r="H99" s="11">
        <v>71</v>
      </c>
      <c r="I99" s="11">
        <v>1188</v>
      </c>
      <c r="J99" s="20"/>
      <c r="K99" s="13"/>
      <c r="L99" s="10"/>
      <c r="R99" s="13"/>
    </row>
    <row r="100" spans="1:18" ht="21" customHeight="1">
      <c r="A100" s="35"/>
      <c r="B100" s="40" t="s">
        <v>427</v>
      </c>
      <c r="D100" s="11">
        <v>103</v>
      </c>
      <c r="E100" s="11">
        <v>85</v>
      </c>
      <c r="F100" s="11">
        <v>0</v>
      </c>
      <c r="G100" s="11">
        <v>13</v>
      </c>
      <c r="H100" s="11">
        <v>5</v>
      </c>
      <c r="I100" s="11">
        <v>0</v>
      </c>
      <c r="J100" s="20"/>
      <c r="K100" s="13"/>
      <c r="L100" s="10"/>
      <c r="R100" s="13"/>
    </row>
    <row r="101" spans="1:18" ht="21" customHeight="1">
      <c r="A101" s="35"/>
      <c r="B101" s="40" t="s">
        <v>428</v>
      </c>
      <c r="D101" s="11">
        <v>956</v>
      </c>
      <c r="E101" s="11">
        <v>231</v>
      </c>
      <c r="F101" s="11">
        <v>85</v>
      </c>
      <c r="G101" s="11">
        <v>392</v>
      </c>
      <c r="H101" s="11">
        <v>202</v>
      </c>
      <c r="I101" s="11">
        <v>46</v>
      </c>
      <c r="J101" s="20"/>
      <c r="K101" s="13"/>
      <c r="L101" s="10"/>
      <c r="R101" s="13"/>
    </row>
    <row r="102" spans="1:18" ht="21" customHeight="1">
      <c r="A102" s="35"/>
      <c r="B102" s="40" t="s">
        <v>429</v>
      </c>
      <c r="D102" s="11">
        <v>2793</v>
      </c>
      <c r="E102" s="11">
        <v>1852</v>
      </c>
      <c r="F102" s="11">
        <v>93</v>
      </c>
      <c r="G102" s="11">
        <v>639</v>
      </c>
      <c r="H102" s="11">
        <v>226</v>
      </c>
      <c r="I102" s="11">
        <v>-17</v>
      </c>
      <c r="J102" s="20"/>
      <c r="K102" s="13"/>
      <c r="L102" s="10"/>
      <c r="R102" s="13"/>
    </row>
    <row r="103" spans="1:18" ht="21" customHeight="1">
      <c r="A103" s="35"/>
      <c r="B103" s="39" t="s">
        <v>430</v>
      </c>
      <c r="C103" s="4"/>
      <c r="D103" s="10">
        <f t="shared" ref="D103:I103" si="27">D104+D105+D106+D107+D108</f>
        <v>5845</v>
      </c>
      <c r="E103" s="10">
        <f t="shared" si="27"/>
        <v>3654</v>
      </c>
      <c r="F103" s="10">
        <f t="shared" si="27"/>
        <v>547</v>
      </c>
      <c r="G103" s="10">
        <f t="shared" si="27"/>
        <v>1434</v>
      </c>
      <c r="H103" s="10">
        <f t="shared" si="27"/>
        <v>116</v>
      </c>
      <c r="I103" s="10">
        <f t="shared" si="27"/>
        <v>94</v>
      </c>
      <c r="J103" s="20"/>
      <c r="K103" s="13"/>
      <c r="L103" s="10"/>
      <c r="R103" s="13"/>
    </row>
    <row r="104" spans="1:18" ht="21" customHeight="1">
      <c r="A104" s="35"/>
      <c r="B104" s="40" t="s">
        <v>431</v>
      </c>
      <c r="D104" s="11">
        <v>51</v>
      </c>
      <c r="E104" s="11">
        <v>0</v>
      </c>
      <c r="F104" s="11">
        <v>0</v>
      </c>
      <c r="G104" s="11">
        <v>28</v>
      </c>
      <c r="H104" s="11">
        <v>21</v>
      </c>
      <c r="I104" s="11">
        <v>2</v>
      </c>
      <c r="J104" s="20"/>
      <c r="K104" s="13"/>
      <c r="L104" s="10"/>
      <c r="R104" s="13"/>
    </row>
    <row r="105" spans="1:18" ht="21" customHeight="1">
      <c r="A105" s="35"/>
      <c r="B105" s="40" t="s">
        <v>432</v>
      </c>
      <c r="C105" s="4"/>
      <c r="D105" s="11">
        <v>77</v>
      </c>
      <c r="E105" s="11">
        <v>0</v>
      </c>
      <c r="F105" s="11">
        <v>47</v>
      </c>
      <c r="G105" s="11">
        <v>19</v>
      </c>
      <c r="H105" s="11">
        <v>11</v>
      </c>
      <c r="I105" s="11">
        <v>0</v>
      </c>
      <c r="J105" s="20"/>
      <c r="K105" s="13"/>
      <c r="L105" s="10"/>
      <c r="R105" s="13"/>
    </row>
    <row r="106" spans="1:18" ht="21" customHeight="1">
      <c r="A106" s="35"/>
      <c r="B106" s="40" t="s">
        <v>433</v>
      </c>
      <c r="C106" s="4"/>
      <c r="D106" s="11">
        <v>3</v>
      </c>
      <c r="E106" s="11">
        <v>0</v>
      </c>
      <c r="F106" s="11">
        <v>0</v>
      </c>
      <c r="G106" s="11">
        <v>0</v>
      </c>
      <c r="H106" s="11">
        <v>2</v>
      </c>
      <c r="I106" s="11">
        <v>1</v>
      </c>
      <c r="J106" s="20"/>
      <c r="K106" s="13"/>
      <c r="L106" s="10"/>
      <c r="R106" s="13"/>
    </row>
    <row r="107" spans="1:18" ht="21" customHeight="1">
      <c r="A107" s="35"/>
      <c r="B107" s="40" t="s">
        <v>434</v>
      </c>
      <c r="D107" s="11">
        <v>539</v>
      </c>
      <c r="E107" s="11">
        <v>6</v>
      </c>
      <c r="F107" s="11">
        <v>368</v>
      </c>
      <c r="G107" s="11">
        <v>159</v>
      </c>
      <c r="H107" s="11">
        <v>0</v>
      </c>
      <c r="I107" s="11">
        <v>6</v>
      </c>
      <c r="J107" s="20"/>
      <c r="K107" s="13"/>
      <c r="L107" s="10"/>
      <c r="R107" s="13"/>
    </row>
    <row r="108" spans="1:18" ht="21" customHeight="1">
      <c r="A108" s="35"/>
      <c r="B108" s="40" t="s">
        <v>435</v>
      </c>
      <c r="D108" s="11">
        <v>5175</v>
      </c>
      <c r="E108" s="11">
        <v>3648</v>
      </c>
      <c r="F108" s="11">
        <v>132</v>
      </c>
      <c r="G108" s="11">
        <v>1228</v>
      </c>
      <c r="H108" s="11">
        <v>82</v>
      </c>
      <c r="I108" s="11">
        <v>85</v>
      </c>
      <c r="J108" s="20"/>
      <c r="K108" s="13"/>
      <c r="L108" s="10"/>
      <c r="R108" s="13"/>
    </row>
    <row r="109" spans="1:18" ht="21" customHeight="1">
      <c r="A109" s="35"/>
      <c r="B109" s="39" t="s">
        <v>436</v>
      </c>
      <c r="D109" s="10">
        <f t="shared" ref="D109:I109" si="28">D110+D111+D112+D113+D114+D115+D116+D117+D118</f>
        <v>24206</v>
      </c>
      <c r="E109" s="10">
        <f t="shared" si="28"/>
        <v>14740</v>
      </c>
      <c r="F109" s="10">
        <f t="shared" si="28"/>
        <v>1359</v>
      </c>
      <c r="G109" s="10">
        <f t="shared" si="28"/>
        <v>6236</v>
      </c>
      <c r="H109" s="10">
        <f t="shared" si="28"/>
        <v>697</v>
      </c>
      <c r="I109" s="10">
        <f t="shared" si="28"/>
        <v>1174</v>
      </c>
      <c r="J109" s="20"/>
      <c r="K109" s="13"/>
      <c r="L109" s="10"/>
      <c r="R109" s="13"/>
    </row>
    <row r="110" spans="1:18" ht="21" customHeight="1">
      <c r="A110" s="35"/>
      <c r="B110" s="40" t="s">
        <v>437</v>
      </c>
      <c r="D110" s="11">
        <v>7231</v>
      </c>
      <c r="E110" s="11">
        <v>3998</v>
      </c>
      <c r="F110" s="11">
        <v>517</v>
      </c>
      <c r="G110" s="11">
        <v>2359</v>
      </c>
      <c r="H110" s="11">
        <v>160</v>
      </c>
      <c r="I110" s="11">
        <v>197</v>
      </c>
      <c r="J110" s="20"/>
      <c r="K110" s="13"/>
      <c r="L110" s="10"/>
      <c r="R110" s="13"/>
    </row>
    <row r="111" spans="1:18" ht="21" customHeight="1">
      <c r="A111" s="35"/>
      <c r="B111" s="40" t="s">
        <v>438</v>
      </c>
      <c r="D111" s="11">
        <v>3221</v>
      </c>
      <c r="E111" s="11">
        <v>2202</v>
      </c>
      <c r="F111" s="11">
        <v>-21</v>
      </c>
      <c r="G111" s="11">
        <v>903</v>
      </c>
      <c r="H111" s="11">
        <v>64</v>
      </c>
      <c r="I111" s="11">
        <v>73</v>
      </c>
      <c r="J111" s="20"/>
      <c r="K111" s="13"/>
      <c r="L111" s="10"/>
      <c r="R111" s="13"/>
    </row>
    <row r="112" spans="1:18" ht="21" customHeight="1">
      <c r="A112" s="35"/>
      <c r="B112" s="40" t="s">
        <v>439</v>
      </c>
      <c r="D112" s="11">
        <v>798</v>
      </c>
      <c r="E112" s="11">
        <v>293</v>
      </c>
      <c r="F112" s="11">
        <v>-12</v>
      </c>
      <c r="G112" s="11">
        <v>307</v>
      </c>
      <c r="H112" s="11">
        <v>97</v>
      </c>
      <c r="I112" s="11">
        <v>113</v>
      </c>
      <c r="J112" s="20"/>
      <c r="K112" s="13"/>
      <c r="L112" s="10"/>
      <c r="R112" s="13"/>
    </row>
    <row r="113" spans="1:18" ht="21" customHeight="1">
      <c r="A113" s="35"/>
      <c r="B113" s="40" t="s">
        <v>440</v>
      </c>
      <c r="D113" s="11">
        <v>264</v>
      </c>
      <c r="E113" s="11">
        <v>31</v>
      </c>
      <c r="F113" s="11">
        <v>77</v>
      </c>
      <c r="G113" s="11">
        <v>68</v>
      </c>
      <c r="H113" s="11">
        <v>51</v>
      </c>
      <c r="I113" s="11">
        <v>37</v>
      </c>
      <c r="J113" s="20"/>
      <c r="K113" s="13"/>
      <c r="L113" s="10"/>
      <c r="R113" s="13"/>
    </row>
    <row r="114" spans="1:18" ht="21" customHeight="1">
      <c r="A114" s="35"/>
      <c r="B114" s="40" t="s">
        <v>441</v>
      </c>
      <c r="D114" s="11">
        <v>781</v>
      </c>
      <c r="E114" s="11">
        <v>507</v>
      </c>
      <c r="F114" s="11">
        <v>8</v>
      </c>
      <c r="G114" s="11">
        <v>479</v>
      </c>
      <c r="H114" s="11">
        <v>2</v>
      </c>
      <c r="I114" s="11">
        <v>-215</v>
      </c>
      <c r="J114" s="20"/>
      <c r="K114" s="13"/>
      <c r="L114" s="10"/>
      <c r="R114" s="13"/>
    </row>
    <row r="115" spans="1:18" ht="21" customHeight="1">
      <c r="A115" s="35"/>
      <c r="B115" s="40" t="s">
        <v>442</v>
      </c>
      <c r="D115" s="11">
        <v>777</v>
      </c>
      <c r="E115" s="11">
        <v>417</v>
      </c>
      <c r="F115" s="11">
        <v>75</v>
      </c>
      <c r="G115" s="11">
        <v>117</v>
      </c>
      <c r="H115" s="11">
        <v>44</v>
      </c>
      <c r="I115" s="11">
        <v>124</v>
      </c>
      <c r="J115" s="20"/>
      <c r="K115" s="13"/>
      <c r="L115" s="10"/>
      <c r="M115" s="13"/>
      <c r="N115" s="13"/>
      <c r="O115" s="13"/>
      <c r="P115" s="13"/>
      <c r="Q115" s="13"/>
      <c r="R115" s="13"/>
    </row>
    <row r="116" spans="1:18" ht="21" customHeight="1">
      <c r="A116" s="35"/>
      <c r="B116" s="40" t="s">
        <v>443</v>
      </c>
      <c r="D116" s="11">
        <v>845</v>
      </c>
      <c r="E116" s="11">
        <v>58</v>
      </c>
      <c r="F116" s="11">
        <v>213</v>
      </c>
      <c r="G116" s="11">
        <v>454</v>
      </c>
      <c r="H116" s="11">
        <v>72</v>
      </c>
      <c r="I116" s="11">
        <v>48</v>
      </c>
      <c r="J116" s="20"/>
      <c r="K116" s="13"/>
      <c r="L116" s="10"/>
      <c r="R116" s="13"/>
    </row>
    <row r="117" spans="1:18" ht="21" customHeight="1">
      <c r="A117" s="35"/>
      <c r="B117" s="40" t="s">
        <v>444</v>
      </c>
      <c r="D117" s="11">
        <v>10284</v>
      </c>
      <c r="E117" s="11">
        <v>7234</v>
      </c>
      <c r="F117" s="11">
        <v>502</v>
      </c>
      <c r="G117" s="11">
        <v>1544</v>
      </c>
      <c r="H117" s="11">
        <v>207</v>
      </c>
      <c r="I117" s="11">
        <v>797</v>
      </c>
      <c r="J117" s="20"/>
      <c r="K117" s="13"/>
      <c r="L117" s="10"/>
      <c r="R117" s="13"/>
    </row>
    <row r="118" spans="1:18" ht="21" customHeight="1">
      <c r="A118" s="35"/>
      <c r="B118" s="40" t="s">
        <v>445</v>
      </c>
      <c r="C118" s="4"/>
      <c r="D118" s="11">
        <v>5</v>
      </c>
      <c r="E118" s="11">
        <v>0</v>
      </c>
      <c r="F118" s="11">
        <v>0</v>
      </c>
      <c r="G118" s="11">
        <v>5</v>
      </c>
      <c r="H118" s="11">
        <v>0</v>
      </c>
      <c r="I118" s="11">
        <v>0</v>
      </c>
      <c r="J118" s="20"/>
      <c r="K118" s="13"/>
      <c r="L118" s="10"/>
      <c r="R118" s="13"/>
    </row>
    <row r="119" spans="1:18" ht="21" customHeight="1">
      <c r="A119" s="35"/>
      <c r="B119" s="39" t="s">
        <v>446</v>
      </c>
      <c r="D119" s="10">
        <f t="shared" ref="D119:I119" si="29">SUM(D120:D122)</f>
        <v>82</v>
      </c>
      <c r="E119" s="10">
        <f t="shared" si="29"/>
        <v>0</v>
      </c>
      <c r="F119" s="10">
        <f t="shared" si="29"/>
        <v>61</v>
      </c>
      <c r="G119" s="10">
        <f t="shared" si="29"/>
        <v>16</v>
      </c>
      <c r="H119" s="10">
        <f t="shared" si="29"/>
        <v>0</v>
      </c>
      <c r="I119" s="10">
        <f t="shared" si="29"/>
        <v>5</v>
      </c>
      <c r="J119" s="20"/>
      <c r="K119" s="13"/>
      <c r="L119" s="10"/>
      <c r="R119" s="13"/>
    </row>
    <row r="120" spans="1:18" ht="21" customHeight="1">
      <c r="A120" s="35"/>
      <c r="B120" s="40" t="s">
        <v>447</v>
      </c>
      <c r="D120" s="11">
        <v>82</v>
      </c>
      <c r="E120" s="11">
        <v>0</v>
      </c>
      <c r="F120" s="11">
        <v>61</v>
      </c>
      <c r="G120" s="11">
        <v>16</v>
      </c>
      <c r="H120" s="11">
        <v>0</v>
      </c>
      <c r="I120" s="11">
        <v>5</v>
      </c>
      <c r="J120" s="20"/>
      <c r="K120" s="13"/>
      <c r="L120" s="10"/>
      <c r="R120" s="13"/>
    </row>
    <row r="121" spans="1:18" ht="21" customHeight="1">
      <c r="A121" s="35"/>
      <c r="B121" s="40" t="s">
        <v>448</v>
      </c>
      <c r="D121" s="11">
        <v>0</v>
      </c>
      <c r="E121" s="11">
        <v>0</v>
      </c>
      <c r="F121" s="11">
        <v>0</v>
      </c>
      <c r="G121" s="11">
        <v>0</v>
      </c>
      <c r="H121" s="11">
        <v>0</v>
      </c>
      <c r="I121" s="11">
        <v>0</v>
      </c>
      <c r="J121" s="20"/>
      <c r="K121" s="13"/>
      <c r="L121" s="10"/>
      <c r="R121" s="13"/>
    </row>
    <row r="122" spans="1:18" ht="21" customHeight="1">
      <c r="A122" s="35"/>
      <c r="B122" s="40" t="s">
        <v>449</v>
      </c>
      <c r="C122" s="4"/>
      <c r="D122" s="11">
        <v>0</v>
      </c>
      <c r="E122" s="11">
        <v>0</v>
      </c>
      <c r="F122" s="11">
        <v>0</v>
      </c>
      <c r="G122" s="11">
        <v>0</v>
      </c>
      <c r="H122" s="11">
        <v>0</v>
      </c>
      <c r="I122" s="11">
        <v>0</v>
      </c>
      <c r="J122" s="20"/>
      <c r="K122" s="13"/>
      <c r="L122" s="10"/>
      <c r="R122" s="13"/>
    </row>
    <row r="123" spans="1:18" ht="21" customHeight="1">
      <c r="A123" s="35"/>
      <c r="B123" s="39" t="s">
        <v>450</v>
      </c>
      <c r="C123" s="10">
        <f t="shared" ref="C123:I123" si="30">C124+C125</f>
        <v>0</v>
      </c>
      <c r="D123" s="10">
        <f t="shared" si="30"/>
        <v>875</v>
      </c>
      <c r="E123" s="10">
        <f t="shared" si="30"/>
        <v>35</v>
      </c>
      <c r="F123" s="10">
        <f t="shared" si="30"/>
        <v>378</v>
      </c>
      <c r="G123" s="10">
        <f t="shared" si="30"/>
        <v>94</v>
      </c>
      <c r="H123" s="10">
        <f t="shared" si="30"/>
        <v>275</v>
      </c>
      <c r="I123" s="10">
        <f t="shared" si="30"/>
        <v>93</v>
      </c>
      <c r="J123" s="20"/>
      <c r="K123" s="13"/>
      <c r="L123" s="10"/>
      <c r="R123" s="13"/>
    </row>
    <row r="124" spans="1:18" ht="21" customHeight="1">
      <c r="A124" s="35"/>
      <c r="B124" s="40" t="s">
        <v>451</v>
      </c>
      <c r="D124" s="11">
        <v>83</v>
      </c>
      <c r="E124" s="11">
        <v>0</v>
      </c>
      <c r="F124" s="11">
        <v>29</v>
      </c>
      <c r="G124" s="11">
        <v>54</v>
      </c>
      <c r="H124" s="11">
        <v>0</v>
      </c>
      <c r="I124" s="11">
        <v>0</v>
      </c>
      <c r="J124" s="20"/>
      <c r="K124" s="13"/>
      <c r="L124" s="10"/>
      <c r="R124" s="13"/>
    </row>
    <row r="125" spans="1:18" ht="21" customHeight="1">
      <c r="A125" s="35"/>
      <c r="B125" s="40" t="s">
        <v>452</v>
      </c>
      <c r="D125" s="11">
        <v>792</v>
      </c>
      <c r="E125" s="11">
        <v>35</v>
      </c>
      <c r="F125" s="11">
        <v>349</v>
      </c>
      <c r="G125" s="11">
        <v>40</v>
      </c>
      <c r="H125" s="11">
        <v>275</v>
      </c>
      <c r="I125" s="11">
        <v>93</v>
      </c>
      <c r="J125" s="20"/>
      <c r="K125" s="13"/>
      <c r="L125" s="10"/>
      <c r="R125" s="13"/>
    </row>
    <row r="126" spans="1:18" ht="3.75" customHeight="1">
      <c r="A126" s="21"/>
      <c r="B126" s="41"/>
      <c r="C126" s="22"/>
      <c r="D126" s="37"/>
      <c r="E126" s="54"/>
      <c r="F126" s="54"/>
      <c r="G126" s="54"/>
      <c r="H126" s="54"/>
      <c r="I126" s="54"/>
      <c r="J126" s="24"/>
      <c r="K126" s="13"/>
      <c r="L126" s="10"/>
    </row>
    <row r="127" spans="1:18" ht="13.5" customHeight="1" thickBot="1">
      <c r="K127" s="13"/>
      <c r="L127" s="13"/>
    </row>
    <row r="128" spans="1:18" ht="14.25" customHeight="1" thickTop="1">
      <c r="A128" s="14"/>
      <c r="B128" s="14" t="s">
        <v>567</v>
      </c>
      <c r="C128" s="14"/>
      <c r="D128" s="14"/>
      <c r="E128" s="14"/>
      <c r="F128" s="14"/>
      <c r="G128" s="14"/>
      <c r="H128" s="14"/>
      <c r="I128" s="14"/>
      <c r="J128" s="14"/>
      <c r="K128" s="32"/>
      <c r="L128" s="32"/>
      <c r="M128" s="32"/>
      <c r="N128" s="32"/>
      <c r="O128" s="32"/>
    </row>
    <row r="129" spans="2:12" ht="5.25" customHeight="1">
      <c r="B129" s="16"/>
      <c r="J129" s="13"/>
    </row>
    <row r="130" spans="2:12" ht="12" customHeight="1">
      <c r="B130" s="17" t="s">
        <v>568</v>
      </c>
      <c r="J130" s="13"/>
    </row>
    <row r="131" spans="2:12" ht="19.5" customHeight="1">
      <c r="K131" s="13"/>
      <c r="L131" s="13"/>
    </row>
    <row r="132" spans="2:12" ht="19.5" customHeight="1">
      <c r="D132" s="13"/>
      <c r="K132" s="13"/>
      <c r="L132" s="13"/>
    </row>
    <row r="133" spans="2:12" ht="19.5" customHeight="1">
      <c r="D133" s="13"/>
      <c r="K133" s="13"/>
      <c r="L133" s="13"/>
    </row>
    <row r="134" spans="2:12" ht="19.5" customHeight="1">
      <c r="K134" s="13"/>
      <c r="L134" s="13"/>
    </row>
    <row r="135" spans="2:12" ht="19.5" customHeight="1">
      <c r="K135" s="13"/>
      <c r="L135" s="13"/>
    </row>
    <row r="136" spans="2:12" ht="19.5" customHeight="1">
      <c r="K136" s="13"/>
      <c r="L136" s="13"/>
    </row>
    <row r="137" spans="2:12" ht="19.5" customHeight="1">
      <c r="K137" s="13"/>
      <c r="L137" s="13"/>
    </row>
    <row r="138" spans="2:12" ht="19.5" customHeight="1">
      <c r="K138" s="13"/>
      <c r="L138" s="13"/>
    </row>
    <row r="139" spans="2:12" ht="19.5" customHeight="1">
      <c r="K139" s="13"/>
      <c r="L139" s="13"/>
    </row>
    <row r="140" spans="2:12" ht="19.5" customHeight="1">
      <c r="K140" s="13"/>
      <c r="L140" s="13"/>
    </row>
    <row r="141" spans="2:12" ht="19.5" customHeight="1">
      <c r="K141" s="13"/>
      <c r="L141" s="13"/>
    </row>
    <row r="142" spans="2:12" ht="19.5" customHeight="1">
      <c r="K142" s="13"/>
      <c r="L142" s="13"/>
    </row>
    <row r="143" spans="2:12" ht="19.5" customHeight="1">
      <c r="K143" s="13"/>
      <c r="L143" s="13"/>
    </row>
    <row r="144" spans="2:12" ht="19.5" customHeight="1">
      <c r="K144" s="13"/>
      <c r="L144" s="13"/>
    </row>
    <row r="145" spans="11:12" ht="19.5" customHeight="1">
      <c r="K145" s="13"/>
      <c r="L145" s="13"/>
    </row>
    <row r="146" spans="11:12" ht="19.5" customHeight="1">
      <c r="K146" s="13"/>
      <c r="L146" s="13"/>
    </row>
    <row r="147" spans="11:12" ht="19.5" customHeight="1">
      <c r="K147" s="13"/>
      <c r="L147" s="13"/>
    </row>
    <row r="148" spans="11:12" ht="19.5" customHeight="1">
      <c r="K148" s="13"/>
      <c r="L148" s="13"/>
    </row>
    <row r="149" spans="11:12" ht="19.5" customHeight="1">
      <c r="K149" s="13"/>
    </row>
    <row r="150" spans="11:12" ht="19.5" customHeight="1">
      <c r="K150" s="13"/>
    </row>
    <row r="151" spans="11:12" ht="19.5" customHeight="1">
      <c r="K151" s="13"/>
    </row>
    <row r="152" spans="11:12" ht="19.5" customHeight="1">
      <c r="K152" s="13"/>
    </row>
    <row r="153" spans="11:12" ht="19.5" customHeight="1">
      <c r="K153" s="13"/>
    </row>
    <row r="154" spans="11:12" ht="19.5" customHeight="1">
      <c r="K154" s="13"/>
    </row>
    <row r="155" spans="11:12" ht="19.5" customHeight="1">
      <c r="K155" s="13"/>
    </row>
    <row r="156" spans="11:12" ht="19.5" customHeight="1">
      <c r="K156" s="13"/>
    </row>
    <row r="157" spans="11:12" ht="19.5" customHeight="1">
      <c r="K157" s="13"/>
    </row>
    <row r="158" spans="11:12" ht="19.5" customHeight="1">
      <c r="K158" s="13"/>
    </row>
    <row r="159" spans="11:12" ht="14.25" customHeight="1">
      <c r="K159" s="13"/>
    </row>
    <row r="160" spans="11:12" ht="19.5" customHeight="1">
      <c r="K160" s="13"/>
    </row>
    <row r="161" spans="11:11" ht="19.5" customHeight="1">
      <c r="K161" s="13"/>
    </row>
    <row r="162" spans="11:11" ht="19.5" customHeight="1">
      <c r="K162" s="13"/>
    </row>
    <row r="163" spans="11:11" ht="19.5" customHeight="1">
      <c r="K163" s="13"/>
    </row>
    <row r="164" spans="11:11" ht="19.5" customHeight="1">
      <c r="K164" s="13"/>
    </row>
    <row r="165" spans="11:11" ht="19.5" customHeight="1">
      <c r="K165" s="13"/>
    </row>
    <row r="166" spans="11:11" ht="19.5" customHeight="1">
      <c r="K166" s="13"/>
    </row>
    <row r="167" spans="11:11" ht="19.5" customHeight="1">
      <c r="K167" s="13"/>
    </row>
    <row r="168" spans="11:11" ht="19.5" customHeight="1">
      <c r="K168" s="13"/>
    </row>
    <row r="169" spans="11:11" ht="19.5" customHeight="1">
      <c r="K169" s="13"/>
    </row>
    <row r="170" spans="11:11" ht="19.5" customHeight="1">
      <c r="K170" s="13"/>
    </row>
    <row r="171" spans="11:11" ht="19.5" customHeight="1">
      <c r="K171" s="13"/>
    </row>
    <row r="172" spans="11:11" ht="19.5" customHeight="1">
      <c r="K172" s="13"/>
    </row>
    <row r="173" spans="11:11" ht="19.5" customHeight="1">
      <c r="K173" s="13"/>
    </row>
    <row r="174" spans="11:11" ht="19.5" customHeight="1">
      <c r="K174" s="13"/>
    </row>
    <row r="175" spans="11:11" ht="14.25" customHeight="1">
      <c r="K175" s="13"/>
    </row>
    <row r="176" spans="11:11" ht="19.5" customHeight="1">
      <c r="K176" s="13"/>
    </row>
    <row r="177" spans="11:11" ht="19.5" customHeight="1">
      <c r="K177" s="13"/>
    </row>
    <row r="178" spans="11:11" ht="19.5" customHeight="1">
      <c r="K178" s="13"/>
    </row>
    <row r="179" spans="11:11" ht="19.5" customHeight="1">
      <c r="K179" s="13"/>
    </row>
    <row r="180" spans="11:11" ht="19.5" customHeight="1">
      <c r="K180" s="13"/>
    </row>
    <row r="181" spans="11:11" ht="19.5" customHeight="1">
      <c r="K181" s="13"/>
    </row>
    <row r="182" spans="11:11" ht="19.5" customHeight="1">
      <c r="K182" s="13"/>
    </row>
    <row r="183" spans="11:11" ht="19.5" customHeight="1">
      <c r="K183" s="13"/>
    </row>
    <row r="184" spans="11:11" ht="19.5" customHeight="1">
      <c r="K184" s="13"/>
    </row>
    <row r="185" spans="11:11" ht="19.5" customHeight="1">
      <c r="K185" s="13"/>
    </row>
    <row r="186" spans="11:11" ht="19.5" customHeight="1">
      <c r="K186" s="13"/>
    </row>
    <row r="187" spans="11:11" ht="19.5" customHeight="1">
      <c r="K187" s="13"/>
    </row>
    <row r="188" spans="11:11" ht="19.5" customHeight="1">
      <c r="K188" s="13"/>
    </row>
    <row r="189" spans="11:11" ht="19.5" customHeight="1">
      <c r="K189" s="13"/>
    </row>
    <row r="190" spans="11:11" ht="19.5" customHeight="1">
      <c r="K190" s="13"/>
    </row>
    <row r="191" spans="11:11" ht="19.5" customHeight="1">
      <c r="K191" s="13"/>
    </row>
    <row r="192" spans="11:11" ht="19.5" customHeight="1">
      <c r="K192" s="13"/>
    </row>
    <row r="193" spans="11:11" ht="19.5" customHeight="1">
      <c r="K193" s="13"/>
    </row>
    <row r="194" spans="11:11" ht="19.5" customHeight="1">
      <c r="K194" s="13"/>
    </row>
    <row r="195" spans="11:11" ht="19.5" customHeight="1">
      <c r="K195" s="13"/>
    </row>
    <row r="196" spans="11:11" ht="19.5" customHeight="1">
      <c r="K196" s="13"/>
    </row>
    <row r="197" spans="11:11" ht="19.5" customHeight="1">
      <c r="K197" s="13"/>
    </row>
    <row r="198" spans="11:11" ht="19.5" customHeight="1">
      <c r="K198" s="13"/>
    </row>
    <row r="199" spans="11:11" ht="19.5" customHeight="1">
      <c r="K199" s="13"/>
    </row>
    <row r="200" spans="11:11" ht="19.5" customHeight="1">
      <c r="K200" s="13"/>
    </row>
    <row r="201" spans="11:11" ht="19.5" customHeight="1">
      <c r="K201" s="13"/>
    </row>
    <row r="202" spans="11:11" ht="19.5" customHeight="1">
      <c r="K202" s="13"/>
    </row>
    <row r="203" spans="11:11" ht="19.5" customHeight="1">
      <c r="K203" s="13"/>
    </row>
    <row r="204" spans="11:11" ht="19.5" customHeight="1">
      <c r="K204" s="13"/>
    </row>
    <row r="205" spans="11:11" ht="19.5" customHeight="1">
      <c r="K205" s="13"/>
    </row>
    <row r="206" spans="11:11" ht="19.5" customHeight="1">
      <c r="K206" s="13"/>
    </row>
    <row r="207" spans="11:11" ht="19.5" customHeight="1">
      <c r="K207" s="13"/>
    </row>
    <row r="208" spans="11:11" ht="19.5" customHeight="1">
      <c r="K208" s="13"/>
    </row>
    <row r="209" spans="11:11" ht="19.5" customHeight="1">
      <c r="K209" s="13"/>
    </row>
    <row r="210" spans="11:11" ht="19.5" customHeight="1">
      <c r="K210" s="13"/>
    </row>
    <row r="211" spans="11:11" ht="19.5" customHeight="1">
      <c r="K211" s="13"/>
    </row>
    <row r="212" spans="11:11" ht="3.75" customHeight="1">
      <c r="K212" s="13"/>
    </row>
  </sheetData>
  <mergeCells count="5">
    <mergeCell ref="A8:B9"/>
    <mergeCell ref="C8:C9"/>
    <mergeCell ref="B1:D1"/>
    <mergeCell ref="G1:J1"/>
    <mergeCell ref="G2:J2"/>
  </mergeCells>
  <phoneticPr fontId="56" type="noConversion"/>
  <hyperlinks>
    <hyperlink ref="B1" location="'Περιεχόμενα-Contents'!A1" display="Περιεχόμενα - Contents" xr:uid="{00000000-0004-0000-0800-000000000000}"/>
  </hyperlinks>
  <printOptions horizontalCentered="1"/>
  <pageMargins left="0.70866141732283472" right="0.70866141732283472" top="0.74803149606299213" bottom="0.74803149606299213" header="0.31496062992125984" footer="0.31496062992125984"/>
  <pageSetup paperSize="9" orientation="landscape" r:id="rId1"/>
  <ignoredErrors>
    <ignoredError sqref="E69:I6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Περιεχόμενα-Contents</vt:lpstr>
      <vt:lpstr>Μεθοδ. Σημείωμα-Method. Note</vt:lpstr>
      <vt:lpstr>Κώδ. - Cod. NACE Rev. 2</vt:lpstr>
      <vt:lpstr>ΠΙΝΑΚΕΣ 2020-TABLES 2020</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'Κώδ. - Cod. NACE Rev. 2'!Print_Area</vt:lpstr>
      <vt:lpstr>'Μεθοδ. Σημείωμα-Method. Note'!Print_Area</vt:lpstr>
      <vt:lpstr>'Περιεχόμενα-Contents'!Print_Area</vt:lpstr>
      <vt:lpstr>'ΠΙΝΑΚΕΣ 2020-TABLES 2020'!Print_Area</vt:lpstr>
      <vt:lpstr>'1'!Print_Titles</vt:lpstr>
      <vt:lpstr>'2'!Print_Titles</vt:lpstr>
      <vt:lpstr>'3'!Print_Titles</vt:lpstr>
      <vt:lpstr>'4'!Print_Titles</vt:lpstr>
      <vt:lpstr>'5'!Print_Titles</vt:lpstr>
      <vt:lpstr>'6'!Print_Titles</vt:lpstr>
      <vt:lpstr>'7'!Print_Titles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2023-11-16T08:57:13Z</cp:lastPrinted>
  <dcterms:created xsi:type="dcterms:W3CDTF">2017-09-21T11:34:35Z</dcterms:created>
  <dcterms:modified xsi:type="dcterms:W3CDTF">2023-11-16T08:57:22Z</dcterms:modified>
</cp:coreProperties>
</file>