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heckCompatibility="1" defaultThemeVersion="124226"/>
  <mc:AlternateContent xmlns:mc="http://schemas.openxmlformats.org/markup-compatibility/2006">
    <mc:Choice Requires="x15">
      <x15ac:absPath xmlns:x15ac="http://schemas.microsoft.com/office/spreadsheetml/2010/11/ac" url="Z:\ΙΣΤΟΣΕΛΙΔΑ\ΙΣΤΟΣΕΛΙΔΑ 2023\ΗΛΕΚΤΡΟΝΙΚΗ ΕΚΔΟΣΗ\"/>
    </mc:Choice>
  </mc:AlternateContent>
  <xr:revisionPtr revIDLastSave="0" documentId="13_ncr:1_{93FF1E1F-D119-42AD-A8FF-221C09346137}" xr6:coauthVersionLast="47" xr6:coauthVersionMax="47" xr10:uidLastSave="{00000000-0000-0000-0000-000000000000}"/>
  <bookViews>
    <workbookView xWindow="-120" yWindow="-120" windowWidth="29040" windowHeight="15720" xr2:uid="{00000000-000D-0000-FFFF-FFFF00000000}"/>
  </bookViews>
  <sheets>
    <sheet name="Περιεχόμενα-Contents" sheetId="50" r:id="rId1"/>
    <sheet name="Μεθοδ. Σημείωμα-Method. Note" sheetId="32" r:id="rId2"/>
    <sheet name="Κώδ. - Cod. NACE Rev. 2" sheetId="33" r:id="rId3"/>
    <sheet name="ΠΙΝΑΚΕΣ 2021-TABLES 2021" sheetId="37" r:id="rId4"/>
    <sheet name="1" sheetId="51" r:id="rId5"/>
    <sheet name="2" sheetId="40" r:id="rId6"/>
    <sheet name="3" sheetId="41" r:id="rId7"/>
    <sheet name="4" sheetId="42" r:id="rId8"/>
    <sheet name="5" sheetId="43" r:id="rId9"/>
    <sheet name="6" sheetId="52" r:id="rId10"/>
    <sheet name="7" sheetId="53" r:id="rId11"/>
  </sheets>
  <definedNames>
    <definedName name="_xlnm.Print_Area" localSheetId="4">'1'!$A$1:$I$136</definedName>
    <definedName name="_xlnm.Print_Area" localSheetId="5">'2'!$A$1:$L$138</definedName>
    <definedName name="_xlnm.Print_Area" localSheetId="6">'3'!$A$1:$M$136</definedName>
    <definedName name="_xlnm.Print_Area" localSheetId="7">'4'!$A$1:$P$144</definedName>
    <definedName name="_xlnm.Print_Area" localSheetId="8">'5'!$A$1:$J$133</definedName>
    <definedName name="_xlnm.Print_Area" localSheetId="9">'6'!$A$1:$K$61</definedName>
    <definedName name="_xlnm.Print_Area" localSheetId="10">'7'!$A$1:$I$45</definedName>
    <definedName name="_xlnm.Print_Area" localSheetId="2">'Κώδ. - Cod. NACE Rev. 2'!$A$1:$F$126</definedName>
    <definedName name="_xlnm.Print_Area" localSheetId="1">'Μεθοδ. Σημείωμα-Method. Note'!$A$1:$D$68</definedName>
    <definedName name="_xlnm.Print_Area" localSheetId="0">'Περιεχόμενα-Contents'!$A$1:$D$13</definedName>
    <definedName name="_xlnm.Print_Area" localSheetId="3">'ΠΙΝΑΚΕΣ 2021-TABLES 2021'!$A$1:$O$32</definedName>
    <definedName name="_xlnm.Print_Titles" localSheetId="4">'1'!$10:$12</definedName>
    <definedName name="_xlnm.Print_Titles" localSheetId="5">'2'!$9:$13</definedName>
    <definedName name="_xlnm.Print_Titles" localSheetId="6">'3'!$7:$9</definedName>
    <definedName name="_xlnm.Print_Titles" localSheetId="7">'4'!$7:$10</definedName>
    <definedName name="_xlnm.Print_Titles" localSheetId="8">'5'!$7:$9</definedName>
    <definedName name="_xlnm.Print_Titles" localSheetId="9">'6'!$8:$11</definedName>
    <definedName name="_xlnm.Print_Titles" localSheetId="10">'7'!$8:$12</definedName>
  </definedNames>
  <calcPr calcId="191029"/>
</workbook>
</file>

<file path=xl/calcChain.xml><?xml version="1.0" encoding="utf-8"?>
<calcChain xmlns="http://schemas.openxmlformats.org/spreadsheetml/2006/main">
  <c r="I23" i="43" l="1"/>
  <c r="D19" i="52"/>
  <c r="H126" i="51" l="1"/>
  <c r="H122" i="51"/>
  <c r="H112" i="51"/>
  <c r="H106" i="51"/>
  <c r="H100" i="51"/>
  <c r="H96" i="51"/>
  <c r="H94" i="51"/>
  <c r="H86" i="51"/>
  <c r="H83" i="51"/>
  <c r="H80" i="51"/>
  <c r="H72" i="51"/>
  <c r="H64" i="51"/>
  <c r="H61" i="51"/>
  <c r="H51" i="51"/>
  <c r="H41" i="51"/>
  <c r="H36" i="51"/>
  <c r="H26" i="51"/>
  <c r="H20" i="51"/>
  <c r="H18" i="51"/>
  <c r="H15" i="51"/>
  <c r="H14" i="51" s="1"/>
  <c r="D123" i="43"/>
  <c r="D119" i="43"/>
  <c r="D109" i="43"/>
  <c r="D103" i="43"/>
  <c r="D97" i="43"/>
  <c r="D93" i="43"/>
  <c r="D91" i="43"/>
  <c r="D83" i="43"/>
  <c r="D80" i="43"/>
  <c r="D77" i="43"/>
  <c r="D69" i="43"/>
  <c r="D61" i="43"/>
  <c r="D58" i="43"/>
  <c r="D48" i="43"/>
  <c r="D38" i="43"/>
  <c r="D33" i="43"/>
  <c r="D23" i="43"/>
  <c r="D17" i="43"/>
  <c r="D15" i="43"/>
  <c r="D12" i="43"/>
  <c r="E123" i="43"/>
  <c r="F123" i="43"/>
  <c r="G123" i="43"/>
  <c r="H123" i="43"/>
  <c r="I123" i="43"/>
  <c r="E119" i="43"/>
  <c r="F119" i="43"/>
  <c r="G119" i="43"/>
  <c r="H119" i="43"/>
  <c r="I119" i="43"/>
  <c r="E109" i="43"/>
  <c r="F109" i="43"/>
  <c r="G109" i="43"/>
  <c r="H109" i="43"/>
  <c r="I109" i="43"/>
  <c r="E103" i="43"/>
  <c r="F103" i="43"/>
  <c r="G103" i="43"/>
  <c r="H103" i="43"/>
  <c r="I103" i="43"/>
  <c r="E97" i="43"/>
  <c r="F97" i="43"/>
  <c r="G97" i="43"/>
  <c r="H97" i="43"/>
  <c r="I97" i="43"/>
  <c r="E93" i="43"/>
  <c r="F93" i="43"/>
  <c r="G93" i="43"/>
  <c r="H93" i="43"/>
  <c r="I93" i="43"/>
  <c r="E91" i="43"/>
  <c r="F91" i="43"/>
  <c r="G91" i="43"/>
  <c r="H91" i="43"/>
  <c r="I91" i="43"/>
  <c r="E83" i="43"/>
  <c r="F83" i="43"/>
  <c r="G83" i="43"/>
  <c r="H83" i="43"/>
  <c r="I83" i="43"/>
  <c r="E80" i="43"/>
  <c r="F80" i="43"/>
  <c r="G80" i="43"/>
  <c r="H80" i="43"/>
  <c r="I80" i="43"/>
  <c r="E77" i="43"/>
  <c r="F77" i="43"/>
  <c r="G77" i="43"/>
  <c r="H77" i="43"/>
  <c r="I77" i="43"/>
  <c r="E69" i="43"/>
  <c r="F69" i="43"/>
  <c r="G69" i="43"/>
  <c r="H69" i="43"/>
  <c r="I69" i="43"/>
  <c r="E61" i="43"/>
  <c r="F61" i="43"/>
  <c r="G61" i="43"/>
  <c r="H61" i="43"/>
  <c r="I61" i="43"/>
  <c r="E58" i="43"/>
  <c r="F58" i="43"/>
  <c r="G58" i="43"/>
  <c r="H58" i="43"/>
  <c r="I58" i="43"/>
  <c r="E48" i="43"/>
  <c r="F48" i="43"/>
  <c r="G48" i="43"/>
  <c r="H48" i="43"/>
  <c r="I48" i="43"/>
  <c r="E38" i="43"/>
  <c r="F38" i="43"/>
  <c r="G38" i="43"/>
  <c r="H38" i="43"/>
  <c r="I38" i="43"/>
  <c r="E33" i="43"/>
  <c r="F33" i="43"/>
  <c r="G33" i="43"/>
  <c r="H33" i="43"/>
  <c r="I33" i="43"/>
  <c r="E23" i="43"/>
  <c r="F23" i="43"/>
  <c r="G23" i="43"/>
  <c r="H23" i="43"/>
  <c r="E20" i="43"/>
  <c r="F20" i="43"/>
  <c r="G20" i="43"/>
  <c r="H20" i="43"/>
  <c r="I20" i="43"/>
  <c r="E17" i="43"/>
  <c r="F17" i="43"/>
  <c r="G17" i="43"/>
  <c r="H17" i="43"/>
  <c r="I17" i="43"/>
  <c r="E15" i="43"/>
  <c r="F15" i="43"/>
  <c r="G15" i="43"/>
  <c r="H15" i="43"/>
  <c r="I15" i="43"/>
  <c r="E12" i="43"/>
  <c r="F12" i="43"/>
  <c r="G12" i="43"/>
  <c r="H12" i="43"/>
  <c r="I12" i="43"/>
  <c r="I11" i="43" s="1"/>
  <c r="H11" i="43" l="1"/>
  <c r="E79" i="43"/>
  <c r="H82" i="51"/>
  <c r="H25" i="51"/>
  <c r="H13" i="51" s="1"/>
  <c r="I22" i="43"/>
  <c r="D79" i="43"/>
  <c r="D22" i="43"/>
  <c r="D11" i="43"/>
  <c r="F79" i="43"/>
  <c r="I79" i="43"/>
  <c r="G79" i="43"/>
  <c r="H79" i="43"/>
  <c r="H22" i="43"/>
  <c r="E22" i="43"/>
  <c r="G22" i="43"/>
  <c r="F22" i="43"/>
  <c r="F11" i="43"/>
  <c r="E11" i="43"/>
  <c r="G11" i="43"/>
  <c r="I10" i="43" l="1"/>
  <c r="D10" i="43"/>
  <c r="H10" i="43"/>
  <c r="G10" i="43"/>
  <c r="E10" i="43"/>
  <c r="F10" i="43"/>
  <c r="F28" i="53" l="1"/>
  <c r="G28" i="53"/>
  <c r="H28" i="53"/>
  <c r="D28" i="53" s="1"/>
  <c r="E28" i="53"/>
  <c r="C28" i="53" s="1"/>
  <c r="F19" i="53"/>
  <c r="G19" i="53"/>
  <c r="H19" i="53"/>
  <c r="E19" i="53"/>
  <c r="F14" i="53"/>
  <c r="G14" i="53"/>
  <c r="H14" i="53"/>
  <c r="E14" i="53"/>
  <c r="D37" i="53"/>
  <c r="C37" i="53"/>
  <c r="D36" i="53"/>
  <c r="C36" i="53"/>
  <c r="D35" i="53"/>
  <c r="C35" i="53"/>
  <c r="D34" i="53"/>
  <c r="C34" i="53"/>
  <c r="D33" i="53"/>
  <c r="C33" i="53"/>
  <c r="D32" i="53"/>
  <c r="C32" i="53"/>
  <c r="D31" i="53"/>
  <c r="C31" i="53"/>
  <c r="D30" i="53"/>
  <c r="C30" i="53"/>
  <c r="D29" i="53"/>
  <c r="C29" i="53"/>
  <c r="D27" i="53"/>
  <c r="C27" i="53"/>
  <c r="D26" i="53"/>
  <c r="C26" i="53"/>
  <c r="D25" i="53"/>
  <c r="C25" i="53"/>
  <c r="D24" i="53"/>
  <c r="C24" i="53"/>
  <c r="D23" i="53"/>
  <c r="C23" i="53"/>
  <c r="D22" i="53"/>
  <c r="C22" i="53"/>
  <c r="D21" i="53"/>
  <c r="C21" i="53"/>
  <c r="D20" i="53"/>
  <c r="C20" i="53"/>
  <c r="D18" i="53"/>
  <c r="C18" i="53"/>
  <c r="D17" i="53"/>
  <c r="C17" i="53"/>
  <c r="D16" i="53"/>
  <c r="C16" i="53"/>
  <c r="D15" i="53"/>
  <c r="C15" i="53"/>
  <c r="D19" i="53" l="1"/>
  <c r="F13" i="53"/>
  <c r="G13" i="53"/>
  <c r="C19" i="53"/>
  <c r="H13" i="53"/>
  <c r="E13" i="53"/>
  <c r="D14" i="53"/>
  <c r="C14" i="53"/>
  <c r="C13" i="53" l="1"/>
  <c r="D13" i="53"/>
  <c r="E27" i="52"/>
  <c r="F27" i="52"/>
  <c r="G27" i="52"/>
  <c r="H27" i="52"/>
  <c r="C30" i="52"/>
  <c r="D30" i="52"/>
  <c r="C31" i="52"/>
  <c r="D31" i="52"/>
  <c r="F13" i="52"/>
  <c r="G13" i="52"/>
  <c r="H13" i="52"/>
  <c r="I13" i="52"/>
  <c r="J13" i="52"/>
  <c r="F18" i="52"/>
  <c r="G18" i="52"/>
  <c r="H18" i="52"/>
  <c r="I18" i="52"/>
  <c r="J18" i="52"/>
  <c r="I27" i="52"/>
  <c r="J27" i="52"/>
  <c r="E18" i="52"/>
  <c r="E13" i="52"/>
  <c r="D36" i="52"/>
  <c r="C36" i="52"/>
  <c r="D35" i="52"/>
  <c r="C35" i="52"/>
  <c r="D34" i="52"/>
  <c r="C34" i="52"/>
  <c r="D33" i="52"/>
  <c r="C33" i="52"/>
  <c r="D32" i="52"/>
  <c r="C32" i="52"/>
  <c r="D29" i="52"/>
  <c r="C29" i="52"/>
  <c r="D28" i="52"/>
  <c r="C28" i="52"/>
  <c r="D26" i="52"/>
  <c r="C26" i="52"/>
  <c r="D25" i="52"/>
  <c r="C25" i="52"/>
  <c r="D24" i="52"/>
  <c r="C24" i="52"/>
  <c r="D23" i="52"/>
  <c r="C23" i="52"/>
  <c r="D22" i="52"/>
  <c r="C22" i="52"/>
  <c r="D21" i="52"/>
  <c r="C21" i="52"/>
  <c r="D20" i="52"/>
  <c r="C20" i="52"/>
  <c r="C19" i="52"/>
  <c r="D17" i="52"/>
  <c r="C17" i="52"/>
  <c r="D16" i="52"/>
  <c r="C16" i="52"/>
  <c r="D15" i="52"/>
  <c r="C15" i="52"/>
  <c r="D14" i="52"/>
  <c r="C14" i="52"/>
  <c r="C27" i="52" l="1"/>
  <c r="J12" i="52"/>
  <c r="I12" i="52"/>
  <c r="H12" i="52"/>
  <c r="G12" i="52"/>
  <c r="F12" i="52"/>
  <c r="C13" i="52"/>
  <c r="D27" i="52"/>
  <c r="E12" i="52"/>
  <c r="D18" i="52"/>
  <c r="D13" i="52"/>
  <c r="C18" i="52"/>
  <c r="D12" i="52" l="1"/>
  <c r="C12" i="52"/>
  <c r="O124" i="42" l="1"/>
  <c r="L124" i="42"/>
  <c r="K124" i="42"/>
  <c r="J124" i="42"/>
  <c r="I124" i="42"/>
  <c r="H124" i="42"/>
  <c r="G124" i="42"/>
  <c r="F124" i="42"/>
  <c r="E124" i="42"/>
  <c r="O120" i="42"/>
  <c r="L120" i="42"/>
  <c r="K120" i="42"/>
  <c r="J120" i="42"/>
  <c r="I120" i="42"/>
  <c r="H120" i="42"/>
  <c r="G120" i="42"/>
  <c r="F120" i="42"/>
  <c r="E120" i="42"/>
  <c r="O110" i="42"/>
  <c r="L110" i="42"/>
  <c r="K110" i="42"/>
  <c r="J110" i="42"/>
  <c r="I110" i="42"/>
  <c r="H110" i="42"/>
  <c r="G110" i="42"/>
  <c r="F110" i="42"/>
  <c r="E110" i="42"/>
  <c r="O104" i="42"/>
  <c r="L104" i="42"/>
  <c r="K104" i="42"/>
  <c r="J104" i="42"/>
  <c r="I104" i="42"/>
  <c r="H104" i="42"/>
  <c r="G104" i="42"/>
  <c r="F104" i="42"/>
  <c r="E104" i="42"/>
  <c r="O98" i="42"/>
  <c r="L98" i="42"/>
  <c r="K98" i="42"/>
  <c r="J98" i="42"/>
  <c r="I98" i="42"/>
  <c r="H98" i="42"/>
  <c r="G98" i="42"/>
  <c r="F98" i="42"/>
  <c r="E98" i="42"/>
  <c r="O94" i="42"/>
  <c r="L94" i="42"/>
  <c r="K94" i="42"/>
  <c r="J94" i="42"/>
  <c r="I94" i="42"/>
  <c r="H94" i="42"/>
  <c r="G94" i="42"/>
  <c r="F94" i="42"/>
  <c r="E94" i="42"/>
  <c r="O92" i="42"/>
  <c r="L92" i="42"/>
  <c r="K92" i="42"/>
  <c r="J92" i="42"/>
  <c r="I92" i="42"/>
  <c r="H92" i="42"/>
  <c r="G92" i="42"/>
  <c r="F92" i="42"/>
  <c r="E92" i="42"/>
  <c r="O84" i="42"/>
  <c r="L84" i="42"/>
  <c r="K84" i="42"/>
  <c r="J84" i="42"/>
  <c r="I84" i="42"/>
  <c r="H84" i="42"/>
  <c r="G84" i="42"/>
  <c r="F84" i="42"/>
  <c r="E84" i="42"/>
  <c r="O81" i="42"/>
  <c r="L81" i="42"/>
  <c r="K81" i="42"/>
  <c r="J81" i="42"/>
  <c r="I81" i="42"/>
  <c r="H81" i="42"/>
  <c r="G81" i="42"/>
  <c r="F81" i="42"/>
  <c r="E81" i="42"/>
  <c r="O78" i="42"/>
  <c r="L78" i="42"/>
  <c r="K78" i="42"/>
  <c r="J78" i="42"/>
  <c r="I78" i="42"/>
  <c r="H78" i="42"/>
  <c r="G78" i="42"/>
  <c r="F78" i="42"/>
  <c r="E78" i="42"/>
  <c r="O70" i="42"/>
  <c r="L70" i="42"/>
  <c r="K70" i="42"/>
  <c r="J70" i="42"/>
  <c r="I70" i="42"/>
  <c r="H70" i="42"/>
  <c r="G70" i="42"/>
  <c r="F70" i="42"/>
  <c r="E70" i="42"/>
  <c r="O62" i="42"/>
  <c r="L62" i="42"/>
  <c r="K62" i="42"/>
  <c r="J62" i="42"/>
  <c r="I62" i="42"/>
  <c r="H62" i="42"/>
  <c r="G62" i="42"/>
  <c r="F62" i="42"/>
  <c r="E62" i="42"/>
  <c r="O59" i="42"/>
  <c r="L59" i="42"/>
  <c r="K59" i="42"/>
  <c r="J59" i="42"/>
  <c r="I59" i="42"/>
  <c r="H59" i="42"/>
  <c r="G59" i="42"/>
  <c r="F59" i="42"/>
  <c r="E59" i="42"/>
  <c r="O49" i="42"/>
  <c r="L49" i="42"/>
  <c r="K49" i="42"/>
  <c r="J49" i="42"/>
  <c r="I49" i="42"/>
  <c r="H49" i="42"/>
  <c r="G49" i="42"/>
  <c r="F49" i="42"/>
  <c r="E49" i="42"/>
  <c r="O39" i="42"/>
  <c r="L39" i="42"/>
  <c r="K39" i="42"/>
  <c r="J39" i="42"/>
  <c r="I39" i="42"/>
  <c r="H39" i="42"/>
  <c r="G39" i="42"/>
  <c r="F39" i="42"/>
  <c r="E39" i="42"/>
  <c r="O34" i="42"/>
  <c r="L34" i="42"/>
  <c r="K34" i="42"/>
  <c r="J34" i="42"/>
  <c r="I34" i="42"/>
  <c r="H34" i="42"/>
  <c r="G34" i="42"/>
  <c r="F34" i="42"/>
  <c r="E34" i="42"/>
  <c r="O24" i="42"/>
  <c r="L24" i="42"/>
  <c r="K24" i="42"/>
  <c r="J24" i="42"/>
  <c r="I24" i="42"/>
  <c r="H24" i="42"/>
  <c r="G24" i="42"/>
  <c r="F24" i="42"/>
  <c r="E24" i="42"/>
  <c r="O21" i="42"/>
  <c r="L21" i="42"/>
  <c r="K21" i="42"/>
  <c r="J21" i="42"/>
  <c r="I21" i="42"/>
  <c r="H21" i="42"/>
  <c r="G21" i="42"/>
  <c r="F21" i="42"/>
  <c r="E21" i="42"/>
  <c r="O18" i="42"/>
  <c r="L18" i="42"/>
  <c r="K18" i="42"/>
  <c r="J18" i="42"/>
  <c r="I18" i="42"/>
  <c r="H18" i="42"/>
  <c r="G18" i="42"/>
  <c r="F18" i="42"/>
  <c r="E18" i="42"/>
  <c r="O16" i="42"/>
  <c r="L16" i="42"/>
  <c r="K16" i="42"/>
  <c r="J16" i="42"/>
  <c r="I16" i="42"/>
  <c r="H16" i="42"/>
  <c r="G16" i="42"/>
  <c r="F16" i="42"/>
  <c r="E16" i="42"/>
  <c r="O13" i="42"/>
  <c r="L13" i="42"/>
  <c r="K13" i="42"/>
  <c r="J13" i="42"/>
  <c r="I13" i="42"/>
  <c r="H13" i="42"/>
  <c r="G13" i="42"/>
  <c r="F13" i="42"/>
  <c r="E13" i="42"/>
  <c r="M126" i="42"/>
  <c r="M125" i="42"/>
  <c r="M123" i="42"/>
  <c r="M122" i="42"/>
  <c r="M121" i="42"/>
  <c r="M119" i="42"/>
  <c r="M118" i="42"/>
  <c r="M117" i="42"/>
  <c r="M116" i="42"/>
  <c r="M115" i="42"/>
  <c r="M114" i="42"/>
  <c r="M113" i="42"/>
  <c r="M112" i="42"/>
  <c r="M111" i="42"/>
  <c r="M109" i="42"/>
  <c r="M108" i="42"/>
  <c r="M107" i="42"/>
  <c r="M106" i="42"/>
  <c r="M105" i="42"/>
  <c r="M103" i="42"/>
  <c r="M102" i="42"/>
  <c r="M101" i="42"/>
  <c r="M100" i="42"/>
  <c r="M99" i="42"/>
  <c r="M97" i="42"/>
  <c r="M96" i="42"/>
  <c r="M95" i="42"/>
  <c r="M93" i="42"/>
  <c r="M92" i="42" s="1"/>
  <c r="M91" i="42"/>
  <c r="M90" i="42"/>
  <c r="M89" i="42"/>
  <c r="M88" i="42"/>
  <c r="M87" i="42"/>
  <c r="M86" i="42"/>
  <c r="M85" i="42"/>
  <c r="M83" i="42"/>
  <c r="M82" i="42"/>
  <c r="M79" i="42"/>
  <c r="M78" i="42" s="1"/>
  <c r="M77" i="42"/>
  <c r="M76" i="42"/>
  <c r="M75" i="42"/>
  <c r="M74" i="42"/>
  <c r="M73" i="42"/>
  <c r="M72" i="42"/>
  <c r="M69" i="42"/>
  <c r="M68" i="42"/>
  <c r="M67" i="42"/>
  <c r="M66" i="42"/>
  <c r="M65" i="42"/>
  <c r="M64" i="42"/>
  <c r="M63" i="42"/>
  <c r="M61" i="42"/>
  <c r="M60" i="42"/>
  <c r="M58" i="42"/>
  <c r="M57" i="42"/>
  <c r="M56" i="42"/>
  <c r="M55" i="42"/>
  <c r="M54" i="42"/>
  <c r="M53" i="42"/>
  <c r="M52" i="42"/>
  <c r="M51" i="42"/>
  <c r="M50" i="42"/>
  <c r="M48" i="42"/>
  <c r="M47" i="42"/>
  <c r="M46" i="42"/>
  <c r="M45" i="42"/>
  <c r="M44" i="42"/>
  <c r="M43" i="42"/>
  <c r="M42" i="42"/>
  <c r="M41" i="42"/>
  <c r="M40" i="42"/>
  <c r="M38" i="42"/>
  <c r="M37" i="42"/>
  <c r="M36" i="42"/>
  <c r="M35" i="42"/>
  <c r="M34" i="42" s="1"/>
  <c r="M24" i="42"/>
  <c r="M22" i="42"/>
  <c r="M21" i="42" s="1"/>
  <c r="M20" i="42"/>
  <c r="M19" i="42"/>
  <c r="M17" i="42"/>
  <c r="M16" i="42" s="1"/>
  <c r="M15" i="42"/>
  <c r="M14" i="42"/>
  <c r="O12" i="42" l="1"/>
  <c r="M18" i="42"/>
  <c r="M59" i="42"/>
  <c r="M81" i="42"/>
  <c r="I12" i="42"/>
  <c r="M13" i="42"/>
  <c r="M12" i="42" s="1"/>
  <c r="M84" i="42"/>
  <c r="M98" i="42"/>
  <c r="M120" i="42"/>
  <c r="E12" i="42"/>
  <c r="M62" i="42"/>
  <c r="M94" i="42"/>
  <c r="M110" i="42"/>
  <c r="E80" i="42"/>
  <c r="M70" i="42"/>
  <c r="M104" i="42"/>
  <c r="M124" i="42"/>
  <c r="M39" i="42"/>
  <c r="M49" i="42"/>
  <c r="F12" i="42"/>
  <c r="L12" i="42"/>
  <c r="K12" i="42"/>
  <c r="E23" i="42"/>
  <c r="E11" i="42" s="1"/>
  <c r="I80" i="42"/>
  <c r="O80" i="42"/>
  <c r="G80" i="42"/>
  <c r="K80" i="42"/>
  <c r="F80" i="42"/>
  <c r="L80" i="42"/>
  <c r="J80" i="42"/>
  <c r="H80" i="42"/>
  <c r="F23" i="42"/>
  <c r="K23" i="42"/>
  <c r="G23" i="42"/>
  <c r="L23" i="42"/>
  <c r="I23" i="42"/>
  <c r="O23" i="42"/>
  <c r="J23" i="42"/>
  <c r="H23" i="42"/>
  <c r="H12" i="42"/>
  <c r="G12" i="42"/>
  <c r="J12" i="42"/>
  <c r="M80" i="42" l="1"/>
  <c r="M23" i="42"/>
  <c r="H11" i="42"/>
  <c r="O11" i="42"/>
  <c r="I11" i="42"/>
  <c r="K11" i="42"/>
  <c r="F11" i="42"/>
  <c r="L11" i="42"/>
  <c r="G11" i="42"/>
  <c r="M11" i="42"/>
  <c r="J11" i="42"/>
  <c r="D124" i="42" l="1"/>
  <c r="D120" i="42"/>
  <c r="D110" i="42"/>
  <c r="D104" i="42"/>
  <c r="D98" i="42"/>
  <c r="D94" i="42"/>
  <c r="D92" i="42"/>
  <c r="D84" i="42"/>
  <c r="D81" i="42"/>
  <c r="D78" i="42"/>
  <c r="D70" i="42"/>
  <c r="D62" i="42"/>
  <c r="D59" i="42"/>
  <c r="D49" i="42"/>
  <c r="D39" i="42"/>
  <c r="D34" i="42"/>
  <c r="D24" i="42"/>
  <c r="D21" i="42"/>
  <c r="D12" i="42" s="1"/>
  <c r="D18" i="42"/>
  <c r="D16" i="42"/>
  <c r="D13" i="42"/>
  <c r="L61" i="41"/>
  <c r="L123" i="41"/>
  <c r="K123" i="41"/>
  <c r="J123" i="41"/>
  <c r="I123" i="41"/>
  <c r="H123" i="41"/>
  <c r="G123" i="41"/>
  <c r="F123" i="41"/>
  <c r="E123" i="41"/>
  <c r="D123" i="41"/>
  <c r="L119" i="41"/>
  <c r="K119" i="41"/>
  <c r="J119" i="41"/>
  <c r="I119" i="41"/>
  <c r="H119" i="41"/>
  <c r="G119" i="41"/>
  <c r="F119" i="41"/>
  <c r="E119" i="41"/>
  <c r="D119" i="41"/>
  <c r="L109" i="41"/>
  <c r="K109" i="41"/>
  <c r="J109" i="41"/>
  <c r="I109" i="41"/>
  <c r="H109" i="41"/>
  <c r="G109" i="41"/>
  <c r="F109" i="41"/>
  <c r="E109" i="41"/>
  <c r="D109" i="41"/>
  <c r="L103" i="41"/>
  <c r="K103" i="41"/>
  <c r="J103" i="41"/>
  <c r="I103" i="41"/>
  <c r="H103" i="41"/>
  <c r="G103" i="41"/>
  <c r="F103" i="41"/>
  <c r="E103" i="41"/>
  <c r="D103" i="41"/>
  <c r="L97" i="41"/>
  <c r="K97" i="41"/>
  <c r="J97" i="41"/>
  <c r="I97" i="41"/>
  <c r="H97" i="41"/>
  <c r="G97" i="41"/>
  <c r="F97" i="41"/>
  <c r="E97" i="41"/>
  <c r="D97" i="41"/>
  <c r="L93" i="41"/>
  <c r="K93" i="41"/>
  <c r="J93" i="41"/>
  <c r="I93" i="41"/>
  <c r="H93" i="41"/>
  <c r="G93" i="41"/>
  <c r="F93" i="41"/>
  <c r="E93" i="41"/>
  <c r="D93" i="41"/>
  <c r="L91" i="41"/>
  <c r="K91" i="41"/>
  <c r="J91" i="41"/>
  <c r="I91" i="41"/>
  <c r="H91" i="41"/>
  <c r="G91" i="41"/>
  <c r="F91" i="41"/>
  <c r="E91" i="41"/>
  <c r="D91" i="41"/>
  <c r="L83" i="41"/>
  <c r="K83" i="41"/>
  <c r="J83" i="41"/>
  <c r="I83" i="41"/>
  <c r="H83" i="41"/>
  <c r="G83" i="41"/>
  <c r="F83" i="41"/>
  <c r="E83" i="41"/>
  <c r="D83" i="41"/>
  <c r="L80" i="41"/>
  <c r="K80" i="41"/>
  <c r="J80" i="41"/>
  <c r="I80" i="41"/>
  <c r="H80" i="41"/>
  <c r="H79" i="41" s="1"/>
  <c r="G80" i="41"/>
  <c r="F80" i="41"/>
  <c r="E80" i="41"/>
  <c r="D80" i="41"/>
  <c r="L77" i="41"/>
  <c r="K77" i="41"/>
  <c r="J77" i="41"/>
  <c r="I77" i="41"/>
  <c r="H77" i="41"/>
  <c r="G77" i="41"/>
  <c r="F77" i="41"/>
  <c r="E77" i="41"/>
  <c r="D77" i="41"/>
  <c r="L69" i="41"/>
  <c r="K69" i="41"/>
  <c r="J69" i="41"/>
  <c r="I69" i="41"/>
  <c r="H69" i="41"/>
  <c r="G69" i="41"/>
  <c r="F69" i="41"/>
  <c r="E69" i="41"/>
  <c r="D69" i="41"/>
  <c r="K61" i="41"/>
  <c r="J61" i="41"/>
  <c r="I61" i="41"/>
  <c r="H61" i="41"/>
  <c r="G61" i="41"/>
  <c r="F61" i="41"/>
  <c r="E61" i="41"/>
  <c r="D61" i="41"/>
  <c r="L58" i="41"/>
  <c r="K58" i="41"/>
  <c r="J58" i="41"/>
  <c r="I58" i="41"/>
  <c r="H58" i="41"/>
  <c r="G58" i="41"/>
  <c r="F58" i="41"/>
  <c r="E58" i="41"/>
  <c r="D58" i="41"/>
  <c r="L48" i="41"/>
  <c r="K48" i="41"/>
  <c r="J48" i="41"/>
  <c r="I48" i="41"/>
  <c r="H48" i="41"/>
  <c r="G48" i="41"/>
  <c r="F48" i="41"/>
  <c r="E48" i="41"/>
  <c r="D48" i="41"/>
  <c r="L38" i="41"/>
  <c r="K38" i="41"/>
  <c r="J38" i="41"/>
  <c r="I38" i="41"/>
  <c r="H38" i="41"/>
  <c r="G38" i="41"/>
  <c r="F38" i="41"/>
  <c r="E38" i="41"/>
  <c r="D38" i="41"/>
  <c r="L33" i="41"/>
  <c r="K33" i="41"/>
  <c r="J33" i="41"/>
  <c r="I33" i="41"/>
  <c r="H33" i="41"/>
  <c r="G33" i="41"/>
  <c r="F33" i="41"/>
  <c r="E33" i="41"/>
  <c r="D33" i="41"/>
  <c r="L23" i="41"/>
  <c r="K23" i="41"/>
  <c r="J23" i="41"/>
  <c r="I23" i="41"/>
  <c r="H23" i="41"/>
  <c r="G23" i="41"/>
  <c r="F23" i="41"/>
  <c r="E23" i="41"/>
  <c r="D23" i="41"/>
  <c r="L20" i="41"/>
  <c r="K20" i="41"/>
  <c r="J20" i="41"/>
  <c r="I20" i="41"/>
  <c r="H20" i="41"/>
  <c r="G20" i="41"/>
  <c r="F20" i="41"/>
  <c r="E20" i="41"/>
  <c r="D20" i="41"/>
  <c r="L17" i="41"/>
  <c r="K17" i="41"/>
  <c r="J17" i="41"/>
  <c r="I17" i="41"/>
  <c r="H17" i="41"/>
  <c r="G17" i="41"/>
  <c r="F17" i="41"/>
  <c r="E17" i="41"/>
  <c r="D17" i="41"/>
  <c r="L15" i="41"/>
  <c r="K15" i="41"/>
  <c r="J15" i="41"/>
  <c r="I15" i="41"/>
  <c r="H15" i="41"/>
  <c r="G15" i="41"/>
  <c r="F15" i="41"/>
  <c r="E15" i="41"/>
  <c r="D15" i="41"/>
  <c r="L12" i="41"/>
  <c r="K12" i="41"/>
  <c r="J12" i="41"/>
  <c r="I12" i="41"/>
  <c r="H12" i="41"/>
  <c r="G12" i="41"/>
  <c r="F12" i="41"/>
  <c r="E12" i="41"/>
  <c r="D12" i="41"/>
  <c r="D80" i="42" l="1"/>
  <c r="F11" i="41"/>
  <c r="L11" i="41"/>
  <c r="H11" i="41"/>
  <c r="D23" i="42"/>
  <c r="D11" i="42" s="1"/>
  <c r="F22" i="41"/>
  <c r="H22" i="41"/>
  <c r="L79" i="41"/>
  <c r="D22" i="41"/>
  <c r="J22" i="41"/>
  <c r="D79" i="41"/>
  <c r="J79" i="41"/>
  <c r="D11" i="41"/>
  <c r="J11" i="41"/>
  <c r="F79" i="41"/>
  <c r="E79" i="41"/>
  <c r="K79" i="41"/>
  <c r="G79" i="41"/>
  <c r="I79" i="41"/>
  <c r="L22" i="41"/>
  <c r="L10" i="41" s="1"/>
  <c r="G22" i="41"/>
  <c r="E22" i="41"/>
  <c r="K22" i="41"/>
  <c r="I22" i="41"/>
  <c r="G11" i="41"/>
  <c r="E11" i="41"/>
  <c r="K11" i="41"/>
  <c r="I11" i="41"/>
  <c r="F10" i="41" l="1"/>
  <c r="J10" i="41"/>
  <c r="D10" i="41"/>
  <c r="H10" i="41"/>
  <c r="I10" i="41"/>
  <c r="K10" i="41"/>
  <c r="G10" i="41"/>
  <c r="E10" i="41"/>
  <c r="K65" i="40" l="1"/>
  <c r="J65" i="40"/>
  <c r="I65" i="40"/>
  <c r="H65" i="40"/>
  <c r="G65" i="40"/>
  <c r="F65" i="40"/>
  <c r="E65" i="40"/>
  <c r="D65" i="40"/>
  <c r="K127" i="40"/>
  <c r="J127" i="40"/>
  <c r="I127" i="40"/>
  <c r="H127" i="40"/>
  <c r="G127" i="40"/>
  <c r="F127" i="40"/>
  <c r="E127" i="40"/>
  <c r="D127" i="40"/>
  <c r="K123" i="40"/>
  <c r="J123" i="40"/>
  <c r="I123" i="40"/>
  <c r="H123" i="40"/>
  <c r="G123" i="40"/>
  <c r="F123" i="40"/>
  <c r="E123" i="40"/>
  <c r="D123" i="40"/>
  <c r="K113" i="40"/>
  <c r="J113" i="40"/>
  <c r="I113" i="40"/>
  <c r="H113" i="40"/>
  <c r="G113" i="40"/>
  <c r="F113" i="40"/>
  <c r="E113" i="40"/>
  <c r="D113" i="40"/>
  <c r="K107" i="40"/>
  <c r="J107" i="40"/>
  <c r="I107" i="40"/>
  <c r="H107" i="40"/>
  <c r="G107" i="40"/>
  <c r="F107" i="40"/>
  <c r="E107" i="40"/>
  <c r="D107" i="40"/>
  <c r="K101" i="40"/>
  <c r="J101" i="40"/>
  <c r="I101" i="40"/>
  <c r="H101" i="40"/>
  <c r="G101" i="40"/>
  <c r="F101" i="40"/>
  <c r="E101" i="40"/>
  <c r="D101" i="40"/>
  <c r="K97" i="40"/>
  <c r="J97" i="40"/>
  <c r="I97" i="40"/>
  <c r="H97" i="40"/>
  <c r="G97" i="40"/>
  <c r="F97" i="40"/>
  <c r="E97" i="40"/>
  <c r="D97" i="40"/>
  <c r="K95" i="40"/>
  <c r="J95" i="40"/>
  <c r="I95" i="40"/>
  <c r="H95" i="40"/>
  <c r="G95" i="40"/>
  <c r="F95" i="40"/>
  <c r="E95" i="40"/>
  <c r="D95" i="40"/>
  <c r="K87" i="40"/>
  <c r="J87" i="40"/>
  <c r="I87" i="40"/>
  <c r="H87" i="40"/>
  <c r="G87" i="40"/>
  <c r="F87" i="40"/>
  <c r="E87" i="40"/>
  <c r="D87" i="40"/>
  <c r="K84" i="40"/>
  <c r="J84" i="40"/>
  <c r="I84" i="40"/>
  <c r="H84" i="40"/>
  <c r="G84" i="40"/>
  <c r="F84" i="40"/>
  <c r="E84" i="40"/>
  <c r="D84" i="40"/>
  <c r="K81" i="40"/>
  <c r="J81" i="40"/>
  <c r="I81" i="40"/>
  <c r="H81" i="40"/>
  <c r="G81" i="40"/>
  <c r="F81" i="40"/>
  <c r="E81" i="40"/>
  <c r="D81" i="40"/>
  <c r="K73" i="40"/>
  <c r="J73" i="40"/>
  <c r="I73" i="40"/>
  <c r="H73" i="40"/>
  <c r="G73" i="40"/>
  <c r="F73" i="40"/>
  <c r="E73" i="40"/>
  <c r="D73" i="40"/>
  <c r="K62" i="40"/>
  <c r="J62" i="40"/>
  <c r="I62" i="40"/>
  <c r="H62" i="40"/>
  <c r="G62" i="40"/>
  <c r="F62" i="40"/>
  <c r="E62" i="40"/>
  <c r="D62" i="40"/>
  <c r="K52" i="40"/>
  <c r="J52" i="40"/>
  <c r="I52" i="40"/>
  <c r="H52" i="40"/>
  <c r="G52" i="40"/>
  <c r="F52" i="40"/>
  <c r="E52" i="40"/>
  <c r="D52" i="40"/>
  <c r="K42" i="40"/>
  <c r="J42" i="40"/>
  <c r="I42" i="40"/>
  <c r="H42" i="40"/>
  <c r="G42" i="40"/>
  <c r="F42" i="40"/>
  <c r="E42" i="40"/>
  <c r="D42" i="40"/>
  <c r="K37" i="40"/>
  <c r="J37" i="40"/>
  <c r="I37" i="40"/>
  <c r="H37" i="40"/>
  <c r="G37" i="40"/>
  <c r="F37" i="40"/>
  <c r="E37" i="40"/>
  <c r="D37" i="40"/>
  <c r="K27" i="40"/>
  <c r="J27" i="40"/>
  <c r="I27" i="40"/>
  <c r="H27" i="40"/>
  <c r="H26" i="40" s="1"/>
  <c r="G27" i="40"/>
  <c r="F27" i="40"/>
  <c r="E27" i="40"/>
  <c r="D27" i="40"/>
  <c r="K24" i="40"/>
  <c r="J24" i="40"/>
  <c r="I24" i="40"/>
  <c r="H24" i="40"/>
  <c r="G24" i="40"/>
  <c r="F24" i="40"/>
  <c r="E24" i="40"/>
  <c r="D24" i="40"/>
  <c r="K21" i="40"/>
  <c r="J21" i="40"/>
  <c r="I21" i="40"/>
  <c r="H21" i="40"/>
  <c r="G21" i="40"/>
  <c r="F21" i="40"/>
  <c r="E21" i="40"/>
  <c r="D21" i="40"/>
  <c r="K19" i="40"/>
  <c r="J19" i="40"/>
  <c r="I19" i="40"/>
  <c r="H19" i="40"/>
  <c r="G19" i="40"/>
  <c r="F19" i="40"/>
  <c r="E19" i="40"/>
  <c r="D19" i="40"/>
  <c r="K16" i="40"/>
  <c r="J16" i="40"/>
  <c r="I16" i="40"/>
  <c r="H16" i="40"/>
  <c r="G16" i="40"/>
  <c r="F16" i="40"/>
  <c r="E16" i="40"/>
  <c r="E15" i="40" s="1"/>
  <c r="D16" i="40"/>
  <c r="D15" i="40" s="1"/>
  <c r="C126" i="51"/>
  <c r="D126" i="51"/>
  <c r="E126" i="51"/>
  <c r="F126" i="51"/>
  <c r="G126" i="51"/>
  <c r="D122" i="51"/>
  <c r="E122" i="51"/>
  <c r="F122" i="51"/>
  <c r="G122" i="51"/>
  <c r="D112" i="51"/>
  <c r="E112" i="51"/>
  <c r="F112" i="51"/>
  <c r="G112" i="51"/>
  <c r="D106" i="51"/>
  <c r="E106" i="51"/>
  <c r="F106" i="51"/>
  <c r="G106" i="51"/>
  <c r="D100" i="51"/>
  <c r="E100" i="51"/>
  <c r="F100" i="51"/>
  <c r="G100" i="51"/>
  <c r="D96" i="51"/>
  <c r="E96" i="51"/>
  <c r="F96" i="51"/>
  <c r="G96" i="51"/>
  <c r="D94" i="51"/>
  <c r="E94" i="51"/>
  <c r="F94" i="51"/>
  <c r="G94" i="51"/>
  <c r="D86" i="51"/>
  <c r="E86" i="51"/>
  <c r="F86" i="51"/>
  <c r="G86" i="51"/>
  <c r="D83" i="51"/>
  <c r="E83" i="51"/>
  <c r="F83" i="51"/>
  <c r="G83" i="51"/>
  <c r="D80" i="51"/>
  <c r="E80" i="51"/>
  <c r="F80" i="51"/>
  <c r="G80" i="51"/>
  <c r="D72" i="51"/>
  <c r="E72" i="51"/>
  <c r="F72" i="51"/>
  <c r="G72" i="51"/>
  <c r="D64" i="51"/>
  <c r="E64" i="51"/>
  <c r="F64" i="51"/>
  <c r="G64" i="51"/>
  <c r="D61" i="51"/>
  <c r="E61" i="51"/>
  <c r="F61" i="51"/>
  <c r="G61" i="51"/>
  <c r="D51" i="51"/>
  <c r="E51" i="51"/>
  <c r="F51" i="51"/>
  <c r="G51" i="51"/>
  <c r="D41" i="51"/>
  <c r="E41" i="51"/>
  <c r="F41" i="51"/>
  <c r="G41" i="51"/>
  <c r="D36" i="51"/>
  <c r="E36" i="51"/>
  <c r="F36" i="51"/>
  <c r="G36" i="51"/>
  <c r="D26" i="51"/>
  <c r="E26" i="51"/>
  <c r="F26" i="51"/>
  <c r="G26" i="51"/>
  <c r="D23" i="51"/>
  <c r="E23" i="51"/>
  <c r="F23" i="51"/>
  <c r="G23" i="51"/>
  <c r="D20" i="51"/>
  <c r="E20" i="51"/>
  <c r="F20" i="51"/>
  <c r="G20" i="51"/>
  <c r="C18" i="51"/>
  <c r="D18" i="51"/>
  <c r="E18" i="51"/>
  <c r="F18" i="51"/>
  <c r="G18" i="51"/>
  <c r="D15" i="51"/>
  <c r="E15" i="51"/>
  <c r="F15" i="51"/>
  <c r="G15" i="51"/>
  <c r="D26" i="40" l="1"/>
  <c r="K26" i="40"/>
  <c r="G26" i="40"/>
  <c r="G83" i="40"/>
  <c r="F83" i="40"/>
  <c r="F26" i="40"/>
  <c r="J26" i="40"/>
  <c r="I26" i="40"/>
  <c r="E26" i="40"/>
  <c r="I83" i="40"/>
  <c r="H83" i="40"/>
  <c r="D83" i="40"/>
  <c r="J83" i="40"/>
  <c r="E83" i="40"/>
  <c r="K83" i="40"/>
  <c r="F15" i="40"/>
  <c r="G15" i="40"/>
  <c r="G14" i="40" s="1"/>
  <c r="J15" i="40"/>
  <c r="K15" i="40"/>
  <c r="H15" i="40"/>
  <c r="I15" i="40"/>
  <c r="F82" i="51"/>
  <c r="G82" i="51"/>
  <c r="E82" i="51"/>
  <c r="D82" i="51"/>
  <c r="G25" i="51"/>
  <c r="F25" i="51"/>
  <c r="E25" i="51"/>
  <c r="D25" i="51"/>
  <c r="G14" i="51"/>
  <c r="F14" i="51"/>
  <c r="E14" i="51"/>
  <c r="D14" i="51"/>
  <c r="F14" i="40" l="1"/>
  <c r="D14" i="40"/>
  <c r="E14" i="40"/>
  <c r="K14" i="40"/>
  <c r="J14" i="40"/>
  <c r="I14" i="40"/>
  <c r="H14" i="40"/>
  <c r="D13" i="51"/>
  <c r="E13" i="51"/>
  <c r="F13" i="51"/>
  <c r="G13" i="51"/>
  <c r="C93" i="43" l="1"/>
  <c r="C33" i="43"/>
  <c r="C17" i="43"/>
  <c r="C15" i="43"/>
  <c r="C80" i="51"/>
  <c r="C72" i="51"/>
  <c r="C23" i="51"/>
  <c r="C52" i="40"/>
  <c r="C16" i="40"/>
</calcChain>
</file>

<file path=xl/sharedStrings.xml><?xml version="1.0" encoding="utf-8"?>
<sst xmlns="http://schemas.openxmlformats.org/spreadsheetml/2006/main" count="1277" uniqueCount="576">
  <si>
    <t>(€000's)</t>
  </si>
  <si>
    <t>ΜΕΘΟΔΟΛΟΓΙΚΟ ΣΗΜΕΙΩΜΑ</t>
  </si>
  <si>
    <t>METHODOLOGICAL NOTE</t>
  </si>
  <si>
    <t>Κάλυψη</t>
  </si>
  <si>
    <t xml:space="preserve">Η στατιστική μονάδα που καλύφθηκε ήταν η επιχείρηση. </t>
  </si>
  <si>
    <t>Σύμβολα που χρησιμοποιούνται</t>
  </si>
  <si>
    <t>Ορισμοί που χρησιμοποιούνται</t>
  </si>
  <si>
    <t xml:space="preserve">0 = Μηδέν ή λιγότερο από το μισό της μονάδας μέτρησης </t>
  </si>
  <si>
    <t>000's = Χιλιάδες</t>
  </si>
  <si>
    <t>€ = Ευρώ</t>
  </si>
  <si>
    <t>Περ. = Περιλαμβανομένου</t>
  </si>
  <si>
    <t>Coverage</t>
  </si>
  <si>
    <t>The statistical unit enumerated was the enterprise.</t>
  </si>
  <si>
    <t>Definitions of terms used</t>
  </si>
  <si>
    <t>Πηγές των στοιχείων</t>
  </si>
  <si>
    <t>Το δείγμα</t>
  </si>
  <si>
    <t>Περίοδος αναφοράς</t>
  </si>
  <si>
    <t>Στατιστική μονάδα έρευνας</t>
  </si>
  <si>
    <t>Εμπιστευτικότητα των στοιχείων</t>
  </si>
  <si>
    <t>Reference period</t>
  </si>
  <si>
    <t>The sample</t>
  </si>
  <si>
    <t>Sources οf data</t>
  </si>
  <si>
    <t>The statistical unit enumerated</t>
  </si>
  <si>
    <t>Confidentiality of data collected</t>
  </si>
  <si>
    <t xml:space="preserve">000's = Thousand </t>
  </si>
  <si>
    <t>€ = Euro</t>
  </si>
  <si>
    <t>NACE Rev. 2 = Statistical Classification of Economic Activities of the EU</t>
  </si>
  <si>
    <t>Incl. = Including</t>
  </si>
  <si>
    <t xml:space="preserve">NACE Αναθ. 2 = Στατιστική Ταξινόμηση Οικονομικών Δραστηριοτήτων της ΕΕ </t>
  </si>
  <si>
    <t>ΣΤΑΤΙΣΤΙΚΗ ΤΑΞΙΝΟΜΗΣΗ ΟΙΚΟΝΟΜΙΚΩΝ ΔΡΑΣΤΗΡΙΟΤΗΤΩΝ NACE ΑΝΑΘ. 2</t>
  </si>
  <si>
    <t>STATISTICAL CLASSIFICATION OF ECONOMIC ACTIVITIES NACE REV. 2</t>
  </si>
  <si>
    <t>Περιγραφή</t>
  </si>
  <si>
    <t>Description</t>
  </si>
  <si>
    <t>Code NACE Rev. 2</t>
  </si>
  <si>
    <t>Code NACE   Rev. 2</t>
  </si>
  <si>
    <t>Κώδικας NACE Aναθ. 2</t>
  </si>
  <si>
    <t>Ακαθάριστες πάγιες     κεφαλαιουχικές  επενδύσεις</t>
  </si>
  <si>
    <t>Αξία παραγωγής</t>
  </si>
  <si>
    <t xml:space="preserve"> (No.)</t>
  </si>
  <si>
    <t xml:space="preserve">Gross fixed
capital
formation
</t>
  </si>
  <si>
    <t xml:space="preserve"> (€000's)</t>
  </si>
  <si>
    <t>Μισθωτοί</t>
  </si>
  <si>
    <t>Σύνολο</t>
  </si>
  <si>
    <t>Employees</t>
  </si>
  <si>
    <t>Total</t>
  </si>
  <si>
    <t>Κώδικας NACE Αναθ. 2</t>
  </si>
  <si>
    <t xml:space="preserve">Συνεισφορές εργοδότη στα διάφορα ταμεία </t>
  </si>
  <si>
    <t>Έσοδα από
παροχή
υπηρεσιών</t>
  </si>
  <si>
    <t>Άλλα λειτουργικά
 έσοδα</t>
  </si>
  <si>
    <t xml:space="preserve">Change in stocks </t>
  </si>
  <si>
    <t>Production value</t>
  </si>
  <si>
    <t>Έξοδα παραγωγής</t>
  </si>
  <si>
    <t>Διοικητικά
 έξοδα</t>
  </si>
  <si>
    <t>Ενοίκια που πληρώθηκαν</t>
  </si>
  <si>
    <t>Production expenses</t>
  </si>
  <si>
    <t>Administrative
 expenses</t>
  </si>
  <si>
    <t>Rents
 paid</t>
  </si>
  <si>
    <t>Value added at factor cost</t>
  </si>
  <si>
    <t>Εργατικό κόστος</t>
  </si>
  <si>
    <t>Αποσβέσεις</t>
  </si>
  <si>
    <t>Λειτουργικό Πλεόνασμα</t>
  </si>
  <si>
    <t xml:space="preserve">Τόκοι </t>
  </si>
  <si>
    <t>Depreciation</t>
  </si>
  <si>
    <t>Operating
Surplus</t>
  </si>
  <si>
    <t xml:space="preserve">Interest paid
</t>
  </si>
  <si>
    <t>Κτίρια</t>
  </si>
  <si>
    <t>Μεταφορικά
μέσα</t>
  </si>
  <si>
    <t xml:space="preserve">Έπιπλα </t>
  </si>
  <si>
    <t>Buildings</t>
  </si>
  <si>
    <t xml:space="preserve">Furniture </t>
  </si>
  <si>
    <t>Computers &amp; software</t>
  </si>
  <si>
    <t>Μηχανήματα, εξοπλισμός και άυλα αγαθά</t>
  </si>
  <si>
    <t>Machinery, equipment and intangible goods</t>
  </si>
  <si>
    <t>ΠΕΡΙΕΧΟΜΕΝΑ</t>
  </si>
  <si>
    <t>CONTENTS</t>
  </si>
  <si>
    <t xml:space="preserve">Πίνακας Table </t>
  </si>
  <si>
    <t>Περιεχόμενα - Contents</t>
  </si>
  <si>
    <t>0 = Nil or less than half of the unit of measurement</t>
  </si>
  <si>
    <t>Ακαθάριστες πάγιες κεφαλαιουχικές επενδύσεις κατά κατηγορία και οικονομική δραστηριότητα</t>
  </si>
  <si>
    <t>Gross fixed capital formation by type and economic activity</t>
  </si>
  <si>
    <t>Turnover and production value by economic activity</t>
  </si>
  <si>
    <t xml:space="preserve">Μισθοί και ημερομίσθια </t>
  </si>
  <si>
    <t>Wages and salaries</t>
  </si>
  <si>
    <t>Production value, intermediate inputs, value added, labour costs and interest paid on loans by economic activity</t>
  </si>
  <si>
    <t>Αξία παραγωγής, ενδιάμεση ανάλωση, προστιθέμενη αξία, εργατικό κόστος και τόκοι που πληρώθηκαν για δάνεια κατά οικονομική δραστηριότητα</t>
  </si>
  <si>
    <t>7=5-6</t>
  </si>
  <si>
    <t>6</t>
  </si>
  <si>
    <t>3</t>
  </si>
  <si>
    <t>2</t>
  </si>
  <si>
    <t>1</t>
  </si>
  <si>
    <t>4</t>
  </si>
  <si>
    <t>5=1-(2+3+4)</t>
  </si>
  <si>
    <t>8</t>
  </si>
  <si>
    <t>9</t>
  </si>
  <si>
    <t>11</t>
  </si>
  <si>
    <t>10=7-8-9</t>
  </si>
  <si>
    <t>Income from  construction activities</t>
  </si>
  <si>
    <t>Έσοδα από δραστηριότητες εμπορίου</t>
  </si>
  <si>
    <t>Έσοδα από   βιομηχανικές δραστηριότητες</t>
  </si>
  <si>
    <t>Έσοδα από  κατασκευαστικές  δραστηριότητες</t>
  </si>
  <si>
    <t>ΠINAKAΣ   4:  ΑΞΙΑ ΠΑΡΑΓΩΓΗΣ, ΕΝΔΙΑΜΕΣΗ ΑΝΑΛΩΣΗ, ΠΡΟΣΤΙΘΕΜΕΝΗ ΑΞΙΑ, ΕΡΓΑΤΙΚΟ ΚΟΣΤΟΣ ΚΑΙ ΤΟΚΟΙ ΠΟΥ ΠΛΗΡΩΘΗΚΑΝ ΓΙΑ ΔΑΝΕΙΑ ΚΑΤΑ ΟΙΚΟΝΟΜΙΚΗ ΔΡΑΣΤΗΡΙΟΤΗΤΑ</t>
  </si>
  <si>
    <t>ΧΟΝΔΡΙΚΟ ΚΑΙ ΛΙΑΝΙΚΟ ΕΜΠΟΡΙΟ˙ ΕΠΙΣΚΕΥΗ ΜΗΧΑΝΟΚΙΝΗΤΩΝ ΟΧΗΜΑΤΩΝ ΚΑΙ ΜΟΤΟΣΙΚΛΕΤΩΝ</t>
  </si>
  <si>
    <t>WHOLESALE AND RETAIL TRADE; REPAIR OF MOTOR VEHICLES AND MOTORCYCLES</t>
  </si>
  <si>
    <t>ΧΟΝΔΡΙΚΟ ΚΑΙ ΛΙΑΝΙΚΟ ΕΜΠΟΡΙΟ ΚΑΙ ΕΠΙΣΚΕΥΗ ΜΗΧΑΝΟΚΙΝΗΤΩΝ ΟΧΗΜΑΤΩΝ ΚΑΙ ΜΟΤΟΣΙΚΛΕΤΩΝ</t>
  </si>
  <si>
    <t>WHOLESALE AND RETAIL TRADE AND REPAIR OF MOTOR VEHICLES AND MOTORCYCLES</t>
  </si>
  <si>
    <t>Πώληση μηχανοκίνητων οχημάτων</t>
  </si>
  <si>
    <t>Sale of motor vehicles</t>
  </si>
  <si>
    <t>Πώληση αυτοκινήτων και ελαφρών μηχανοκίνητων οχημάτων</t>
  </si>
  <si>
    <t>Sale of  cars and light motor vehicles</t>
  </si>
  <si>
    <t>Πώληση άλλων μηχανοκίνητων οχημάτων</t>
  </si>
  <si>
    <t>Sale of other motor vehicles</t>
  </si>
  <si>
    <t>Συντήρηση και επισκευή μηχανοκίνητων οχημάτων</t>
  </si>
  <si>
    <t>Maintenance and repair of motor vehicles</t>
  </si>
  <si>
    <t>Sale of motor vehicle parts and accessories</t>
  </si>
  <si>
    <t>Χονδρικό εμπόριο μερών, εξαρτημάτων και αξεσουάρ μηχανοκίνητων οχημάτων</t>
  </si>
  <si>
    <t>Wholesale trade of motor vehicle parts and accessories</t>
  </si>
  <si>
    <t>Retail trade of motor vehicle parts and accessories</t>
  </si>
  <si>
    <t>Sale, maintenance and repair of motorcycles and related parts and accessories</t>
  </si>
  <si>
    <t>ΧΟΝΔΡΙΚΟ ΕΜΠΟΡΙΟ, ΕΚΤΟΣ ΑΠΟ ΤΟ ΕΜΠΟΡΙΟ ΜΗΧΑΝΟΚΙΝΗΤΩΝ ΟΧΗΜΑΤΩΝ ΚΑΙ ΜΟΤΟΣΙΚΛΕΤΩΝ</t>
  </si>
  <si>
    <t>WHOLESALE TRADE, EXCEPT OF MOTOR VEHICLES AND MOTORCYCLES</t>
  </si>
  <si>
    <t>Χονδρικό εμπόριο έναντι αμοιβής ή βάσει σύμβασης</t>
  </si>
  <si>
    <t>Wholesale on a fee or contract basis</t>
  </si>
  <si>
    <t>Εμπορικοί αντιπρόσωποι που μεσολαβούν στην πώληση γεωργικών πρώτων υλών, ζώντων ζώων, κλωστοϋφαντουργικών πρώτων υλών και ημιτελών προϊόντων</t>
  </si>
  <si>
    <t>Agents involved in the sale of agricultural raw materials, live animals, textile raw materials and semi-finished goods</t>
  </si>
  <si>
    <t>Εμπορικοί αντιπρόσωποι που μεσολαβούν στην πώληση καυσίμων, μεταλλευμάτων, μετάλλων και βιομηχανικών χημικών προϊόντων</t>
  </si>
  <si>
    <t>Agents involved in the sale of fuels, ores, metals and industrial chemicals</t>
  </si>
  <si>
    <t>Εμπορικοί αντιπρόσωποι που μεσολαβούν στην πώληση ξυλείας και οικοδομικών υλικών</t>
  </si>
  <si>
    <t>Agents involved in the sale of timber and building materials</t>
  </si>
  <si>
    <t>Εμπορικοί αντιπρόσωποι που μεσολαβούν στην πώληση μηχανημάτων, βιομηχανικού εξοπλισμού, πλοίων και αεροσκαφών</t>
  </si>
  <si>
    <t>Agents involved in the sale of machinery, industrial equipment, ships and aircraft</t>
  </si>
  <si>
    <t>Εμπορικοί αντιπρόσωποι που μεσολαβούν στην πώληση επίπλων, ειδών οικιακής χρήσης, σιδηρικών και ειδών κιγκαλερίας</t>
  </si>
  <si>
    <t>Agents involved in the sale of furniture, household goods, hardware and ironmongery</t>
  </si>
  <si>
    <t>Εμπορικοί αντιπρόσωποι που μεσολαβούν στην πώληση κλωστοϋφαντουργικών προϊόντων, ενδυμάτων, γουναρικών, υποδημάτων και δερμάτινων προϊόντων</t>
  </si>
  <si>
    <t>Agents involved in the sale of textiles, clothing, fur, footwear and leather goods</t>
  </si>
  <si>
    <t>Εμπορικοί αντιπρόσωποι που μεσολαβούν στην πώληση τροφίμων, ποτών και καπνού</t>
  </si>
  <si>
    <t>Agents involved in the sale of food, beverages and tobacco</t>
  </si>
  <si>
    <t>Εμπορικοί αντιπρόσωποι ειδικευμένοι στην πώληση άλλων συγκεκριμένων προϊόντων</t>
  </si>
  <si>
    <t>Agents specialised in the sale of other particular products</t>
  </si>
  <si>
    <t>Εμπορικοί αντιπρόσωποι που μεσολαβούν στην πώληση διαφόρων ειδών</t>
  </si>
  <si>
    <t>Agents involved in the sale of a variety of goods</t>
  </si>
  <si>
    <t>Χονδρικό εμπόριο ακατέργαστων γεωργικών πρώτων υλών και ζώντων ζώων</t>
  </si>
  <si>
    <t>Wholesale of agricultural raw materials and live animals</t>
  </si>
  <si>
    <t>Χονδρικό εμπόριο σιτηρών, ακατέργαστου καπνού, σπόρων και ζωοτροφών</t>
  </si>
  <si>
    <t>Wholesale of grain, unmanufactured tobacco, seeds and animal feeds</t>
  </si>
  <si>
    <t>Χονδρικό εμπόριο λουλουδιών και φυτών</t>
  </si>
  <si>
    <t>Wholesale of flowers and plants</t>
  </si>
  <si>
    <t>Χονδρικό εμπόριο ζώντων ζώων</t>
  </si>
  <si>
    <t>Wholesale of live animals</t>
  </si>
  <si>
    <t>Χονδρικό εμπόριο δερμάτων, προβιών και κατεργασμένου δέρματος</t>
  </si>
  <si>
    <t>Wholesale of hides, skins and leather</t>
  </si>
  <si>
    <t>Χονδρικό εμπόριο τροφίμων, ποτών και καπνού</t>
  </si>
  <si>
    <t>Wholesale of food, beverages and tobacco</t>
  </si>
  <si>
    <t>Χονδρικό εμπόριο φρούτων και λαχανικών</t>
  </si>
  <si>
    <t>Wholesale of fruit and vegetables</t>
  </si>
  <si>
    <t>Χονδρικό εμπόριο κρέατος και προϊόντων κρέατος</t>
  </si>
  <si>
    <t>Wholesale of meat and meat products</t>
  </si>
  <si>
    <t>Χονδρικό εμπόριο γαλακτοκομικών προϊόντων, αβγών και βρώσιμων ελαίων και λιπών</t>
  </si>
  <si>
    <t>Wholesale of dairy products, eggs and edible oils and fats</t>
  </si>
  <si>
    <t>Χονδρικό εμπόριο ποτών</t>
  </si>
  <si>
    <t>Wholesale of  beverages</t>
  </si>
  <si>
    <t>Χονδρικό εμπόριο προϊόντων καπνού</t>
  </si>
  <si>
    <t>Wholesale of tobacco products</t>
  </si>
  <si>
    <t>Χονδρικό εμπόριο ζάχαρης, σοκολάτας και ειδών ζαχαροπλαστικής</t>
  </si>
  <si>
    <t>Wholesale of sugar and chocolate and sugar confectionery</t>
  </si>
  <si>
    <t>Χονδρικό εμπόριο καφέ, τσαγιού, κακάου και μπαχαρικών</t>
  </si>
  <si>
    <t>Wholesale of coffee, tea, cocoa and spices</t>
  </si>
  <si>
    <t>Χονδρικό εμπόριο άλλων τροφίμων, συμπεριλαμβανομένων ψαριών, καρκινοειδών και μαλακίων</t>
  </si>
  <si>
    <t>Wholesale of other food, including fish, crustaceans and molluscs</t>
  </si>
  <si>
    <t>Μη ειδικευμένο χονδρικό εμπόριο τροφίμων, ποτών και καπνού</t>
  </si>
  <si>
    <t>Non-specialised wholesale of food, beverages and tobacco</t>
  </si>
  <si>
    <t>Χονδρικό εμπόριο ειδών οικιακής χρήσης</t>
  </si>
  <si>
    <t>Wholesale of household goods</t>
  </si>
  <si>
    <t>Χονδρικό εμπόριο κλωστοϋφαντουργικών προϊόντων</t>
  </si>
  <si>
    <t>Wholesale of textiles</t>
  </si>
  <si>
    <t>Χονδρικό εμπόριο ενδυμάτων και υποδημάτων</t>
  </si>
  <si>
    <t>Wholesale of clothing and footwear</t>
  </si>
  <si>
    <t>Χονδρικό εμπόριο ηλεκτρικών οικιακών συσκευών</t>
  </si>
  <si>
    <t>Wholesale of electrical household appliances</t>
  </si>
  <si>
    <t>Χονδρικό εμπόριο ειδών πορσελάνης και γυαλικών και υλικών καθαρισμού</t>
  </si>
  <si>
    <t>Wholesale of china and glassware and cleaning materials</t>
  </si>
  <si>
    <t>Χονδρικό εμπόριο αρωμάτων και καλλυντικών</t>
  </si>
  <si>
    <t>Wholesale of perfume and cosmetics</t>
  </si>
  <si>
    <t>Χονδρικό εμπόριο φαρμακευτικών προϊόντων</t>
  </si>
  <si>
    <t>Wholesale of pharmaceutical goods</t>
  </si>
  <si>
    <t>Χονδρικό εμπόριο επίπλων, χαλιών και φωτιστικών</t>
  </si>
  <si>
    <t>Wholesale of furniture, carpets and lighting equipment</t>
  </si>
  <si>
    <t>Χονδρικό εμπόριο ρολογιών και κοσμημάτων</t>
  </si>
  <si>
    <t>Wholesale of watches and jewellery</t>
  </si>
  <si>
    <t>Χονδρικό εμπόριο άλλων ειδών οικιακής χρήσης</t>
  </si>
  <si>
    <t>Wholesale of other household goods</t>
  </si>
  <si>
    <t>Χονδρικό εμπόριο εξοπλισμού πληροφοριακών και επικοινωνιακών συστημάτων</t>
  </si>
  <si>
    <t>Wholesale of information and communication equipment</t>
  </si>
  <si>
    <t>Χονδρικό εμπόριο ηλεκτρονικών υπολογιστών, περιφερειακού εξοπλισμού υπολογιστών και λογισμικού</t>
  </si>
  <si>
    <t>Wholesale of computers, computer peripheral equipment and software</t>
  </si>
  <si>
    <t>Χονδρικό εμπόριο ηλεκτρονικού και τηλεπικοινωνιακού εξοπλισμού και εξαρτημάτων</t>
  </si>
  <si>
    <t>Wholesale of electronic and telecommunications equipment and parts</t>
  </si>
  <si>
    <t>Χονδρικό εμπόριο άλλων μηχανημάτων, εξοπλισμού και προμηθειών</t>
  </si>
  <si>
    <t>Wholesale of other machinery, equipment and supplies</t>
  </si>
  <si>
    <t>Χονδρικό εμπόριο γεωργικών μηχανημάτων, εξοπλισμού και προμηθειών</t>
  </si>
  <si>
    <t>Wholesale of agricultural machinery, equipment and supplies</t>
  </si>
  <si>
    <t>Χονδρικό εμπόριο εργαλειομηχανών</t>
  </si>
  <si>
    <t>Wholesale of machine tools</t>
  </si>
  <si>
    <t>Χονδρικό εμπόριο εξορυκτικών μηχανημάτων, καθώς και μηχανημάτων για κατασκευαστικά έργα και έργα πολιτικού μηχανικού</t>
  </si>
  <si>
    <t>Wholesale of mining, construction and civil engineering machinery</t>
  </si>
  <si>
    <t>Χονδρικό εμπόριο άλλων μηχανών και εξοπλισμού γραφείου</t>
  </si>
  <si>
    <t>Wholesale of other office machinery and equipment</t>
  </si>
  <si>
    <t>Χονδρικό εμπόριο άλλων μηχανημάτων και εξοπλισμού</t>
  </si>
  <si>
    <t>Wholesale of other machinery  and  equipment</t>
  </si>
  <si>
    <t>Άλλο ειδικευμένο χονδρικό εμπόριο</t>
  </si>
  <si>
    <t>Other specialised wholesale</t>
  </si>
  <si>
    <t>Wholesale of solid, liquid and gaseous fuels and related products</t>
  </si>
  <si>
    <t>Χονδρικό εμπόριο μετάλλων και μεταλλευμάτων</t>
  </si>
  <si>
    <t>Wholesale of metals and metal ores</t>
  </si>
  <si>
    <t>Χονδρικό εμπόριο ξυλείας, οικοδομικών υλικών και ειδών υγιεινής</t>
  </si>
  <si>
    <t>Wholesale of wood, construction materials and sanitary equipment</t>
  </si>
  <si>
    <t>Χονδρικό εμπόριο σιδηρικών, υδραυλικών ειδών και εξοπλισμού και προμηθειών για εγκαταστάσεις θέρμανσης</t>
  </si>
  <si>
    <t>Wholesale of hardware, plumbing and heating equipment and supplies</t>
  </si>
  <si>
    <t>Χονδρικό εμπόριο χημικών προϊόντων</t>
  </si>
  <si>
    <t>Wholesale of chemical products</t>
  </si>
  <si>
    <t>Χονδρικό εμπόριο άλλων ενδιάμεσων προϊόντων</t>
  </si>
  <si>
    <t>Wholesale of other intermediate products</t>
  </si>
  <si>
    <t>Χονδρικό εμπόριο απορριμμάτων και υπολειμμάτων</t>
  </si>
  <si>
    <t>Wholesale of waste and scrap</t>
  </si>
  <si>
    <t>Μη ειδικευμένο χονδρικό εμπόριο</t>
  </si>
  <si>
    <t>Non-specialised wholesale trade</t>
  </si>
  <si>
    <t xml:space="preserve">ΛΙΑΝΙΚΟ ΕΜΠΟΡΙΟ, ΕΚΤΟΣ ΑΠΟ ΤΟ ΕΜΠΟΡΙΟ ΜΗΧΑΝΟΚΙΝΗΤΩΝ ΟΧΗΜΑΤΩΝ ΚΑΙ ΜΟΤΟΣΙΚΛΕΤΩΝ </t>
  </si>
  <si>
    <t xml:space="preserve">RETAIL TRADE, EXCEPT OF MOTOR VEHICLES AND MOTORCYCLES </t>
  </si>
  <si>
    <t>Λιανικό εμπόριο σε μη ειδικευμένα καταστήματα</t>
  </si>
  <si>
    <t>Retail sale in non-specialised stores</t>
  </si>
  <si>
    <t>Λιανικό εμπόριο σε μη ειδικευμένα καταστήματα που πωλούν κυρίως τρόφιμα, ποτά ή καπνό</t>
  </si>
  <si>
    <t>Retail sale in non-specialised stores with food, beverages or tobacco predominating</t>
  </si>
  <si>
    <t>Άλλο λιανικό εμπόριο σε μη ειδικευμένα καταστήματα</t>
  </si>
  <si>
    <t>Other retail sale in non-specialised stores</t>
  </si>
  <si>
    <t>Λιανικό εμπόριο τροφίμων, ποτών και καπνού σε ειδικευμένα καταστήματα</t>
  </si>
  <si>
    <t>Retail sale of food, beverages and tobacco in specialised stores</t>
  </si>
  <si>
    <t>Λιανικό εμπόριο φρούτων και λαχανικών σε ειδικευμένα καταστήματα</t>
  </si>
  <si>
    <t>Retail sale of fruit and vegetables in specialised stores</t>
  </si>
  <si>
    <t>Λιανικό εμπόριο κρέατος και προϊόντων κρέατος σε ειδικευμένα καταστήματα</t>
  </si>
  <si>
    <t>Retail sale of meat and meat products in specialised stores</t>
  </si>
  <si>
    <t>Λιανικό εμπόριο ψαριών, καρκινοειδών και μαλακίων σε ειδικευμένα καταστήματα</t>
  </si>
  <si>
    <t>Retail sale of fish, crustaceans and molluscs in specialised stores</t>
  </si>
  <si>
    <t>Λιανικό εμπόριο ψωμιού, αρτοσκευασμάτων και λοιπών ειδών αρτοποιίας και ζαχαροπλαστικής σε ειδικευμένα καταστήματα</t>
  </si>
  <si>
    <t>Retail sale of bread, cakes, flour confectionery and sugar confectionery in specialised stores</t>
  </si>
  <si>
    <t>Λιανικό εμπόριο ποτών σε ειδικευμένα καταστήματα</t>
  </si>
  <si>
    <t>Retail sale of beverages in specialised stores</t>
  </si>
  <si>
    <t>Λιανικό εμπόριο προϊόντων καπνού σε ειδικευμένα καταστήματα</t>
  </si>
  <si>
    <t>Retail sale of tobacco products in specialised stores</t>
  </si>
  <si>
    <t>Λιανικό εμπόριο άλλων τροφίμων σε ειδικευμένα καταστήματα</t>
  </si>
  <si>
    <t>Other retail sale of food in specialised stores</t>
  </si>
  <si>
    <t>Λιανικό εμπόριο καυσίμων κίνησης σε ειδικευμένα καταστήματα</t>
  </si>
  <si>
    <t>Retail sale of automotive fuel in specialised stores</t>
  </si>
  <si>
    <t>Λιανικό εμπόριο καυσίμων κίνησης σε ειδικευμένα καταστήματα (σταθμοί βενζίνης)</t>
  </si>
  <si>
    <t>Retail sale of automotive fuel in specialised stores (petrol stations)</t>
  </si>
  <si>
    <t>Λιανικό εμπόριο εξοπλισμού πληροφοριακών και επικοινωνιακών συστημάτων σε ειδικευμένα καταστήματα</t>
  </si>
  <si>
    <t>Retail sale of information and communication equipment in specialised stores</t>
  </si>
  <si>
    <t>Λιανικό εμπόριο ηλεκτρονικών υπολογιστών, περιφερειακών μονάδων υπολογιστών και λογισμικού σε ειδικευμένα καταστήματα (περ. των βιντεοπαιχνιδιών)</t>
  </si>
  <si>
    <t>Retail sale of computers, peripheral units and software in specialised stores (incl. videogames)</t>
  </si>
  <si>
    <t>Λιανικό εμπόριο τηλεπικοινωνιακού εξοπλισμού σε ειδικευμένα καταστήματα</t>
  </si>
  <si>
    <t>Retail sale of telecommunications equipment in specialised stores</t>
  </si>
  <si>
    <t>Λιανικό εμπόριο εξοπλισμού ήχου και εικόνας σε ειδικευμένα καταστήματα (ραδιοφωνικές και τηλεοπτικές συσκευές)</t>
  </si>
  <si>
    <t>Retail sale of audio and video equipment in specialised stores (radio and television goods)</t>
  </si>
  <si>
    <t>Λιανικό εμπόριο άλλου οικιακού εξοπλισμού σε ειδικευμένα καταστήματα</t>
  </si>
  <si>
    <t>Retail sale of other household equipment in specialised stores</t>
  </si>
  <si>
    <t>Λιανικό εμπόριο κλωστοϋφαντουργικών προϊόντων σε ειδικευμένα καταστήματα</t>
  </si>
  <si>
    <t>Retail sale of textiles in specialised stores</t>
  </si>
  <si>
    <t>Λιανικό εμπόριο σιδηρικών, χρωμάτων και τζαμιών σε ειδικευμένα καταστήματα</t>
  </si>
  <si>
    <t>Retail sale of hardware, paints and glass in specialised stores</t>
  </si>
  <si>
    <t>Λιανικό εμπόριο ηλεκτρικών οικιακών συσκευών σε ειδικευμένα καταστήματα</t>
  </si>
  <si>
    <t>Retail sale of electrical household appliances in specialised stores</t>
  </si>
  <si>
    <t>Λιανικό εμπόριο επίπλων, φωτιστικών και άλλων ειδών οικιακής χρήσης σε ειδικευμένα καταστήματα</t>
  </si>
  <si>
    <t>Retail sale of furniture, lighting equipment and  other household articles in specialised stores</t>
  </si>
  <si>
    <t>Λιανικό εμπόριο επιμορφωτικών ειδών και ειδών ψυχαγωγίας σε ειδικευμένα καταστήματα</t>
  </si>
  <si>
    <t>Retail sale of cultural and recreation goods in specialised stores</t>
  </si>
  <si>
    <t>Λιανικό εμπόριο βιβλίων σε ειδικευμένα καταστήματα</t>
  </si>
  <si>
    <t>Retail sale of books in specialised stores</t>
  </si>
  <si>
    <t>Λιανικό εμπόριο εφημερίδων και γραφικής ύλης σε ειδικευμένα καταστήματα</t>
  </si>
  <si>
    <t>Retail sale of newspapers and stationery in specialised stores</t>
  </si>
  <si>
    <t>Λιανικό εμπόριο εγγραφών μουσικής και εικόνας σε ειδικευμένα καταστήματα</t>
  </si>
  <si>
    <t>Retail sale of music and video recordings in specialised stores</t>
  </si>
  <si>
    <t xml:space="preserve">Λιανικό εμπόριο αθλητικού εξοπλισμού σε ειδικευμένα καταστήματα (περ. ποδήλατα, είδη αλιείας, κατασκήνωσης, κυνηγίου, βάρκες και σκάφη αναψυχής) </t>
  </si>
  <si>
    <t>Retail sale of sporting equipment in specialised stores (incl. bicycles, fishing goods, camping and hunting equipment, boats and yachts)</t>
  </si>
  <si>
    <t>Λιανικό εμπόριο παιχνιδιών κάθε είδους σε ειδικευμένα καταστήματα (εκτός των βιντεοπαιχνιδιών)</t>
  </si>
  <si>
    <t>Retail sale of games and toys in specialised stores (excl. video games)</t>
  </si>
  <si>
    <t>Λιανικό εμπόριο άλλων ειδών σε ειδικευμένα καταστήματα</t>
  </si>
  <si>
    <t>Retail sale of other goods in specialised stores</t>
  </si>
  <si>
    <t>Λιανικό εμπόριο ενδυμάτων σε ειδικευμένα καταστήματα</t>
  </si>
  <si>
    <t>Retail sale of clothing in specialised stores</t>
  </si>
  <si>
    <t>Λιανικό εμπόριο υποδημάτων και δερμάτινων ειδών σε ειδικευμένα καταστήματα</t>
  </si>
  <si>
    <t>Retail sale of footwear and leather goods in specialised stores</t>
  </si>
  <si>
    <t>Φαρμακευτικά είδη σε ειδικευμένα καταστήματα</t>
  </si>
  <si>
    <t>Dispensing chemist in specialised stores</t>
  </si>
  <si>
    <t>Λιανικό εμπόριο ιατρικών και ορθοπεδικών ειδών σε ειδικευμένα καταστήματα</t>
  </si>
  <si>
    <t>Retail sale of medical and orthopaedic goods in specialised stores</t>
  </si>
  <si>
    <t>Λιανικό εμπόριο καλλυντικών και ειδών καλλωπισμού σε ειδικευμένα καταστήματα</t>
  </si>
  <si>
    <t>Retail sale of cosmetic and toilet articles in specialised stores</t>
  </si>
  <si>
    <t>Λιανικό εμπόριο λουλουδιών, φυτών, σπόρων, λιπασμάτων, ζώων συντροφιάς και σχετικών ζωοτροφών σε ειδικευμένα καταστήματα</t>
  </si>
  <si>
    <t>Retail sale of flowers, plants, seeds, fertilizers, pet animals and pet food in specialised stores</t>
  </si>
  <si>
    <t>Λιανικό εμπόριο ρολογιών και κοσμημάτων σε ειδικευμένα καταστήματα</t>
  </si>
  <si>
    <t>Retail sale of watches and jewellery in specialised stores</t>
  </si>
  <si>
    <t>Άλλο λιανικό εμπόριο καινούργιων ειδών σε ειδικευμένα καταστήματα</t>
  </si>
  <si>
    <t>Other retail sale of new goods in specialised stores</t>
  </si>
  <si>
    <t>Λιανικό εμπόριο μεταχειρισμένων ειδών σε καταστήματα (περ. δημοπρασιών)</t>
  </si>
  <si>
    <t xml:space="preserve">Retail sale of second-hand goods in stores (incl. auctioning houses) </t>
  </si>
  <si>
    <t>Λιανικό εμπόριο σε υπαίθριους πάγκους και αγορές</t>
  </si>
  <si>
    <t>Retail sale via stalls and markets</t>
  </si>
  <si>
    <t>Λιανικό εμπόριο τροφίμων, ποτών και καπνού σε υπαίθριους πάγκους και αγορές (περ. πλανόδιους στα πανηγύρια)</t>
  </si>
  <si>
    <t>Retail sale via stalls and markets of food, beverages and tobacco products</t>
  </si>
  <si>
    <t>Λιανικό εμπόριο κλωστοϋφαντουργικών προϊόντων, ενδυμάτων και υποδημάτων σε υπαίθριους πάγκους και αγορές (περ. πλανόδιους στα πανηγύρια)</t>
  </si>
  <si>
    <t>Retail sale via stalls and markets of textiles, clothing and footwear</t>
  </si>
  <si>
    <t>Λιανικό εμπόριο άλλων ειδών σε υπαίθριους πάγκους και αγορές (περ. πλανόδιους στα πανηγύρια)</t>
  </si>
  <si>
    <t>Retail sale via stalls and markets of other goods</t>
  </si>
  <si>
    <t>Λιανικό εμπόριο εκτός καταστημάτων, υπαίθριων πάγκων ή αγορών</t>
  </si>
  <si>
    <t>Retail trade not in stores, stalls or markets</t>
  </si>
  <si>
    <t>Λιανικό εμπόριο από επιχειρήσεις πωλήσεων με αλληλογραφία ή μέσω διαδικτύου</t>
  </si>
  <si>
    <t>Retail sale via mail order houses or via Internet</t>
  </si>
  <si>
    <t>Άλλο λιανικό εμπόριο εκτός καταστημάτων, υπαίθριων πάγκων ή αγορών</t>
  </si>
  <si>
    <t>Other retail sale not in stores, stalls or markets</t>
  </si>
  <si>
    <t>G</t>
  </si>
  <si>
    <t>Λιανικό εμπόριο χαλιών, κιλιμιών και επενδύσεων δαπέδου και τοίχου σε ειδικευμένα καταστήματα</t>
  </si>
  <si>
    <t>Retail sale of carpets, rugs, wall and floor coverings in specialised stores</t>
  </si>
  <si>
    <t>ΕΡΕΥΝΑ ΧΟΝΔΡΙΚΟΥ ΚΑΙ ΛΙΑΝΙΚΟΥ ΕΜΠΟΡΙΟΥ</t>
  </si>
  <si>
    <t>WHOLESALE AND RETAIL TRADE SURVEY</t>
  </si>
  <si>
    <t>Κύκλος Εργασιών</t>
  </si>
  <si>
    <t>Turnover</t>
  </si>
  <si>
    <t xml:space="preserve">Τα στοιχεία αφορούν τον ιδιωτικό τομέα και προκύπτουν από την ετήσια Έρευνα Χονδρικού και Λιανικού Εμπορίου. Πρόκειται για δειγματοληπτική έρευνα που απευθύνεται στις επιχειρήσεις. </t>
  </si>
  <si>
    <t xml:space="preserve">The data concern the private sector and they are derived from the annual Wholesale and Retail Trade Survey, which is a sample survey addressed to enterprises. </t>
  </si>
  <si>
    <t>Εργαζόμενοι ιδιοκτήτες</t>
  </si>
  <si>
    <t>Κώδικας NACE Αναθ. 2
Code
NACE
Rev. 2</t>
  </si>
  <si>
    <t>Πώληση μερών και εξαρτημάτων μηχανοκίνητων οχημάτων</t>
  </si>
  <si>
    <t>Λιανικό εμπόριο μερών, εξαρτημάτων και αξεσουάρ μηχανοκίνητων οχημάτων</t>
  </si>
  <si>
    <t>Πώληση, συντήρηση και επισκευή μοτοσικλετών και των μερών και εξαρτημάτων τους</t>
  </si>
  <si>
    <t>Χονδρικό εμπόριο στερεών, υγρών και αέριων καυσίμων και συναφών προϊόντων</t>
  </si>
  <si>
    <t>Working    proprietors</t>
  </si>
  <si>
    <t>Income from 
trading 
activities</t>
  </si>
  <si>
    <t>Income from  industrial 
activities</t>
  </si>
  <si>
    <t>Income from
services</t>
  </si>
  <si>
    <t>Transport
 equipment</t>
  </si>
  <si>
    <t>Working
 proprietors</t>
  </si>
  <si>
    <t>45.1</t>
  </si>
  <si>
    <t>45.11</t>
  </si>
  <si>
    <t>45.19</t>
  </si>
  <si>
    <t>45.2</t>
  </si>
  <si>
    <t>45.20</t>
  </si>
  <si>
    <t>45.3</t>
  </si>
  <si>
    <t>45.31</t>
  </si>
  <si>
    <t>45.32</t>
  </si>
  <si>
    <t>45.4</t>
  </si>
  <si>
    <t>45.40</t>
  </si>
  <si>
    <t>46.1</t>
  </si>
  <si>
    <t>46.11</t>
  </si>
  <si>
    <t>46.12</t>
  </si>
  <si>
    <t>46.13</t>
  </si>
  <si>
    <t>46.14</t>
  </si>
  <si>
    <t>46.15</t>
  </si>
  <si>
    <t>46.16</t>
  </si>
  <si>
    <t>46.17</t>
  </si>
  <si>
    <t>46.18</t>
  </si>
  <si>
    <t>46.19</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</si>
  <si>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</si>
  <si>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</si>
  <si>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</si>
  <si>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</si>
  <si>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</si>
  <si>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</si>
  <si>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</si>
  <si>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</si>
  <si>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</si>
  <si>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</si>
  <si>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</si>
  <si>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</si>
  <si>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</si>
  <si>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</si>
  <si>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</si>
  <si>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</si>
  <si>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</si>
  <si>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</si>
  <si>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</si>
  <si>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</si>
  <si>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</si>
  <si>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</si>
  <si>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</si>
  <si>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</si>
  <si>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</si>
  <si>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</si>
  <si>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</si>
  <si>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</si>
  <si>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</si>
  <si>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</si>
  <si>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</si>
  <si>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</si>
  <si>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46.66</t>
  </si>
  <si>
    <t>46.69</t>
  </si>
  <si>
    <t>46.7</t>
  </si>
  <si>
    <t>46.71</t>
  </si>
  <si>
    <t>46.72</t>
  </si>
  <si>
    <t>46.73</t>
  </si>
  <si>
    <t>46.74</t>
  </si>
  <si>
    <t>46.75</t>
  </si>
  <si>
    <t>46.76</t>
  </si>
  <si>
    <t>46.77</t>
  </si>
  <si>
    <t>46.9</t>
  </si>
  <si>
    <t>46.90</t>
  </si>
  <si>
    <t>47.1</t>
  </si>
  <si>
    <t>47.11</t>
  </si>
  <si>
    <t>47.19</t>
  </si>
  <si>
    <t>47.2</t>
  </si>
  <si>
    <t>47.21</t>
  </si>
  <si>
    <t>47.22</t>
  </si>
  <si>
    <t>47.23</t>
  </si>
  <si>
    <t>47.24</t>
  </si>
  <si>
    <t>47.25</t>
  </si>
  <si>
    <t>47.26</t>
  </si>
  <si>
    <t>47.29</t>
  </si>
  <si>
    <t>47.3</t>
  </si>
  <si>
    <t>47.30</t>
  </si>
  <si>
    <t>47.4</t>
  </si>
  <si>
    <t>47.41</t>
  </si>
  <si>
    <t>47.42</t>
  </si>
  <si>
    <t>47.43</t>
  </si>
  <si>
    <t>47.5</t>
  </si>
  <si>
    <t>47.51</t>
  </si>
  <si>
    <t>47.52</t>
  </si>
  <si>
    <t>47.53</t>
  </si>
  <si>
    <t>47.54</t>
  </si>
  <si>
    <t>47.59</t>
  </si>
  <si>
    <t>47.6</t>
  </si>
  <si>
    <t>47.61</t>
  </si>
  <si>
    <t>47.62</t>
  </si>
  <si>
    <t>47.63</t>
  </si>
  <si>
    <t>47.64</t>
  </si>
  <si>
    <t>47.65</t>
  </si>
  <si>
    <t>47.7</t>
  </si>
  <si>
    <t>47.71</t>
  </si>
  <si>
    <t>47.72</t>
  </si>
  <si>
    <t>47.73</t>
  </si>
  <si>
    <t>47.74</t>
  </si>
  <si>
    <t>47.75</t>
  </si>
  <si>
    <t>47.76</t>
  </si>
  <si>
    <t>47.77</t>
  </si>
  <si>
    <t>47.78</t>
  </si>
  <si>
    <t>47.79</t>
  </si>
  <si>
    <t>47.8</t>
  </si>
  <si>
    <t>47.81</t>
  </si>
  <si>
    <t>47.82</t>
  </si>
  <si>
    <t>47.89</t>
  </si>
  <si>
    <t>47.9</t>
  </si>
  <si>
    <t>47.91</t>
  </si>
  <si>
    <t>47.99</t>
  </si>
  <si>
    <t>Employment size group 0-1</t>
  </si>
  <si>
    <t xml:space="preserve">Employment size group 2-9 </t>
  </si>
  <si>
    <t>Employment size group 10+</t>
  </si>
  <si>
    <t xml:space="preserve">   Σύνολο
</t>
  </si>
  <si>
    <t xml:space="preserve">          Κατηγορία απασχόλησης 0-1          </t>
  </si>
  <si>
    <t xml:space="preserve">        Κατηγορία απασχόλησης 2-9         </t>
  </si>
  <si>
    <t xml:space="preserve">          Κατηγορία απασχόλησης 10+          </t>
  </si>
  <si>
    <t>Κώδικας NACE Αναθ. 2 
Code
NACE
Rev. 2</t>
  </si>
  <si>
    <t>Προστιθέμενη Αξία σε τιμές κόστους συντελεστών παραγωγής</t>
  </si>
  <si>
    <t>Κύκλος εργασιών και προστιθέμενη αξία σε τιμές κόστους συντελεστών παραγωγής κατά οικονομική δραστηριότητα και κατηγορία απασχόλησης</t>
  </si>
  <si>
    <t>Τurnover and value added at factor cost by economic activity and employment size group</t>
  </si>
  <si>
    <t>TABLE       3:  TURNOVER AND PRODUCTION VALUE BY ECONOMIC ACTIVITY</t>
  </si>
  <si>
    <t>TABLE       4:  PRODUCTION VALUE, INTERMEDIATE INPUTS, VALUE ADDED, LABOUR COSTS AND INTEREST PAID ON LOANS BY ECONOMIC ACTIVITY</t>
  </si>
  <si>
    <t>TABLE       5:  GROSS FIXED CAPITAL FORMATION BY TYPE AND ECONOMIC ACTIVITY</t>
  </si>
  <si>
    <t>Σύμφωνα με τον περί Επίσημων Στατιστικών Νόμο, αρ. 25(I) του 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</si>
  <si>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In compliance with the Official Statistics Law, no. 25(I) of 2021, all data collected are treated as confidential and used solely for statistical purposes. No data for individual firms or persons are published or disclosed to anyone.</t>
  </si>
  <si>
    <t>Κύκλος 
Εργασιών</t>
  </si>
  <si>
    <t>Αξία 
παραγωγής</t>
  </si>
  <si>
    <t xml:space="preserve">Production 
value
                                                                                                                  </t>
  </si>
  <si>
    <t>Production
 value</t>
  </si>
  <si>
    <t xml:space="preserve">Έμμεσοι
 φόροι
</t>
  </si>
  <si>
    <t xml:space="preserve">Indirect
 taxes </t>
  </si>
  <si>
    <t>Labour 
costs</t>
  </si>
  <si>
    <t>Value Added
 at factor cost</t>
  </si>
  <si>
    <t>Value Added 
at factor cost</t>
  </si>
  <si>
    <t>ΠINAKAΣ   5:  ΑΚΑΘΑΡΙΣΤΕΣ ΠΑΓΙΕΣ ΚΕΦΑΛΑΙΟΥΧΙΚΕΣ ΕΠΕΝΔΥΣΕΙΣ ΚΑΤΑ ΚΑΤΗΓΟΡΙΑ ΚΑΙ ΟΙΚΟΝΟΜΙΚΗ ΔΡΑΣΤΗΡΙΟΤΗΤΑ</t>
  </si>
  <si>
    <t>TABLE      6.  NUMBER OF ENTERPRISES AND NUMBER OF PERSONS EMPLOYED BY ECONOMIC ACTIVITY AND EMPLOYMENT SIZE GROUP</t>
  </si>
  <si>
    <t xml:space="preserve">ΠΙΝΑΚΑΣ  7.  ΚΥΚΛΟΣ ΕΡΓΑΣΙΩΝ ΚΑΙ ΠΡΟΣΤΙΘΕΜΕΝΗ ΑΞΙΑ ΣΕ ΤΙΜΕΣ ΚΟΣΤΟΥΣ ΣΥΝΤΕΛΕΣΤΩΝ ΠΑΡΑΓΩΓΗΣ ΚΑΤΑ ΟΙΚΟΝΟΜΙΚΗ </t>
  </si>
  <si>
    <t xml:space="preserve">     ΔΡΑΣΤΗΡΙΟΤΗΤΑ ΚΑΙ  ΚΑΤΗΓΟΡΙΑ ΑΠΑΣΧΟΛΗΣΗΣ</t>
  </si>
  <si>
    <t>TABLE     7.  ΤURNOVER AND VALUE ADDED AT FACTOR COST BY ECONOMIC ACTIVITY AND EMPLOYMENT SIZE GROUP</t>
  </si>
  <si>
    <t>Number of enterprises and number of persons employed by economic activity and employment 
size group</t>
  </si>
  <si>
    <t xml:space="preserve">All activities classified under the section G of the statistical classification of economic activities NACE Rev. 2, of the EU are  covered. Specifically, the following divisions are covered: 45 (wholesale and retail trade and repair of motor vehicles and motorcycles), 46 (wholesale trade, except of motor vehicles and motorcycles) and 47 (retail trade, except of motor vehicles and motorcycles). According to this classification system, the trade enterprises are further classified into 91 different classes. </t>
  </si>
  <si>
    <t>Number of persons employed</t>
  </si>
  <si>
    <r>
      <rPr>
        <b/>
        <sz val="10"/>
        <rFont val="Arial"/>
        <family val="2"/>
        <charset val="161"/>
      </rPr>
      <t>Επιχείρηση:</t>
    </r>
    <r>
      <rPr>
        <sz val="10"/>
        <rFont val="Arial"/>
        <family val="2"/>
        <charset val="161"/>
      </rPr>
      <t xml:space="preserve"> μια οικονομική μονάδα με νομική οντότητα, εταιρεία ή αυτοεργοδοτούμενος, που ασχολείται με μια ή περισσότερες οικονομικές δραστηριότητες. Δυνατόν να περιλαμβάνει περισσότερα από ένα υποστατικά σε διαφορετικές τοποθεσίες.</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</si>
  <si>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κλπ.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</si>
  <si>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 xml:space="preserve">Συνεισφορές των εργοδοτών σε διάφορα ταμεία: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</si>
  <si>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Αποθέματα:</t>
    </r>
    <r>
      <rPr>
        <sz val="10"/>
        <rFont val="Arial"/>
        <family val="2"/>
        <charset val="161"/>
      </rPr>
      <t xml:space="preserve"> αναφέρονται στα αποθέματα στην αρχή και στο τέλος του έτους αναφοράς. Η αξία τους βασίζεται στη μέση τιμή αγοράς κατά τη διάρκεια του έτους.</t>
    </r>
  </si>
  <si>
    <r>
      <rPr>
        <b/>
        <sz val="10"/>
        <rFont val="Arial"/>
        <family val="2"/>
        <charset val="161"/>
      </rPr>
      <t>Έμμεσοι φόροι:</t>
    </r>
    <r>
      <rPr>
        <sz val="10"/>
        <rFont val="Arial"/>
        <family val="2"/>
        <charset val="161"/>
      </rPr>
      <t xml:space="preserve"> περιλαμβάνουν τις άδειες αυτοκινήτων, τους επαγγελματικούς και δημοτικούς φόρους, τις άδειες λειτουργίας των επιχειρήσεων, τα χαρτόσημα και άλλους έμμεσους φόρους.</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</si>
  <si>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συνήψε η επιχείρηση.</t>
    </r>
  </si>
  <si>
    <r>
      <rPr>
        <b/>
        <sz val="10"/>
        <rFont val="Arial"/>
        <family val="2"/>
        <charset val="161"/>
      </rPr>
      <t>Interest:</t>
    </r>
    <r>
      <rPr>
        <sz val="10"/>
        <rFont val="Arial"/>
        <family val="2"/>
        <charset val="161"/>
      </rPr>
      <t xml:space="preserve"> refers to the amount paid as interest for capital borrowed by the enterprise.</t>
    </r>
  </si>
  <si>
    <r>
      <rPr>
        <b/>
        <sz val="10"/>
        <rFont val="Arial"/>
        <family val="2"/>
        <charset val="161"/>
      </rPr>
      <t>Indirect taxes:</t>
    </r>
    <r>
      <rPr>
        <sz val="10"/>
        <rFont val="Arial"/>
        <family val="2"/>
        <charset val="161"/>
      </rPr>
      <t xml:space="preserve"> refer to motor vehicle licences, professional and municipality taxes, fees for business licences, stamp duties and other indirect taxes.</t>
    </r>
  </si>
  <si>
    <r>
      <rPr>
        <b/>
        <sz val="10"/>
        <rFont val="Arial"/>
        <family val="2"/>
        <charset val="161"/>
      </rPr>
      <t>Stocks:</t>
    </r>
    <r>
      <rPr>
        <sz val="10"/>
        <rFont val="Arial"/>
        <family val="2"/>
        <charset val="161"/>
      </rPr>
      <t xml:space="preserve"> refer to stocks held at the beginning and end of the reference year valued at average purchase prices during the year.</t>
    </r>
  </si>
  <si>
    <r>
      <rPr>
        <b/>
        <sz val="10"/>
        <rFont val="Arial"/>
        <family val="2"/>
        <charset val="161"/>
      </rPr>
      <t>Depreciation:</t>
    </r>
    <r>
      <rPr>
        <sz val="10"/>
        <rFont val="Arial"/>
        <family val="2"/>
        <charset val="161"/>
      </rPr>
      <t xml:space="preserve"> the estimated value of wear and tear of existing assets such as buildings, machinery, vehicles, furniture, etc. It is based on an accounting depreciation concept and not on an economic one.</t>
    </r>
  </si>
  <si>
    <r>
      <rPr>
        <b/>
        <sz val="10"/>
        <rFont val="Arial"/>
        <family val="2"/>
        <charset val="161"/>
      </rPr>
      <t>Employer’s contribution to various funds:</t>
    </r>
    <r>
      <rPr>
        <sz val="10"/>
        <rFont val="Arial"/>
        <family val="2"/>
        <charset val="161"/>
      </rPr>
      <t xml:space="preserve"> include social insurance, provident and pension funds, medical and other funds.</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</si>
  <si>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etc.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</si>
  <si>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Value added at factor cost:</t>
    </r>
    <r>
      <rPr>
        <sz val="10"/>
        <rFont val="Arial"/>
        <family val="2"/>
        <charset val="161"/>
      </rPr>
      <t xml:space="preserve"> is derived by deducting from value added the indirect taxes. It comprises of labour costs, depreciation and operating surplus.</t>
    </r>
  </si>
  <si>
    <r>
      <rPr>
        <b/>
        <sz val="10"/>
        <rFont val="Arial"/>
        <family val="2"/>
        <charset val="161"/>
      </rPr>
      <t>Enterprise:</t>
    </r>
    <r>
      <rPr>
        <sz val="10"/>
        <rFont val="Arial"/>
        <family val="2"/>
        <charset val="161"/>
      </rPr>
      <t xml:space="preserve"> refers to an economic unit which is a legal entity, a firm or a self-employed individual engaging in one, or predominantly one, kind of economic activity. It may consist of more than one establishments located at various sites.</t>
    </r>
  </si>
  <si>
    <t>Καλύπτονται όλες οι δραστηριότητες που εμπίπτουν στον τομέα G του συστήματος ταξινόμησης οικονομικών δραστηριοτήτων NACE Αναθ. 2, της ΕΕ. Συγκεκριμένα, καλύπτονται οι κλάδοι: 45 (χονδρικό και λιανικό εμπόριο και επισκευή μηχανοκίνητων οχημάτων και μοτοσικλετών), 46 (χονδρικό εμπόριο, εκτός από το εμπόριο μηχανοκίνητων οχημάτων και μοτοσικλετών) και 47 (λιανικό εμπόριο, εκτός από το εμπόριο μηχανοκίνητων οχημάτων και μοτοσικλετών). Σύμφωνα με το σύστημα αυτό, οι διάφορες εμπορικές επιχειρήσεις (και επιχειρήσεις επισκευής οχημάτων) ταξινομούνται σε 91 επιμέρους τάξεις.</t>
  </si>
  <si>
    <t>46.64</t>
  </si>
  <si>
    <t>46.65</t>
  </si>
  <si>
    <t xml:space="preserve">Number of persons employed </t>
  </si>
  <si>
    <t>Προστιθέμενη 
αξία σε 
τρέχουσες τιμές</t>
  </si>
  <si>
    <t>Value 
added at 
current prices</t>
  </si>
  <si>
    <t xml:space="preserve">TABLE       2:  NUMBER OF PERSONS EMPLOYED AND LABOUR COSTS BY OCCUPATIONAL CATEGORY </t>
  </si>
  <si>
    <t xml:space="preserve">Προστιθέμενη
αξία σε τρέχουσες 
τιμές </t>
  </si>
  <si>
    <t>Value added at current prices</t>
  </si>
  <si>
    <t xml:space="preserve">                     ΚΑΙ ΚΑΤΗΓΟΡΙΑ ΑΠΑΣΧΟΛΗΣΗΣ</t>
  </si>
  <si>
    <t>Number of persons employed, turnover, production value, value added at current prices and gross fixed capital formation by economic activity</t>
  </si>
  <si>
    <t>Number of persons employed and labour costs by occupational category and economic activity</t>
  </si>
  <si>
    <r>
      <rPr>
        <b/>
        <sz val="10"/>
        <rFont val="Arial"/>
        <family val="2"/>
        <charset val="161"/>
      </rPr>
      <t>Προστιθέμενη αξία σε τρέχουσες τιμές:</t>
    </r>
    <r>
      <rPr>
        <sz val="10"/>
        <rFont val="Arial"/>
        <family val="2"/>
        <charset val="161"/>
      </rPr>
      <t xml:space="preserve"> προκύπτει αφού αφαιρεθούν από την αξία παραγωγής τα έξοδα παραγωγής, τα διοικητικά έξοδα και τα ενοίκια.</t>
    </r>
  </si>
  <si>
    <r>
      <rPr>
        <b/>
        <sz val="10"/>
        <rFont val="Arial"/>
        <family val="2"/>
        <charset val="161"/>
      </rPr>
      <t>Value added at current prices:</t>
    </r>
    <r>
      <rPr>
        <sz val="10"/>
        <rFont val="Arial"/>
        <family val="2"/>
        <charset val="161"/>
      </rPr>
      <t xml:space="preserve"> is derived by deducting from the production value the production expenses, the administrative expenses and rents.</t>
    </r>
  </si>
  <si>
    <t xml:space="preserve">                      ΕΠΕΝΔΥΣΕΙΣ ΚΑΤΑ ΟΙΚΟΝΟΜΙΚΗ ΔΡΑΣΤΗΡΙΟΤΗΤΑ</t>
  </si>
  <si>
    <t xml:space="preserve">                      ΠΡΟΣΤΙΘΕΜΕΝΗ ΑΞΙΑ ΣΕ ΤΡΕΧΟΥΣΕΣ ΤΙΜΕΣ ΚΑΙ ΑΚΑΘΑΡΙΣΤΕΣ ΠΑΓΙΕΣ ΚΕΦΑΛΑΙΟΥΧΙΚΕΣ </t>
  </si>
  <si>
    <t>ΠINAKAΣ   3:  ΚΥΚΛΟΣ ΕΡΓΑΣΙΩΝ ΚΑΙ ΑΞΙΑ ΠΑΡΑΓΩΓΗΣ ΚΑΤΑ ΟΙΚΟΝΟΜΙΚΗ ΔΡΑΣΤΗΡΙΟΤΗΤΑ</t>
  </si>
  <si>
    <t>Κύκλος εργασιών και αξία παραγωγής κατά οικονομική δραστηριότητα</t>
  </si>
  <si>
    <t>Αριθμός απασχολούμενων ατόμων και εργατικό κόστος κατά κατηγορία εργαζομένων και οικονομική δραστηριότητα</t>
  </si>
  <si>
    <t>Αριθμός απασχολούμενων ατόμων, κύκλος εργασιών, αξία παραγωγής, προστιθέμενη αξία σε τρέχουσες τιμές και ακαθάριστες πάγιες κεφαλαιουχικές επενδύσεις κατά οικονομική δραστηριότητα</t>
  </si>
  <si>
    <t>Αριθμός επιχειρήσεων και αριθμός απασχολούμενων ατόμων κατά οικονομική δραστηριότητα και κατηγορία απασχόλησης</t>
  </si>
  <si>
    <t xml:space="preserve">ΠINAKAΣ   1:  ΑΡΙΘΜΟΣ ΑΠΑΣΧΟΛΟΥΜΕΝΩΝ ΑΤΟΜΩΝ, ΚΥΚΛΟΣ ΕΡΓΑΣΙΩΝ, ΑΞΙΑ ΠΑΡΑΓΩΓΗΣ, </t>
  </si>
  <si>
    <t xml:space="preserve">ΠINAKAΣ   2:  ΑΡΙΘΜΟΣ ΑΠΑΣΧΟΛΟΥΜΕΝΩΝ ΑΤΟΜΩΝ ΚΑΙ ΕΡΓΑΤΙΚΟ ΚΟΣΤΟΣ ΚΑΤΑ ΚΑΤΗΓΟΡΙΑ </t>
  </si>
  <si>
    <t xml:space="preserve">Αριθμός απασχολούμενων ατόμων                        </t>
  </si>
  <si>
    <t xml:space="preserve">ΠΙΝΑΚΑΣ  6.  ΑΡΙΘΜΟΣ ΕΠΙΧΕΙΡΗΣΕΩΝ ΚΑΙ ΑΡΙΘΜΟΣ ΑΠΑΣΧΟΛΟΥΜΕΝΩΝ ΑΤΟΜΩΝ ΚΑΤΑ ΟΙΚΟΝΟΜΙΚΗ ΔΡΑΣΤΗΡΙΟΤΗΤΑ </t>
  </si>
  <si>
    <t xml:space="preserve">                      CURRENT PRICES AND GROSS FIXED CAPITAL FORMATION BY ECONOMIC ACTIVITY</t>
  </si>
  <si>
    <t xml:space="preserve">TABLE       1:  NUMBER OF PERSONS EMPLOYED, TURNOVER, PRODUCTION VALUE, VALUE ADDED AT </t>
  </si>
  <si>
    <t xml:space="preserve">                      ΕΡΓΑΖΟΜΕΝΩΝ ΚΑΙ ΟΙΚΟΝΟΜΙΚΗ ΔΡΑΣΤΗΡΙΟΤΗΤΑ</t>
  </si>
  <si>
    <t xml:space="preserve">                      AND ECONOMIC ACTIVITY</t>
  </si>
  <si>
    <r>
      <rPr>
        <b/>
        <sz val="10"/>
        <rFont val="Arial"/>
        <family val="2"/>
        <charset val="161"/>
      </rPr>
      <t>Προστιθέμενη αξία σε τιμές κόστους συντελεστών παραγωγής:</t>
    </r>
    <r>
      <rPr>
        <sz val="10"/>
        <rFont val="Arial"/>
        <family val="2"/>
        <charset val="161"/>
      </rPr>
      <t xml:space="preserve"> προκύπτει αφού αφαιρεθούν από την προστιθέμενη αξία οι έμμεσοι φόροι. Περιλαμβάνει το εργατικό κόστος, τις αποσβέσεις και το λειτουργικό πλεόνασμα.</t>
    </r>
  </si>
  <si>
    <t>Η/Υ &amp; λογισμικά προγράμματα</t>
  </si>
  <si>
    <t>No. of  enterprises</t>
  </si>
  <si>
    <t>Αρ. επιχειρήσεων</t>
  </si>
  <si>
    <t xml:space="preserve">No. of persons 
employed </t>
  </si>
  <si>
    <t>Αριθμός απασχολούμενων ατόμων                                  (Αρ.)</t>
  </si>
  <si>
    <t xml:space="preserve">Αρ. απασχολούμενων ατόμων    </t>
  </si>
  <si>
    <t>Purchases 
of goods
 for resale (-)</t>
  </si>
  <si>
    <t>Αγορές εμπορευμάτων για μεταπώληση  (-)</t>
  </si>
  <si>
    <t>Προστιθέμενη αξία σε τιμές κόστους συντελεστών παραγωγής</t>
  </si>
  <si>
    <t>Other 
operating income</t>
  </si>
  <si>
    <t>COPYRIGHT ©: 2023 ΚΥΠΡΙΑΚΗ ΔΗΜΟΚΡΑΤΙΑ, ΣΤΑΤΙΣΤΙΚΗ ΥΠΗΡΕΣΙΑ/REPUBLIC OF CYPRUS, STATISTICAL SERVICE</t>
  </si>
  <si>
    <t>ΕΡΕΥΝΑ ΧΟΝΔΡΙΚΟΥ ΚΑΙ ΛΙΑΝΙΚΟΥ ΕΜΠΟΡΙΟΥ 2021</t>
  </si>
  <si>
    <t>WHOLESALE AND RETAIL TRADE SURVEY 2021</t>
  </si>
  <si>
    <t>Η περίοδος στην οποία αναφέρονται οι πληροφορίες είναι το ημερολογιακό έτος 2021.</t>
  </si>
  <si>
    <t>The reference period for the data collected is the calendar year 2021.</t>
  </si>
  <si>
    <t>Η Έρευνα διεξάγεται πάνω σε δειγματοληπτική βάση για επιχειρήσεις που απασχολούν λιγότερα από 20 άτομα, ενώ καλύπτει όλες τις επιχειρήσεις που απασχολούν 20 άτομα και άνω. Το Μητρώο Επιχειρήσεων αποτέλεσε τη βάση για την επιλογή του δείγματος. Για το έτος αναφοράς 2021, στην Έρευνα συμμετείχαν 2412 επιχειρήσεις.</t>
  </si>
  <si>
    <t xml:space="preserve">Τhe Survey is carried out on a sample basis for the enterprises employing less than 20 persons, while it covers all enterprises engaging 20 persons and over. The Business Register provided the frame for drawing the sample. For the reference year 2021, 2412 enterprises participated in the survey. </t>
  </si>
  <si>
    <t>ΑΝΑΛΥΤΙΚΟΙ ΠΙΝΑΚΕΣ ΓΙΑ ΤΟ 2021</t>
  </si>
  <si>
    <t>DETAILED TABLES FOR 2021</t>
  </si>
  <si>
    <t xml:space="preserve">                      ΕΡΕΥΝΑ ΧΟΝΔΡΙΚΟΥ ΚΑΙ ΛΙΑΝΙΚΟΥ ΕΜΠΟΡΙΟΥ 2021</t>
  </si>
  <si>
    <t xml:space="preserve">                              WHOLESALE AND RETAIL TRADE SURVEY 2021</t>
  </si>
  <si>
    <t xml:space="preserve">                          WHOLESALE AND RETAIL TRADE SURVEY 2021</t>
  </si>
  <si>
    <t xml:space="preserve">        WHOLESALE AND RETAIL TRADE SURVEY 2021</t>
  </si>
  <si>
    <t xml:space="preserve">           WHOLESALE AND RETAIL TRADE SURVEY 2021</t>
  </si>
  <si>
    <t xml:space="preserve">          Κατηγορία απασχόλησης 0-9          </t>
  </si>
  <si>
    <t>Employment size group 0-9</t>
  </si>
  <si>
    <t xml:space="preserve">                       WHOLESALE AND RETAIL TRADE SURVEY 2021</t>
  </si>
  <si>
    <t xml:space="preserve">               ΕΡΕΥΝΑ ΧΟΝΔΡΙΚΟΥ ΚΑΙ ΛΙΑΝΙΚΟΥ ΕΜΠΟΡΙΟΥ 2021</t>
  </si>
  <si>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</si>
  <si>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t>Χονδρικό εμπόριο επίπλων γραφείου</t>
  </si>
  <si>
    <t xml:space="preserve">Χονδρικό εμπόριο μηχανημάτων για την κλωστοϋφαντουργική βιομηχανία, και χονδρικό εμπόριο ραπτομηχανών, πλεκτομηχανών </t>
  </si>
  <si>
    <t xml:space="preserve">Wholesale of machinery for the textile industry and of sewing, knitting machines </t>
  </si>
  <si>
    <t>Wholesale office furniture</t>
  </si>
  <si>
    <t xml:space="preserve">                     ΕΡΕΥΝΑ ΧΟΝΔΡΙΚΟΥ ΚΑΙ ΛΙΑΝΙΚΟΥ ΕΜΠΟΡΙΟΥ 2021</t>
  </si>
  <si>
    <r>
      <rPr>
        <b/>
        <sz val="10"/>
        <rFont val="Arial"/>
        <family val="2"/>
        <charset val="161"/>
      </rPr>
      <t>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t>
    </r>
  </si>
  <si>
    <t xml:space="preserve">Μεταβολή αποθεμάτων </t>
  </si>
  <si>
    <r>
      <rPr>
        <b/>
        <sz val="10"/>
        <rFont val="Arial"/>
        <family val="2"/>
        <charset val="161"/>
      </rPr>
      <t>Αριθμός απασχολούμενων ατόμων:</t>
    </r>
    <r>
      <rPr>
        <sz val="10"/>
        <rFont val="Arial"/>
        <family val="2"/>
        <charset val="161"/>
      </rPr>
      <t xml:space="preserve"> 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τον συνήθη αριθμό εργάσιμων ημερών της επιχείρησης ή λιγότερες ώρες την ημέρα. Ο αριθμός απασχολούμενων μετριέται ως ετήσιος μέσος όρος.</t>
    </r>
  </si>
  <si>
    <r>
      <rPr>
        <b/>
        <sz val="10"/>
        <rFont val="Arial"/>
        <family val="2"/>
        <charset val="161"/>
      </rPr>
      <t>Αποσβέσεις:</t>
    </r>
    <r>
      <rPr>
        <sz val="10"/>
        <rFont val="Arial"/>
        <family val="2"/>
        <charset val="161"/>
      </rPr>
      <t xml:space="preserve"> η υπολογισμένη αξία της φθοράς του κεφαλαιουχικού εξοπλισμού, όπως κτιρίων, μηχανημάτων, μεταφορικών μέσων, επίπλων, κλπ.  Είναι βασισμένη πάνω στην έννοια της λογιστικής απόσβεσης και όχι της οικονομικής.</t>
    </r>
  </si>
  <si>
    <r>
      <rPr>
        <b/>
        <sz val="10"/>
        <rFont val="Arial"/>
        <family val="2"/>
        <charset val="161"/>
      </rPr>
      <t xml:space="preserve">Αξία παραγωγής: </t>
    </r>
    <r>
      <rPr>
        <sz val="10"/>
        <rFont val="Arial"/>
        <family val="2"/>
        <charset val="161"/>
      </rPr>
      <t xml:space="preserve">είναι ο κύκλος εργασιών (οι εισπράξεις από πωλήσεις αγαθών και παροχή υπηρεσιών εξαιρούμενου του ΦΠΑ), συν η μεταβολή των αποθεμάτων στα εμπορεύματα που αγοράστηκαν για μεταπώληση, μείον η αξία όλων των εμπορευμάτων που αγοράστηκαν για μεταπώληση (εξαιρούμενου του επιστρεπτέου ΦΠΑ). </t>
    </r>
  </si>
  <si>
    <r>
      <rPr>
        <b/>
        <sz val="10"/>
        <rFont val="Arial"/>
        <family val="2"/>
        <charset val="161"/>
      </rPr>
      <t>Production value:</t>
    </r>
    <r>
      <rPr>
        <sz val="10"/>
        <rFont val="Arial"/>
        <family val="2"/>
        <charset val="161"/>
      </rPr>
      <t xml:space="preserve"> is defined as the turnover (value of receipts from the sale of goods and services rendered excl. VAT) plus the change in stocks of goods purchased for resale, less the cost of all goods purchased for resale (excl. the refundable VAT). </t>
    </r>
  </si>
  <si>
    <r>
      <rPr>
        <b/>
        <sz val="10"/>
        <rFont val="Arial"/>
        <family val="2"/>
        <charset val="161"/>
      </rPr>
      <t xml:space="preserve">Ακαθάριστες πάγιες κεφαλαιουχικές επενδύσεις: </t>
    </r>
    <r>
      <rPr>
        <sz val="10"/>
        <rFont val="Arial"/>
        <family val="2"/>
        <charset val="161"/>
      </rPr>
      <t>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</si>
  <si>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t>Employer's contribution to various funds</t>
  </si>
  <si>
    <t>(Τελευταία Ενημέρωση/Last update 16/11/2023)</t>
  </si>
  <si>
    <t>COPYRIGHT ©: 2025 ΚΥΠΡΙΑΚΗ ΔΗΜΟΚΡΑΤΙΑ, ΣΤΑΤΙΣΤΙΚΗ ΥΠΗΡΕΣΙΑ/REPUBLIC OF CYPRUS, STATISTICAL SERVICE</t>
  </si>
  <si>
    <t>(Τελευταία Ενημέρωση/Last update 09/07/2025)</t>
  </si>
  <si>
    <t>Σημ.: Τα στοιχεία για τους κώδικες 46.1 και 46.71 έχουν αναθεωρηθεί.</t>
  </si>
  <si>
    <t>Note: Data for codes 46.1 and 46.71 have been revised.</t>
  </si>
  <si>
    <t>Σημ.: Τα στοιχεία για τους κώδικες 46.1 και 46.7 έχουν αναθεωρηθεί.</t>
  </si>
  <si>
    <t>Note: Data for codes 46.1 and 46.7 have been revised.</t>
  </si>
  <si>
    <t>Σημ.: Τα στοιχεία για τον κώδικα 46.1 έχουν αναθεωρηθεί.</t>
  </si>
  <si>
    <t>Note: Data for code 46.1 have been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</si>
</sst>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 \ \ \ "/>
    <numFmt numFmtId="165" formatCode="#,##0_#_#_#_#"/>
  </numFmts>
  <fonts count="57">
    <font>
      <sz val="10"/>
      <name val="Arial"/>
      <charset val="161"/>
    </font>
    <font>
      <sz val="11"/>
      <color theme="1"/>
      <name val="Calibri"/>
      <family val="2"/>
      <charset val="161"/>
      <scheme val="minor"/>
    </font>
    <font>
      <sz val="10"/>
      <color indexed="8"/>
      <name val="»οξτΫςξα"/>
      <charset val="161"/>
    </font>
    <font>
      <sz val="10"/>
      <name val="Arial"/>
      <family val="2"/>
      <charset val="161"/>
    </font>
    <font>
      <sz val="36"/>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u/>
      <sz val="11"/>
      <color theme="10"/>
      <name val="Calibri"/>
      <family val="2"/>
      <charset val="161"/>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9"/>
      <name val="Arial"/>
      <family val="2"/>
      <charset val="161"/>
    </font>
    <font>
      <b/>
      <sz val="10"/>
      <name val="Arial"/>
      <family val="2"/>
      <charset val="161"/>
    </font>
    <font>
      <b/>
      <i/>
      <sz val="10"/>
      <color indexed="8"/>
      <name val="Arial"/>
      <family val="2"/>
      <charset val="161"/>
    </font>
    <font>
      <sz val="10"/>
      <color indexed="8"/>
      <name val="Arial"/>
      <family val="2"/>
      <charset val="161"/>
    </font>
    <font>
      <b/>
      <sz val="10"/>
      <color rgb="FF0000FF"/>
      <name val="Arial"/>
      <family val="2"/>
      <charset val="161"/>
    </font>
    <font>
      <sz val="10"/>
      <color rgb="FF0000FF"/>
      <name val="Arial"/>
      <family val="2"/>
      <charset val="161"/>
    </font>
    <font>
      <sz val="20"/>
      <name val="Arial"/>
      <family val="2"/>
      <charset val="161"/>
    </font>
    <font>
      <sz val="11"/>
      <color theme="1"/>
      <name val="Arial"/>
      <family val="2"/>
      <charset val="161"/>
    </font>
    <font>
      <b/>
      <sz val="12"/>
      <name val="Arial"/>
      <family val="2"/>
      <charset val="161"/>
    </font>
    <font>
      <b/>
      <sz val="11"/>
      <name val="Arial"/>
      <family val="2"/>
      <charset val="161"/>
    </font>
    <font>
      <b/>
      <sz val="9"/>
      <color indexed="18"/>
      <name val="Arial"/>
      <family val="2"/>
      <charset val="161"/>
    </font>
    <font>
      <i/>
      <sz val="10"/>
      <color indexed="8"/>
      <name val="Arial"/>
      <family val="2"/>
      <charset val="161"/>
    </font>
    <font>
      <b/>
      <sz val="18"/>
      <color indexed="18"/>
      <name val="Arial"/>
      <family val="2"/>
      <charset val="161"/>
    </font>
    <font>
      <b/>
      <i/>
      <sz val="18"/>
      <color indexed="18"/>
      <name val="Arial"/>
      <family val="2"/>
      <charset val="161"/>
    </font>
    <font>
      <sz val="11"/>
      <color rgb="FF000000"/>
      <name val="Arial"/>
      <family val="2"/>
      <charset val="161"/>
    </font>
    <font>
      <sz val="9"/>
      <color theme="1"/>
      <name val="Arial"/>
      <family val="2"/>
      <charset val="161"/>
    </font>
    <font>
      <b/>
      <sz val="9"/>
      <color theme="1"/>
      <name val="Arial"/>
      <family val="2"/>
      <charset val="161"/>
    </font>
    <font>
      <b/>
      <sz val="10"/>
      <color theme="1"/>
      <name val="Arial"/>
      <family val="2"/>
      <charset val="161"/>
    </font>
    <font>
      <b/>
      <sz val="36"/>
      <color indexed="18"/>
      <name val="Arial"/>
      <family val="2"/>
      <charset val="161"/>
    </font>
    <font>
      <b/>
      <sz val="36"/>
      <color rgb="FF0000FF"/>
      <name val="Arial"/>
      <family val="2"/>
      <charset val="161"/>
    </font>
    <font>
      <b/>
      <sz val="20"/>
      <color rgb="FF0000FF"/>
      <name val="Arial"/>
      <family val="2"/>
      <charset val="161"/>
    </font>
    <font>
      <u/>
      <sz val="10"/>
      <color theme="10"/>
      <name val="Arial"/>
      <family val="2"/>
      <charset val="161"/>
    </font>
    <font>
      <b/>
      <sz val="10"/>
      <color rgb="FF000080"/>
      <name val="Arial"/>
      <family val="2"/>
      <charset val="161"/>
    </font>
    <font>
      <b/>
      <sz val="10"/>
      <color rgb="FF0000CC"/>
      <name val="Arial"/>
      <family val="2"/>
      <charset val="161"/>
    </font>
    <font>
      <sz val="10"/>
      <color rgb="FF0000CC"/>
      <name val="Arial"/>
      <family val="2"/>
      <charset val="161"/>
    </font>
    <font>
      <b/>
      <sz val="10"/>
      <color indexed="18"/>
      <name val="Arial"/>
      <family val="2"/>
      <charset val="161"/>
    </font>
    <font>
      <b/>
      <sz val="10"/>
      <color indexed="8"/>
      <name val="Arial"/>
      <family val="2"/>
      <charset val="161"/>
    </font>
    <font>
      <b/>
      <sz val="18"/>
      <color rgb="FF0000FF"/>
      <name val="Arial"/>
      <family val="2"/>
      <charset val="161"/>
    </font>
    <font>
      <b/>
      <sz val="14"/>
      <color rgb="FF0000FF"/>
      <name val="Arial"/>
      <family val="2"/>
      <charset val="161"/>
    </font>
    <font>
      <sz val="10"/>
      <color theme="1"/>
      <name val="Arial"/>
      <family val="2"/>
      <charset val="161"/>
    </font>
    <font>
      <b/>
      <u/>
      <sz val="10"/>
      <name val="Arial"/>
      <family val="2"/>
      <charset val="161"/>
    </font>
    <font>
      <b/>
      <u/>
      <sz val="10"/>
      <color theme="1"/>
      <name val="Arial"/>
      <family val="2"/>
      <charset val="161"/>
    </font>
    <font>
      <sz val="10"/>
      <color rgb="FF000000"/>
      <name val="Arial"/>
      <family val="2"/>
      <charset val="161"/>
    </font>
    <font>
      <sz val="8"/>
      <name val="Arial"/>
      <family val="2"/>
      <charset val="161"/>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2F2F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double">
        <color rgb="FF0000FF"/>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right style="thin">
        <color rgb="FF0000FF"/>
      </right>
      <top/>
      <bottom style="thin">
        <color indexed="64"/>
      </bottom>
      <diagonal/>
    </border>
    <border>
      <left style="thin">
        <color rgb="FF0000FF"/>
      </left>
      <right/>
      <top style="thin">
        <color rgb="FF0000FF"/>
      </top>
      <bottom style="thin">
        <color rgb="FF0000FF"/>
      </bottom>
      <diagonal/>
    </border>
    <border>
      <left style="thin">
        <color rgb="FF0000CC"/>
      </left>
      <right/>
      <top style="thin">
        <color rgb="FF0000CC"/>
      </top>
      <bottom/>
      <diagonal/>
    </border>
    <border>
      <left/>
      <right/>
      <top style="thin">
        <color rgb="FF0000CC"/>
      </top>
      <bottom/>
      <diagonal/>
    </border>
    <border>
      <left/>
      <right style="thin">
        <color rgb="FF0000CC"/>
      </right>
      <top style="thin">
        <color rgb="FF0000CC"/>
      </top>
      <bottom/>
      <diagonal/>
    </border>
    <border>
      <left style="thin">
        <color rgb="FF0000CC"/>
      </left>
      <right/>
      <top/>
      <bottom/>
      <diagonal/>
    </border>
    <border>
      <left/>
      <right style="thin">
        <color rgb="FF0000CC"/>
      </right>
      <top/>
      <bottom/>
      <diagonal/>
    </border>
    <border>
      <left style="hair">
        <color indexed="64"/>
      </left>
      <right style="thin">
        <color rgb="FF0000CC"/>
      </right>
      <top style="hair">
        <color indexed="64"/>
      </top>
      <bottom/>
      <diagonal/>
    </border>
    <border>
      <left style="hair">
        <color indexed="64"/>
      </left>
      <right style="thin">
        <color rgb="FF0000CC"/>
      </right>
      <top style="hair">
        <color indexed="64"/>
      </top>
      <bottom style="hair">
        <color indexed="64"/>
      </bottom>
      <diagonal/>
    </border>
    <border>
      <left style="thin">
        <color rgb="FF0000CC"/>
      </left>
      <right/>
      <top/>
      <bottom style="thin">
        <color rgb="FF0000CC"/>
      </bottom>
      <diagonal/>
    </border>
    <border>
      <left style="hair">
        <color indexed="64"/>
      </left>
      <right style="thin">
        <color rgb="FF0000CC"/>
      </right>
      <top style="hair">
        <color indexed="64"/>
      </top>
      <bottom style="thin">
        <color rgb="FF0000FF"/>
      </bottom>
      <diagonal/>
    </border>
    <border>
      <left style="hair">
        <color indexed="64"/>
      </left>
      <right style="hair">
        <color indexed="64"/>
      </right>
      <top style="hair">
        <color indexed="64"/>
      </top>
      <bottom style="thin">
        <color rgb="FF0000FF"/>
      </bottom>
      <diagonal/>
    </border>
    <border>
      <left/>
      <right/>
      <top style="thin">
        <color rgb="FF0000FF"/>
      </top>
      <bottom style="thin">
        <color rgb="FF0000FF"/>
      </bottom>
      <diagonal/>
    </border>
    <border>
      <left/>
      <right/>
      <top/>
      <bottom style="double">
        <color rgb="FF0000FF"/>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13" applyNumberFormat="0" applyAlignment="0" applyProtection="0"/>
    <xf numFmtId="0" fontId="9" fillId="28" borderId="14"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30" borderId="13" applyNumberFormat="0" applyAlignment="0" applyProtection="0"/>
    <xf numFmtId="0" fontId="17" fillId="0" borderId="18" applyNumberFormat="0" applyFill="0" applyAlignment="0" applyProtection="0"/>
    <xf numFmtId="0" fontId="18" fillId="31" borderId="0" applyNumberFormat="0" applyBorder="0" applyAlignment="0" applyProtection="0"/>
    <xf numFmtId="0" fontId="3" fillId="0" borderId="0"/>
    <xf numFmtId="0" fontId="3" fillId="0" borderId="0"/>
    <xf numFmtId="0" fontId="2" fillId="0" borderId="0"/>
    <xf numFmtId="0" fontId="5" fillId="32" borderId="19" applyNumberFormat="0" applyFont="0" applyAlignment="0" applyProtection="0"/>
    <xf numFmtId="0" fontId="19" fillId="27" borderId="20" applyNumberFormat="0" applyAlignment="0" applyProtection="0"/>
    <xf numFmtId="0" fontId="20" fillId="0" borderId="0" applyNumberFormat="0" applyFill="0" applyBorder="0" applyAlignment="0" applyProtection="0"/>
    <xf numFmtId="0" fontId="21" fillId="0" borderId="21" applyNumberFormat="0" applyFill="0" applyAlignment="0" applyProtection="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218">
    <xf numFmtId="0" fontId="0" fillId="0" borderId="0" xfId="0"/>
    <xf numFmtId="0" fontId="4" fillId="33" borderId="0" xfId="0" applyFont="1" applyFill="1"/>
    <xf numFmtId="0" fontId="23" fillId="36" borderId="0" xfId="0" applyFont="1" applyFill="1"/>
    <xf numFmtId="164" fontId="23" fillId="36" borderId="0" xfId="0" applyNumberFormat="1" applyFont="1" applyFill="1"/>
    <xf numFmtId="0" fontId="24" fillId="36" borderId="0" xfId="0" applyFont="1" applyFill="1"/>
    <xf numFmtId="0" fontId="3" fillId="36" borderId="0" xfId="0" applyFont="1" applyFill="1"/>
    <xf numFmtId="0" fontId="23" fillId="36" borderId="0" xfId="0" applyFont="1" applyFill="1" applyAlignment="1">
      <alignment horizontal="right"/>
    </xf>
    <xf numFmtId="0" fontId="23" fillId="36" borderId="0" xfId="0" applyFont="1" applyFill="1" applyAlignment="1">
      <alignment horizontal="left"/>
    </xf>
    <xf numFmtId="0" fontId="27" fillId="36" borderId="0" xfId="40" applyFont="1" applyFill="1" applyAlignment="1" applyProtection="1">
      <alignment horizontal="left"/>
      <protection locked="0"/>
    </xf>
    <xf numFmtId="0" fontId="24" fillId="36" borderId="0" xfId="0" applyFont="1" applyFill="1" applyAlignment="1">
      <alignment horizontal="center" vertical="top" wrapText="1"/>
    </xf>
    <xf numFmtId="3" fontId="24" fillId="36" borderId="0" xfId="0" applyNumberFormat="1" applyFont="1" applyFill="1" applyAlignment="1">
      <alignment horizontal="right" indent="3"/>
    </xf>
    <xf numFmtId="3" fontId="3" fillId="36" borderId="0" xfId="0" applyNumberFormat="1" applyFont="1" applyFill="1" applyAlignment="1">
      <alignment horizontal="right" indent="3"/>
    </xf>
    <xf numFmtId="3" fontId="3" fillId="36" borderId="0" xfId="0" applyNumberFormat="1" applyFont="1" applyFill="1" applyAlignment="1">
      <alignment horizontal="right" vertical="center" indent="3"/>
    </xf>
    <xf numFmtId="3" fontId="3" fillId="36" borderId="0" xfId="0" applyNumberFormat="1" applyFont="1" applyFill="1"/>
    <xf numFmtId="0" fontId="25" fillId="36" borderId="22" xfId="40" applyFont="1" applyFill="1" applyBorder="1"/>
    <xf numFmtId="3" fontId="23" fillId="36" borderId="0" xfId="0" applyNumberFormat="1" applyFont="1" applyFill="1"/>
    <xf numFmtId="0" fontId="26" fillId="36" borderId="0" xfId="40" applyFont="1" applyFill="1"/>
    <xf numFmtId="0" fontId="24" fillId="36" borderId="0" xfId="39" applyFont="1" applyFill="1" applyAlignment="1">
      <alignment horizontal="left"/>
    </xf>
    <xf numFmtId="0" fontId="24" fillId="36" borderId="24" xfId="0" applyFont="1" applyFill="1" applyBorder="1" applyAlignment="1">
      <alignment horizontal="center" vertical="top" wrapText="1"/>
    </xf>
    <xf numFmtId="0" fontId="3" fillId="36" borderId="25" xfId="0" applyFont="1" applyFill="1" applyBorder="1"/>
    <xf numFmtId="0" fontId="3" fillId="36" borderId="27" xfId="0" applyFont="1" applyFill="1" applyBorder="1"/>
    <xf numFmtId="0" fontId="3" fillId="36" borderId="28" xfId="0" applyFont="1" applyFill="1" applyBorder="1"/>
    <xf numFmtId="0" fontId="3" fillId="36" borderId="29" xfId="0" applyFont="1" applyFill="1" applyBorder="1"/>
    <xf numFmtId="0" fontId="24" fillId="36" borderId="29" xfId="0" applyFont="1" applyFill="1" applyBorder="1" applyAlignment="1">
      <alignment horizontal="center"/>
    </xf>
    <xf numFmtId="0" fontId="3" fillId="36" borderId="30" xfId="0" applyFont="1" applyFill="1" applyBorder="1"/>
    <xf numFmtId="0" fontId="3" fillId="35" borderId="0" xfId="0" applyFont="1" applyFill="1"/>
    <xf numFmtId="0" fontId="3" fillId="33" borderId="0" xfId="0" applyFont="1" applyFill="1"/>
    <xf numFmtId="0" fontId="31" fillId="35" borderId="0" xfId="38" applyFont="1" applyFill="1" applyAlignment="1">
      <alignment horizontal="center" vertical="center"/>
    </xf>
    <xf numFmtId="0" fontId="38" fillId="35" borderId="0" xfId="0" applyFont="1" applyFill="1"/>
    <xf numFmtId="0" fontId="41" fillId="33" borderId="0" xfId="0" applyFont="1" applyFill="1" applyAlignment="1">
      <alignment horizontal="center" vertical="center"/>
    </xf>
    <xf numFmtId="0" fontId="42" fillId="33" borderId="0" xfId="0" applyFont="1" applyFill="1" applyAlignment="1">
      <alignment horizontal="center" vertical="center"/>
    </xf>
    <xf numFmtId="0" fontId="35" fillId="33" borderId="0" xfId="0" applyFont="1" applyFill="1" applyAlignment="1">
      <alignment horizontal="center" vertical="center"/>
    </xf>
    <xf numFmtId="0" fontId="25" fillId="36" borderId="0" xfId="40" applyFont="1" applyFill="1"/>
    <xf numFmtId="0" fontId="24" fillId="36" borderId="26" xfId="0" applyFont="1" applyFill="1" applyBorder="1"/>
    <xf numFmtId="3" fontId="24" fillId="36" borderId="27" xfId="0" applyNumberFormat="1" applyFont="1" applyFill="1" applyBorder="1"/>
    <xf numFmtId="0" fontId="3" fillId="36" borderId="26" xfId="0" applyFont="1" applyFill="1" applyBorder="1"/>
    <xf numFmtId="3" fontId="3" fillId="36" borderId="27" xfId="0" applyNumberFormat="1" applyFont="1" applyFill="1" applyBorder="1"/>
    <xf numFmtId="3" fontId="3" fillId="36" borderId="29" xfId="0" applyNumberFormat="1" applyFont="1" applyFill="1" applyBorder="1" applyAlignment="1">
      <alignment horizontal="right" indent="3"/>
    </xf>
    <xf numFmtId="3" fontId="3" fillId="36" borderId="30" xfId="0" applyNumberFormat="1" applyFont="1" applyFill="1" applyBorder="1"/>
    <xf numFmtId="49" fontId="24" fillId="36" borderId="27" xfId="0" applyNumberFormat="1" applyFont="1" applyFill="1" applyBorder="1" applyAlignment="1">
      <alignment wrapText="1"/>
    </xf>
    <xf numFmtId="49" fontId="3" fillId="36" borderId="27" xfId="0" applyNumberFormat="1" applyFont="1" applyFill="1" applyBorder="1" applyAlignment="1">
      <alignment wrapText="1"/>
    </xf>
    <xf numFmtId="49" fontId="3" fillId="36" borderId="30" xfId="0" applyNumberFormat="1" applyFont="1" applyFill="1" applyBorder="1" applyAlignment="1">
      <alignment wrapText="1"/>
    </xf>
    <xf numFmtId="164" fontId="3" fillId="36" borderId="0" xfId="0" applyNumberFormat="1" applyFont="1" applyFill="1"/>
    <xf numFmtId="0" fontId="3" fillId="36" borderId="0" xfId="0" applyFont="1" applyFill="1" applyAlignment="1">
      <alignment horizontal="right"/>
    </xf>
    <xf numFmtId="0" fontId="3" fillId="36" borderId="0" xfId="0" applyFont="1" applyFill="1" applyAlignment="1">
      <alignment horizontal="left"/>
    </xf>
    <xf numFmtId="0" fontId="27" fillId="36" borderId="0" xfId="0" applyFont="1" applyFill="1"/>
    <xf numFmtId="0" fontId="28" fillId="36" borderId="0" xfId="0" applyFont="1" applyFill="1"/>
    <xf numFmtId="0" fontId="45" fillId="36" borderId="0" xfId="0" applyFont="1" applyFill="1"/>
    <xf numFmtId="0" fontId="24" fillId="36" borderId="0" xfId="0" applyFont="1" applyFill="1" applyAlignment="1" applyProtection="1">
      <alignment horizontal="center" vertical="center" wrapText="1"/>
      <protection locked="0"/>
    </xf>
    <xf numFmtId="0" fontId="24" fillId="36" borderId="0" xfId="0" applyFont="1" applyFill="1" applyAlignment="1">
      <alignment horizontal="center" vertical="center" wrapText="1"/>
    </xf>
    <xf numFmtId="3" fontId="24" fillId="36" borderId="0" xfId="0" applyNumberFormat="1" applyFont="1" applyFill="1"/>
    <xf numFmtId="0" fontId="24" fillId="36" borderId="27" xfId="0" applyFont="1" applyFill="1" applyBorder="1"/>
    <xf numFmtId="3" fontId="3" fillId="36" borderId="29" xfId="0" applyNumberFormat="1" applyFont="1" applyFill="1" applyBorder="1" applyAlignment="1">
      <alignment horizontal="right"/>
    </xf>
    <xf numFmtId="0" fontId="24" fillId="36" borderId="23" xfId="0" applyFont="1" applyFill="1" applyBorder="1" applyAlignment="1">
      <alignment vertical="center" wrapText="1"/>
    </xf>
    <xf numFmtId="0" fontId="24" fillId="36" borderId="26" xfId="0" applyFont="1" applyFill="1" applyBorder="1" applyAlignment="1">
      <alignment vertical="center" wrapText="1"/>
    </xf>
    <xf numFmtId="0" fontId="3" fillId="36" borderId="26" xfId="0" applyFont="1" applyFill="1" applyBorder="1" applyAlignment="1">
      <alignment vertical="center" wrapText="1"/>
    </xf>
    <xf numFmtId="0" fontId="24" fillId="36" borderId="27" xfId="0" applyFont="1" applyFill="1" applyBorder="1" applyAlignment="1">
      <alignment horizontal="center" vertical="center" wrapText="1"/>
    </xf>
    <xf numFmtId="0" fontId="24" fillId="36" borderId="25" xfId="0" applyFont="1" applyFill="1" applyBorder="1" applyAlignment="1">
      <alignment horizontal="center" vertical="top" wrapText="1"/>
    </xf>
    <xf numFmtId="0" fontId="24" fillId="36" borderId="28" xfId="0" applyFont="1" applyFill="1" applyBorder="1" applyAlignment="1">
      <alignment horizontal="center" vertical="top" wrapText="1"/>
    </xf>
    <xf numFmtId="0" fontId="24" fillId="36" borderId="27" xfId="0" applyFont="1" applyFill="1" applyBorder="1" applyAlignment="1">
      <alignment horizontal="center" vertical="top" wrapText="1"/>
    </xf>
    <xf numFmtId="0" fontId="24" fillId="36" borderId="23" xfId="0" applyFont="1" applyFill="1" applyBorder="1" applyAlignment="1">
      <alignment horizontal="center" vertical="top" wrapText="1"/>
    </xf>
    <xf numFmtId="0" fontId="24" fillId="36" borderId="26" xfId="0" applyFont="1" applyFill="1" applyBorder="1" applyAlignment="1" applyProtection="1">
      <alignment horizontal="center" vertical="center" wrapText="1"/>
      <protection locked="0"/>
    </xf>
    <xf numFmtId="0" fontId="24" fillId="36" borderId="26" xfId="0" applyFont="1" applyFill="1" applyBorder="1" applyAlignment="1">
      <alignment horizontal="center" vertical="center" wrapText="1"/>
    </xf>
    <xf numFmtId="49" fontId="24" fillId="36" borderId="25" xfId="0" applyNumberFormat="1" applyFont="1" applyFill="1" applyBorder="1" applyAlignment="1">
      <alignment wrapText="1"/>
    </xf>
    <xf numFmtId="0" fontId="3" fillId="36" borderId="28"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44" fillId="36" borderId="0" xfId="34" applyNumberFormat="1" applyFont="1" applyFill="1" applyBorder="1" applyAlignment="1" applyProtection="1">
      <alignment horizontal="left"/>
      <protection locked="0"/>
    </xf>
    <xf numFmtId="164" fontId="24" fillId="36" borderId="0" xfId="0" applyNumberFormat="1" applyFont="1" applyFill="1" applyAlignment="1">
      <alignment horizontal="right"/>
    </xf>
    <xf numFmtId="0" fontId="24" fillId="36" borderId="29" xfId="0" applyFont="1" applyFill="1" applyBorder="1" applyAlignment="1">
      <alignment horizontal="center" vertical="top" wrapText="1"/>
    </xf>
    <xf numFmtId="0" fontId="3" fillId="36" borderId="23" xfId="0" applyFont="1" applyFill="1" applyBorder="1"/>
    <xf numFmtId="3" fontId="24" fillId="36" borderId="0" xfId="0" applyNumberFormat="1" applyFont="1" applyFill="1" applyAlignment="1">
      <alignment horizontal="right" indent="2"/>
    </xf>
    <xf numFmtId="3" fontId="3" fillId="36" borderId="0" xfId="0" applyNumberFormat="1" applyFont="1" applyFill="1" applyAlignment="1">
      <alignment horizontal="right" indent="2"/>
    </xf>
    <xf numFmtId="0" fontId="46" fillId="36" borderId="0" xfId="0" applyFont="1" applyFill="1"/>
    <xf numFmtId="0" fontId="47" fillId="36" borderId="0" xfId="0" applyFont="1" applyFill="1"/>
    <xf numFmtId="3" fontId="24" fillId="36" borderId="0" xfId="0" applyNumberFormat="1" applyFont="1" applyFill="1" applyAlignment="1">
      <alignment horizontal="center" vertical="top" wrapText="1"/>
    </xf>
    <xf numFmtId="0" fontId="24" fillId="36" borderId="0" xfId="0" applyFont="1" applyFill="1" applyAlignment="1">
      <alignment horizontal="center" vertical="top"/>
    </xf>
    <xf numFmtId="0" fontId="3" fillId="36" borderId="4" xfId="0" applyFont="1" applyFill="1" applyBorder="1"/>
    <xf numFmtId="3" fontId="24" fillId="36" borderId="24" xfId="0" applyNumberFormat="1" applyFont="1" applyFill="1" applyBorder="1" applyAlignment="1">
      <alignment horizontal="center" vertical="top" wrapText="1"/>
    </xf>
    <xf numFmtId="0" fontId="24" fillId="36" borderId="26" xfId="0" applyFont="1" applyFill="1" applyBorder="1" applyAlignment="1">
      <alignment horizontal="center" vertical="top" wrapText="1"/>
    </xf>
    <xf numFmtId="3" fontId="24" fillId="36" borderId="24" xfId="0" applyNumberFormat="1" applyFont="1" applyFill="1" applyBorder="1" applyAlignment="1">
      <alignment horizontal="right" indent="2"/>
    </xf>
    <xf numFmtId="3" fontId="24" fillId="36" borderId="25" xfId="0" applyNumberFormat="1" applyFont="1" applyFill="1" applyBorder="1" applyAlignment="1">
      <alignment horizontal="right" indent="2"/>
    </xf>
    <xf numFmtId="3" fontId="24" fillId="36" borderId="27" xfId="0" applyNumberFormat="1" applyFont="1" applyFill="1" applyBorder="1" applyAlignment="1">
      <alignment horizontal="right" indent="2"/>
    </xf>
    <xf numFmtId="3" fontId="3" fillId="36" borderId="27" xfId="0" applyNumberFormat="1" applyFont="1" applyFill="1" applyBorder="1" applyAlignment="1">
      <alignment horizontal="right" indent="2"/>
    </xf>
    <xf numFmtId="3" fontId="3" fillId="36" borderId="30" xfId="0" applyNumberFormat="1" applyFont="1" applyFill="1" applyBorder="1" applyAlignment="1">
      <alignment horizontal="right"/>
    </xf>
    <xf numFmtId="3" fontId="24" fillId="36" borderId="23" xfId="0" applyNumberFormat="1" applyFont="1" applyFill="1" applyBorder="1" applyAlignment="1">
      <alignment horizontal="right" indent="2"/>
    </xf>
    <xf numFmtId="3" fontId="24" fillId="36" borderId="26" xfId="0" applyNumberFormat="1" applyFont="1" applyFill="1" applyBorder="1" applyAlignment="1">
      <alignment horizontal="right" indent="2"/>
    </xf>
    <xf numFmtId="3" fontId="3" fillId="36" borderId="26" xfId="0" applyNumberFormat="1" applyFont="1" applyFill="1" applyBorder="1" applyAlignment="1">
      <alignment horizontal="right" indent="2"/>
    </xf>
    <xf numFmtId="3" fontId="3" fillId="36" borderId="28" xfId="0" applyNumberFormat="1" applyFont="1" applyFill="1" applyBorder="1" applyAlignment="1">
      <alignment horizontal="right"/>
    </xf>
    <xf numFmtId="0" fontId="48" fillId="36" borderId="0" xfId="40" applyFont="1" applyFill="1" applyAlignment="1" applyProtection="1">
      <alignment horizontal="left"/>
      <protection locked="0"/>
    </xf>
    <xf numFmtId="0" fontId="24" fillId="36" borderId="24" xfId="0" applyFont="1" applyFill="1" applyBorder="1" applyAlignment="1" applyProtection="1">
      <alignment horizontal="center" vertical="top" wrapText="1"/>
      <protection locked="0"/>
    </xf>
    <xf numFmtId="0" fontId="3" fillId="36" borderId="32" xfId="0" applyFont="1" applyFill="1" applyBorder="1"/>
    <xf numFmtId="3" fontId="24" fillId="36" borderId="27" xfId="0" applyNumberFormat="1" applyFont="1" applyFill="1" applyBorder="1" applyAlignment="1">
      <alignment horizontal="right" indent="3"/>
    </xf>
    <xf numFmtId="0" fontId="24" fillId="36" borderId="29" xfId="0" applyFont="1" applyFill="1" applyBorder="1" applyAlignment="1" applyProtection="1">
      <alignment horizontal="center" vertical="top" wrapText="1"/>
      <protection locked="0"/>
    </xf>
    <xf numFmtId="0" fontId="24" fillId="36" borderId="0" xfId="0" applyFont="1" applyFill="1" applyAlignment="1">
      <alignment horizontal="right"/>
    </xf>
    <xf numFmtId="0" fontId="3" fillId="36" borderId="27" xfId="0" applyFont="1" applyFill="1" applyBorder="1" applyAlignment="1">
      <alignment vertical="top"/>
    </xf>
    <xf numFmtId="0" fontId="3" fillId="36" borderId="0" xfId="0" applyFont="1" applyFill="1" applyAlignment="1">
      <alignment vertical="top"/>
    </xf>
    <xf numFmtId="0" fontId="24" fillId="36" borderId="30" xfId="0" applyFont="1" applyFill="1" applyBorder="1" applyAlignment="1">
      <alignment horizontal="center" vertical="top" wrapText="1"/>
    </xf>
    <xf numFmtId="0" fontId="3" fillId="36" borderId="30" xfId="0" applyFont="1" applyFill="1" applyBorder="1" applyAlignment="1">
      <alignment vertical="top"/>
    </xf>
    <xf numFmtId="0" fontId="49" fillId="36" borderId="25" xfId="0" applyFont="1" applyFill="1" applyBorder="1" applyAlignment="1">
      <alignment horizontal="left" wrapText="1"/>
    </xf>
    <xf numFmtId="165" fontId="24" fillId="36" borderId="23" xfId="0" applyNumberFormat="1" applyFont="1" applyFill="1" applyBorder="1" applyAlignment="1" applyProtection="1">
      <alignment horizontal="right"/>
      <protection locked="0"/>
    </xf>
    <xf numFmtId="165" fontId="24" fillId="36" borderId="24" xfId="0" applyNumberFormat="1" applyFont="1" applyFill="1" applyBorder="1" applyAlignment="1" applyProtection="1">
      <alignment horizontal="right"/>
      <protection locked="0"/>
    </xf>
    <xf numFmtId="0" fontId="49" fillId="36" borderId="27" xfId="0" applyFont="1" applyFill="1" applyBorder="1" applyAlignment="1">
      <alignment horizontal="left" wrapText="1"/>
    </xf>
    <xf numFmtId="165" fontId="24" fillId="36" borderId="26" xfId="0" applyNumberFormat="1" applyFont="1" applyFill="1" applyBorder="1" applyAlignment="1" applyProtection="1">
      <alignment horizontal="right"/>
      <protection locked="0"/>
    </xf>
    <xf numFmtId="165" fontId="24" fillId="36" borderId="0" xfId="0" applyNumberFormat="1" applyFont="1" applyFill="1" applyAlignment="1" applyProtection="1">
      <alignment horizontal="right"/>
      <protection locked="0"/>
    </xf>
    <xf numFmtId="0" fontId="26" fillId="36" borderId="27" xfId="0" applyFont="1" applyFill="1" applyBorder="1" applyAlignment="1">
      <alignment horizontal="left" wrapText="1"/>
    </xf>
    <xf numFmtId="165" fontId="3" fillId="36" borderId="26" xfId="0" applyNumberFormat="1" applyFont="1" applyFill="1" applyBorder="1" applyAlignment="1" applyProtection="1">
      <alignment horizontal="right"/>
      <protection locked="0"/>
    </xf>
    <xf numFmtId="165" fontId="3" fillId="36" borderId="0" xfId="0" applyNumberFormat="1" applyFont="1" applyFill="1" applyAlignment="1" applyProtection="1">
      <alignment horizontal="right"/>
      <protection locked="0"/>
    </xf>
    <xf numFmtId="0" fontId="26" fillId="36" borderId="27" xfId="0" applyFont="1" applyFill="1" applyBorder="1"/>
    <xf numFmtId="0" fontId="24" fillId="36" borderId="0" xfId="38" applyFont="1" applyFill="1" applyAlignment="1">
      <alignment horizontal="center" vertical="center"/>
    </xf>
    <xf numFmtId="0" fontId="30" fillId="36" borderId="0" xfId="0" applyFont="1" applyFill="1" applyAlignment="1">
      <alignment horizontal="left" vertical="top" wrapText="1"/>
    </xf>
    <xf numFmtId="0" fontId="31" fillId="36" borderId="0" xfId="38" applyFont="1" applyFill="1" applyAlignment="1">
      <alignment horizontal="center" vertical="center"/>
    </xf>
    <xf numFmtId="0" fontId="30" fillId="36" borderId="0" xfId="0" applyFont="1" applyFill="1" applyAlignment="1">
      <alignment horizontal="left" vertical="top"/>
    </xf>
    <xf numFmtId="0" fontId="32" fillId="36" borderId="0" xfId="38" applyFont="1" applyFill="1" applyAlignment="1">
      <alignment horizontal="center" vertical="center"/>
    </xf>
    <xf numFmtId="0" fontId="33" fillId="36" borderId="0" xfId="40" applyFont="1" applyFill="1" applyAlignment="1" applyProtection="1">
      <alignment horizontal="left"/>
      <protection locked="0"/>
    </xf>
    <xf numFmtId="0" fontId="3" fillId="36" borderId="0" xfId="38" applyFill="1" applyAlignment="1">
      <alignment horizontal="center" vertical="center"/>
    </xf>
    <xf numFmtId="0" fontId="34" fillId="36" borderId="22" xfId="40" applyFont="1" applyFill="1" applyBorder="1"/>
    <xf numFmtId="0" fontId="24" fillId="36" borderId="34" xfId="38" applyFont="1" applyFill="1" applyBorder="1" applyAlignment="1">
      <alignment horizontal="center" vertical="center"/>
    </xf>
    <xf numFmtId="0" fontId="30" fillId="36" borderId="37" xfId="0" applyFont="1" applyFill="1" applyBorder="1" applyAlignment="1">
      <alignment horizontal="left" vertical="top" wrapText="1"/>
    </xf>
    <xf numFmtId="0" fontId="32" fillId="36" borderId="37" xfId="38" applyFont="1" applyFill="1" applyBorder="1" applyAlignment="1">
      <alignment horizontal="center" vertical="center"/>
    </xf>
    <xf numFmtId="0" fontId="24" fillId="36" borderId="37" xfId="38" applyFont="1" applyFill="1" applyBorder="1" applyAlignment="1">
      <alignment horizontal="center" vertical="center"/>
    </xf>
    <xf numFmtId="0" fontId="24" fillId="36" borderId="41" xfId="38" applyFont="1" applyFill="1" applyBorder="1" applyAlignment="1">
      <alignment horizontal="center" vertical="center"/>
    </xf>
    <xf numFmtId="0" fontId="43" fillId="35" borderId="35" xfId="0" applyFont="1" applyFill="1" applyBorder="1" applyAlignment="1">
      <alignment horizontal="center" vertical="center"/>
    </xf>
    <xf numFmtId="0" fontId="29" fillId="35" borderId="35" xfId="38" applyFont="1" applyFill="1" applyBorder="1" applyAlignment="1">
      <alignment horizontal="center" vertical="center"/>
    </xf>
    <xf numFmtId="0" fontId="43" fillId="35" borderId="36" xfId="0" applyFont="1" applyFill="1" applyBorder="1" applyAlignment="1">
      <alignment horizontal="center" vertical="center"/>
    </xf>
    <xf numFmtId="0" fontId="31" fillId="35" borderId="0" xfId="38" applyFont="1" applyFill="1" applyAlignment="1">
      <alignment horizontal="center" vertical="center" wrapText="1"/>
    </xf>
    <xf numFmtId="0" fontId="31" fillId="35" borderId="38" xfId="38" applyFont="1" applyFill="1" applyBorder="1" applyAlignment="1">
      <alignment horizontal="center" vertical="center"/>
    </xf>
    <xf numFmtId="0" fontId="36" fillId="36" borderId="0" xfId="0" applyFont="1" applyFill="1" applyAlignment="1">
      <alignment horizontal="center" vertical="center"/>
    </xf>
    <xf numFmtId="0" fontId="3" fillId="36" borderId="0" xfId="0" applyFont="1" applyFill="1" applyAlignment="1">
      <alignment vertical="center"/>
    </xf>
    <xf numFmtId="0" fontId="37" fillId="36" borderId="0" xfId="0" applyFont="1" applyFill="1"/>
    <xf numFmtId="0" fontId="38" fillId="36" borderId="0" xfId="0" applyFont="1" applyFill="1"/>
    <xf numFmtId="0" fontId="39" fillId="36" borderId="0" xfId="0" applyFont="1" applyFill="1"/>
    <xf numFmtId="0" fontId="38" fillId="36" borderId="6" xfId="0" applyFont="1" applyFill="1" applyBorder="1"/>
    <xf numFmtId="0" fontId="40" fillId="36" borderId="1" xfId="0" applyFont="1" applyFill="1" applyBorder="1" applyAlignment="1">
      <alignment horizontal="center" vertical="top" wrapText="1"/>
    </xf>
    <xf numFmtId="0" fontId="40" fillId="36" borderId="7" xfId="0" applyFont="1" applyFill="1" applyBorder="1" applyAlignment="1">
      <alignment horizontal="center" vertical="top" wrapText="1"/>
    </xf>
    <xf numFmtId="0" fontId="40" fillId="36" borderId="7" xfId="0" applyFont="1" applyFill="1" applyBorder="1" applyAlignment="1">
      <alignment horizontal="center" vertical="center"/>
    </xf>
    <xf numFmtId="0" fontId="38" fillId="36" borderId="5" xfId="0" applyFont="1" applyFill="1" applyBorder="1"/>
    <xf numFmtId="0" fontId="40" fillId="36" borderId="2" xfId="0" applyFont="1" applyFill="1" applyBorder="1" applyAlignment="1">
      <alignment horizontal="center" wrapText="1"/>
    </xf>
    <xf numFmtId="0" fontId="40" fillId="36" borderId="4" xfId="0" applyFont="1" applyFill="1" applyBorder="1" applyAlignment="1">
      <alignment horizontal="center" wrapText="1"/>
    </xf>
    <xf numFmtId="0" fontId="40" fillId="36" borderId="4" xfId="0" applyFont="1" applyFill="1" applyBorder="1" applyAlignment="1">
      <alignment horizontal="center" vertical="center"/>
    </xf>
    <xf numFmtId="0" fontId="39" fillId="36" borderId="0" xfId="0" applyFont="1" applyFill="1" applyAlignment="1">
      <alignment wrapText="1"/>
    </xf>
    <xf numFmtId="0" fontId="38" fillId="36" borderId="10" xfId="0" applyFont="1" applyFill="1" applyBorder="1"/>
    <xf numFmtId="0" fontId="24" fillId="36" borderId="8" xfId="0" applyFont="1" applyFill="1" applyBorder="1" applyAlignment="1">
      <alignment horizontal="left" vertical="center" wrapText="1"/>
    </xf>
    <xf numFmtId="49" fontId="24" fillId="36" borderId="9" xfId="0" applyNumberFormat="1" applyFont="1" applyFill="1" applyBorder="1" applyAlignment="1">
      <alignment vertical="center" wrapText="1"/>
    </xf>
    <xf numFmtId="0" fontId="24" fillId="36" borderId="8" xfId="0" applyFont="1" applyFill="1" applyBorder="1" applyAlignment="1">
      <alignment vertical="center" wrapText="1"/>
    </xf>
    <xf numFmtId="0" fontId="24" fillId="36" borderId="9" xfId="0" applyFont="1" applyFill="1" applyBorder="1" applyAlignment="1">
      <alignment vertical="center" wrapText="1"/>
    </xf>
    <xf numFmtId="0" fontId="3" fillId="36" borderId="8" xfId="0" applyFont="1" applyFill="1" applyBorder="1" applyAlignment="1">
      <alignment horizontal="left" vertical="center" wrapText="1"/>
    </xf>
    <xf numFmtId="49" fontId="3" fillId="36" borderId="9" xfId="0" applyNumberFormat="1" applyFont="1" applyFill="1" applyBorder="1" applyAlignment="1">
      <alignment vertical="center" wrapText="1"/>
    </xf>
    <xf numFmtId="0" fontId="3" fillId="36" borderId="8" xfId="0" applyFont="1" applyFill="1" applyBorder="1" applyAlignment="1">
      <alignment vertical="center" wrapText="1"/>
    </xf>
    <xf numFmtId="0" fontId="3" fillId="36" borderId="9" xfId="0" applyFont="1" applyFill="1" applyBorder="1" applyAlignment="1">
      <alignment vertical="center" wrapText="1"/>
    </xf>
    <xf numFmtId="0" fontId="38" fillId="36" borderId="7" xfId="0" applyFont="1" applyFill="1" applyBorder="1"/>
    <xf numFmtId="0" fontId="50" fillId="35" borderId="0" xfId="0" applyFont="1" applyFill="1" applyAlignment="1">
      <alignment horizontal="center" vertical="center"/>
    </xf>
    <xf numFmtId="0" fontId="24" fillId="36" borderId="44" xfId="0" applyFont="1" applyFill="1" applyBorder="1" applyAlignment="1">
      <alignment horizontal="center" vertical="center"/>
    </xf>
    <xf numFmtId="49" fontId="24" fillId="36" borderId="44" xfId="0" applyNumberFormat="1" applyFont="1" applyFill="1" applyBorder="1" applyAlignment="1">
      <alignment horizontal="center" vertical="top" wrapText="1"/>
    </xf>
    <xf numFmtId="49" fontId="24" fillId="36" borderId="44" xfId="0" applyNumberFormat="1" applyFont="1" applyFill="1" applyBorder="1" applyAlignment="1">
      <alignment horizontal="center" vertical="top"/>
    </xf>
    <xf numFmtId="49" fontId="24" fillId="36" borderId="33" xfId="0" applyNumberFormat="1" applyFont="1" applyFill="1" applyBorder="1" applyAlignment="1">
      <alignment horizontal="center" vertical="top" wrapText="1"/>
    </xf>
    <xf numFmtId="0" fontId="3" fillId="36" borderId="31" xfId="0" applyFont="1" applyFill="1" applyBorder="1"/>
    <xf numFmtId="164" fontId="24" fillId="36" borderId="25" xfId="0" applyNumberFormat="1" applyFont="1" applyFill="1" applyBorder="1" applyAlignment="1">
      <alignment horizontal="right"/>
    </xf>
    <xf numFmtId="0" fontId="24" fillId="36" borderId="28" xfId="0" applyFont="1" applyFill="1" applyBorder="1" applyAlignment="1">
      <alignment horizontal="center"/>
    </xf>
    <xf numFmtId="0" fontId="24" fillId="36" borderId="30" xfId="0" applyFont="1" applyFill="1" applyBorder="1" applyAlignment="1">
      <alignment horizontal="center"/>
    </xf>
    <xf numFmtId="0" fontId="53" fillId="36" borderId="0" xfId="0" applyFont="1" applyFill="1" applyAlignment="1">
      <alignment vertical="center"/>
    </xf>
    <xf numFmtId="0" fontId="24" fillId="36" borderId="0" xfId="0" applyFont="1" applyFill="1" applyAlignment="1">
      <alignment vertical="center"/>
    </xf>
    <xf numFmtId="0" fontId="3" fillId="36" borderId="0" xfId="0" applyFont="1" applyFill="1" applyAlignment="1">
      <alignment horizontal="justify" vertical="top"/>
    </xf>
    <xf numFmtId="0" fontId="3" fillId="36" borderId="0" xfId="0" applyFont="1" applyFill="1" applyAlignment="1">
      <alignment horizontal="justify" vertical="center"/>
    </xf>
    <xf numFmtId="0" fontId="54" fillId="36" borderId="0" xfId="0" applyFont="1" applyFill="1" applyAlignment="1">
      <alignment horizontal="left" vertical="center" wrapText="1"/>
    </xf>
    <xf numFmtId="0" fontId="55" fillId="36" borderId="0" xfId="0" applyFont="1" applyFill="1" applyAlignment="1">
      <alignment horizontal="left" vertical="center"/>
    </xf>
    <xf numFmtId="0" fontId="52" fillId="36" borderId="0" xfId="0" applyFont="1" applyFill="1" applyAlignment="1">
      <alignment horizontal="left" vertical="center"/>
    </xf>
    <xf numFmtId="0" fontId="40" fillId="34" borderId="12" xfId="0" applyFont="1" applyFill="1" applyBorder="1" applyAlignment="1">
      <alignment horizontal="left" vertical="center" wrapText="1"/>
    </xf>
    <xf numFmtId="0" fontId="44" fillId="34" borderId="12" xfId="34" applyFont="1" applyFill="1" applyBorder="1" applyAlignment="1" applyProtection="1">
      <alignment horizontal="center" vertical="center"/>
    </xf>
    <xf numFmtId="0" fontId="40" fillId="34" borderId="39" xfId="0" applyFont="1" applyFill="1" applyBorder="1" applyAlignment="1">
      <alignment horizontal="left" vertical="center" wrapText="1"/>
    </xf>
    <xf numFmtId="0" fontId="40" fillId="34" borderId="11" xfId="0" applyFont="1" applyFill="1" applyBorder="1" applyAlignment="1">
      <alignment horizontal="left" vertical="center"/>
    </xf>
    <xf numFmtId="0" fontId="44" fillId="34" borderId="11" xfId="34" applyFont="1" applyFill="1" applyBorder="1" applyAlignment="1" applyProtection="1">
      <alignment horizontal="center" vertical="center"/>
    </xf>
    <xf numFmtId="0" fontId="40" fillId="34" borderId="40" xfId="0" applyFont="1" applyFill="1" applyBorder="1" applyAlignment="1">
      <alignment horizontal="left" vertical="center"/>
    </xf>
    <xf numFmtId="0" fontId="40" fillId="34" borderId="43" xfId="0" applyFont="1" applyFill="1" applyBorder="1" applyAlignment="1">
      <alignment horizontal="left" vertical="center" wrapText="1"/>
    </xf>
    <xf numFmtId="0" fontId="44" fillId="34" borderId="43" xfId="34" applyFont="1" applyFill="1" applyBorder="1" applyAlignment="1" applyProtection="1">
      <alignment horizontal="center" vertical="center"/>
    </xf>
    <xf numFmtId="0" fontId="40" fillId="34" borderId="42" xfId="0" applyFont="1" applyFill="1" applyBorder="1" applyAlignment="1">
      <alignment horizontal="left" vertical="center"/>
    </xf>
    <xf numFmtId="0" fontId="28" fillId="36" borderId="45" xfId="0" applyFont="1" applyFill="1" applyBorder="1"/>
    <xf numFmtId="0" fontId="27" fillId="36" borderId="45" xfId="40" applyFont="1" applyFill="1" applyBorder="1" applyAlignment="1" applyProtection="1">
      <alignment horizontal="left"/>
      <protection locked="0"/>
    </xf>
    <xf numFmtId="165" fontId="3" fillId="36" borderId="0" xfId="0" applyNumberFormat="1" applyFont="1" applyFill="1"/>
    <xf numFmtId="49" fontId="3" fillId="36" borderId="0" xfId="0" applyNumberFormat="1" applyFont="1" applyFill="1" applyAlignment="1">
      <alignment wrapText="1"/>
    </xf>
    <xf numFmtId="49" fontId="3" fillId="36" borderId="0" xfId="0" applyNumberFormat="1" applyFont="1" applyFill="1"/>
    <xf numFmtId="3" fontId="3" fillId="36" borderId="0" xfId="0" applyNumberFormat="1" applyFont="1" applyFill="1" applyAlignment="1">
      <alignment horizontal="right"/>
    </xf>
    <xf numFmtId="0" fontId="40" fillId="36" borderId="1" xfId="0" applyFont="1" applyFill="1" applyBorder="1" applyAlignment="1">
      <alignment horizontal="center" vertical="center"/>
    </xf>
    <xf numFmtId="0" fontId="40" fillId="36" borderId="3" xfId="0" applyFont="1" applyFill="1" applyBorder="1" applyAlignment="1">
      <alignment horizontal="center" vertical="center"/>
    </xf>
    <xf numFmtId="0" fontId="51" fillId="35" borderId="0" xfId="0" applyFont="1" applyFill="1" applyAlignment="1">
      <alignment horizontal="center" vertical="center"/>
    </xf>
    <xf numFmtId="0" fontId="44" fillId="36" borderId="0" xfId="34" applyNumberFormat="1" applyFont="1" applyFill="1" applyBorder="1" applyAlignment="1" applyProtection="1">
      <alignment horizontal="left"/>
      <protection locked="0"/>
    </xf>
    <xf numFmtId="0" fontId="24" fillId="36" borderId="23" xfId="0" applyFont="1" applyFill="1" applyBorder="1" applyAlignment="1">
      <alignment horizontal="center" vertical="center" wrapText="1"/>
    </xf>
    <xf numFmtId="0" fontId="24" fillId="36" borderId="25" xfId="0" applyFont="1" applyFill="1" applyBorder="1" applyAlignment="1">
      <alignment horizontal="center" vertical="center" wrapText="1"/>
    </xf>
    <xf numFmtId="0" fontId="3" fillId="36" borderId="26" xfId="0" applyFont="1" applyFill="1" applyBorder="1" applyAlignment="1">
      <alignment horizontal="center" vertical="center" wrapText="1"/>
    </xf>
    <xf numFmtId="0" fontId="3" fillId="36" borderId="27" xfId="0" applyFont="1" applyFill="1" applyBorder="1" applyAlignment="1">
      <alignment horizontal="center" vertical="center" wrapText="1"/>
    </xf>
    <xf numFmtId="0" fontId="24" fillId="36" borderId="24" xfId="0" applyFont="1" applyFill="1" applyBorder="1" applyAlignment="1">
      <alignment horizontal="center" vertical="center" wrapText="1"/>
    </xf>
    <xf numFmtId="0" fontId="24" fillId="36" borderId="0" xfId="0" applyFont="1" applyFill="1" applyAlignment="1">
      <alignment horizontal="center" vertical="center"/>
    </xf>
    <xf numFmtId="0" fontId="24" fillId="36" borderId="29" xfId="0" applyFont="1" applyFill="1" applyBorder="1" applyAlignment="1">
      <alignment horizontal="center" vertical="top" wrapText="1"/>
    </xf>
    <xf numFmtId="0" fontId="3" fillId="36" borderId="29" xfId="0" applyFont="1" applyFill="1" applyBorder="1" applyAlignment="1">
      <alignment horizontal="center" vertical="top" wrapText="1"/>
    </xf>
    <xf numFmtId="0" fontId="3" fillId="36" borderId="30" xfId="0" applyFont="1" applyFill="1" applyBorder="1" applyAlignment="1">
      <alignment horizontal="center" vertical="top" wrapText="1"/>
    </xf>
    <xf numFmtId="0" fontId="24" fillId="36" borderId="28" xfId="0" applyFont="1" applyFill="1" applyBorder="1" applyAlignment="1">
      <alignment horizontal="center" vertical="top" wrapText="1"/>
    </xf>
    <xf numFmtId="0" fontId="24" fillId="36" borderId="0" xfId="0" applyFont="1" applyFill="1" applyAlignment="1">
      <alignment horizontal="center" wrapText="1"/>
    </xf>
    <xf numFmtId="0" fontId="24" fillId="36" borderId="0" xfId="0" applyFont="1" applyFill="1" applyAlignment="1">
      <alignment horizontal="center" vertical="center" wrapText="1"/>
    </xf>
    <xf numFmtId="0" fontId="24" fillId="36" borderId="24" xfId="0" applyFont="1" applyFill="1" applyBorder="1" applyAlignment="1">
      <alignment horizontal="center" vertical="top" wrapText="1"/>
    </xf>
    <xf numFmtId="0" fontId="24" fillId="36" borderId="27" xfId="0" applyFont="1" applyFill="1" applyBorder="1" applyAlignment="1">
      <alignment horizontal="center" vertical="center" wrapText="1"/>
    </xf>
    <xf numFmtId="0" fontId="24" fillId="36" borderId="23" xfId="0" applyFont="1" applyFill="1" applyBorder="1" applyAlignment="1">
      <alignment horizontal="center" vertical="top" wrapText="1"/>
    </xf>
    <xf numFmtId="0" fontId="24" fillId="36" borderId="25" xfId="0" applyFont="1" applyFill="1" applyBorder="1" applyAlignment="1">
      <alignment horizontal="center" vertical="top" wrapText="1"/>
    </xf>
    <xf numFmtId="0" fontId="24" fillId="36" borderId="26" xfId="0" applyFont="1" applyFill="1" applyBorder="1" applyAlignment="1">
      <alignment horizontal="center" vertical="center" wrapText="1"/>
    </xf>
    <xf numFmtId="0" fontId="3" fillId="36" borderId="28"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24" fillId="36" borderId="29" xfId="0" applyFont="1" applyFill="1" applyBorder="1" applyAlignment="1">
      <alignment horizontal="center" vertical="center"/>
    </xf>
    <xf numFmtId="0" fontId="24" fillId="36" borderId="0" xfId="0" applyFont="1" applyFill="1" applyAlignment="1">
      <alignment horizontal="left"/>
    </xf>
    <xf numFmtId="0" fontId="24" fillId="36" borderId="0" xfId="0" applyFont="1" applyFill="1"/>
    <xf numFmtId="0" fontId="24" fillId="36" borderId="0" xfId="0" applyFont="1" applyFill="1" applyAlignment="1">
      <alignment horizontal="right"/>
    </xf>
    <xf numFmtId="0" fontId="24" fillId="36" borderId="23" xfId="0" applyFont="1" applyFill="1" applyBorder="1" applyAlignment="1">
      <alignment horizontal="center"/>
    </xf>
    <xf numFmtId="0" fontId="24" fillId="36" borderId="25" xfId="0" applyFont="1" applyFill="1" applyBorder="1" applyAlignment="1">
      <alignment horizontal="center"/>
    </xf>
    <xf numFmtId="0" fontId="24" fillId="36" borderId="23" xfId="0" applyFont="1" applyFill="1" applyBorder="1" applyAlignment="1">
      <alignment horizontal="center" vertical="center"/>
    </xf>
    <xf numFmtId="0" fontId="24" fillId="36" borderId="25" xfId="0" applyFont="1" applyFill="1" applyBorder="1" applyAlignment="1">
      <alignment horizontal="center" vertical="center"/>
    </xf>
    <xf numFmtId="0" fontId="24" fillId="36" borderId="24" xfId="0" applyFont="1" applyFill="1" applyBorder="1" applyAlignment="1">
      <alignment horizontal="center" vertical="center"/>
    </xf>
    <xf numFmtId="0" fontId="24" fillId="36" borderId="28" xfId="0" applyFont="1" applyFill="1" applyBorder="1" applyAlignment="1">
      <alignment horizontal="center"/>
    </xf>
    <xf numFmtId="0" fontId="24" fillId="36" borderId="30" xfId="0" applyFont="1" applyFill="1" applyBorder="1" applyAlignment="1">
      <alignment horizontal="center"/>
    </xf>
    <xf numFmtId="0" fontId="24" fillId="36" borderId="29" xfId="0" applyFont="1" applyFill="1" applyBorder="1" applyAlignment="1">
      <alignment horizontal="center"/>
    </xf>
    <xf numFmtId="0" fontId="24" fillId="36" borderId="28" xfId="0" applyFont="1" applyFill="1" applyBorder="1" applyAlignment="1">
      <alignment horizontal="center" vertical="center" wrapText="1"/>
    </xf>
    <xf numFmtId="0" fontId="24" fillId="36" borderId="30" xfId="0" applyFont="1" applyFill="1" applyBorder="1" applyAlignment="1">
      <alignment horizontal="center"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3" xfId="46" xr:uid="{5334F719-0BFE-41B3-8B3A-AC51538522AC}"/>
    <cellStyle name="Normal 4" xfId="47" xr:uid="{ED34DBBC-41B2-4E83-B879-99FD81C147AE}"/>
    <cellStyle name="Normal 4 2" xfId="39" xr:uid="{00000000-0005-0000-0000-000027000000}"/>
    <cellStyle name="Normal 5" xfId="48" xr:uid="{963EABF6-F35E-42F1-9BB0-23FCCF36A18A}"/>
    <cellStyle name="Normal 6" xfId="40" xr:uid="{00000000-0005-0000-0000-000028000000}"/>
    <cellStyle name="Normal 7" xfId="49" xr:uid="{3F804391-0880-4038-93DC-C0B43F6F119E}"/>
    <cellStyle name="Normal 8" xfId="50" xr:uid="{226F0B09-43F8-4ADC-A7BA-91BA60670180}"/>
    <cellStyle name="Normal 9" xfId="51" xr:uid="{E7D77AAE-2A09-4DC3-B067-C4C1C71916B5}"/>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0"/>
  <tableStyles count="0" defaultTableStyle="TableStyleMedium9" defaultPivotStyle="PivotStyleLight16"/>
  <colors>
    <mruColors>
      <color rgb="FF0000FF"/>
      <color rgb="FF0000CC"/>
      <color rgb="FFFFFFCC"/>
      <color rgb="FFFFFF99"/>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895351</xdr:colOff>
      <xdr:row>4</xdr:row>
      <xdr:rowOff>59484</xdr:rowOff>
    </xdr:from>
    <xdr:to>
      <xdr:col>8</xdr:col>
      <xdr:colOff>47626</xdr:colOff>
      <xdr:row>8</xdr:row>
      <xdr:rowOff>28574</xdr:rowOff>
    </xdr:to>
    <xdr:pic>
      <xdr:nvPicPr>
        <xdr:cNvPr id="2" name="Picture 2" descr="StatlogoSm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15101" y="707184"/>
          <a:ext cx="571500" cy="6167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333375</xdr:colOff>
      <xdr:row>2</xdr:row>
      <xdr:rowOff>104775</xdr:rowOff>
    </xdr:from>
    <xdr:to>
      <xdr:col>11</xdr:col>
      <xdr:colOff>28575</xdr:colOff>
      <xdr:row>6</xdr:row>
      <xdr:rowOff>152400</xdr:rowOff>
    </xdr:to>
    <xdr:pic>
      <xdr:nvPicPr>
        <xdr:cNvPr id="2" name="Picture 2" descr="StatlogoSm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48450" y="428625"/>
          <a:ext cx="619125"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390525</xdr:colOff>
      <xdr:row>2</xdr:row>
      <xdr:rowOff>9524</xdr:rowOff>
    </xdr:from>
    <xdr:to>
      <xdr:col>11</xdr:col>
      <xdr:colOff>1028700</xdr:colOff>
      <xdr:row>4</xdr:row>
      <xdr:rowOff>133349</xdr:rowOff>
    </xdr:to>
    <xdr:pic>
      <xdr:nvPicPr>
        <xdr:cNvPr id="2" name="Picture 2" descr="StatlogoSm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91650" y="333374"/>
          <a:ext cx="638175"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419100</xdr:colOff>
      <xdr:row>2</xdr:row>
      <xdr:rowOff>28576</xdr:rowOff>
    </xdr:from>
    <xdr:to>
      <xdr:col>14</xdr:col>
      <xdr:colOff>971550</xdr:colOff>
      <xdr:row>5</xdr:row>
      <xdr:rowOff>1</xdr:rowOff>
    </xdr:to>
    <xdr:pic>
      <xdr:nvPicPr>
        <xdr:cNvPr id="2" name="Picture 2" descr="StatlogoSm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87150" y="352426"/>
          <a:ext cx="552450" cy="457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628650</xdr:colOff>
      <xdr:row>1</xdr:row>
      <xdr:rowOff>160656</xdr:rowOff>
    </xdr:from>
    <xdr:to>
      <xdr:col>9</xdr:col>
      <xdr:colOff>38099</xdr:colOff>
      <xdr:row>4</xdr:row>
      <xdr:rowOff>142875</xdr:rowOff>
    </xdr:to>
    <xdr:pic>
      <xdr:nvPicPr>
        <xdr:cNvPr id="2" name="Picture 2" descr="StatlogoSm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29500" y="322581"/>
          <a:ext cx="638174" cy="46799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600075</xdr:colOff>
      <xdr:row>3</xdr:row>
      <xdr:rowOff>36894</xdr:rowOff>
    </xdr:from>
    <xdr:to>
      <xdr:col>9</xdr:col>
      <xdr:colOff>1171575</xdr:colOff>
      <xdr:row>5</xdr:row>
      <xdr:rowOff>123825</xdr:rowOff>
    </xdr:to>
    <xdr:pic>
      <xdr:nvPicPr>
        <xdr:cNvPr id="2" name="Picture 2" descr="StatlogoSm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58225" y="522669"/>
          <a:ext cx="571500" cy="4107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762000</xdr:colOff>
      <xdr:row>2</xdr:row>
      <xdr:rowOff>114300</xdr:rowOff>
    </xdr:from>
    <xdr:to>
      <xdr:col>8</xdr:col>
      <xdr:colOff>9525</xdr:colOff>
      <xdr:row>5</xdr:row>
      <xdr:rowOff>114300</xdr:rowOff>
    </xdr:to>
    <xdr:pic>
      <xdr:nvPicPr>
        <xdr:cNvPr id="2" name="Picture 2" descr="StatlogoSm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53425" y="438150"/>
          <a:ext cx="63817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K13"/>
  <sheetViews>
    <sheetView tabSelected="1" zoomScaleNormal="100" workbookViewId="0">
      <pane ySplit="2" topLeftCell="A3" activePane="bottomLeft" state="frozen"/>
      <selection pane="bottomLeft" activeCell="B1" sqref="B1"/>
    </sheetView>
  </sheetViews>
  <sheetFormatPr defaultColWidth="9.140625" defaultRowHeight="12.75"/>
  <cols>
    <col min="1" max="1" width="0.28515625" style="108" customWidth="1"/>
    <col min="2" max="2" width="111.85546875" style="108" customWidth="1"/>
    <col min="3" max="3" width="10" style="114" customWidth="1"/>
    <col min="4" max="4" width="111.85546875" style="108" customWidth="1"/>
    <col min="5" max="16384" width="9.140625" style="108"/>
  </cols>
  <sheetData>
    <row r="1" spans="1:11" ht="30" customHeight="1">
      <c r="A1" s="116"/>
      <c r="B1" s="121" t="s">
        <v>536</v>
      </c>
      <c r="C1" s="122"/>
      <c r="D1" s="123" t="s">
        <v>537</v>
      </c>
    </row>
    <row r="2" spans="1:11" s="111" customFormat="1" ht="30" customHeight="1">
      <c r="A2" s="117"/>
      <c r="B2" s="27" t="s">
        <v>73</v>
      </c>
      <c r="C2" s="124" t="s">
        <v>75</v>
      </c>
      <c r="D2" s="125" t="s">
        <v>74</v>
      </c>
    </row>
    <row r="3" spans="1:11" s="112" customFormat="1" ht="33.75" customHeight="1">
      <c r="A3" s="118"/>
      <c r="B3" s="166" t="s">
        <v>514</v>
      </c>
      <c r="C3" s="167">
        <v>1</v>
      </c>
      <c r="D3" s="168" t="s">
        <v>505</v>
      </c>
      <c r="E3" s="113"/>
    </row>
    <row r="4" spans="1:11" s="112" customFormat="1" ht="33.75" customHeight="1">
      <c r="A4" s="118"/>
      <c r="B4" s="169" t="s">
        <v>513</v>
      </c>
      <c r="C4" s="170">
        <v>2</v>
      </c>
      <c r="D4" s="171" t="s">
        <v>506</v>
      </c>
    </row>
    <row r="5" spans="1:11" s="112" customFormat="1" ht="33.75" customHeight="1">
      <c r="A5" s="118"/>
      <c r="B5" s="169" t="s">
        <v>512</v>
      </c>
      <c r="C5" s="170">
        <v>3</v>
      </c>
      <c r="D5" s="171" t="s">
        <v>80</v>
      </c>
    </row>
    <row r="6" spans="1:11" ht="33.75" customHeight="1">
      <c r="A6" s="119"/>
      <c r="B6" s="166" t="s">
        <v>84</v>
      </c>
      <c r="C6" s="167">
        <v>4</v>
      </c>
      <c r="D6" s="168" t="s">
        <v>83</v>
      </c>
    </row>
    <row r="7" spans="1:11" ht="33.75" customHeight="1">
      <c r="A7" s="119"/>
      <c r="B7" s="169" t="s">
        <v>78</v>
      </c>
      <c r="C7" s="170">
        <v>5</v>
      </c>
      <c r="D7" s="171" t="s">
        <v>79</v>
      </c>
    </row>
    <row r="8" spans="1:11" ht="33.75" customHeight="1">
      <c r="A8" s="119"/>
      <c r="B8" s="166" t="s">
        <v>515</v>
      </c>
      <c r="C8" s="170">
        <v>6</v>
      </c>
      <c r="D8" s="168" t="s">
        <v>478</v>
      </c>
    </row>
    <row r="9" spans="1:11" ht="33.75" customHeight="1">
      <c r="A9" s="120"/>
      <c r="B9" s="172" t="s">
        <v>457</v>
      </c>
      <c r="C9" s="173">
        <v>7</v>
      </c>
      <c r="D9" s="174" t="s">
        <v>458</v>
      </c>
    </row>
    <row r="10" spans="1:11" ht="13.5" thickBot="1"/>
    <row r="11" spans="1:11" s="2" customFormat="1" ht="14.25" customHeight="1" thickTop="1">
      <c r="A11" s="14"/>
      <c r="B11" s="14" t="s">
        <v>567</v>
      </c>
      <c r="C11" s="115"/>
      <c r="D11" s="14"/>
      <c r="E11" s="32"/>
      <c r="F11" s="32"/>
      <c r="G11" s="32"/>
      <c r="H11" s="32"/>
      <c r="I11" s="32"/>
      <c r="K11" s="15"/>
    </row>
    <row r="12" spans="1:11" s="2" customFormat="1" ht="5.25" customHeight="1">
      <c r="B12" s="16"/>
      <c r="K12" s="15"/>
    </row>
    <row r="13" spans="1:11" s="2" customFormat="1" ht="12" customHeight="1">
      <c r="B13" s="17" t="s">
        <v>535</v>
      </c>
      <c r="K13" s="15"/>
    </row>
  </sheetData>
  <hyperlinks>
    <hyperlink ref="C3" location="'1'!A1" display="'1'!A1" xr:uid="{00000000-0004-0000-0000-000000000000}"/>
    <hyperlink ref="C4" location="'2'!A1" display="'2'!A1" xr:uid="{00000000-0004-0000-0000-000001000000}"/>
    <hyperlink ref="C5" location="'3'!A1" display="'3'!A1" xr:uid="{00000000-0004-0000-0000-000002000000}"/>
    <hyperlink ref="C6" location="'4'!A1" display="'4'!A1" xr:uid="{00000000-0004-0000-0000-000003000000}"/>
    <hyperlink ref="C7" location="'5'!A1" display="'5'!A1" xr:uid="{00000000-0004-0000-0000-000004000000}"/>
    <hyperlink ref="C9" location="'7'!A1" display="'7'!A1" xr:uid="{00000000-0004-0000-0000-000005000000}"/>
    <hyperlink ref="C8" location="'6'!A1" display="'6'!A1" xr:uid="{00000000-0004-0000-0000-000006000000}"/>
  </hyperlinks>
  <pageMargins left="0.70866141732283472" right="0.70866141732283472" top="0.74803149606299213" bottom="0.74803149606299213" header="0.31496062992125984" footer="0.31496062992125984"/>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P44"/>
  <sheetViews>
    <sheetView zoomScaleNormal="100" workbookViewId="0">
      <pane ySplit="11" topLeftCell="A12" activePane="bottomLeft" state="frozen"/>
      <selection pane="bottomLeft" activeCell="B2" sqref="B2"/>
    </sheetView>
  </sheetViews>
  <sheetFormatPr defaultColWidth="9.140625" defaultRowHeight="12.75"/>
  <cols>
    <col min="1" max="1" width="0.5703125" style="5" customWidth="1"/>
    <col min="2" max="2" width="8.42578125" style="5" customWidth="1"/>
    <col min="3" max="3" width="14.7109375" style="5" customWidth="1"/>
    <col min="4" max="4" width="17.7109375" style="5" customWidth="1"/>
    <col min="5" max="5" width="14.7109375" style="5" customWidth="1"/>
    <col min="6" max="6" width="17.5703125" style="5" customWidth="1"/>
    <col min="7" max="7" width="14.7109375" style="5" bestFit="1" customWidth="1"/>
    <col min="8" max="8" width="17.7109375" style="5" customWidth="1"/>
    <col min="9" max="9" width="14.7109375" style="5" customWidth="1"/>
    <col min="10" max="10" width="17.7109375" style="5" customWidth="1"/>
    <col min="11" max="11" width="0.7109375" style="5" customWidth="1"/>
    <col min="12" max="12" width="9.140625" style="5"/>
    <col min="13" max="13" width="10.5703125" style="5" bestFit="1" customWidth="1"/>
    <col min="14" max="16384" width="9.140625" style="5"/>
  </cols>
  <sheetData>
    <row r="1" spans="1:14" ht="12.95" customHeight="1">
      <c r="B1" s="66" t="s">
        <v>76</v>
      </c>
      <c r="C1" s="66"/>
      <c r="D1" s="66"/>
      <c r="E1" s="66"/>
      <c r="F1" s="42"/>
      <c r="G1" s="42"/>
      <c r="H1" s="207" t="s">
        <v>536</v>
      </c>
      <c r="I1" s="207"/>
      <c r="J1" s="207"/>
      <c r="L1" s="42"/>
    </row>
    <row r="2" spans="1:14" ht="12.95" customHeight="1">
      <c r="B2" s="43"/>
      <c r="C2" s="44"/>
      <c r="D2" s="42"/>
      <c r="E2" s="42"/>
      <c r="F2" s="42"/>
      <c r="G2" s="42"/>
      <c r="H2" s="207" t="s">
        <v>548</v>
      </c>
      <c r="I2" s="207"/>
      <c r="J2" s="207"/>
      <c r="L2" s="42"/>
    </row>
    <row r="3" spans="1:14" ht="12.75" customHeight="1">
      <c r="B3" s="43"/>
      <c r="C3" s="44"/>
      <c r="D3" s="42"/>
      <c r="E3" s="42"/>
      <c r="F3" s="42"/>
      <c r="G3" s="42"/>
      <c r="H3" s="42"/>
      <c r="I3" s="42"/>
      <c r="J3" s="42"/>
      <c r="K3" s="42"/>
      <c r="L3" s="42"/>
    </row>
    <row r="4" spans="1:14" s="46" customFormat="1" ht="12.75" customHeight="1">
      <c r="A4" s="8" t="s">
        <v>519</v>
      </c>
    </row>
    <row r="5" spans="1:14" s="46" customFormat="1" ht="12.75" customHeight="1">
      <c r="A5" s="8" t="s">
        <v>504</v>
      </c>
    </row>
    <row r="6" spans="1:14" s="46" customFormat="1" ht="12.75" customHeight="1" thickBot="1">
      <c r="A6" s="8" t="s">
        <v>474</v>
      </c>
      <c r="B6" s="175"/>
      <c r="C6" s="175"/>
      <c r="D6" s="175"/>
      <c r="E6" s="175"/>
      <c r="F6" s="175"/>
      <c r="G6" s="175"/>
      <c r="H6" s="175"/>
      <c r="I6" s="175"/>
      <c r="J6" s="175"/>
    </row>
    <row r="7" spans="1:14" ht="12" customHeight="1" thickTop="1">
      <c r="A7" s="88"/>
    </row>
    <row r="8" spans="1:14" ht="13.5" customHeight="1">
      <c r="A8" s="185" t="s">
        <v>455</v>
      </c>
      <c r="B8" s="186"/>
      <c r="C8" s="208" t="s">
        <v>451</v>
      </c>
      <c r="D8" s="209"/>
      <c r="E8" s="210" t="s">
        <v>452</v>
      </c>
      <c r="F8" s="211"/>
      <c r="G8" s="210" t="s">
        <v>453</v>
      </c>
      <c r="H8" s="211"/>
      <c r="I8" s="210" t="s">
        <v>454</v>
      </c>
      <c r="J8" s="212"/>
      <c r="K8" s="156"/>
    </row>
    <row r="9" spans="1:14" ht="13.5" customHeight="1">
      <c r="A9" s="201"/>
      <c r="B9" s="198"/>
      <c r="C9" s="213" t="s">
        <v>44</v>
      </c>
      <c r="D9" s="214"/>
      <c r="E9" s="213" t="s">
        <v>448</v>
      </c>
      <c r="F9" s="214"/>
      <c r="G9" s="213" t="s">
        <v>449</v>
      </c>
      <c r="H9" s="214"/>
      <c r="I9" s="213" t="s">
        <v>450</v>
      </c>
      <c r="J9" s="215"/>
      <c r="K9" s="90"/>
    </row>
    <row r="10" spans="1:14" s="95" customFormat="1" ht="43.5" customHeight="1">
      <c r="A10" s="201"/>
      <c r="B10" s="198"/>
      <c r="C10" s="9" t="s">
        <v>527</v>
      </c>
      <c r="D10" s="9" t="s">
        <v>530</v>
      </c>
      <c r="E10" s="60" t="s">
        <v>527</v>
      </c>
      <c r="F10" s="57" t="s">
        <v>530</v>
      </c>
      <c r="G10" s="9" t="s">
        <v>527</v>
      </c>
      <c r="H10" s="9" t="s">
        <v>530</v>
      </c>
      <c r="I10" s="78" t="s">
        <v>527</v>
      </c>
      <c r="J10" s="9" t="s">
        <v>530</v>
      </c>
      <c r="K10" s="20"/>
    </row>
    <row r="11" spans="1:14" s="95" customFormat="1" ht="36.75" customHeight="1">
      <c r="A11" s="216"/>
      <c r="B11" s="217"/>
      <c r="C11" s="68" t="s">
        <v>526</v>
      </c>
      <c r="D11" s="68" t="s">
        <v>528</v>
      </c>
      <c r="E11" s="58" t="s">
        <v>526</v>
      </c>
      <c r="F11" s="96" t="s">
        <v>528</v>
      </c>
      <c r="G11" s="68" t="s">
        <v>526</v>
      </c>
      <c r="H11" s="68" t="s">
        <v>528</v>
      </c>
      <c r="I11" s="58" t="s">
        <v>526</v>
      </c>
      <c r="J11" s="68" t="s">
        <v>528</v>
      </c>
      <c r="K11" s="24"/>
    </row>
    <row r="12" spans="1:14" ht="21" customHeight="1">
      <c r="A12" s="69"/>
      <c r="B12" s="98" t="s">
        <v>317</v>
      </c>
      <c r="C12" s="100">
        <f>E12+G12+I12</f>
        <v>17013</v>
      </c>
      <c r="D12" s="100">
        <f>F12+H12+J12</f>
        <v>73496</v>
      </c>
      <c r="E12" s="100">
        <f>E13+E18+E27</f>
        <v>8542</v>
      </c>
      <c r="F12" s="100">
        <f t="shared" ref="F12:J12" si="0">F13+F18+F27</f>
        <v>7689</v>
      </c>
      <c r="G12" s="100">
        <f t="shared" si="0"/>
        <v>7360</v>
      </c>
      <c r="H12" s="100">
        <f t="shared" si="0"/>
        <v>25252</v>
      </c>
      <c r="I12" s="100">
        <f t="shared" si="0"/>
        <v>1111</v>
      </c>
      <c r="J12" s="100">
        <f t="shared" si="0"/>
        <v>40555</v>
      </c>
      <c r="K12" s="19"/>
      <c r="M12" s="177"/>
      <c r="N12" s="177"/>
    </row>
    <row r="13" spans="1:14" ht="21" customHeight="1">
      <c r="A13" s="35"/>
      <c r="B13" s="101">
        <v>45</v>
      </c>
      <c r="C13" s="103">
        <f t="shared" ref="C13:C36" si="1">E13+G13+I13</f>
        <v>3259</v>
      </c>
      <c r="D13" s="103">
        <f t="shared" ref="D13:D36" si="2">F13+H13+J13</f>
        <v>9124</v>
      </c>
      <c r="E13" s="103">
        <f>SUM(E14:E17)</f>
        <v>1724</v>
      </c>
      <c r="F13" s="103">
        <f t="shared" ref="F13:J13" si="3">SUM(F14:F17)</f>
        <v>1597</v>
      </c>
      <c r="G13" s="103">
        <f t="shared" si="3"/>
        <v>1443</v>
      </c>
      <c r="H13" s="103">
        <f t="shared" si="3"/>
        <v>4476</v>
      </c>
      <c r="I13" s="103">
        <f t="shared" si="3"/>
        <v>92</v>
      </c>
      <c r="J13" s="103">
        <f t="shared" si="3"/>
        <v>3051</v>
      </c>
      <c r="K13" s="20"/>
      <c r="M13" s="177"/>
      <c r="N13" s="177"/>
    </row>
    <row r="14" spans="1:14" ht="21" customHeight="1">
      <c r="A14" s="35"/>
      <c r="B14" s="107" t="s">
        <v>338</v>
      </c>
      <c r="C14" s="106">
        <f t="shared" si="1"/>
        <v>416</v>
      </c>
      <c r="D14" s="106">
        <f t="shared" si="2"/>
        <v>1905</v>
      </c>
      <c r="E14" s="106">
        <v>227</v>
      </c>
      <c r="F14" s="106">
        <v>204</v>
      </c>
      <c r="G14" s="106">
        <v>173</v>
      </c>
      <c r="H14" s="106">
        <v>532</v>
      </c>
      <c r="I14" s="106">
        <v>16</v>
      </c>
      <c r="J14" s="106">
        <v>1169</v>
      </c>
      <c r="K14" s="20"/>
      <c r="M14" s="177"/>
      <c r="N14" s="177"/>
    </row>
    <row r="15" spans="1:14" ht="21" customHeight="1">
      <c r="A15" s="35"/>
      <c r="B15" s="107" t="s">
        <v>341</v>
      </c>
      <c r="C15" s="106">
        <f t="shared" si="1"/>
        <v>2282</v>
      </c>
      <c r="D15" s="106">
        <f t="shared" si="2"/>
        <v>4934</v>
      </c>
      <c r="E15" s="106">
        <v>1223</v>
      </c>
      <c r="F15" s="106">
        <v>1149</v>
      </c>
      <c r="G15" s="106">
        <v>1017</v>
      </c>
      <c r="H15" s="106">
        <v>3116</v>
      </c>
      <c r="I15" s="106">
        <v>42</v>
      </c>
      <c r="J15" s="106">
        <v>669</v>
      </c>
      <c r="K15" s="20"/>
      <c r="M15" s="177"/>
      <c r="N15" s="177"/>
    </row>
    <row r="16" spans="1:14" ht="21" customHeight="1">
      <c r="A16" s="35"/>
      <c r="B16" s="107" t="s">
        <v>343</v>
      </c>
      <c r="C16" s="106">
        <f t="shared" si="1"/>
        <v>449</v>
      </c>
      <c r="D16" s="106">
        <f t="shared" si="2"/>
        <v>2075</v>
      </c>
      <c r="E16" s="106">
        <v>194</v>
      </c>
      <c r="F16" s="106">
        <v>171</v>
      </c>
      <c r="G16" s="106">
        <v>224</v>
      </c>
      <c r="H16" s="106">
        <v>726</v>
      </c>
      <c r="I16" s="106">
        <v>31</v>
      </c>
      <c r="J16" s="106">
        <v>1178</v>
      </c>
      <c r="K16" s="20"/>
      <c r="M16" s="177"/>
      <c r="N16" s="177"/>
    </row>
    <row r="17" spans="1:14" ht="20.25" customHeight="1">
      <c r="A17" s="35"/>
      <c r="B17" s="104" t="s">
        <v>346</v>
      </c>
      <c r="C17" s="106">
        <f t="shared" si="1"/>
        <v>112</v>
      </c>
      <c r="D17" s="106">
        <f t="shared" si="2"/>
        <v>210</v>
      </c>
      <c r="E17" s="106">
        <v>80</v>
      </c>
      <c r="F17" s="106">
        <v>73</v>
      </c>
      <c r="G17" s="106">
        <v>29</v>
      </c>
      <c r="H17" s="106">
        <v>102</v>
      </c>
      <c r="I17" s="106">
        <v>3</v>
      </c>
      <c r="J17" s="106">
        <v>35</v>
      </c>
      <c r="K17" s="20"/>
      <c r="M17" s="177"/>
      <c r="N17" s="177"/>
    </row>
    <row r="18" spans="1:14" ht="21" customHeight="1">
      <c r="A18" s="35"/>
      <c r="B18" s="101">
        <v>46</v>
      </c>
      <c r="C18" s="103">
        <f t="shared" si="1"/>
        <v>4551</v>
      </c>
      <c r="D18" s="103">
        <f t="shared" si="2"/>
        <v>25030</v>
      </c>
      <c r="E18" s="103">
        <f>SUM(E19:E26)</f>
        <v>2053</v>
      </c>
      <c r="F18" s="103">
        <f t="shared" ref="F18:J18" si="4">SUM(F19:F26)</f>
        <v>1774</v>
      </c>
      <c r="G18" s="103">
        <f t="shared" si="4"/>
        <v>1952</v>
      </c>
      <c r="H18" s="103">
        <f t="shared" si="4"/>
        <v>7187</v>
      </c>
      <c r="I18" s="103">
        <f t="shared" si="4"/>
        <v>546</v>
      </c>
      <c r="J18" s="103">
        <f t="shared" si="4"/>
        <v>16069</v>
      </c>
      <c r="K18" s="20"/>
      <c r="M18" s="177"/>
      <c r="N18" s="177"/>
    </row>
    <row r="19" spans="1:14" ht="21" customHeight="1">
      <c r="A19" s="35"/>
      <c r="B19" s="107" t="s">
        <v>348</v>
      </c>
      <c r="C19" s="106">
        <f t="shared" si="1"/>
        <v>502</v>
      </c>
      <c r="D19" s="106">
        <f t="shared" si="2"/>
        <v>1622</v>
      </c>
      <c r="E19" s="106">
        <v>260</v>
      </c>
      <c r="F19" s="106">
        <v>235</v>
      </c>
      <c r="G19" s="106">
        <v>207</v>
      </c>
      <c r="H19" s="106">
        <v>722</v>
      </c>
      <c r="I19" s="106">
        <v>35</v>
      </c>
      <c r="J19" s="106">
        <v>665</v>
      </c>
      <c r="K19" s="20"/>
      <c r="M19" s="177"/>
      <c r="N19" s="177"/>
    </row>
    <row r="20" spans="1:14" ht="21" customHeight="1">
      <c r="A20" s="35"/>
      <c r="B20" s="107" t="s">
        <v>358</v>
      </c>
      <c r="C20" s="106">
        <f t="shared" si="1"/>
        <v>73</v>
      </c>
      <c r="D20" s="106">
        <f t="shared" si="2"/>
        <v>342</v>
      </c>
      <c r="E20" s="106">
        <v>34</v>
      </c>
      <c r="F20" s="106">
        <v>28</v>
      </c>
      <c r="G20" s="106">
        <v>29</v>
      </c>
      <c r="H20" s="106">
        <v>124</v>
      </c>
      <c r="I20" s="106">
        <v>10</v>
      </c>
      <c r="J20" s="106">
        <v>190</v>
      </c>
      <c r="K20" s="20"/>
      <c r="M20" s="177"/>
      <c r="N20" s="177"/>
    </row>
    <row r="21" spans="1:14" ht="21" customHeight="1">
      <c r="A21" s="35"/>
      <c r="B21" s="107" t="s">
        <v>363</v>
      </c>
      <c r="C21" s="106">
        <f t="shared" si="1"/>
        <v>919</v>
      </c>
      <c r="D21" s="106">
        <f t="shared" si="2"/>
        <v>7384</v>
      </c>
      <c r="E21" s="106">
        <v>377</v>
      </c>
      <c r="F21" s="106">
        <v>320</v>
      </c>
      <c r="G21" s="106">
        <v>391</v>
      </c>
      <c r="H21" s="106">
        <v>1440</v>
      </c>
      <c r="I21" s="106">
        <v>151</v>
      </c>
      <c r="J21" s="106">
        <v>5624</v>
      </c>
      <c r="K21" s="20"/>
      <c r="M21" s="177"/>
      <c r="N21" s="177"/>
    </row>
    <row r="22" spans="1:14" ht="21" customHeight="1">
      <c r="A22" s="35"/>
      <c r="B22" s="107" t="s">
        <v>373</v>
      </c>
      <c r="C22" s="106">
        <f t="shared" si="1"/>
        <v>1199</v>
      </c>
      <c r="D22" s="106">
        <f t="shared" si="2"/>
        <v>6418</v>
      </c>
      <c r="E22" s="106">
        <v>540</v>
      </c>
      <c r="F22" s="106">
        <v>467</v>
      </c>
      <c r="G22" s="106">
        <v>533</v>
      </c>
      <c r="H22" s="106">
        <v>1984</v>
      </c>
      <c r="I22" s="106">
        <v>126</v>
      </c>
      <c r="J22" s="106">
        <v>3967</v>
      </c>
      <c r="K22" s="20"/>
      <c r="M22" s="177"/>
      <c r="N22" s="177"/>
    </row>
    <row r="23" spans="1:14" ht="21" customHeight="1">
      <c r="A23" s="35"/>
      <c r="B23" s="107" t="s">
        <v>383</v>
      </c>
      <c r="C23" s="106">
        <f t="shared" si="1"/>
        <v>174</v>
      </c>
      <c r="D23" s="106">
        <f t="shared" si="2"/>
        <v>1119</v>
      </c>
      <c r="E23" s="106">
        <v>79</v>
      </c>
      <c r="F23" s="106">
        <v>66</v>
      </c>
      <c r="G23" s="106">
        <v>67</v>
      </c>
      <c r="H23" s="106">
        <v>224</v>
      </c>
      <c r="I23" s="106">
        <v>28</v>
      </c>
      <c r="J23" s="106">
        <v>829</v>
      </c>
      <c r="K23" s="20"/>
      <c r="M23" s="177"/>
      <c r="N23" s="177"/>
    </row>
    <row r="24" spans="1:14" ht="21" customHeight="1">
      <c r="A24" s="35"/>
      <c r="B24" s="107" t="s">
        <v>386</v>
      </c>
      <c r="C24" s="106">
        <f t="shared" si="1"/>
        <v>449</v>
      </c>
      <c r="D24" s="106">
        <f t="shared" si="2"/>
        <v>2163</v>
      </c>
      <c r="E24" s="106">
        <v>178</v>
      </c>
      <c r="F24" s="106">
        <v>155</v>
      </c>
      <c r="G24" s="106">
        <v>217</v>
      </c>
      <c r="H24" s="106">
        <v>853</v>
      </c>
      <c r="I24" s="106">
        <v>54</v>
      </c>
      <c r="J24" s="106">
        <v>1155</v>
      </c>
      <c r="K24" s="20"/>
      <c r="M24" s="177"/>
      <c r="N24" s="177"/>
    </row>
    <row r="25" spans="1:14" ht="21" customHeight="1">
      <c r="A25" s="35"/>
      <c r="B25" s="107" t="s">
        <v>392</v>
      </c>
      <c r="C25" s="106">
        <f t="shared" si="1"/>
        <v>729</v>
      </c>
      <c r="D25" s="106">
        <f t="shared" si="2"/>
        <v>4574</v>
      </c>
      <c r="E25" s="106">
        <v>292</v>
      </c>
      <c r="F25" s="106">
        <v>249</v>
      </c>
      <c r="G25" s="106">
        <v>321</v>
      </c>
      <c r="H25" s="106">
        <v>1221</v>
      </c>
      <c r="I25" s="106">
        <v>116</v>
      </c>
      <c r="J25" s="106">
        <v>3104</v>
      </c>
      <c r="K25" s="20"/>
      <c r="M25" s="177"/>
      <c r="N25" s="177"/>
    </row>
    <row r="26" spans="1:14" ht="21" customHeight="1">
      <c r="A26" s="35"/>
      <c r="B26" s="107" t="s">
        <v>400</v>
      </c>
      <c r="C26" s="106">
        <f t="shared" si="1"/>
        <v>506</v>
      </c>
      <c r="D26" s="106">
        <f t="shared" si="2"/>
        <v>1408</v>
      </c>
      <c r="E26" s="106">
        <v>293</v>
      </c>
      <c r="F26" s="106">
        <v>254</v>
      </c>
      <c r="G26" s="106">
        <v>187</v>
      </c>
      <c r="H26" s="106">
        <v>619</v>
      </c>
      <c r="I26" s="106">
        <v>26</v>
      </c>
      <c r="J26" s="106">
        <v>535</v>
      </c>
      <c r="K26" s="20"/>
      <c r="M26" s="177"/>
      <c r="N26" s="177"/>
    </row>
    <row r="27" spans="1:14" ht="21" customHeight="1">
      <c r="A27" s="35"/>
      <c r="B27" s="101">
        <v>47</v>
      </c>
      <c r="C27" s="103">
        <f t="shared" si="1"/>
        <v>9203</v>
      </c>
      <c r="D27" s="103">
        <f t="shared" si="2"/>
        <v>39342</v>
      </c>
      <c r="E27" s="103">
        <f t="shared" ref="E27:J27" si="5">SUM(E28:E36)</f>
        <v>4765</v>
      </c>
      <c r="F27" s="103">
        <f t="shared" si="5"/>
        <v>4318</v>
      </c>
      <c r="G27" s="103">
        <f t="shared" si="5"/>
        <v>3965</v>
      </c>
      <c r="H27" s="103">
        <f t="shared" si="5"/>
        <v>13589</v>
      </c>
      <c r="I27" s="103">
        <f t="shared" si="5"/>
        <v>473</v>
      </c>
      <c r="J27" s="103">
        <f t="shared" si="5"/>
        <v>21435</v>
      </c>
      <c r="K27" s="20"/>
      <c r="M27" s="177"/>
      <c r="N27" s="177"/>
    </row>
    <row r="28" spans="1:14" ht="21" customHeight="1">
      <c r="A28" s="35"/>
      <c r="B28" s="107" t="s">
        <v>402</v>
      </c>
      <c r="C28" s="106">
        <f t="shared" si="1"/>
        <v>1520</v>
      </c>
      <c r="D28" s="106">
        <f t="shared" si="2"/>
        <v>13299</v>
      </c>
      <c r="E28" s="106">
        <v>656</v>
      </c>
      <c r="F28" s="106">
        <v>584</v>
      </c>
      <c r="G28" s="106">
        <v>735</v>
      </c>
      <c r="H28" s="106">
        <v>2614</v>
      </c>
      <c r="I28" s="106">
        <v>129</v>
      </c>
      <c r="J28" s="106">
        <v>10101</v>
      </c>
      <c r="K28" s="20"/>
      <c r="M28" s="177"/>
      <c r="N28" s="177"/>
    </row>
    <row r="29" spans="1:14" ht="21" customHeight="1">
      <c r="A29" s="35"/>
      <c r="B29" s="107" t="s">
        <v>405</v>
      </c>
      <c r="C29" s="106">
        <f t="shared" si="1"/>
        <v>763</v>
      </c>
      <c r="D29" s="106">
        <f t="shared" si="2"/>
        <v>2517</v>
      </c>
      <c r="E29" s="106">
        <v>399</v>
      </c>
      <c r="F29" s="106">
        <v>363</v>
      </c>
      <c r="G29" s="106">
        <v>322</v>
      </c>
      <c r="H29" s="106">
        <v>1149</v>
      </c>
      <c r="I29" s="106">
        <v>42</v>
      </c>
      <c r="J29" s="106">
        <v>1005</v>
      </c>
      <c r="K29" s="20"/>
      <c r="M29" s="177"/>
      <c r="N29" s="177"/>
    </row>
    <row r="30" spans="1:14" ht="21" customHeight="1">
      <c r="A30" s="35"/>
      <c r="B30" s="107" t="s">
        <v>413</v>
      </c>
      <c r="C30" s="106">
        <f t="shared" si="1"/>
        <v>292</v>
      </c>
      <c r="D30" s="106">
        <f t="shared" si="2"/>
        <v>1511</v>
      </c>
      <c r="E30" s="106">
        <v>35</v>
      </c>
      <c r="F30" s="106">
        <v>31</v>
      </c>
      <c r="G30" s="106">
        <v>224</v>
      </c>
      <c r="H30" s="106">
        <v>1054</v>
      </c>
      <c r="I30" s="106">
        <v>33</v>
      </c>
      <c r="J30" s="106">
        <v>426</v>
      </c>
      <c r="K30" s="20"/>
      <c r="M30" s="177"/>
      <c r="N30" s="177"/>
    </row>
    <row r="31" spans="1:14" ht="21" customHeight="1">
      <c r="A31" s="35"/>
      <c r="B31" s="107" t="s">
        <v>415</v>
      </c>
      <c r="C31" s="106">
        <f t="shared" si="1"/>
        <v>439</v>
      </c>
      <c r="D31" s="106">
        <f t="shared" si="2"/>
        <v>1576</v>
      </c>
      <c r="E31" s="106">
        <v>224</v>
      </c>
      <c r="F31" s="106">
        <v>208</v>
      </c>
      <c r="G31" s="106">
        <v>201</v>
      </c>
      <c r="H31" s="106">
        <v>658</v>
      </c>
      <c r="I31" s="106">
        <v>14</v>
      </c>
      <c r="J31" s="106">
        <v>710</v>
      </c>
      <c r="K31" s="20"/>
      <c r="M31" s="177"/>
      <c r="N31" s="177"/>
    </row>
    <row r="32" spans="1:14" ht="21" customHeight="1">
      <c r="A32" s="35"/>
      <c r="B32" s="107" t="s">
        <v>419</v>
      </c>
      <c r="C32" s="106">
        <f t="shared" si="1"/>
        <v>1108</v>
      </c>
      <c r="D32" s="106">
        <f t="shared" si="2"/>
        <v>5522</v>
      </c>
      <c r="E32" s="106">
        <v>440</v>
      </c>
      <c r="F32" s="106">
        <v>403</v>
      </c>
      <c r="G32" s="106">
        <v>591</v>
      </c>
      <c r="H32" s="106">
        <v>2157</v>
      </c>
      <c r="I32" s="106">
        <v>77</v>
      </c>
      <c r="J32" s="106">
        <v>2962</v>
      </c>
      <c r="K32" s="20"/>
      <c r="M32" s="177"/>
      <c r="N32" s="177"/>
    </row>
    <row r="33" spans="1:16" ht="21" customHeight="1">
      <c r="A33" s="35"/>
      <c r="B33" s="107" t="s">
        <v>425</v>
      </c>
      <c r="C33" s="106">
        <f t="shared" si="1"/>
        <v>378</v>
      </c>
      <c r="D33" s="106">
        <f t="shared" si="2"/>
        <v>1480</v>
      </c>
      <c r="E33" s="106">
        <v>216</v>
      </c>
      <c r="F33" s="106">
        <v>195</v>
      </c>
      <c r="G33" s="106">
        <v>149</v>
      </c>
      <c r="H33" s="106">
        <v>479</v>
      </c>
      <c r="I33" s="106">
        <v>13</v>
      </c>
      <c r="J33" s="106">
        <v>806</v>
      </c>
      <c r="K33" s="20"/>
      <c r="M33" s="177"/>
      <c r="N33" s="177"/>
    </row>
    <row r="34" spans="1:16" ht="21" customHeight="1">
      <c r="A34" s="35"/>
      <c r="B34" s="107" t="s">
        <v>431</v>
      </c>
      <c r="C34" s="106">
        <f t="shared" si="1"/>
        <v>3688</v>
      </c>
      <c r="D34" s="106">
        <f t="shared" si="2"/>
        <v>12149</v>
      </c>
      <c r="E34" s="106">
        <v>1906</v>
      </c>
      <c r="F34" s="106">
        <v>1720</v>
      </c>
      <c r="G34" s="106">
        <v>1625</v>
      </c>
      <c r="H34" s="106">
        <v>5153</v>
      </c>
      <c r="I34" s="106">
        <v>157</v>
      </c>
      <c r="J34" s="106">
        <v>5276</v>
      </c>
      <c r="K34" s="20"/>
      <c r="M34" s="177"/>
      <c r="N34" s="177"/>
    </row>
    <row r="35" spans="1:16" ht="21" customHeight="1">
      <c r="A35" s="35"/>
      <c r="B35" s="107" t="s">
        <v>441</v>
      </c>
      <c r="C35" s="106">
        <f t="shared" si="1"/>
        <v>77</v>
      </c>
      <c r="D35" s="106">
        <f t="shared" si="2"/>
        <v>80</v>
      </c>
      <c r="E35" s="106">
        <v>72</v>
      </c>
      <c r="F35" s="106">
        <v>68</v>
      </c>
      <c r="G35" s="106">
        <v>5</v>
      </c>
      <c r="H35" s="106">
        <v>12</v>
      </c>
      <c r="I35" s="106">
        <v>0</v>
      </c>
      <c r="J35" s="106">
        <v>0</v>
      </c>
      <c r="K35" s="20"/>
      <c r="M35" s="177"/>
      <c r="N35" s="177"/>
    </row>
    <row r="36" spans="1:16" ht="21" customHeight="1">
      <c r="A36" s="35"/>
      <c r="B36" s="107" t="s">
        <v>445</v>
      </c>
      <c r="C36" s="106">
        <f t="shared" si="1"/>
        <v>938</v>
      </c>
      <c r="D36" s="106">
        <f t="shared" si="2"/>
        <v>1208</v>
      </c>
      <c r="E36" s="106">
        <v>817</v>
      </c>
      <c r="F36" s="106">
        <v>746</v>
      </c>
      <c r="G36" s="106">
        <v>113</v>
      </c>
      <c r="H36" s="106">
        <v>313</v>
      </c>
      <c r="I36" s="106">
        <v>8</v>
      </c>
      <c r="J36" s="106">
        <v>149</v>
      </c>
      <c r="K36" s="20"/>
      <c r="M36" s="177"/>
      <c r="N36" s="177"/>
    </row>
    <row r="37" spans="1:16" ht="3.75" customHeight="1">
      <c r="A37" s="21"/>
      <c r="B37" s="24"/>
      <c r="C37" s="22"/>
      <c r="D37" s="22"/>
      <c r="E37" s="22"/>
      <c r="F37" s="22"/>
      <c r="G37" s="22"/>
      <c r="H37" s="22"/>
      <c r="I37" s="22"/>
      <c r="J37" s="22"/>
      <c r="K37" s="24"/>
      <c r="M37" s="177"/>
      <c r="N37" s="177"/>
    </row>
    <row r="38" spans="1:16" ht="6.75" customHeight="1">
      <c r="M38" s="177"/>
      <c r="N38" s="177"/>
    </row>
    <row r="39" spans="1:16" ht="13.5" customHeight="1">
      <c r="B39" s="179" t="s">
        <v>572</v>
      </c>
      <c r="D39" s="11"/>
      <c r="E39" s="11"/>
      <c r="F39" s="11"/>
      <c r="G39" s="11"/>
      <c r="H39" s="11"/>
      <c r="I39" s="13"/>
    </row>
    <row r="40" spans="1:16" ht="13.5" customHeight="1">
      <c r="B40" s="5" t="s">
        <v>573</v>
      </c>
      <c r="K40" s="13"/>
    </row>
    <row r="41" spans="1:16" ht="6.75" customHeight="1" thickBot="1">
      <c r="L41" s="13"/>
      <c r="M41" s="13"/>
    </row>
    <row r="42" spans="1:16" ht="14.25" customHeight="1" thickTop="1">
      <c r="A42" s="14"/>
      <c r="B42" s="14" t="s">
        <v>569</v>
      </c>
      <c r="C42" s="14"/>
      <c r="D42" s="14"/>
      <c r="E42" s="14"/>
      <c r="F42" s="14"/>
      <c r="G42" s="14"/>
      <c r="H42" s="14"/>
      <c r="I42" s="14"/>
      <c r="J42" s="14"/>
      <c r="K42" s="14"/>
      <c r="L42" s="32"/>
      <c r="M42" s="32"/>
      <c r="N42" s="32"/>
      <c r="O42" s="32"/>
      <c r="P42" s="32"/>
    </row>
    <row r="43" spans="1:16" ht="5.25" customHeight="1">
      <c r="B43" s="16"/>
      <c r="K43" s="13"/>
    </row>
    <row r="44" spans="1:16" ht="12" customHeight="1">
      <c r="B44" s="17" t="s">
        <v>568</v>
      </c>
      <c r="K44" s="13"/>
    </row>
  </sheetData>
  <mergeCells count="11">
    <mergeCell ref="C9:D9"/>
    <mergeCell ref="E9:F9"/>
    <mergeCell ref="G9:H9"/>
    <mergeCell ref="I9:J9"/>
    <mergeCell ref="A8:B11"/>
    <mergeCell ref="H1:J1"/>
    <mergeCell ref="H2:J2"/>
    <mergeCell ref="C8:D8"/>
    <mergeCell ref="E8:F8"/>
    <mergeCell ref="G8:H8"/>
    <mergeCell ref="I8:J8"/>
  </mergeCells>
  <hyperlinks>
    <hyperlink ref="B1" location="'Περιεχόμενα-Contents'!A1" display="Περιεχόμενα - Contents" xr:uid="{00000000-0004-0000-0900-000000000000}"/>
  </hyperlinks>
  <pageMargins left="0.70866141732283472" right="0.70866141732283472" top="0.74803149606299213" bottom="0.74803149606299213" header="0.31496062992125984" footer="0.31496062992125984"/>
  <pageSetup paperSize="9" scale="91" orientation="landscape" r:id="rId1"/>
  <rowBreaks count="1" manualBreakCount="1">
    <brk id="28" max="10" man="1"/>
  </rowBreaks>
  <ignoredErrors>
    <ignoredError sqref="K17:L26 K13:L13 C37:D37 K27:L27 K12:L12 C12 D12:J18 C13:C36 D20:J24 D19:E19 D26:J36 D25:H25 G19:H19"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N45"/>
  <sheetViews>
    <sheetView zoomScaleNormal="100" workbookViewId="0">
      <pane ySplit="12" topLeftCell="A13" activePane="bottomLeft" state="frozen"/>
      <selection pane="bottomLeft" activeCell="B2" sqref="B2"/>
    </sheetView>
  </sheetViews>
  <sheetFormatPr defaultColWidth="9.140625" defaultRowHeight="12.75"/>
  <cols>
    <col min="1" max="1" width="0.5703125" style="5" customWidth="1"/>
    <col min="2" max="2" width="8.42578125" style="5" customWidth="1"/>
    <col min="3" max="8" width="20.28515625" style="5" customWidth="1"/>
    <col min="9" max="9" width="1.28515625" style="5" customWidth="1"/>
    <col min="10" max="10" width="14.28515625" style="5" bestFit="1" customWidth="1"/>
    <col min="11" max="16384" width="9.140625" style="5"/>
  </cols>
  <sheetData>
    <row r="1" spans="1:14" ht="12.95" customHeight="1">
      <c r="B1" s="66" t="s">
        <v>76</v>
      </c>
      <c r="C1" s="66"/>
      <c r="D1" s="66"/>
      <c r="E1" s="66"/>
      <c r="F1" s="207" t="s">
        <v>536</v>
      </c>
      <c r="G1" s="207"/>
      <c r="H1" s="207"/>
      <c r="J1" s="42"/>
    </row>
    <row r="2" spans="1:14" ht="12.95" customHeight="1">
      <c r="B2" s="43"/>
      <c r="C2" s="44"/>
      <c r="D2" s="42"/>
      <c r="E2" s="42"/>
      <c r="F2" s="207" t="s">
        <v>548</v>
      </c>
      <c r="G2" s="207"/>
      <c r="H2" s="207"/>
      <c r="J2" s="42"/>
    </row>
    <row r="3" spans="1:14" ht="12.75" customHeight="1">
      <c r="B3" s="43"/>
      <c r="C3" s="44"/>
      <c r="D3" s="42"/>
      <c r="E3" s="42"/>
      <c r="F3" s="42"/>
      <c r="G3" s="42"/>
      <c r="H3" s="42"/>
      <c r="I3" s="42"/>
      <c r="J3" s="42"/>
    </row>
    <row r="4" spans="1:14" s="46" customFormat="1" ht="12.75" customHeight="1">
      <c r="A4" s="8" t="s">
        <v>475</v>
      </c>
    </row>
    <row r="5" spans="1:14" s="46" customFormat="1" ht="12.75" customHeight="1">
      <c r="A5" s="8"/>
      <c r="C5" s="8" t="s">
        <v>476</v>
      </c>
    </row>
    <row r="6" spans="1:14" s="46" customFormat="1" ht="12.75" customHeight="1" thickBot="1">
      <c r="A6" s="8" t="s">
        <v>477</v>
      </c>
      <c r="B6" s="175"/>
      <c r="C6" s="175"/>
      <c r="D6" s="175"/>
      <c r="E6" s="175"/>
      <c r="F6" s="175"/>
      <c r="G6" s="175"/>
      <c r="H6" s="175"/>
    </row>
    <row r="7" spans="1:14" s="46" customFormat="1" ht="7.5" customHeight="1" thickTop="1">
      <c r="A7" s="8"/>
    </row>
    <row r="8" spans="1:14" ht="12" customHeight="1">
      <c r="H8" s="93"/>
      <c r="I8" s="67" t="s">
        <v>0</v>
      </c>
      <c r="N8" s="67"/>
    </row>
    <row r="9" spans="1:14" ht="13.5" customHeight="1">
      <c r="A9" s="185" t="s">
        <v>455</v>
      </c>
      <c r="B9" s="186"/>
      <c r="C9" s="208" t="s">
        <v>451</v>
      </c>
      <c r="D9" s="209"/>
      <c r="E9" s="210" t="s">
        <v>549</v>
      </c>
      <c r="F9" s="211"/>
      <c r="G9" s="210" t="s">
        <v>454</v>
      </c>
      <c r="H9" s="212"/>
      <c r="I9" s="19"/>
    </row>
    <row r="10" spans="1:14" ht="13.5" customHeight="1">
      <c r="A10" s="201"/>
      <c r="B10" s="198"/>
      <c r="C10" s="213" t="s">
        <v>44</v>
      </c>
      <c r="D10" s="214"/>
      <c r="E10" s="213" t="s">
        <v>550</v>
      </c>
      <c r="F10" s="214"/>
      <c r="G10" s="213" t="s">
        <v>450</v>
      </c>
      <c r="H10" s="215"/>
      <c r="I10" s="24"/>
    </row>
    <row r="11" spans="1:14" s="95" customFormat="1" ht="57" customHeight="1">
      <c r="A11" s="201"/>
      <c r="B11" s="198"/>
      <c r="C11" s="60" t="s">
        <v>322</v>
      </c>
      <c r="D11" s="57" t="s">
        <v>456</v>
      </c>
      <c r="E11" s="60" t="s">
        <v>322</v>
      </c>
      <c r="F11" s="57" t="s">
        <v>456</v>
      </c>
      <c r="G11" s="9" t="s">
        <v>322</v>
      </c>
      <c r="H11" s="9" t="s">
        <v>456</v>
      </c>
      <c r="I11" s="94"/>
    </row>
    <row r="12" spans="1:14" s="95" customFormat="1" ht="37.5" customHeight="1">
      <c r="A12" s="216"/>
      <c r="B12" s="217"/>
      <c r="C12" s="58" t="s">
        <v>323</v>
      </c>
      <c r="D12" s="96" t="s">
        <v>472</v>
      </c>
      <c r="E12" s="58" t="s">
        <v>323</v>
      </c>
      <c r="F12" s="96" t="s">
        <v>471</v>
      </c>
      <c r="G12" s="68" t="s">
        <v>323</v>
      </c>
      <c r="H12" s="68" t="s">
        <v>472</v>
      </c>
      <c r="I12" s="97"/>
    </row>
    <row r="13" spans="1:14" ht="21" customHeight="1">
      <c r="A13" s="69"/>
      <c r="B13" s="98" t="s">
        <v>317</v>
      </c>
      <c r="C13" s="99">
        <f>E13+G13</f>
        <v>14947243</v>
      </c>
      <c r="D13" s="100">
        <f>F13+H13</f>
        <v>2724942</v>
      </c>
      <c r="E13" s="100">
        <f>E14+E19+E28</f>
        <v>4640260</v>
      </c>
      <c r="F13" s="100">
        <f t="shared" ref="F13:H13" si="0">F14+F19+F28</f>
        <v>800425</v>
      </c>
      <c r="G13" s="100">
        <f t="shared" si="0"/>
        <v>10306983</v>
      </c>
      <c r="H13" s="100">
        <f t="shared" si="0"/>
        <v>1924517</v>
      </c>
      <c r="I13" s="19"/>
      <c r="J13" s="177"/>
      <c r="K13" s="177"/>
      <c r="L13" s="177"/>
    </row>
    <row r="14" spans="1:14" ht="21" customHeight="1">
      <c r="A14" s="35"/>
      <c r="B14" s="101">
        <v>45</v>
      </c>
      <c r="C14" s="102">
        <f t="shared" ref="C14:C37" si="1">E14+G14</f>
        <v>1035687</v>
      </c>
      <c r="D14" s="103">
        <f t="shared" ref="D14:D37" si="2">F14+H14</f>
        <v>216268</v>
      </c>
      <c r="E14" s="103">
        <f>SUM(E15:E18)</f>
        <v>442346</v>
      </c>
      <c r="F14" s="103">
        <f t="shared" ref="F14:H14" si="3">SUM(F15:F18)</f>
        <v>95999</v>
      </c>
      <c r="G14" s="103">
        <f t="shared" si="3"/>
        <v>593341</v>
      </c>
      <c r="H14" s="103">
        <f t="shared" si="3"/>
        <v>120269</v>
      </c>
      <c r="I14" s="20"/>
      <c r="J14" s="177"/>
      <c r="K14" s="177"/>
      <c r="L14" s="177"/>
    </row>
    <row r="15" spans="1:14" ht="21" customHeight="1">
      <c r="A15" s="35"/>
      <c r="B15" s="107" t="s">
        <v>338</v>
      </c>
      <c r="C15" s="105">
        <f t="shared" si="1"/>
        <v>565482</v>
      </c>
      <c r="D15" s="106">
        <f t="shared" si="2"/>
        <v>79188</v>
      </c>
      <c r="E15" s="106">
        <v>164652</v>
      </c>
      <c r="F15" s="106">
        <v>17229</v>
      </c>
      <c r="G15" s="106">
        <v>400830</v>
      </c>
      <c r="H15" s="106">
        <v>61959</v>
      </c>
      <c r="I15" s="20"/>
      <c r="J15" s="177"/>
      <c r="K15" s="177"/>
      <c r="L15" s="177"/>
    </row>
    <row r="16" spans="1:14" ht="21" customHeight="1">
      <c r="A16" s="35"/>
      <c r="B16" s="107" t="s">
        <v>341</v>
      </c>
      <c r="C16" s="105">
        <f t="shared" si="1"/>
        <v>234277</v>
      </c>
      <c r="D16" s="106">
        <f t="shared" si="2"/>
        <v>77293</v>
      </c>
      <c r="E16" s="106">
        <v>193671</v>
      </c>
      <c r="F16" s="106">
        <v>61245</v>
      </c>
      <c r="G16" s="106">
        <v>40606</v>
      </c>
      <c r="H16" s="106">
        <v>16048</v>
      </c>
      <c r="I16" s="20"/>
      <c r="J16" s="177"/>
      <c r="K16" s="177"/>
      <c r="L16" s="177"/>
    </row>
    <row r="17" spans="1:12" ht="21" customHeight="1">
      <c r="A17" s="35"/>
      <c r="B17" s="107" t="s">
        <v>343</v>
      </c>
      <c r="C17" s="105">
        <f t="shared" si="1"/>
        <v>212256</v>
      </c>
      <c r="D17" s="106">
        <f t="shared" si="2"/>
        <v>55202</v>
      </c>
      <c r="E17" s="106">
        <v>67085</v>
      </c>
      <c r="F17" s="106">
        <v>14472</v>
      </c>
      <c r="G17" s="106">
        <v>145171</v>
      </c>
      <c r="H17" s="106">
        <v>40730</v>
      </c>
      <c r="I17" s="20"/>
      <c r="J17" s="177"/>
      <c r="K17" s="177"/>
      <c r="L17" s="177"/>
    </row>
    <row r="18" spans="1:12" ht="21" customHeight="1">
      <c r="A18" s="35"/>
      <c r="B18" s="104" t="s">
        <v>346</v>
      </c>
      <c r="C18" s="105">
        <f t="shared" si="1"/>
        <v>23672</v>
      </c>
      <c r="D18" s="106">
        <f t="shared" si="2"/>
        <v>4585</v>
      </c>
      <c r="E18" s="106">
        <v>16938</v>
      </c>
      <c r="F18" s="106">
        <v>3053</v>
      </c>
      <c r="G18" s="106">
        <v>6734</v>
      </c>
      <c r="H18" s="106">
        <v>1532</v>
      </c>
      <c r="I18" s="20"/>
      <c r="J18" s="177"/>
      <c r="K18" s="177"/>
      <c r="L18" s="177"/>
    </row>
    <row r="19" spans="1:12" ht="21" customHeight="1">
      <c r="A19" s="35"/>
      <c r="B19" s="101">
        <v>46</v>
      </c>
      <c r="C19" s="102">
        <f t="shared" si="1"/>
        <v>7400446</v>
      </c>
      <c r="D19" s="103">
        <f t="shared" si="2"/>
        <v>1403507</v>
      </c>
      <c r="E19" s="103">
        <f>SUM(E20:E27)</f>
        <v>1572648</v>
      </c>
      <c r="F19" s="103">
        <f t="shared" ref="F19:H19" si="4">SUM(F20:F27)</f>
        <v>323354</v>
      </c>
      <c r="G19" s="103">
        <f t="shared" si="4"/>
        <v>5827798</v>
      </c>
      <c r="H19" s="103">
        <f t="shared" si="4"/>
        <v>1080153</v>
      </c>
      <c r="I19" s="20"/>
      <c r="J19" s="177"/>
      <c r="K19" s="177"/>
      <c r="L19" s="177"/>
    </row>
    <row r="20" spans="1:12" ht="21" customHeight="1">
      <c r="A20" s="35"/>
      <c r="B20" s="107" t="s">
        <v>348</v>
      </c>
      <c r="C20" s="105">
        <f t="shared" si="1"/>
        <v>436295</v>
      </c>
      <c r="D20" s="106">
        <f t="shared" si="2"/>
        <v>220053</v>
      </c>
      <c r="E20" s="106">
        <v>125488</v>
      </c>
      <c r="F20" s="106">
        <v>69980</v>
      </c>
      <c r="G20" s="106">
        <v>310807</v>
      </c>
      <c r="H20" s="106">
        <v>150073</v>
      </c>
      <c r="I20" s="20"/>
      <c r="J20" s="177"/>
      <c r="K20" s="177"/>
      <c r="L20" s="177"/>
    </row>
    <row r="21" spans="1:12" ht="21" customHeight="1">
      <c r="A21" s="35"/>
      <c r="B21" s="107" t="s">
        <v>358</v>
      </c>
      <c r="C21" s="105">
        <f t="shared" si="1"/>
        <v>251441</v>
      </c>
      <c r="D21" s="106">
        <f t="shared" si="2"/>
        <v>15319</v>
      </c>
      <c r="E21" s="106">
        <v>166105</v>
      </c>
      <c r="F21" s="106">
        <v>7955</v>
      </c>
      <c r="G21" s="106">
        <v>85336</v>
      </c>
      <c r="H21" s="106">
        <v>7364</v>
      </c>
      <c r="I21" s="20"/>
      <c r="J21" s="177"/>
      <c r="K21" s="177"/>
      <c r="L21" s="177"/>
    </row>
    <row r="22" spans="1:12" ht="21" customHeight="1">
      <c r="A22" s="35"/>
      <c r="B22" s="107" t="s">
        <v>363</v>
      </c>
      <c r="C22" s="105">
        <f t="shared" si="1"/>
        <v>1873522</v>
      </c>
      <c r="D22" s="106">
        <f t="shared" si="2"/>
        <v>261490</v>
      </c>
      <c r="E22" s="106">
        <v>307668</v>
      </c>
      <c r="F22" s="106">
        <v>39696</v>
      </c>
      <c r="G22" s="106">
        <v>1565854</v>
      </c>
      <c r="H22" s="106">
        <v>221794</v>
      </c>
      <c r="I22" s="20"/>
      <c r="J22" s="177"/>
      <c r="K22" s="177"/>
      <c r="L22" s="177"/>
    </row>
    <row r="23" spans="1:12" ht="21" customHeight="1">
      <c r="A23" s="35"/>
      <c r="B23" s="107" t="s">
        <v>373</v>
      </c>
      <c r="C23" s="105">
        <f t="shared" si="1"/>
        <v>1689148</v>
      </c>
      <c r="D23" s="106">
        <f t="shared" si="2"/>
        <v>316366</v>
      </c>
      <c r="E23" s="106">
        <v>454952</v>
      </c>
      <c r="F23" s="106">
        <v>114813</v>
      </c>
      <c r="G23" s="106">
        <v>1234196</v>
      </c>
      <c r="H23" s="106">
        <v>201553</v>
      </c>
      <c r="I23" s="20"/>
      <c r="J23" s="177"/>
      <c r="K23" s="177"/>
      <c r="L23" s="177"/>
    </row>
    <row r="24" spans="1:12" ht="21" customHeight="1">
      <c r="A24" s="35"/>
      <c r="B24" s="107" t="s">
        <v>383</v>
      </c>
      <c r="C24" s="105">
        <f t="shared" si="1"/>
        <v>355113</v>
      </c>
      <c r="D24" s="106">
        <f t="shared" si="2"/>
        <v>50015</v>
      </c>
      <c r="E24" s="106">
        <v>73431</v>
      </c>
      <c r="F24" s="106">
        <v>8225</v>
      </c>
      <c r="G24" s="106">
        <v>281682</v>
      </c>
      <c r="H24" s="106">
        <v>41790</v>
      </c>
      <c r="I24" s="20"/>
      <c r="J24" s="177"/>
      <c r="K24" s="177"/>
      <c r="L24" s="177"/>
    </row>
    <row r="25" spans="1:12" ht="21" customHeight="1">
      <c r="A25" s="35"/>
      <c r="B25" s="107" t="s">
        <v>386</v>
      </c>
      <c r="C25" s="105">
        <f t="shared" si="1"/>
        <v>314541</v>
      </c>
      <c r="D25" s="106">
        <f t="shared" si="2"/>
        <v>82234</v>
      </c>
      <c r="E25" s="106">
        <v>95606</v>
      </c>
      <c r="F25" s="106">
        <v>22005</v>
      </c>
      <c r="G25" s="106">
        <v>218935</v>
      </c>
      <c r="H25" s="106">
        <v>60229</v>
      </c>
      <c r="I25" s="20"/>
      <c r="J25" s="177"/>
      <c r="K25" s="177"/>
      <c r="L25" s="177"/>
    </row>
    <row r="26" spans="1:12" ht="21" customHeight="1">
      <c r="A26" s="35"/>
      <c r="B26" s="107" t="s">
        <v>392</v>
      </c>
      <c r="C26" s="105">
        <f t="shared" si="1"/>
        <v>2297964</v>
      </c>
      <c r="D26" s="106">
        <f t="shared" si="2"/>
        <v>423970</v>
      </c>
      <c r="E26" s="106">
        <v>284288</v>
      </c>
      <c r="F26" s="106">
        <v>51898</v>
      </c>
      <c r="G26" s="106">
        <v>2013676</v>
      </c>
      <c r="H26" s="106">
        <v>372072</v>
      </c>
      <c r="I26" s="20"/>
      <c r="J26" s="177"/>
      <c r="K26" s="177"/>
      <c r="L26" s="177"/>
    </row>
    <row r="27" spans="1:12" ht="21" customHeight="1">
      <c r="A27" s="35"/>
      <c r="B27" s="107" t="s">
        <v>400</v>
      </c>
      <c r="C27" s="105">
        <f t="shared" si="1"/>
        <v>182422</v>
      </c>
      <c r="D27" s="106">
        <f t="shared" si="2"/>
        <v>34060</v>
      </c>
      <c r="E27" s="106">
        <v>65110</v>
      </c>
      <c r="F27" s="106">
        <v>8782</v>
      </c>
      <c r="G27" s="106">
        <v>117312</v>
      </c>
      <c r="H27" s="106">
        <v>25278</v>
      </c>
      <c r="I27" s="20"/>
      <c r="J27" s="177"/>
      <c r="K27" s="177"/>
      <c r="L27" s="177"/>
    </row>
    <row r="28" spans="1:12" ht="21" customHeight="1">
      <c r="A28" s="35"/>
      <c r="B28" s="101">
        <v>47</v>
      </c>
      <c r="C28" s="102">
        <f t="shared" si="1"/>
        <v>6511110</v>
      </c>
      <c r="D28" s="103">
        <f t="shared" si="2"/>
        <v>1105167</v>
      </c>
      <c r="E28" s="103">
        <f>SUM(E29:E37)</f>
        <v>2625266</v>
      </c>
      <c r="F28" s="103">
        <f t="shared" ref="F28:H28" si="5">SUM(F29:F37)</f>
        <v>381072</v>
      </c>
      <c r="G28" s="103">
        <f t="shared" si="5"/>
        <v>3885844</v>
      </c>
      <c r="H28" s="103">
        <f t="shared" si="5"/>
        <v>724095</v>
      </c>
      <c r="I28" s="20"/>
      <c r="J28" s="177"/>
      <c r="K28" s="177"/>
      <c r="L28" s="177"/>
    </row>
    <row r="29" spans="1:12" ht="21" customHeight="1">
      <c r="A29" s="35"/>
      <c r="B29" s="107" t="s">
        <v>402</v>
      </c>
      <c r="C29" s="105">
        <f t="shared" si="1"/>
        <v>2787452</v>
      </c>
      <c r="D29" s="106">
        <f t="shared" si="2"/>
        <v>408786</v>
      </c>
      <c r="E29" s="106">
        <v>782079</v>
      </c>
      <c r="F29" s="106">
        <v>85259</v>
      </c>
      <c r="G29" s="106">
        <v>2005373</v>
      </c>
      <c r="H29" s="106">
        <v>323527</v>
      </c>
      <c r="I29" s="20"/>
      <c r="J29" s="177"/>
      <c r="K29" s="177"/>
      <c r="L29" s="177"/>
    </row>
    <row r="30" spans="1:12" ht="21" customHeight="1">
      <c r="A30" s="35"/>
      <c r="B30" s="107" t="s">
        <v>405</v>
      </c>
      <c r="C30" s="105">
        <f t="shared" si="1"/>
        <v>414868</v>
      </c>
      <c r="D30" s="106">
        <f t="shared" si="2"/>
        <v>59877</v>
      </c>
      <c r="E30" s="106">
        <v>237440</v>
      </c>
      <c r="F30" s="106">
        <v>28310</v>
      </c>
      <c r="G30" s="106">
        <v>177428</v>
      </c>
      <c r="H30" s="106">
        <v>31567</v>
      </c>
      <c r="I30" s="20"/>
      <c r="J30" s="177"/>
      <c r="K30" s="177"/>
      <c r="L30" s="177"/>
    </row>
    <row r="31" spans="1:12" ht="21" customHeight="1">
      <c r="A31" s="35"/>
      <c r="B31" s="107" t="s">
        <v>413</v>
      </c>
      <c r="C31" s="105">
        <f t="shared" si="1"/>
        <v>688018</v>
      </c>
      <c r="D31" s="106">
        <f t="shared" si="2"/>
        <v>40730</v>
      </c>
      <c r="E31" s="106">
        <v>439116</v>
      </c>
      <c r="F31" s="106">
        <v>25532</v>
      </c>
      <c r="G31" s="106">
        <v>248902</v>
      </c>
      <c r="H31" s="106">
        <v>15198</v>
      </c>
      <c r="I31" s="20"/>
      <c r="J31" s="177"/>
      <c r="K31" s="177"/>
      <c r="L31" s="177"/>
    </row>
    <row r="32" spans="1:12" ht="21" customHeight="1">
      <c r="A32" s="35"/>
      <c r="B32" s="107" t="s">
        <v>415</v>
      </c>
      <c r="C32" s="105">
        <f t="shared" si="1"/>
        <v>255250</v>
      </c>
      <c r="D32" s="106">
        <f t="shared" si="2"/>
        <v>44587</v>
      </c>
      <c r="E32" s="106">
        <v>103546</v>
      </c>
      <c r="F32" s="106">
        <v>23373</v>
      </c>
      <c r="G32" s="106">
        <v>151704</v>
      </c>
      <c r="H32" s="106">
        <v>21214</v>
      </c>
      <c r="I32" s="20"/>
      <c r="J32" s="177"/>
      <c r="K32" s="177"/>
      <c r="L32" s="177"/>
    </row>
    <row r="33" spans="1:14" ht="21" customHeight="1">
      <c r="A33" s="35"/>
      <c r="B33" s="107" t="s">
        <v>419</v>
      </c>
      <c r="C33" s="105">
        <f t="shared" si="1"/>
        <v>858260</v>
      </c>
      <c r="D33" s="106">
        <f t="shared" si="2"/>
        <v>179942</v>
      </c>
      <c r="E33" s="106">
        <v>301822</v>
      </c>
      <c r="F33" s="106">
        <v>63397</v>
      </c>
      <c r="G33" s="106">
        <v>556438</v>
      </c>
      <c r="H33" s="106">
        <v>116545</v>
      </c>
      <c r="I33" s="20"/>
      <c r="J33" s="177"/>
      <c r="K33" s="177"/>
      <c r="L33" s="177"/>
    </row>
    <row r="34" spans="1:14" ht="21" customHeight="1">
      <c r="A34" s="35"/>
      <c r="B34" s="107" t="s">
        <v>425</v>
      </c>
      <c r="C34" s="105">
        <f t="shared" si="1"/>
        <v>205166</v>
      </c>
      <c r="D34" s="106">
        <f t="shared" si="2"/>
        <v>66179</v>
      </c>
      <c r="E34" s="106">
        <v>76768</v>
      </c>
      <c r="F34" s="106">
        <v>18038</v>
      </c>
      <c r="G34" s="106">
        <v>128398</v>
      </c>
      <c r="H34" s="106">
        <v>48141</v>
      </c>
      <c r="I34" s="20"/>
      <c r="J34" s="177"/>
      <c r="K34" s="177"/>
      <c r="L34" s="177"/>
    </row>
    <row r="35" spans="1:14" ht="21" customHeight="1">
      <c r="A35" s="35"/>
      <c r="B35" s="107" t="s">
        <v>431</v>
      </c>
      <c r="C35" s="105">
        <f t="shared" si="1"/>
        <v>1226600</v>
      </c>
      <c r="D35" s="106">
        <f t="shared" si="2"/>
        <v>291101</v>
      </c>
      <c r="E35" s="106">
        <v>632566</v>
      </c>
      <c r="F35" s="106">
        <v>129013</v>
      </c>
      <c r="G35" s="106">
        <v>594034</v>
      </c>
      <c r="H35" s="106">
        <v>162088</v>
      </c>
      <c r="I35" s="20"/>
      <c r="J35" s="177"/>
      <c r="K35" s="177"/>
      <c r="L35" s="177"/>
    </row>
    <row r="36" spans="1:14" ht="21" customHeight="1">
      <c r="A36" s="35"/>
      <c r="B36" s="107" t="s">
        <v>441</v>
      </c>
      <c r="C36" s="105">
        <f t="shared" si="1"/>
        <v>3022</v>
      </c>
      <c r="D36" s="106">
        <f t="shared" si="2"/>
        <v>703</v>
      </c>
      <c r="E36" s="106">
        <v>3022</v>
      </c>
      <c r="F36" s="106">
        <v>703</v>
      </c>
      <c r="G36" s="106">
        <v>0</v>
      </c>
      <c r="H36" s="106">
        <v>0</v>
      </c>
      <c r="I36" s="20"/>
      <c r="J36" s="177"/>
      <c r="K36" s="177"/>
      <c r="L36" s="177"/>
    </row>
    <row r="37" spans="1:14" ht="21" customHeight="1">
      <c r="A37" s="35"/>
      <c r="B37" s="107" t="s">
        <v>445</v>
      </c>
      <c r="C37" s="105">
        <f t="shared" si="1"/>
        <v>72474</v>
      </c>
      <c r="D37" s="106">
        <f t="shared" si="2"/>
        <v>13262</v>
      </c>
      <c r="E37" s="106">
        <v>48907</v>
      </c>
      <c r="F37" s="106">
        <v>7447</v>
      </c>
      <c r="G37" s="106">
        <v>23567</v>
      </c>
      <c r="H37" s="106">
        <v>5815</v>
      </c>
      <c r="I37" s="20"/>
      <c r="J37" s="177"/>
      <c r="K37" s="177"/>
      <c r="L37" s="177"/>
    </row>
    <row r="38" spans="1:14" ht="3.75" customHeight="1">
      <c r="A38" s="21"/>
      <c r="B38" s="24"/>
      <c r="C38" s="21"/>
      <c r="D38" s="22"/>
      <c r="E38" s="22"/>
      <c r="F38" s="22"/>
      <c r="G38" s="22"/>
      <c r="H38" s="22"/>
      <c r="I38" s="24"/>
      <c r="J38" s="177"/>
      <c r="K38" s="177"/>
    </row>
    <row r="39" spans="1:14" ht="6.75" customHeight="1">
      <c r="J39" s="177"/>
      <c r="K39" s="177"/>
    </row>
    <row r="40" spans="1:14" ht="13.5" customHeight="1">
      <c r="B40" s="179" t="s">
        <v>572</v>
      </c>
      <c r="D40" s="11"/>
      <c r="E40" s="11"/>
      <c r="F40" s="11"/>
      <c r="G40" s="11"/>
      <c r="H40" s="11"/>
      <c r="I40" s="13"/>
    </row>
    <row r="41" spans="1:14" ht="13.5" customHeight="1">
      <c r="B41" s="5" t="s">
        <v>573</v>
      </c>
      <c r="K41" s="13"/>
    </row>
    <row r="42" spans="1:14" ht="6.75" customHeight="1" thickBot="1">
      <c r="J42" s="13"/>
      <c r="K42" s="13"/>
    </row>
    <row r="43" spans="1:14" ht="14.25" customHeight="1" thickTop="1">
      <c r="A43" s="14"/>
      <c r="B43" s="14" t="s">
        <v>569</v>
      </c>
      <c r="C43" s="14"/>
      <c r="D43" s="14"/>
      <c r="E43" s="14"/>
      <c r="F43" s="14"/>
      <c r="G43" s="14"/>
      <c r="H43" s="14"/>
      <c r="I43" s="14"/>
      <c r="J43" s="32"/>
      <c r="K43" s="32"/>
      <c r="L43" s="32"/>
      <c r="M43" s="32"/>
      <c r="N43" s="32"/>
    </row>
    <row r="44" spans="1:14" ht="5.25" customHeight="1">
      <c r="B44" s="16"/>
      <c r="I44" s="13"/>
    </row>
    <row r="45" spans="1:14" ht="12" customHeight="1">
      <c r="B45" s="17" t="s">
        <v>568</v>
      </c>
      <c r="I45" s="13"/>
    </row>
  </sheetData>
  <mergeCells count="9">
    <mergeCell ref="F1:H1"/>
    <mergeCell ref="F2:H2"/>
    <mergeCell ref="G10:H10"/>
    <mergeCell ref="A9:B12"/>
    <mergeCell ref="C9:D9"/>
    <mergeCell ref="E9:F9"/>
    <mergeCell ref="G9:H9"/>
    <mergeCell ref="C10:D10"/>
    <mergeCell ref="E10:F10"/>
  </mergeCells>
  <hyperlinks>
    <hyperlink ref="B1" location="'Περιεχόμενα-Contents'!A1" display="Περιεχόμενα - Contents" xr:uid="{00000000-0004-0000-0A00-000000000000}"/>
  </hyperlinks>
  <pageMargins left="0.70866141732283472" right="0.70866141732283472" top="0.74803149606299213" bottom="0.6692913385826772" header="0.31496062992125984" footer="0.31496062992125984"/>
  <pageSetup paperSize="9" scale="95" orientation="landscape" r:id="rId1"/>
  <ignoredErrors>
    <ignoredError sqref="C38:F38 G38:H38 C13:D37 E13:H13 E28:H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64"/>
  <sheetViews>
    <sheetView workbookViewId="0">
      <pane ySplit="2" topLeftCell="A3" activePane="bottomLeft" state="frozen"/>
      <selection pane="bottomLeft"/>
    </sheetView>
  </sheetViews>
  <sheetFormatPr defaultColWidth="9.140625" defaultRowHeight="12.75"/>
  <cols>
    <col min="1" max="1" width="0.7109375" style="5" customWidth="1"/>
    <col min="2" max="2" width="103.7109375" style="5" customWidth="1"/>
    <col min="3" max="3" width="3.85546875" style="5" customWidth="1"/>
    <col min="4" max="4" width="103.7109375" style="5" customWidth="1"/>
    <col min="5" max="16384" width="9.140625" style="5"/>
  </cols>
  <sheetData>
    <row r="1" spans="1:4" ht="30" customHeight="1">
      <c r="A1" s="25"/>
      <c r="B1" s="150" t="s">
        <v>320</v>
      </c>
      <c r="C1" s="46"/>
      <c r="D1" s="150" t="s">
        <v>321</v>
      </c>
    </row>
    <row r="2" spans="1:4" s="111" customFormat="1" ht="30" customHeight="1">
      <c r="A2" s="25"/>
      <c r="B2" s="27" t="s">
        <v>1</v>
      </c>
      <c r="C2" s="126"/>
      <c r="D2" s="27" t="s">
        <v>2</v>
      </c>
    </row>
    <row r="3" spans="1:4" s="111" customFormat="1" ht="15.75">
      <c r="A3" s="109"/>
      <c r="B3" s="110"/>
      <c r="C3" s="110"/>
      <c r="D3" s="110"/>
    </row>
    <row r="4" spans="1:4">
      <c r="B4" s="159" t="s">
        <v>3</v>
      </c>
      <c r="C4" s="127"/>
      <c r="D4" s="159" t="s">
        <v>11</v>
      </c>
    </row>
    <row r="5" spans="1:4" ht="9.75" customHeight="1">
      <c r="B5" s="160"/>
      <c r="C5" s="127"/>
      <c r="D5" s="160"/>
    </row>
    <row r="6" spans="1:4" ht="76.5">
      <c r="B6" s="161" t="s">
        <v>495</v>
      </c>
      <c r="C6" s="95"/>
      <c r="D6" s="161" t="s">
        <v>479</v>
      </c>
    </row>
    <row r="7" spans="1:4">
      <c r="B7" s="127"/>
      <c r="C7" s="127"/>
      <c r="D7" s="127"/>
    </row>
    <row r="8" spans="1:4">
      <c r="B8" s="159" t="s">
        <v>14</v>
      </c>
      <c r="C8" s="127"/>
      <c r="D8" s="159" t="s">
        <v>21</v>
      </c>
    </row>
    <row r="9" spans="1:4" ht="9.75" customHeight="1">
      <c r="B9" s="159"/>
      <c r="C9" s="127"/>
      <c r="D9" s="159"/>
    </row>
    <row r="10" spans="1:4" ht="32.25" customHeight="1">
      <c r="B10" s="161" t="s">
        <v>324</v>
      </c>
      <c r="C10" s="95"/>
      <c r="D10" s="161" t="s">
        <v>325</v>
      </c>
    </row>
    <row r="11" spans="1:4" ht="14.25" customHeight="1">
      <c r="B11" s="162"/>
      <c r="C11" s="127"/>
      <c r="D11" s="162"/>
    </row>
    <row r="12" spans="1:4">
      <c r="B12" s="163" t="s">
        <v>15</v>
      </c>
      <c r="C12" s="127"/>
      <c r="D12" s="163" t="s">
        <v>20</v>
      </c>
    </row>
    <row r="13" spans="1:4" ht="9.75" customHeight="1">
      <c r="B13" s="160"/>
      <c r="C13" s="127"/>
      <c r="D13" s="160"/>
    </row>
    <row r="14" spans="1:4" ht="38.25">
      <c r="B14" s="161" t="s">
        <v>540</v>
      </c>
      <c r="C14" s="95"/>
      <c r="D14" s="161" t="s">
        <v>541</v>
      </c>
    </row>
    <row r="15" spans="1:4">
      <c r="B15" s="162"/>
      <c r="C15" s="127"/>
      <c r="D15" s="162"/>
    </row>
    <row r="16" spans="1:4">
      <c r="B16" s="159" t="s">
        <v>17</v>
      </c>
      <c r="C16" s="127"/>
      <c r="D16" s="159" t="s">
        <v>22</v>
      </c>
    </row>
    <row r="17" spans="2:4" ht="9.75" customHeight="1">
      <c r="B17" s="159"/>
      <c r="C17" s="127"/>
      <c r="D17" s="159"/>
    </row>
    <row r="18" spans="2:4">
      <c r="B18" s="161" t="s">
        <v>4</v>
      </c>
      <c r="C18" s="95"/>
      <c r="D18" s="161" t="s">
        <v>12</v>
      </c>
    </row>
    <row r="19" spans="2:4" ht="9.75" customHeight="1">
      <c r="B19" s="127"/>
      <c r="C19" s="127"/>
      <c r="D19" s="127"/>
    </row>
    <row r="20" spans="2:4">
      <c r="B20" s="159" t="s">
        <v>16</v>
      </c>
      <c r="C20" s="127"/>
      <c r="D20" s="159" t="s">
        <v>19</v>
      </c>
    </row>
    <row r="21" spans="2:4" ht="9.75" customHeight="1">
      <c r="B21" s="127"/>
      <c r="C21" s="127"/>
      <c r="D21" s="127"/>
    </row>
    <row r="22" spans="2:4">
      <c r="B22" s="161" t="s">
        <v>538</v>
      </c>
      <c r="C22" s="95"/>
      <c r="D22" s="161" t="s">
        <v>539</v>
      </c>
    </row>
    <row r="23" spans="2:4" ht="9.75" customHeight="1">
      <c r="B23" s="127"/>
      <c r="C23" s="127"/>
      <c r="D23" s="127"/>
    </row>
    <row r="24" spans="2:4">
      <c r="B24" s="159" t="s">
        <v>18</v>
      </c>
      <c r="C24" s="127"/>
      <c r="D24" s="159" t="s">
        <v>23</v>
      </c>
    </row>
    <row r="25" spans="2:4" ht="9.75" customHeight="1">
      <c r="B25" s="127"/>
      <c r="C25" s="127"/>
      <c r="D25" s="127"/>
    </row>
    <row r="26" spans="2:4" ht="38.25">
      <c r="B26" s="161" t="s">
        <v>462</v>
      </c>
      <c r="C26" s="95"/>
      <c r="D26" s="161" t="s">
        <v>463</v>
      </c>
    </row>
    <row r="27" spans="2:4">
      <c r="B27" s="127"/>
      <c r="C27" s="127"/>
      <c r="D27" s="127"/>
    </row>
    <row r="28" spans="2:4">
      <c r="B28" s="163" t="s">
        <v>6</v>
      </c>
      <c r="C28" s="127"/>
      <c r="D28" s="163" t="s">
        <v>13</v>
      </c>
    </row>
    <row r="29" spans="2:4" ht="9.75" customHeight="1">
      <c r="B29" s="127"/>
      <c r="C29" s="127"/>
      <c r="D29" s="127"/>
    </row>
    <row r="30" spans="2:4" ht="38.25">
      <c r="B30" s="161" t="s">
        <v>481</v>
      </c>
      <c r="C30" s="95"/>
      <c r="D30" s="161" t="s">
        <v>494</v>
      </c>
    </row>
    <row r="31" spans="2:4">
      <c r="B31" s="127"/>
      <c r="C31" s="127"/>
      <c r="D31" s="127"/>
    </row>
    <row r="32" spans="2:4" ht="63.75">
      <c r="B32" s="161" t="s">
        <v>561</v>
      </c>
      <c r="C32" s="95"/>
      <c r="D32" s="161" t="s">
        <v>559</v>
      </c>
    </row>
    <row r="33" spans="2:4">
      <c r="B33" s="95"/>
      <c r="C33" s="95"/>
      <c r="D33" s="95"/>
    </row>
    <row r="34" spans="2:4" ht="38.25">
      <c r="B34" s="161" t="s">
        <v>563</v>
      </c>
      <c r="C34" s="95"/>
      <c r="D34" s="161" t="s">
        <v>564</v>
      </c>
    </row>
    <row r="35" spans="2:4">
      <c r="B35" s="95"/>
      <c r="C35" s="95"/>
      <c r="D35" s="95"/>
    </row>
    <row r="36" spans="2:4" ht="25.5">
      <c r="B36" s="161" t="s">
        <v>507</v>
      </c>
      <c r="C36" s="95"/>
      <c r="D36" s="161" t="s">
        <v>508</v>
      </c>
    </row>
    <row r="37" spans="2:4">
      <c r="B37" s="95"/>
      <c r="C37" s="95"/>
      <c r="D37" s="95"/>
    </row>
    <row r="38" spans="2:4" ht="30" customHeight="1">
      <c r="B38" s="161" t="s">
        <v>524</v>
      </c>
      <c r="C38" s="95"/>
      <c r="D38" s="161" t="s">
        <v>493</v>
      </c>
    </row>
    <row r="39" spans="2:4">
      <c r="B39" s="95"/>
      <c r="C39" s="95"/>
      <c r="D39" s="95"/>
    </row>
    <row r="40" spans="2:4" ht="63.75">
      <c r="B40" s="161" t="s">
        <v>482</v>
      </c>
      <c r="C40" s="95"/>
      <c r="D40" s="161" t="s">
        <v>492</v>
      </c>
    </row>
    <row r="41" spans="2:4">
      <c r="B41" s="95"/>
      <c r="C41" s="95"/>
      <c r="D41" s="95"/>
    </row>
    <row r="42" spans="2:4" ht="25.5">
      <c r="B42" s="161" t="s">
        <v>483</v>
      </c>
      <c r="C42" s="95"/>
      <c r="D42" s="161" t="s">
        <v>491</v>
      </c>
    </row>
    <row r="43" spans="2:4">
      <c r="B43" s="95"/>
      <c r="C43" s="95"/>
      <c r="D43" s="95"/>
    </row>
    <row r="44" spans="2:4" ht="57" customHeight="1">
      <c r="B44" s="161" t="s">
        <v>565</v>
      </c>
      <c r="C44" s="95"/>
      <c r="D44" s="161" t="s">
        <v>553</v>
      </c>
    </row>
    <row r="45" spans="2:4">
      <c r="B45" s="95"/>
      <c r="C45" s="95"/>
      <c r="D45" s="95"/>
    </row>
    <row r="46" spans="2:4" ht="38.25">
      <c r="B46" s="161" t="s">
        <v>562</v>
      </c>
      <c r="C46" s="95"/>
      <c r="D46" s="161" t="s">
        <v>490</v>
      </c>
    </row>
    <row r="47" spans="2:4">
      <c r="B47" s="95"/>
      <c r="C47" s="95"/>
      <c r="D47" s="95"/>
    </row>
    <row r="48" spans="2:4" ht="25.5">
      <c r="B48" s="161" t="s">
        <v>484</v>
      </c>
      <c r="C48" s="95"/>
      <c r="D48" s="161" t="s">
        <v>489</v>
      </c>
    </row>
    <row r="49" spans="1:11">
      <c r="B49" s="95"/>
      <c r="C49" s="95"/>
      <c r="D49" s="95"/>
    </row>
    <row r="50" spans="1:11" ht="25.5">
      <c r="B50" s="161" t="s">
        <v>485</v>
      </c>
      <c r="C50" s="95"/>
      <c r="D50" s="161" t="s">
        <v>488</v>
      </c>
    </row>
    <row r="51" spans="1:11">
      <c r="B51" s="95"/>
      <c r="C51" s="95"/>
      <c r="D51" s="95"/>
    </row>
    <row r="52" spans="1:11">
      <c r="B52" s="95" t="s">
        <v>486</v>
      </c>
      <c r="C52" s="95"/>
      <c r="D52" s="95" t="s">
        <v>487</v>
      </c>
    </row>
    <row r="53" spans="1:11">
      <c r="B53" s="127"/>
      <c r="C53" s="127"/>
      <c r="D53" s="127"/>
    </row>
    <row r="54" spans="1:11">
      <c r="B54" s="163" t="s">
        <v>5</v>
      </c>
      <c r="C54" s="127"/>
      <c r="D54" s="163" t="s">
        <v>13</v>
      </c>
    </row>
    <row r="55" spans="1:11" ht="9.75" customHeight="1">
      <c r="B55" s="127"/>
      <c r="C55" s="127"/>
      <c r="D55" s="127"/>
    </row>
    <row r="56" spans="1:11">
      <c r="B56" s="164" t="s">
        <v>7</v>
      </c>
      <c r="C56" s="127"/>
      <c r="D56" s="164" t="s">
        <v>77</v>
      </c>
    </row>
    <row r="57" spans="1:11">
      <c r="B57" s="164" t="s">
        <v>8</v>
      </c>
      <c r="C57" s="127"/>
      <c r="D57" s="164" t="s">
        <v>24</v>
      </c>
    </row>
    <row r="58" spans="1:11">
      <c r="B58" s="165" t="s">
        <v>9</v>
      </c>
      <c r="C58" s="127"/>
      <c r="D58" s="165" t="s">
        <v>25</v>
      </c>
    </row>
    <row r="59" spans="1:11">
      <c r="B59" s="164" t="s">
        <v>10</v>
      </c>
      <c r="C59" s="127"/>
      <c r="D59" s="164" t="s">
        <v>27</v>
      </c>
    </row>
    <row r="60" spans="1:11">
      <c r="B60" s="164" t="s">
        <v>28</v>
      </c>
      <c r="C60" s="127"/>
      <c r="D60" s="164" t="s">
        <v>26</v>
      </c>
    </row>
    <row r="61" spans="1:11" ht="13.5" customHeight="1" thickBot="1">
      <c r="B61" s="128"/>
    </row>
    <row r="62" spans="1:11" s="2" customFormat="1" ht="14.25" customHeight="1" thickTop="1">
      <c r="A62" s="14"/>
      <c r="B62" s="14" t="s">
        <v>567</v>
      </c>
      <c r="C62" s="14"/>
      <c r="D62" s="14"/>
      <c r="E62" s="32"/>
      <c r="F62" s="32"/>
      <c r="G62" s="32"/>
      <c r="H62" s="32"/>
      <c r="I62" s="32"/>
      <c r="K62" s="15"/>
    </row>
    <row r="63" spans="1:11" s="2" customFormat="1" ht="5.25" customHeight="1">
      <c r="B63" s="16"/>
      <c r="K63" s="15"/>
    </row>
    <row r="64" spans="1:11" s="2" customFormat="1" ht="12" customHeight="1">
      <c r="B64" s="17" t="s">
        <v>535</v>
      </c>
      <c r="K64" s="15"/>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26"/>
  <sheetViews>
    <sheetView zoomScaleNormal="100" workbookViewId="0">
      <pane ySplit="6" topLeftCell="A7" activePane="bottomLeft" state="frozen"/>
      <selection pane="bottomLeft"/>
    </sheetView>
  </sheetViews>
  <sheetFormatPr defaultColWidth="9.140625" defaultRowHeight="12"/>
  <cols>
    <col min="1" max="1" width="0.7109375" style="129" customWidth="1"/>
    <col min="2" max="2" width="9.140625" style="129"/>
    <col min="3" max="3" width="0.7109375" style="129" customWidth="1"/>
    <col min="4" max="4" width="60.7109375" style="129" customWidth="1"/>
    <col min="5" max="5" width="0.7109375" style="129" customWidth="1"/>
    <col min="6" max="6" width="60.7109375" style="129" customWidth="1"/>
    <col min="7" max="16384" width="9.140625" style="129"/>
  </cols>
  <sheetData>
    <row r="1" spans="1:10" ht="29.25" customHeight="1">
      <c r="A1" s="28"/>
      <c r="B1" s="183" t="s">
        <v>29</v>
      </c>
      <c r="C1" s="183"/>
      <c r="D1" s="183"/>
      <c r="E1" s="183"/>
      <c r="F1" s="183"/>
    </row>
    <row r="2" spans="1:10" ht="29.25" customHeight="1">
      <c r="A2" s="28"/>
      <c r="B2" s="183" t="s">
        <v>30</v>
      </c>
      <c r="C2" s="183"/>
      <c r="D2" s="183"/>
      <c r="E2" s="183"/>
      <c r="F2" s="183"/>
    </row>
    <row r="3" spans="1:10" ht="12.75" customHeight="1"/>
    <row r="4" spans="1:10" ht="8.25" customHeight="1">
      <c r="B4" s="130"/>
      <c r="C4" s="130"/>
    </row>
    <row r="5" spans="1:10" ht="42" customHeight="1">
      <c r="A5" s="131"/>
      <c r="B5" s="132" t="s">
        <v>35</v>
      </c>
      <c r="C5" s="133"/>
      <c r="D5" s="181" t="s">
        <v>31</v>
      </c>
      <c r="E5" s="134"/>
      <c r="F5" s="181" t="s">
        <v>32</v>
      </c>
    </row>
    <row r="6" spans="1:10" ht="42" customHeight="1">
      <c r="A6" s="135"/>
      <c r="B6" s="136" t="s">
        <v>34</v>
      </c>
      <c r="C6" s="137"/>
      <c r="D6" s="182"/>
      <c r="E6" s="138"/>
      <c r="F6" s="182"/>
      <c r="J6" s="139"/>
    </row>
    <row r="7" spans="1:10" ht="30" customHeight="1">
      <c r="A7" s="140"/>
      <c r="B7" s="141" t="s">
        <v>317</v>
      </c>
      <c r="C7" s="142"/>
      <c r="D7" s="143" t="s">
        <v>101</v>
      </c>
      <c r="E7" s="144"/>
      <c r="F7" s="143" t="s">
        <v>102</v>
      </c>
      <c r="J7" s="139"/>
    </row>
    <row r="8" spans="1:10" ht="30" customHeight="1">
      <c r="A8" s="140"/>
      <c r="B8" s="141">
        <v>45</v>
      </c>
      <c r="C8" s="142"/>
      <c r="D8" s="143" t="s">
        <v>103</v>
      </c>
      <c r="E8" s="144"/>
      <c r="F8" s="143" t="s">
        <v>104</v>
      </c>
      <c r="J8" s="139"/>
    </row>
    <row r="9" spans="1:10" ht="30" customHeight="1">
      <c r="A9" s="140"/>
      <c r="B9" s="141" t="s">
        <v>338</v>
      </c>
      <c r="C9" s="142"/>
      <c r="D9" s="143" t="s">
        <v>105</v>
      </c>
      <c r="E9" s="144"/>
      <c r="F9" s="143" t="s">
        <v>106</v>
      </c>
      <c r="J9" s="139"/>
    </row>
    <row r="10" spans="1:10" ht="30" customHeight="1">
      <c r="A10" s="140"/>
      <c r="B10" s="145" t="s">
        <v>339</v>
      </c>
      <c r="C10" s="146"/>
      <c r="D10" s="147" t="s">
        <v>107</v>
      </c>
      <c r="E10" s="148"/>
      <c r="F10" s="147" t="s">
        <v>108</v>
      </c>
      <c r="J10" s="139"/>
    </row>
    <row r="11" spans="1:10" ht="30" customHeight="1">
      <c r="A11" s="140"/>
      <c r="B11" s="145" t="s">
        <v>340</v>
      </c>
      <c r="C11" s="146"/>
      <c r="D11" s="147" t="s">
        <v>109</v>
      </c>
      <c r="E11" s="148"/>
      <c r="F11" s="147" t="s">
        <v>110</v>
      </c>
      <c r="J11" s="139"/>
    </row>
    <row r="12" spans="1:10" ht="30" customHeight="1">
      <c r="A12" s="140"/>
      <c r="B12" s="141" t="s">
        <v>341</v>
      </c>
      <c r="C12" s="142"/>
      <c r="D12" s="143" t="s">
        <v>111</v>
      </c>
      <c r="E12" s="144"/>
      <c r="F12" s="143" t="s">
        <v>112</v>
      </c>
      <c r="J12" s="139"/>
    </row>
    <row r="13" spans="1:10" ht="30" customHeight="1">
      <c r="A13" s="140"/>
      <c r="B13" s="145" t="s">
        <v>342</v>
      </c>
      <c r="C13" s="146"/>
      <c r="D13" s="147" t="s">
        <v>111</v>
      </c>
      <c r="E13" s="148"/>
      <c r="F13" s="147" t="s">
        <v>112</v>
      </c>
      <c r="J13" s="139"/>
    </row>
    <row r="14" spans="1:10" ht="30" customHeight="1">
      <c r="A14" s="140"/>
      <c r="B14" s="141" t="s">
        <v>343</v>
      </c>
      <c r="C14" s="142"/>
      <c r="D14" s="143" t="s">
        <v>328</v>
      </c>
      <c r="E14" s="144"/>
      <c r="F14" s="143" t="s">
        <v>113</v>
      </c>
      <c r="J14" s="139"/>
    </row>
    <row r="15" spans="1:10" ht="30" customHeight="1">
      <c r="A15" s="140"/>
      <c r="B15" s="145" t="s">
        <v>344</v>
      </c>
      <c r="C15" s="146"/>
      <c r="D15" s="147" t="s">
        <v>114</v>
      </c>
      <c r="E15" s="148"/>
      <c r="F15" s="147" t="s">
        <v>115</v>
      </c>
      <c r="J15" s="139"/>
    </row>
    <row r="16" spans="1:10" ht="30" customHeight="1">
      <c r="A16" s="140"/>
      <c r="B16" s="145" t="s">
        <v>345</v>
      </c>
      <c r="C16" s="146"/>
      <c r="D16" s="147" t="s">
        <v>329</v>
      </c>
      <c r="E16" s="148"/>
      <c r="F16" s="147" t="s">
        <v>116</v>
      </c>
      <c r="J16" s="139"/>
    </row>
    <row r="17" spans="1:10" ht="30" customHeight="1">
      <c r="A17" s="140"/>
      <c r="B17" s="141" t="s">
        <v>346</v>
      </c>
      <c r="C17" s="142"/>
      <c r="D17" s="143" t="s">
        <v>330</v>
      </c>
      <c r="E17" s="144"/>
      <c r="F17" s="143" t="s">
        <v>117</v>
      </c>
      <c r="J17" s="139"/>
    </row>
    <row r="18" spans="1:10" ht="30" customHeight="1">
      <c r="A18" s="140"/>
      <c r="B18" s="145" t="s">
        <v>347</v>
      </c>
      <c r="C18" s="146"/>
      <c r="D18" s="147" t="s">
        <v>330</v>
      </c>
      <c r="E18" s="148"/>
      <c r="F18" s="147" t="s">
        <v>117</v>
      </c>
      <c r="J18" s="139"/>
    </row>
    <row r="19" spans="1:10" ht="30" customHeight="1">
      <c r="A19" s="140"/>
      <c r="B19" s="141">
        <v>46</v>
      </c>
      <c r="C19" s="142"/>
      <c r="D19" s="143" t="s">
        <v>118</v>
      </c>
      <c r="E19" s="144"/>
      <c r="F19" s="143" t="s">
        <v>119</v>
      </c>
      <c r="J19" s="139"/>
    </row>
    <row r="20" spans="1:10" ht="30" customHeight="1">
      <c r="A20" s="140"/>
      <c r="B20" s="141" t="s">
        <v>348</v>
      </c>
      <c r="C20" s="142"/>
      <c r="D20" s="143" t="s">
        <v>120</v>
      </c>
      <c r="E20" s="144"/>
      <c r="F20" s="143" t="s">
        <v>121</v>
      </c>
      <c r="J20" s="139"/>
    </row>
    <row r="21" spans="1:10" ht="39.75" customHeight="1">
      <c r="A21" s="140"/>
      <c r="B21" s="145" t="s">
        <v>349</v>
      </c>
      <c r="C21" s="146"/>
      <c r="D21" s="147" t="s">
        <v>122</v>
      </c>
      <c r="E21" s="148"/>
      <c r="F21" s="147" t="s">
        <v>123</v>
      </c>
      <c r="J21" s="139"/>
    </row>
    <row r="22" spans="1:10" ht="30" customHeight="1">
      <c r="A22" s="140"/>
      <c r="B22" s="145" t="s">
        <v>350</v>
      </c>
      <c r="C22" s="146"/>
      <c r="D22" s="147" t="s">
        <v>124</v>
      </c>
      <c r="E22" s="148"/>
      <c r="F22" s="147" t="s">
        <v>125</v>
      </c>
      <c r="J22" s="139"/>
    </row>
    <row r="23" spans="1:10" ht="30" customHeight="1">
      <c r="A23" s="140"/>
      <c r="B23" s="145" t="s">
        <v>351</v>
      </c>
      <c r="C23" s="146"/>
      <c r="D23" s="147" t="s">
        <v>126</v>
      </c>
      <c r="E23" s="148"/>
      <c r="F23" s="147" t="s">
        <v>127</v>
      </c>
      <c r="J23" s="139"/>
    </row>
    <row r="24" spans="1:10" ht="30" customHeight="1">
      <c r="A24" s="140"/>
      <c r="B24" s="145" t="s">
        <v>352</v>
      </c>
      <c r="C24" s="146"/>
      <c r="D24" s="147" t="s">
        <v>128</v>
      </c>
      <c r="E24" s="148"/>
      <c r="F24" s="147" t="s">
        <v>129</v>
      </c>
      <c r="J24" s="139"/>
    </row>
    <row r="25" spans="1:10" ht="35.25" customHeight="1">
      <c r="A25" s="140"/>
      <c r="B25" s="145" t="s">
        <v>353</v>
      </c>
      <c r="C25" s="146"/>
      <c r="D25" s="147" t="s">
        <v>130</v>
      </c>
      <c r="E25" s="148"/>
      <c r="F25" s="147" t="s">
        <v>131</v>
      </c>
      <c r="J25" s="139"/>
    </row>
    <row r="26" spans="1:10" ht="42.75" customHeight="1">
      <c r="A26" s="140"/>
      <c r="B26" s="145" t="s">
        <v>354</v>
      </c>
      <c r="C26" s="146"/>
      <c r="D26" s="147" t="s">
        <v>132</v>
      </c>
      <c r="E26" s="148"/>
      <c r="F26" s="147" t="s">
        <v>133</v>
      </c>
      <c r="J26" s="139"/>
    </row>
    <row r="27" spans="1:10" ht="30" customHeight="1">
      <c r="A27" s="140"/>
      <c r="B27" s="145" t="s">
        <v>355</v>
      </c>
      <c r="C27" s="146"/>
      <c r="D27" s="147" t="s">
        <v>134</v>
      </c>
      <c r="E27" s="148"/>
      <c r="F27" s="147" t="s">
        <v>135</v>
      </c>
      <c r="J27" s="139"/>
    </row>
    <row r="28" spans="1:10" ht="30" customHeight="1">
      <c r="A28" s="140"/>
      <c r="B28" s="145" t="s">
        <v>356</v>
      </c>
      <c r="C28" s="146"/>
      <c r="D28" s="147" t="s">
        <v>136</v>
      </c>
      <c r="E28" s="148"/>
      <c r="F28" s="147" t="s">
        <v>137</v>
      </c>
      <c r="J28" s="139"/>
    </row>
    <row r="29" spans="1:10" ht="30" customHeight="1">
      <c r="A29" s="140"/>
      <c r="B29" s="145" t="s">
        <v>357</v>
      </c>
      <c r="C29" s="146"/>
      <c r="D29" s="147" t="s">
        <v>138</v>
      </c>
      <c r="E29" s="148"/>
      <c r="F29" s="147" t="s">
        <v>139</v>
      </c>
    </row>
    <row r="30" spans="1:10" ht="30" customHeight="1">
      <c r="A30" s="140"/>
      <c r="B30" s="141" t="s">
        <v>358</v>
      </c>
      <c r="C30" s="142"/>
      <c r="D30" s="143" t="s">
        <v>140</v>
      </c>
      <c r="E30" s="144"/>
      <c r="F30" s="143" t="s">
        <v>141</v>
      </c>
    </row>
    <row r="31" spans="1:10" ht="30" customHeight="1">
      <c r="A31" s="140"/>
      <c r="B31" s="145" t="s">
        <v>359</v>
      </c>
      <c r="C31" s="146"/>
      <c r="D31" s="147" t="s">
        <v>142</v>
      </c>
      <c r="E31" s="148"/>
      <c r="F31" s="147" t="s">
        <v>143</v>
      </c>
    </row>
    <row r="32" spans="1:10" ht="30" customHeight="1">
      <c r="A32" s="140"/>
      <c r="B32" s="145" t="s">
        <v>360</v>
      </c>
      <c r="C32" s="146"/>
      <c r="D32" s="147" t="s">
        <v>144</v>
      </c>
      <c r="E32" s="148"/>
      <c r="F32" s="147" t="s">
        <v>145</v>
      </c>
    </row>
    <row r="33" spans="1:6" ht="30" customHeight="1">
      <c r="A33" s="140"/>
      <c r="B33" s="145" t="s">
        <v>361</v>
      </c>
      <c r="C33" s="146"/>
      <c r="D33" s="147" t="s">
        <v>146</v>
      </c>
      <c r="E33" s="148"/>
      <c r="F33" s="147" t="s">
        <v>147</v>
      </c>
    </row>
    <row r="34" spans="1:6" ht="30" customHeight="1">
      <c r="A34" s="140"/>
      <c r="B34" s="145" t="s">
        <v>362</v>
      </c>
      <c r="C34" s="146"/>
      <c r="D34" s="147" t="s">
        <v>148</v>
      </c>
      <c r="E34" s="148"/>
      <c r="F34" s="147" t="s">
        <v>149</v>
      </c>
    </row>
    <row r="35" spans="1:6" ht="30" customHeight="1">
      <c r="A35" s="140"/>
      <c r="B35" s="141" t="s">
        <v>363</v>
      </c>
      <c r="C35" s="142"/>
      <c r="D35" s="143" t="s">
        <v>150</v>
      </c>
      <c r="E35" s="144"/>
      <c r="F35" s="143" t="s">
        <v>151</v>
      </c>
    </row>
    <row r="36" spans="1:6" ht="30" customHeight="1">
      <c r="A36" s="140"/>
      <c r="B36" s="145" t="s">
        <v>364</v>
      </c>
      <c r="C36" s="146"/>
      <c r="D36" s="147" t="s">
        <v>152</v>
      </c>
      <c r="E36" s="148"/>
      <c r="F36" s="147" t="s">
        <v>153</v>
      </c>
    </row>
    <row r="37" spans="1:6" ht="30" customHeight="1">
      <c r="A37" s="140"/>
      <c r="B37" s="145" t="s">
        <v>365</v>
      </c>
      <c r="C37" s="146"/>
      <c r="D37" s="147" t="s">
        <v>154</v>
      </c>
      <c r="E37" s="148"/>
      <c r="F37" s="147" t="s">
        <v>155</v>
      </c>
    </row>
    <row r="38" spans="1:6" ht="30" customHeight="1">
      <c r="A38" s="140"/>
      <c r="B38" s="145" t="s">
        <v>366</v>
      </c>
      <c r="C38" s="146"/>
      <c r="D38" s="147" t="s">
        <v>156</v>
      </c>
      <c r="E38" s="148"/>
      <c r="F38" s="147" t="s">
        <v>157</v>
      </c>
    </row>
    <row r="39" spans="1:6" ht="30" customHeight="1">
      <c r="A39" s="140"/>
      <c r="B39" s="145" t="s">
        <v>367</v>
      </c>
      <c r="C39" s="146"/>
      <c r="D39" s="147" t="s">
        <v>158</v>
      </c>
      <c r="E39" s="148"/>
      <c r="F39" s="147" t="s">
        <v>159</v>
      </c>
    </row>
    <row r="40" spans="1:6" ht="30" customHeight="1">
      <c r="A40" s="140"/>
      <c r="B40" s="145" t="s">
        <v>368</v>
      </c>
      <c r="C40" s="146"/>
      <c r="D40" s="147" t="s">
        <v>160</v>
      </c>
      <c r="E40" s="148"/>
      <c r="F40" s="147" t="s">
        <v>161</v>
      </c>
    </row>
    <row r="41" spans="1:6" ht="30" customHeight="1">
      <c r="A41" s="140"/>
      <c r="B41" s="145" t="s">
        <v>369</v>
      </c>
      <c r="C41" s="146"/>
      <c r="D41" s="147" t="s">
        <v>162</v>
      </c>
      <c r="E41" s="148"/>
      <c r="F41" s="147" t="s">
        <v>163</v>
      </c>
    </row>
    <row r="42" spans="1:6" ht="30" customHeight="1">
      <c r="A42" s="140"/>
      <c r="B42" s="145" t="s">
        <v>370</v>
      </c>
      <c r="C42" s="146"/>
      <c r="D42" s="147" t="s">
        <v>164</v>
      </c>
      <c r="E42" s="148"/>
      <c r="F42" s="147" t="s">
        <v>165</v>
      </c>
    </row>
    <row r="43" spans="1:6" ht="30" customHeight="1">
      <c r="A43" s="140"/>
      <c r="B43" s="145" t="s">
        <v>371</v>
      </c>
      <c r="C43" s="146"/>
      <c r="D43" s="147" t="s">
        <v>166</v>
      </c>
      <c r="E43" s="148"/>
      <c r="F43" s="147" t="s">
        <v>167</v>
      </c>
    </row>
    <row r="44" spans="1:6" ht="30" customHeight="1">
      <c r="A44" s="140"/>
      <c r="B44" s="145" t="s">
        <v>372</v>
      </c>
      <c r="C44" s="146"/>
      <c r="D44" s="147" t="s">
        <v>168</v>
      </c>
      <c r="E44" s="148"/>
      <c r="F44" s="147" t="s">
        <v>169</v>
      </c>
    </row>
    <row r="45" spans="1:6" ht="30" customHeight="1">
      <c r="A45" s="140"/>
      <c r="B45" s="141" t="s">
        <v>373</v>
      </c>
      <c r="C45" s="142"/>
      <c r="D45" s="143" t="s">
        <v>170</v>
      </c>
      <c r="E45" s="144"/>
      <c r="F45" s="143" t="s">
        <v>171</v>
      </c>
    </row>
    <row r="46" spans="1:6" ht="30" customHeight="1">
      <c r="A46" s="140"/>
      <c r="B46" s="145" t="s">
        <v>374</v>
      </c>
      <c r="C46" s="146"/>
      <c r="D46" s="147" t="s">
        <v>172</v>
      </c>
      <c r="E46" s="148"/>
      <c r="F46" s="147" t="s">
        <v>173</v>
      </c>
    </row>
    <row r="47" spans="1:6" ht="30" customHeight="1">
      <c r="A47" s="140"/>
      <c r="B47" s="145" t="s">
        <v>375</v>
      </c>
      <c r="C47" s="146"/>
      <c r="D47" s="147" t="s">
        <v>174</v>
      </c>
      <c r="E47" s="148"/>
      <c r="F47" s="147" t="s">
        <v>175</v>
      </c>
    </row>
    <row r="48" spans="1:6" ht="30" customHeight="1">
      <c r="A48" s="140"/>
      <c r="B48" s="145" t="s">
        <v>376</v>
      </c>
      <c r="C48" s="146"/>
      <c r="D48" s="147" t="s">
        <v>176</v>
      </c>
      <c r="E48" s="148"/>
      <c r="F48" s="147" t="s">
        <v>177</v>
      </c>
    </row>
    <row r="49" spans="1:6" ht="30" customHeight="1">
      <c r="A49" s="140"/>
      <c r="B49" s="145" t="s">
        <v>377</v>
      </c>
      <c r="C49" s="146"/>
      <c r="D49" s="147" t="s">
        <v>178</v>
      </c>
      <c r="E49" s="148"/>
      <c r="F49" s="147" t="s">
        <v>179</v>
      </c>
    </row>
    <row r="50" spans="1:6" ht="30" customHeight="1">
      <c r="A50" s="140"/>
      <c r="B50" s="145" t="s">
        <v>378</v>
      </c>
      <c r="C50" s="146"/>
      <c r="D50" s="147" t="s">
        <v>180</v>
      </c>
      <c r="E50" s="148"/>
      <c r="F50" s="147" t="s">
        <v>181</v>
      </c>
    </row>
    <row r="51" spans="1:6" ht="30" customHeight="1">
      <c r="A51" s="140"/>
      <c r="B51" s="145" t="s">
        <v>379</v>
      </c>
      <c r="C51" s="146"/>
      <c r="D51" s="147" t="s">
        <v>182</v>
      </c>
      <c r="E51" s="148"/>
      <c r="F51" s="147" t="s">
        <v>183</v>
      </c>
    </row>
    <row r="52" spans="1:6" ht="30" customHeight="1">
      <c r="A52" s="140"/>
      <c r="B52" s="145" t="s">
        <v>380</v>
      </c>
      <c r="C52" s="146"/>
      <c r="D52" s="147" t="s">
        <v>184</v>
      </c>
      <c r="E52" s="148"/>
      <c r="F52" s="147" t="s">
        <v>185</v>
      </c>
    </row>
    <row r="53" spans="1:6" ht="30" customHeight="1">
      <c r="A53" s="140"/>
      <c r="B53" s="145" t="s">
        <v>381</v>
      </c>
      <c r="C53" s="146"/>
      <c r="D53" s="147" t="s">
        <v>186</v>
      </c>
      <c r="E53" s="148"/>
      <c r="F53" s="147" t="s">
        <v>187</v>
      </c>
    </row>
    <row r="54" spans="1:6" ht="30" customHeight="1">
      <c r="A54" s="140"/>
      <c r="B54" s="145" t="s">
        <v>382</v>
      </c>
      <c r="C54" s="146"/>
      <c r="D54" s="147" t="s">
        <v>188</v>
      </c>
      <c r="E54" s="148"/>
      <c r="F54" s="147" t="s">
        <v>189</v>
      </c>
    </row>
    <row r="55" spans="1:6" ht="30" customHeight="1">
      <c r="A55" s="140"/>
      <c r="B55" s="141" t="s">
        <v>383</v>
      </c>
      <c r="C55" s="142"/>
      <c r="D55" s="143" t="s">
        <v>190</v>
      </c>
      <c r="E55" s="144"/>
      <c r="F55" s="143" t="s">
        <v>191</v>
      </c>
    </row>
    <row r="56" spans="1:6" ht="30" customHeight="1">
      <c r="A56" s="140"/>
      <c r="B56" s="145" t="s">
        <v>384</v>
      </c>
      <c r="C56" s="146"/>
      <c r="D56" s="147" t="s">
        <v>192</v>
      </c>
      <c r="E56" s="148"/>
      <c r="F56" s="147" t="s">
        <v>193</v>
      </c>
    </row>
    <row r="57" spans="1:6" ht="30" customHeight="1">
      <c r="A57" s="140"/>
      <c r="B57" s="145" t="s">
        <v>385</v>
      </c>
      <c r="C57" s="146"/>
      <c r="D57" s="147" t="s">
        <v>194</v>
      </c>
      <c r="E57" s="148"/>
      <c r="F57" s="147" t="s">
        <v>195</v>
      </c>
    </row>
    <row r="58" spans="1:6" ht="30" customHeight="1">
      <c r="A58" s="140"/>
      <c r="B58" s="141" t="s">
        <v>386</v>
      </c>
      <c r="C58" s="142"/>
      <c r="D58" s="143" t="s">
        <v>196</v>
      </c>
      <c r="E58" s="144"/>
      <c r="F58" s="143" t="s">
        <v>197</v>
      </c>
    </row>
    <row r="59" spans="1:6" ht="30" customHeight="1">
      <c r="A59" s="140"/>
      <c r="B59" s="145" t="s">
        <v>387</v>
      </c>
      <c r="C59" s="146"/>
      <c r="D59" s="147" t="s">
        <v>198</v>
      </c>
      <c r="E59" s="148"/>
      <c r="F59" s="147" t="s">
        <v>199</v>
      </c>
    </row>
    <row r="60" spans="1:6" ht="30" customHeight="1">
      <c r="A60" s="140"/>
      <c r="B60" s="145" t="s">
        <v>388</v>
      </c>
      <c r="C60" s="146"/>
      <c r="D60" s="147" t="s">
        <v>200</v>
      </c>
      <c r="E60" s="148"/>
      <c r="F60" s="147" t="s">
        <v>201</v>
      </c>
    </row>
    <row r="61" spans="1:6" ht="30" customHeight="1">
      <c r="A61" s="140"/>
      <c r="B61" s="145" t="s">
        <v>389</v>
      </c>
      <c r="C61" s="146"/>
      <c r="D61" s="147" t="s">
        <v>202</v>
      </c>
      <c r="E61" s="148"/>
      <c r="F61" s="147" t="s">
        <v>203</v>
      </c>
    </row>
    <row r="62" spans="1:6" ht="30" customHeight="1">
      <c r="A62" s="140"/>
      <c r="B62" s="145" t="s">
        <v>496</v>
      </c>
      <c r="C62" s="146"/>
      <c r="D62" s="147" t="s">
        <v>555</v>
      </c>
      <c r="E62" s="148"/>
      <c r="F62" s="147" t="s">
        <v>556</v>
      </c>
    </row>
    <row r="63" spans="1:6" ht="30" customHeight="1">
      <c r="A63" s="140"/>
      <c r="B63" s="145" t="s">
        <v>497</v>
      </c>
      <c r="C63" s="146"/>
      <c r="D63" s="147" t="s">
        <v>554</v>
      </c>
      <c r="E63" s="148"/>
      <c r="F63" s="147" t="s">
        <v>557</v>
      </c>
    </row>
    <row r="64" spans="1:6" ht="30" customHeight="1">
      <c r="A64" s="140"/>
      <c r="B64" s="145" t="s">
        <v>390</v>
      </c>
      <c r="C64" s="146"/>
      <c r="D64" s="147" t="s">
        <v>204</v>
      </c>
      <c r="E64" s="148"/>
      <c r="F64" s="147" t="s">
        <v>205</v>
      </c>
    </row>
    <row r="65" spans="1:6" ht="30" customHeight="1">
      <c r="A65" s="140"/>
      <c r="B65" s="145" t="s">
        <v>391</v>
      </c>
      <c r="C65" s="146"/>
      <c r="D65" s="147" t="s">
        <v>206</v>
      </c>
      <c r="E65" s="148"/>
      <c r="F65" s="147" t="s">
        <v>207</v>
      </c>
    </row>
    <row r="66" spans="1:6" ht="30" customHeight="1">
      <c r="A66" s="140"/>
      <c r="B66" s="141" t="s">
        <v>392</v>
      </c>
      <c r="C66" s="142"/>
      <c r="D66" s="143" t="s">
        <v>208</v>
      </c>
      <c r="E66" s="144"/>
      <c r="F66" s="143" t="s">
        <v>209</v>
      </c>
    </row>
    <row r="67" spans="1:6" ht="30" customHeight="1">
      <c r="A67" s="140"/>
      <c r="B67" s="145" t="s">
        <v>393</v>
      </c>
      <c r="C67" s="146"/>
      <c r="D67" s="147" t="s">
        <v>331</v>
      </c>
      <c r="E67" s="148"/>
      <c r="F67" s="147" t="s">
        <v>210</v>
      </c>
    </row>
    <row r="68" spans="1:6" ht="30" customHeight="1">
      <c r="A68" s="140"/>
      <c r="B68" s="145" t="s">
        <v>394</v>
      </c>
      <c r="C68" s="146"/>
      <c r="D68" s="147" t="s">
        <v>211</v>
      </c>
      <c r="E68" s="148"/>
      <c r="F68" s="147" t="s">
        <v>212</v>
      </c>
    </row>
    <row r="69" spans="1:6" ht="30" customHeight="1">
      <c r="A69" s="140"/>
      <c r="B69" s="145" t="s">
        <v>395</v>
      </c>
      <c r="C69" s="146"/>
      <c r="D69" s="147" t="s">
        <v>213</v>
      </c>
      <c r="E69" s="148"/>
      <c r="F69" s="147" t="s">
        <v>214</v>
      </c>
    </row>
    <row r="70" spans="1:6" ht="30" customHeight="1">
      <c r="A70" s="140"/>
      <c r="B70" s="145" t="s">
        <v>396</v>
      </c>
      <c r="C70" s="146"/>
      <c r="D70" s="147" t="s">
        <v>215</v>
      </c>
      <c r="E70" s="148"/>
      <c r="F70" s="147" t="s">
        <v>216</v>
      </c>
    </row>
    <row r="71" spans="1:6" ht="30" customHeight="1">
      <c r="A71" s="140"/>
      <c r="B71" s="145" t="s">
        <v>397</v>
      </c>
      <c r="C71" s="146"/>
      <c r="D71" s="147" t="s">
        <v>217</v>
      </c>
      <c r="E71" s="148"/>
      <c r="F71" s="147" t="s">
        <v>218</v>
      </c>
    </row>
    <row r="72" spans="1:6" ht="30" customHeight="1">
      <c r="A72" s="140"/>
      <c r="B72" s="145" t="s">
        <v>398</v>
      </c>
      <c r="C72" s="146"/>
      <c r="D72" s="147" t="s">
        <v>219</v>
      </c>
      <c r="E72" s="148"/>
      <c r="F72" s="147" t="s">
        <v>220</v>
      </c>
    </row>
    <row r="73" spans="1:6" ht="30" customHeight="1">
      <c r="A73" s="140"/>
      <c r="B73" s="145" t="s">
        <v>399</v>
      </c>
      <c r="C73" s="146"/>
      <c r="D73" s="147" t="s">
        <v>221</v>
      </c>
      <c r="E73" s="148"/>
      <c r="F73" s="147" t="s">
        <v>222</v>
      </c>
    </row>
    <row r="74" spans="1:6" ht="30" customHeight="1">
      <c r="A74" s="140"/>
      <c r="B74" s="141" t="s">
        <v>400</v>
      </c>
      <c r="C74" s="142"/>
      <c r="D74" s="143" t="s">
        <v>223</v>
      </c>
      <c r="E74" s="144"/>
      <c r="F74" s="143" t="s">
        <v>224</v>
      </c>
    </row>
    <row r="75" spans="1:6" ht="30" customHeight="1">
      <c r="A75" s="140"/>
      <c r="B75" s="145" t="s">
        <v>401</v>
      </c>
      <c r="C75" s="146"/>
      <c r="D75" s="147" t="s">
        <v>223</v>
      </c>
      <c r="E75" s="148"/>
      <c r="F75" s="147" t="s">
        <v>224</v>
      </c>
    </row>
    <row r="76" spans="1:6" ht="30" customHeight="1">
      <c r="A76" s="140"/>
      <c r="B76" s="141">
        <v>47</v>
      </c>
      <c r="C76" s="142"/>
      <c r="D76" s="143" t="s">
        <v>225</v>
      </c>
      <c r="E76" s="144"/>
      <c r="F76" s="143" t="s">
        <v>226</v>
      </c>
    </row>
    <row r="77" spans="1:6" ht="30" customHeight="1">
      <c r="A77" s="140"/>
      <c r="B77" s="141" t="s">
        <v>402</v>
      </c>
      <c r="C77" s="142"/>
      <c r="D77" s="143" t="s">
        <v>227</v>
      </c>
      <c r="E77" s="144"/>
      <c r="F77" s="143" t="s">
        <v>228</v>
      </c>
    </row>
    <row r="78" spans="1:6" ht="30" customHeight="1">
      <c r="A78" s="140"/>
      <c r="B78" s="145" t="s">
        <v>403</v>
      </c>
      <c r="C78" s="146"/>
      <c r="D78" s="147" t="s">
        <v>229</v>
      </c>
      <c r="E78" s="148"/>
      <c r="F78" s="147" t="s">
        <v>230</v>
      </c>
    </row>
    <row r="79" spans="1:6" ht="30" customHeight="1">
      <c r="A79" s="140"/>
      <c r="B79" s="145" t="s">
        <v>404</v>
      </c>
      <c r="C79" s="146"/>
      <c r="D79" s="147" t="s">
        <v>231</v>
      </c>
      <c r="E79" s="148"/>
      <c r="F79" s="147" t="s">
        <v>232</v>
      </c>
    </row>
    <row r="80" spans="1:6" ht="30" customHeight="1">
      <c r="A80" s="140"/>
      <c r="B80" s="141" t="s">
        <v>405</v>
      </c>
      <c r="C80" s="142"/>
      <c r="D80" s="143" t="s">
        <v>233</v>
      </c>
      <c r="E80" s="144"/>
      <c r="F80" s="143" t="s">
        <v>234</v>
      </c>
    </row>
    <row r="81" spans="1:6" ht="30" customHeight="1">
      <c r="A81" s="140"/>
      <c r="B81" s="145" t="s">
        <v>406</v>
      </c>
      <c r="C81" s="146"/>
      <c r="D81" s="147" t="s">
        <v>235</v>
      </c>
      <c r="E81" s="148"/>
      <c r="F81" s="147" t="s">
        <v>236</v>
      </c>
    </row>
    <row r="82" spans="1:6" ht="30" customHeight="1">
      <c r="A82" s="140"/>
      <c r="B82" s="145" t="s">
        <v>407</v>
      </c>
      <c r="C82" s="146"/>
      <c r="D82" s="147" t="s">
        <v>237</v>
      </c>
      <c r="E82" s="148"/>
      <c r="F82" s="147" t="s">
        <v>238</v>
      </c>
    </row>
    <row r="83" spans="1:6" ht="30" customHeight="1">
      <c r="A83" s="140"/>
      <c r="B83" s="145" t="s">
        <v>408</v>
      </c>
      <c r="C83" s="146"/>
      <c r="D83" s="147" t="s">
        <v>239</v>
      </c>
      <c r="E83" s="148"/>
      <c r="F83" s="147" t="s">
        <v>240</v>
      </c>
    </row>
    <row r="84" spans="1:6" ht="30" customHeight="1">
      <c r="A84" s="140"/>
      <c r="B84" s="145" t="s">
        <v>409</v>
      </c>
      <c r="C84" s="146"/>
      <c r="D84" s="147" t="s">
        <v>241</v>
      </c>
      <c r="E84" s="148"/>
      <c r="F84" s="147" t="s">
        <v>242</v>
      </c>
    </row>
    <row r="85" spans="1:6" ht="30" customHeight="1">
      <c r="A85" s="140"/>
      <c r="B85" s="145" t="s">
        <v>410</v>
      </c>
      <c r="C85" s="146"/>
      <c r="D85" s="147" t="s">
        <v>243</v>
      </c>
      <c r="E85" s="148"/>
      <c r="F85" s="147" t="s">
        <v>244</v>
      </c>
    </row>
    <row r="86" spans="1:6" ht="30" customHeight="1">
      <c r="A86" s="140"/>
      <c r="B86" s="145" t="s">
        <v>411</v>
      </c>
      <c r="C86" s="146"/>
      <c r="D86" s="147" t="s">
        <v>245</v>
      </c>
      <c r="E86" s="148"/>
      <c r="F86" s="147" t="s">
        <v>246</v>
      </c>
    </row>
    <row r="87" spans="1:6" ht="30" customHeight="1">
      <c r="A87" s="140"/>
      <c r="B87" s="145" t="s">
        <v>412</v>
      </c>
      <c r="C87" s="146"/>
      <c r="D87" s="147" t="s">
        <v>247</v>
      </c>
      <c r="E87" s="148"/>
      <c r="F87" s="147" t="s">
        <v>248</v>
      </c>
    </row>
    <row r="88" spans="1:6" ht="30" customHeight="1">
      <c r="A88" s="140"/>
      <c r="B88" s="141" t="s">
        <v>413</v>
      </c>
      <c r="C88" s="142"/>
      <c r="D88" s="143" t="s">
        <v>249</v>
      </c>
      <c r="E88" s="144"/>
      <c r="F88" s="143" t="s">
        <v>250</v>
      </c>
    </row>
    <row r="89" spans="1:6" ht="30" customHeight="1">
      <c r="A89" s="140"/>
      <c r="B89" s="145" t="s">
        <v>414</v>
      </c>
      <c r="C89" s="146"/>
      <c r="D89" s="147" t="s">
        <v>251</v>
      </c>
      <c r="E89" s="148"/>
      <c r="F89" s="147" t="s">
        <v>252</v>
      </c>
    </row>
    <row r="90" spans="1:6" ht="30" customHeight="1">
      <c r="A90" s="140"/>
      <c r="B90" s="141" t="s">
        <v>415</v>
      </c>
      <c r="C90" s="142"/>
      <c r="D90" s="143" t="s">
        <v>253</v>
      </c>
      <c r="E90" s="144"/>
      <c r="F90" s="143" t="s">
        <v>254</v>
      </c>
    </row>
    <row r="91" spans="1:6" ht="44.25" customHeight="1">
      <c r="A91" s="140"/>
      <c r="B91" s="145" t="s">
        <v>416</v>
      </c>
      <c r="C91" s="146"/>
      <c r="D91" s="147" t="s">
        <v>255</v>
      </c>
      <c r="E91" s="148"/>
      <c r="F91" s="147" t="s">
        <v>256</v>
      </c>
    </row>
    <row r="92" spans="1:6" ht="30" customHeight="1">
      <c r="A92" s="140"/>
      <c r="B92" s="145" t="s">
        <v>417</v>
      </c>
      <c r="C92" s="146"/>
      <c r="D92" s="147" t="s">
        <v>257</v>
      </c>
      <c r="E92" s="148"/>
      <c r="F92" s="147" t="s">
        <v>258</v>
      </c>
    </row>
    <row r="93" spans="1:6" ht="30" customHeight="1">
      <c r="A93" s="140"/>
      <c r="B93" s="145" t="s">
        <v>418</v>
      </c>
      <c r="C93" s="146"/>
      <c r="D93" s="147" t="s">
        <v>259</v>
      </c>
      <c r="E93" s="148"/>
      <c r="F93" s="147" t="s">
        <v>260</v>
      </c>
    </row>
    <row r="94" spans="1:6" ht="30" customHeight="1">
      <c r="A94" s="140"/>
      <c r="B94" s="141" t="s">
        <v>419</v>
      </c>
      <c r="C94" s="142"/>
      <c r="D94" s="143" t="s">
        <v>261</v>
      </c>
      <c r="E94" s="144"/>
      <c r="F94" s="143" t="s">
        <v>262</v>
      </c>
    </row>
    <row r="95" spans="1:6" ht="30" customHeight="1">
      <c r="A95" s="140"/>
      <c r="B95" s="145" t="s">
        <v>420</v>
      </c>
      <c r="C95" s="146"/>
      <c r="D95" s="147" t="s">
        <v>263</v>
      </c>
      <c r="E95" s="148"/>
      <c r="F95" s="147" t="s">
        <v>264</v>
      </c>
    </row>
    <row r="96" spans="1:6" ht="30" customHeight="1">
      <c r="A96" s="140"/>
      <c r="B96" s="145" t="s">
        <v>421</v>
      </c>
      <c r="C96" s="146"/>
      <c r="D96" s="147" t="s">
        <v>265</v>
      </c>
      <c r="E96" s="148"/>
      <c r="F96" s="147" t="s">
        <v>266</v>
      </c>
    </row>
    <row r="97" spans="1:6" ht="30" customHeight="1">
      <c r="A97" s="140"/>
      <c r="B97" s="145" t="s">
        <v>422</v>
      </c>
      <c r="C97" s="146"/>
      <c r="D97" s="147" t="s">
        <v>318</v>
      </c>
      <c r="E97" s="148"/>
      <c r="F97" s="147" t="s">
        <v>319</v>
      </c>
    </row>
    <row r="98" spans="1:6" ht="30" customHeight="1">
      <c r="A98" s="140"/>
      <c r="B98" s="145" t="s">
        <v>423</v>
      </c>
      <c r="C98" s="146"/>
      <c r="D98" s="147" t="s">
        <v>267</v>
      </c>
      <c r="E98" s="148"/>
      <c r="F98" s="147" t="s">
        <v>268</v>
      </c>
    </row>
    <row r="99" spans="1:6" ht="30" customHeight="1">
      <c r="A99" s="140"/>
      <c r="B99" s="145" t="s">
        <v>424</v>
      </c>
      <c r="C99" s="146"/>
      <c r="D99" s="147" t="s">
        <v>269</v>
      </c>
      <c r="E99" s="148"/>
      <c r="F99" s="147" t="s">
        <v>270</v>
      </c>
    </row>
    <row r="100" spans="1:6" ht="30" customHeight="1">
      <c r="A100" s="140"/>
      <c r="B100" s="141" t="s">
        <v>425</v>
      </c>
      <c r="C100" s="142"/>
      <c r="D100" s="143" t="s">
        <v>271</v>
      </c>
      <c r="E100" s="144"/>
      <c r="F100" s="143" t="s">
        <v>272</v>
      </c>
    </row>
    <row r="101" spans="1:6" ht="30" customHeight="1">
      <c r="A101" s="140"/>
      <c r="B101" s="145" t="s">
        <v>426</v>
      </c>
      <c r="C101" s="146"/>
      <c r="D101" s="147" t="s">
        <v>273</v>
      </c>
      <c r="E101" s="148"/>
      <c r="F101" s="147" t="s">
        <v>274</v>
      </c>
    </row>
    <row r="102" spans="1:6" ht="30" customHeight="1">
      <c r="A102" s="140"/>
      <c r="B102" s="145" t="s">
        <v>427</v>
      </c>
      <c r="C102" s="146"/>
      <c r="D102" s="147" t="s">
        <v>275</v>
      </c>
      <c r="E102" s="148"/>
      <c r="F102" s="147" t="s">
        <v>276</v>
      </c>
    </row>
    <row r="103" spans="1:6" ht="30" customHeight="1">
      <c r="A103" s="140"/>
      <c r="B103" s="145" t="s">
        <v>428</v>
      </c>
      <c r="C103" s="146"/>
      <c r="D103" s="147" t="s">
        <v>277</v>
      </c>
      <c r="E103" s="148"/>
      <c r="F103" s="147" t="s">
        <v>278</v>
      </c>
    </row>
    <row r="104" spans="1:6" ht="40.5" customHeight="1">
      <c r="A104" s="140"/>
      <c r="B104" s="145" t="s">
        <v>429</v>
      </c>
      <c r="C104" s="146"/>
      <c r="D104" s="147" t="s">
        <v>279</v>
      </c>
      <c r="E104" s="148"/>
      <c r="F104" s="147" t="s">
        <v>280</v>
      </c>
    </row>
    <row r="105" spans="1:6" ht="30" customHeight="1">
      <c r="A105" s="140"/>
      <c r="B105" s="145" t="s">
        <v>430</v>
      </c>
      <c r="C105" s="146"/>
      <c r="D105" s="147" t="s">
        <v>281</v>
      </c>
      <c r="E105" s="148"/>
      <c r="F105" s="147" t="s">
        <v>282</v>
      </c>
    </row>
    <row r="106" spans="1:6" ht="30" customHeight="1">
      <c r="A106" s="140"/>
      <c r="B106" s="141" t="s">
        <v>431</v>
      </c>
      <c r="C106" s="142"/>
      <c r="D106" s="143" t="s">
        <v>283</v>
      </c>
      <c r="E106" s="144"/>
      <c r="F106" s="143" t="s">
        <v>284</v>
      </c>
    </row>
    <row r="107" spans="1:6" ht="30" customHeight="1">
      <c r="A107" s="140"/>
      <c r="B107" s="145" t="s">
        <v>432</v>
      </c>
      <c r="C107" s="146"/>
      <c r="D107" s="147" t="s">
        <v>285</v>
      </c>
      <c r="E107" s="148"/>
      <c r="F107" s="147" t="s">
        <v>286</v>
      </c>
    </row>
    <row r="108" spans="1:6" ht="30" customHeight="1">
      <c r="A108" s="140"/>
      <c r="B108" s="145" t="s">
        <v>433</v>
      </c>
      <c r="C108" s="146"/>
      <c r="D108" s="147" t="s">
        <v>287</v>
      </c>
      <c r="E108" s="148"/>
      <c r="F108" s="147" t="s">
        <v>288</v>
      </c>
    </row>
    <row r="109" spans="1:6" ht="30" customHeight="1">
      <c r="A109" s="140"/>
      <c r="B109" s="145" t="s">
        <v>434</v>
      </c>
      <c r="C109" s="146"/>
      <c r="D109" s="147" t="s">
        <v>289</v>
      </c>
      <c r="E109" s="148"/>
      <c r="F109" s="147" t="s">
        <v>290</v>
      </c>
    </row>
    <row r="110" spans="1:6" ht="30" customHeight="1">
      <c r="A110" s="140"/>
      <c r="B110" s="145" t="s">
        <v>435</v>
      </c>
      <c r="C110" s="146"/>
      <c r="D110" s="147" t="s">
        <v>291</v>
      </c>
      <c r="E110" s="148"/>
      <c r="F110" s="147" t="s">
        <v>292</v>
      </c>
    </row>
    <row r="111" spans="1:6" ht="30" customHeight="1">
      <c r="A111" s="140"/>
      <c r="B111" s="145" t="s">
        <v>436</v>
      </c>
      <c r="C111" s="146"/>
      <c r="D111" s="147" t="s">
        <v>293</v>
      </c>
      <c r="E111" s="148"/>
      <c r="F111" s="147" t="s">
        <v>294</v>
      </c>
    </row>
    <row r="112" spans="1:6" ht="30" customHeight="1">
      <c r="A112" s="140"/>
      <c r="B112" s="145" t="s">
        <v>437</v>
      </c>
      <c r="C112" s="146"/>
      <c r="D112" s="147" t="s">
        <v>295</v>
      </c>
      <c r="E112" s="148"/>
      <c r="F112" s="147" t="s">
        <v>296</v>
      </c>
    </row>
    <row r="113" spans="1:11" ht="30" customHeight="1">
      <c r="A113" s="140"/>
      <c r="B113" s="145" t="s">
        <v>438</v>
      </c>
      <c r="C113" s="146"/>
      <c r="D113" s="147" t="s">
        <v>297</v>
      </c>
      <c r="E113" s="148"/>
      <c r="F113" s="147" t="s">
        <v>298</v>
      </c>
    </row>
    <row r="114" spans="1:11" ht="30" customHeight="1">
      <c r="A114" s="140"/>
      <c r="B114" s="145" t="s">
        <v>439</v>
      </c>
      <c r="C114" s="146"/>
      <c r="D114" s="147" t="s">
        <v>299</v>
      </c>
      <c r="E114" s="148"/>
      <c r="F114" s="147" t="s">
        <v>300</v>
      </c>
    </row>
    <row r="115" spans="1:11" ht="30" customHeight="1">
      <c r="A115" s="140"/>
      <c r="B115" s="145" t="s">
        <v>440</v>
      </c>
      <c r="C115" s="146"/>
      <c r="D115" s="147" t="s">
        <v>301</v>
      </c>
      <c r="E115" s="148"/>
      <c r="F115" s="147" t="s">
        <v>302</v>
      </c>
    </row>
    <row r="116" spans="1:11" ht="30" customHeight="1">
      <c r="A116" s="140"/>
      <c r="B116" s="141" t="s">
        <v>441</v>
      </c>
      <c r="C116" s="142"/>
      <c r="D116" s="143" t="s">
        <v>303</v>
      </c>
      <c r="E116" s="144"/>
      <c r="F116" s="143" t="s">
        <v>304</v>
      </c>
    </row>
    <row r="117" spans="1:11" ht="30" customHeight="1">
      <c r="A117" s="140"/>
      <c r="B117" s="145" t="s">
        <v>442</v>
      </c>
      <c r="C117" s="146"/>
      <c r="D117" s="147" t="s">
        <v>305</v>
      </c>
      <c r="E117" s="148"/>
      <c r="F117" s="147" t="s">
        <v>306</v>
      </c>
    </row>
    <row r="118" spans="1:11" ht="40.5" customHeight="1">
      <c r="A118" s="140"/>
      <c r="B118" s="145" t="s">
        <v>443</v>
      </c>
      <c r="C118" s="146"/>
      <c r="D118" s="147" t="s">
        <v>307</v>
      </c>
      <c r="E118" s="148"/>
      <c r="F118" s="147" t="s">
        <v>308</v>
      </c>
    </row>
    <row r="119" spans="1:11" ht="30" customHeight="1">
      <c r="A119" s="140"/>
      <c r="B119" s="145" t="s">
        <v>444</v>
      </c>
      <c r="C119" s="146"/>
      <c r="D119" s="147" t="s">
        <v>309</v>
      </c>
      <c r="E119" s="148"/>
      <c r="F119" s="147" t="s">
        <v>310</v>
      </c>
    </row>
    <row r="120" spans="1:11" ht="30" customHeight="1">
      <c r="A120" s="140"/>
      <c r="B120" s="141" t="s">
        <v>445</v>
      </c>
      <c r="C120" s="142"/>
      <c r="D120" s="143" t="s">
        <v>311</v>
      </c>
      <c r="E120" s="144"/>
      <c r="F120" s="143" t="s">
        <v>312</v>
      </c>
    </row>
    <row r="121" spans="1:11" ht="30" customHeight="1">
      <c r="A121" s="140"/>
      <c r="B121" s="145" t="s">
        <v>446</v>
      </c>
      <c r="C121" s="146"/>
      <c r="D121" s="147" t="s">
        <v>313</v>
      </c>
      <c r="E121" s="148"/>
      <c r="F121" s="147" t="s">
        <v>314</v>
      </c>
    </row>
    <row r="122" spans="1:11" ht="30" customHeight="1">
      <c r="A122" s="140"/>
      <c r="B122" s="145" t="s">
        <v>447</v>
      </c>
      <c r="C122" s="146"/>
      <c r="D122" s="147" t="s">
        <v>315</v>
      </c>
      <c r="E122" s="148"/>
      <c r="F122" s="147" t="s">
        <v>316</v>
      </c>
    </row>
    <row r="123" spans="1:11" ht="13.5" customHeight="1" thickBot="1">
      <c r="A123" s="149"/>
    </row>
    <row r="124" spans="1:11" s="2" customFormat="1" ht="14.25" customHeight="1" thickTop="1">
      <c r="A124" s="14"/>
      <c r="B124" s="14" t="s">
        <v>567</v>
      </c>
      <c r="C124" s="14"/>
      <c r="D124" s="14"/>
      <c r="E124" s="14"/>
      <c r="F124" s="14"/>
      <c r="G124" s="32"/>
      <c r="H124" s="32"/>
      <c r="I124" s="32"/>
      <c r="K124" s="15"/>
    </row>
    <row r="125" spans="1:11" s="2" customFormat="1" ht="5.25" customHeight="1">
      <c r="B125" s="16"/>
      <c r="K125" s="15"/>
    </row>
    <row r="126" spans="1:11" s="2" customFormat="1" ht="12" customHeight="1">
      <c r="B126" s="17" t="s">
        <v>535</v>
      </c>
      <c r="K126" s="15"/>
    </row>
  </sheetData>
  <mergeCells count="4">
    <mergeCell ref="D5:D6"/>
    <mergeCell ref="F5:F6"/>
    <mergeCell ref="B1:F1"/>
    <mergeCell ref="B2:F2"/>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4:J17"/>
  <sheetViews>
    <sheetView workbookViewId="0"/>
  </sheetViews>
  <sheetFormatPr defaultColWidth="9.140625" defaultRowHeight="12.75"/>
  <cols>
    <col min="1" max="16384" width="9.140625" style="26"/>
  </cols>
  <sheetData>
    <row r="14" spans="6:10" ht="45">
      <c r="F14" s="1"/>
      <c r="G14" s="1"/>
      <c r="H14" s="29"/>
      <c r="I14" s="1"/>
      <c r="J14" s="1"/>
    </row>
    <row r="15" spans="6:10" ht="45">
      <c r="F15" s="1"/>
      <c r="G15" s="1"/>
      <c r="H15" s="30" t="s">
        <v>542</v>
      </c>
      <c r="I15" s="1"/>
      <c r="J15" s="1"/>
    </row>
    <row r="16" spans="6:10" ht="45">
      <c r="F16" s="29"/>
      <c r="G16" s="1"/>
      <c r="H16" s="30" t="s">
        <v>543</v>
      </c>
      <c r="I16" s="29"/>
      <c r="J16" s="29"/>
    </row>
    <row r="17" spans="1:1" ht="23.25">
      <c r="A17" s="31"/>
    </row>
  </sheetData>
  <pageMargins left="0.51181102362204722" right="0.51181102362204722" top="0.55118110236220474" bottom="0.5600000000000000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136"/>
  <sheetViews>
    <sheetView zoomScaleNormal="100" workbookViewId="0">
      <pane ySplit="12" topLeftCell="A13" activePane="bottomLeft" state="frozen"/>
      <selection pane="bottomLeft" activeCell="B2" sqref="B2"/>
    </sheetView>
  </sheetViews>
  <sheetFormatPr defaultColWidth="9.140625" defaultRowHeight="12"/>
  <cols>
    <col min="1" max="1" width="0.5703125" style="2" customWidth="1"/>
    <col min="2" max="2" width="8.140625" style="2" customWidth="1"/>
    <col min="3" max="3" width="0.28515625" style="2" customWidth="1"/>
    <col min="4" max="4" width="18.7109375" style="2" customWidth="1"/>
    <col min="5" max="5" width="17.7109375" style="2" customWidth="1"/>
    <col min="6" max="6" width="18.7109375" style="2" customWidth="1"/>
    <col min="7" max="7" width="20.140625" style="2" customWidth="1"/>
    <col min="8" max="8" width="21.28515625" style="2" customWidth="1"/>
    <col min="9" max="9" width="1.28515625" style="2" customWidth="1"/>
    <col min="10" max="10" width="14" style="2" customWidth="1"/>
    <col min="11" max="16384" width="9.140625" style="2"/>
  </cols>
  <sheetData>
    <row r="1" spans="1:12" ht="12.95" customHeight="1">
      <c r="B1" s="184" t="s">
        <v>76</v>
      </c>
      <c r="C1" s="184"/>
      <c r="D1" s="184"/>
      <c r="E1" s="3"/>
      <c r="F1" s="4" t="s">
        <v>544</v>
      </c>
      <c r="G1" s="4"/>
      <c r="H1" s="5"/>
      <c r="I1" s="5"/>
      <c r="J1" s="5"/>
      <c r="K1" s="3"/>
    </row>
    <row r="2" spans="1:12" ht="12.95" customHeight="1">
      <c r="B2" s="6"/>
      <c r="C2" s="7"/>
      <c r="D2" s="3"/>
      <c r="E2" s="3"/>
      <c r="F2" s="4" t="s">
        <v>545</v>
      </c>
      <c r="G2" s="4"/>
      <c r="H2" s="5"/>
      <c r="I2" s="5"/>
      <c r="J2" s="5"/>
      <c r="K2" s="3"/>
    </row>
    <row r="3" spans="1:12" ht="12.95" customHeight="1">
      <c r="B3" s="6"/>
      <c r="C3" s="7"/>
      <c r="D3" s="3"/>
      <c r="E3" s="3"/>
      <c r="F3" s="3"/>
      <c r="G3" s="3"/>
      <c r="H3" s="3"/>
      <c r="I3" s="3"/>
      <c r="J3" s="3"/>
      <c r="K3" s="3"/>
      <c r="L3" s="5"/>
    </row>
    <row r="4" spans="1:12" s="8" customFormat="1" ht="12.75" customHeight="1">
      <c r="A4" s="8" t="s">
        <v>516</v>
      </c>
    </row>
    <row r="5" spans="1:12" s="8" customFormat="1" ht="12.75" customHeight="1">
      <c r="A5" s="8" t="s">
        <v>510</v>
      </c>
    </row>
    <row r="6" spans="1:12" s="8" customFormat="1" ht="12.75" customHeight="1">
      <c r="A6" s="8" t="s">
        <v>509</v>
      </c>
    </row>
    <row r="7" spans="1:12" s="8" customFormat="1" ht="12.75" customHeight="1">
      <c r="A7" s="8" t="s">
        <v>521</v>
      </c>
    </row>
    <row r="8" spans="1:12" s="8" customFormat="1" ht="12.75" customHeight="1" thickBot="1">
      <c r="A8" s="8" t="s">
        <v>520</v>
      </c>
      <c r="B8" s="176"/>
      <c r="C8" s="176"/>
      <c r="D8" s="176"/>
      <c r="E8" s="176"/>
      <c r="F8" s="176"/>
      <c r="G8" s="176"/>
      <c r="H8" s="176"/>
    </row>
    <row r="9" spans="1:12" ht="12" customHeight="1" thickTop="1"/>
    <row r="10" spans="1:12" s="5" customFormat="1" ht="55.5" customHeight="1">
      <c r="A10" s="185" t="s">
        <v>327</v>
      </c>
      <c r="B10" s="186"/>
      <c r="C10" s="189"/>
      <c r="D10" s="18" t="s">
        <v>529</v>
      </c>
      <c r="E10" s="18" t="s">
        <v>464</v>
      </c>
      <c r="F10" s="18" t="s">
        <v>465</v>
      </c>
      <c r="G10" s="18" t="s">
        <v>499</v>
      </c>
      <c r="H10" s="18" t="s">
        <v>36</v>
      </c>
      <c r="I10" s="19"/>
    </row>
    <row r="11" spans="1:12" s="5" customFormat="1" ht="38.25" customHeight="1">
      <c r="A11" s="187"/>
      <c r="B11" s="188"/>
      <c r="C11" s="190"/>
      <c r="D11" s="9" t="s">
        <v>498</v>
      </c>
      <c r="E11" s="9" t="s">
        <v>323</v>
      </c>
      <c r="F11" s="9" t="s">
        <v>466</v>
      </c>
      <c r="G11" s="9" t="s">
        <v>500</v>
      </c>
      <c r="H11" s="9" t="s">
        <v>39</v>
      </c>
      <c r="I11" s="20"/>
    </row>
    <row r="12" spans="1:12" s="5" customFormat="1" ht="17.25" customHeight="1">
      <c r="A12" s="21"/>
      <c r="B12" s="24"/>
      <c r="C12" s="22"/>
      <c r="D12" s="23" t="s">
        <v>38</v>
      </c>
      <c r="E12" s="23" t="s">
        <v>0</v>
      </c>
      <c r="F12" s="23" t="s">
        <v>0</v>
      </c>
      <c r="G12" s="23" t="s">
        <v>40</v>
      </c>
      <c r="H12" s="23" t="s">
        <v>0</v>
      </c>
      <c r="I12" s="24"/>
    </row>
    <row r="13" spans="1:12" s="4" customFormat="1" ht="21" customHeight="1">
      <c r="A13" s="33"/>
      <c r="B13" s="39" t="s">
        <v>317</v>
      </c>
      <c r="D13" s="10">
        <f t="shared" ref="D13:H13" si="0">D14+D25+D82</f>
        <v>73496</v>
      </c>
      <c r="E13" s="10">
        <f t="shared" si="0"/>
        <v>14947243</v>
      </c>
      <c r="F13" s="10">
        <f t="shared" si="0"/>
        <v>4265624</v>
      </c>
      <c r="G13" s="10">
        <f t="shared" si="0"/>
        <v>2743509</v>
      </c>
      <c r="H13" s="10">
        <f t="shared" si="0"/>
        <v>217511</v>
      </c>
      <c r="I13" s="34"/>
      <c r="L13" s="50"/>
    </row>
    <row r="14" spans="1:12" s="4" customFormat="1" ht="21" customHeight="1">
      <c r="A14" s="33"/>
      <c r="B14" s="39">
        <v>45</v>
      </c>
      <c r="D14" s="10">
        <f t="shared" ref="D14:H14" si="1">D15+D18+D20+D23</f>
        <v>9124</v>
      </c>
      <c r="E14" s="10">
        <f t="shared" si="1"/>
        <v>1035687</v>
      </c>
      <c r="F14" s="10">
        <f t="shared" si="1"/>
        <v>464507</v>
      </c>
      <c r="G14" s="10">
        <f t="shared" si="1"/>
        <v>218561</v>
      </c>
      <c r="H14" s="10">
        <f t="shared" si="1"/>
        <v>13958</v>
      </c>
      <c r="I14" s="34"/>
      <c r="L14" s="50"/>
    </row>
    <row r="15" spans="1:12" s="4" customFormat="1" ht="21" customHeight="1">
      <c r="A15" s="33"/>
      <c r="B15" s="39" t="s">
        <v>338</v>
      </c>
      <c r="D15" s="10">
        <f t="shared" ref="D15:H15" si="2">D16+D17</f>
        <v>1905</v>
      </c>
      <c r="E15" s="10">
        <f t="shared" si="2"/>
        <v>565482</v>
      </c>
      <c r="F15" s="10">
        <f t="shared" si="2"/>
        <v>145130</v>
      </c>
      <c r="G15" s="10">
        <f t="shared" si="2"/>
        <v>79778</v>
      </c>
      <c r="H15" s="10">
        <f t="shared" si="2"/>
        <v>3794</v>
      </c>
      <c r="I15" s="34"/>
      <c r="L15" s="50"/>
    </row>
    <row r="16" spans="1:12" s="5" customFormat="1" ht="21" customHeight="1">
      <c r="A16" s="35"/>
      <c r="B16" s="40" t="s">
        <v>339</v>
      </c>
      <c r="D16" s="11">
        <v>1872</v>
      </c>
      <c r="E16" s="11">
        <v>555756</v>
      </c>
      <c r="F16" s="11">
        <v>142959</v>
      </c>
      <c r="G16" s="11">
        <v>78129</v>
      </c>
      <c r="H16" s="11">
        <v>3790</v>
      </c>
      <c r="I16" s="36"/>
      <c r="L16" s="50"/>
    </row>
    <row r="17" spans="1:12" s="5" customFormat="1" ht="21" customHeight="1">
      <c r="A17" s="35"/>
      <c r="B17" s="40" t="s">
        <v>340</v>
      </c>
      <c r="D17" s="11">
        <v>33</v>
      </c>
      <c r="E17" s="11">
        <v>9726</v>
      </c>
      <c r="F17" s="11">
        <v>2171</v>
      </c>
      <c r="G17" s="11">
        <v>1649</v>
      </c>
      <c r="H17" s="11">
        <v>4</v>
      </c>
      <c r="I17" s="36"/>
      <c r="L17" s="50"/>
    </row>
    <row r="18" spans="1:12" s="4" customFormat="1" ht="21" customHeight="1">
      <c r="A18" s="33"/>
      <c r="B18" s="39" t="s">
        <v>341</v>
      </c>
      <c r="C18" s="10">
        <f t="shared" ref="C18:H18" si="3">C19</f>
        <v>0</v>
      </c>
      <c r="D18" s="10">
        <f t="shared" si="3"/>
        <v>4934</v>
      </c>
      <c r="E18" s="10">
        <f t="shared" si="3"/>
        <v>234277</v>
      </c>
      <c r="F18" s="10">
        <f t="shared" si="3"/>
        <v>229240</v>
      </c>
      <c r="G18" s="10">
        <f t="shared" si="3"/>
        <v>78254</v>
      </c>
      <c r="H18" s="10">
        <f t="shared" si="3"/>
        <v>6048</v>
      </c>
      <c r="I18" s="34"/>
      <c r="L18" s="50"/>
    </row>
    <row r="19" spans="1:12" s="5" customFormat="1" ht="21" customHeight="1">
      <c r="A19" s="35"/>
      <c r="B19" s="40" t="s">
        <v>342</v>
      </c>
      <c r="D19" s="11">
        <v>4934</v>
      </c>
      <c r="E19" s="11">
        <v>234277</v>
      </c>
      <c r="F19" s="11">
        <v>229240</v>
      </c>
      <c r="G19" s="11">
        <v>78254</v>
      </c>
      <c r="H19" s="11">
        <v>6048</v>
      </c>
      <c r="I19" s="36"/>
      <c r="L19" s="50"/>
    </row>
    <row r="20" spans="1:12" s="4" customFormat="1" ht="21" customHeight="1">
      <c r="A20" s="33"/>
      <c r="B20" s="39" t="s">
        <v>343</v>
      </c>
      <c r="D20" s="10">
        <f t="shared" ref="D20:H20" si="4">D21+D22</f>
        <v>2075</v>
      </c>
      <c r="E20" s="10">
        <f t="shared" si="4"/>
        <v>212256</v>
      </c>
      <c r="F20" s="10">
        <f t="shared" si="4"/>
        <v>81610</v>
      </c>
      <c r="G20" s="10">
        <f t="shared" si="4"/>
        <v>55875</v>
      </c>
      <c r="H20" s="10">
        <f t="shared" si="4"/>
        <v>2406</v>
      </c>
      <c r="I20" s="34"/>
      <c r="L20" s="50"/>
    </row>
    <row r="21" spans="1:12" s="5" customFormat="1" ht="21" customHeight="1">
      <c r="A21" s="35"/>
      <c r="B21" s="40" t="s">
        <v>344</v>
      </c>
      <c r="D21" s="11">
        <v>1565</v>
      </c>
      <c r="E21" s="11">
        <v>187279</v>
      </c>
      <c r="F21" s="11">
        <v>70817</v>
      </c>
      <c r="G21" s="11">
        <v>49392</v>
      </c>
      <c r="H21" s="11">
        <v>1805</v>
      </c>
      <c r="I21" s="36"/>
      <c r="L21" s="50"/>
    </row>
    <row r="22" spans="1:12" s="5" customFormat="1" ht="21" customHeight="1">
      <c r="A22" s="35"/>
      <c r="B22" s="40" t="s">
        <v>345</v>
      </c>
      <c r="D22" s="11">
        <v>510</v>
      </c>
      <c r="E22" s="11">
        <v>24977</v>
      </c>
      <c r="F22" s="11">
        <v>10793</v>
      </c>
      <c r="G22" s="11">
        <v>6483</v>
      </c>
      <c r="H22" s="11">
        <v>601</v>
      </c>
      <c r="I22" s="36"/>
      <c r="L22" s="50"/>
    </row>
    <row r="23" spans="1:12" s="4" customFormat="1" ht="21" customHeight="1">
      <c r="A23" s="33"/>
      <c r="B23" s="39" t="s">
        <v>346</v>
      </c>
      <c r="C23" s="10">
        <f t="shared" ref="C23:G23" si="5">C24</f>
        <v>0</v>
      </c>
      <c r="D23" s="10">
        <f t="shared" si="5"/>
        <v>210</v>
      </c>
      <c r="E23" s="10">
        <f t="shared" si="5"/>
        <v>23672</v>
      </c>
      <c r="F23" s="10">
        <f t="shared" si="5"/>
        <v>8527</v>
      </c>
      <c r="G23" s="10">
        <f t="shared" si="5"/>
        <v>4654</v>
      </c>
      <c r="H23" s="10">
        <v>1710</v>
      </c>
      <c r="I23" s="34"/>
      <c r="L23" s="50"/>
    </row>
    <row r="24" spans="1:12" s="5" customFormat="1" ht="21" customHeight="1">
      <c r="A24" s="35"/>
      <c r="B24" s="40" t="s">
        <v>347</v>
      </c>
      <c r="D24" s="11">
        <v>210</v>
      </c>
      <c r="E24" s="11">
        <v>23672</v>
      </c>
      <c r="F24" s="11">
        <v>8527</v>
      </c>
      <c r="G24" s="11">
        <v>4654</v>
      </c>
      <c r="H24" s="11">
        <v>1710</v>
      </c>
      <c r="I24" s="36"/>
      <c r="L24" s="50"/>
    </row>
    <row r="25" spans="1:12" s="4" customFormat="1" ht="21" customHeight="1">
      <c r="A25" s="33"/>
      <c r="B25" s="39">
        <v>46</v>
      </c>
      <c r="D25" s="10">
        <f t="shared" ref="D25:H25" si="6">D26+D36+D41+D51+D61+D64+D72+D80</f>
        <v>25030</v>
      </c>
      <c r="E25" s="10">
        <f t="shared" si="6"/>
        <v>7400446</v>
      </c>
      <c r="F25" s="10">
        <f t="shared" si="6"/>
        <v>2075875</v>
      </c>
      <c r="G25" s="10">
        <f t="shared" si="6"/>
        <v>1411460</v>
      </c>
      <c r="H25" s="10">
        <f t="shared" si="6"/>
        <v>84442</v>
      </c>
      <c r="I25" s="34"/>
      <c r="L25" s="50"/>
    </row>
    <row r="26" spans="1:12" s="4" customFormat="1" ht="21" customHeight="1">
      <c r="A26" s="33"/>
      <c r="B26" s="39" t="s">
        <v>348</v>
      </c>
      <c r="D26" s="10">
        <f t="shared" ref="D26:G26" si="7">SUM(D27:D35)</f>
        <v>1622</v>
      </c>
      <c r="E26" s="10">
        <f t="shared" si="7"/>
        <v>436295</v>
      </c>
      <c r="F26" s="10">
        <f t="shared" si="7"/>
        <v>423042</v>
      </c>
      <c r="G26" s="10">
        <f t="shared" si="7"/>
        <v>220545</v>
      </c>
      <c r="H26" s="10">
        <f t="shared" ref="H26" si="8">SUM(H27:H35)</f>
        <v>9423</v>
      </c>
      <c r="I26" s="34"/>
      <c r="L26" s="50"/>
    </row>
    <row r="27" spans="1:12" s="5" customFormat="1" ht="21" customHeight="1">
      <c r="A27" s="35"/>
      <c r="B27" s="40" t="s">
        <v>349</v>
      </c>
      <c r="D27" s="11">
        <v>34</v>
      </c>
      <c r="E27" s="11">
        <v>12898</v>
      </c>
      <c r="F27" s="11">
        <v>12943</v>
      </c>
      <c r="G27" s="11">
        <v>-5446</v>
      </c>
      <c r="H27" s="11">
        <v>5</v>
      </c>
      <c r="I27" s="36"/>
      <c r="L27" s="50"/>
    </row>
    <row r="28" spans="1:12" s="5" customFormat="1" ht="21" customHeight="1">
      <c r="A28" s="35"/>
      <c r="B28" s="40" t="s">
        <v>350</v>
      </c>
      <c r="D28" s="11">
        <v>336</v>
      </c>
      <c r="E28" s="11">
        <v>75204</v>
      </c>
      <c r="F28" s="11">
        <v>74446</v>
      </c>
      <c r="G28" s="11">
        <v>54691</v>
      </c>
      <c r="H28" s="11">
        <v>261</v>
      </c>
      <c r="I28" s="36"/>
      <c r="L28" s="50"/>
    </row>
    <row r="29" spans="1:12" s="5" customFormat="1" ht="21" customHeight="1">
      <c r="A29" s="35"/>
      <c r="B29" s="40" t="s">
        <v>351</v>
      </c>
      <c r="D29" s="11">
        <v>75</v>
      </c>
      <c r="E29" s="11">
        <v>24199</v>
      </c>
      <c r="F29" s="11">
        <v>24199</v>
      </c>
      <c r="G29" s="11">
        <v>7523</v>
      </c>
      <c r="H29" s="11">
        <v>220</v>
      </c>
      <c r="I29" s="36"/>
      <c r="L29" s="50"/>
    </row>
    <row r="30" spans="1:12" s="5" customFormat="1" ht="21" customHeight="1">
      <c r="A30" s="35"/>
      <c r="B30" s="40" t="s">
        <v>352</v>
      </c>
      <c r="D30" s="11">
        <v>399</v>
      </c>
      <c r="E30" s="11">
        <v>137049</v>
      </c>
      <c r="F30" s="11">
        <v>130169</v>
      </c>
      <c r="G30" s="11">
        <v>100246</v>
      </c>
      <c r="H30" s="11">
        <v>7671</v>
      </c>
      <c r="I30" s="36"/>
      <c r="L30" s="50"/>
    </row>
    <row r="31" spans="1:12" s="5" customFormat="1" ht="21" customHeight="1">
      <c r="A31" s="35"/>
      <c r="B31" s="40" t="s">
        <v>353</v>
      </c>
      <c r="D31" s="11">
        <v>20</v>
      </c>
      <c r="E31" s="11">
        <v>5395</v>
      </c>
      <c r="F31" s="11">
        <v>2004</v>
      </c>
      <c r="G31" s="11">
        <v>1774</v>
      </c>
      <c r="H31" s="11">
        <v>99</v>
      </c>
      <c r="I31" s="36"/>
      <c r="L31" s="50"/>
    </row>
    <row r="32" spans="1:12" s="5" customFormat="1" ht="21" customHeight="1">
      <c r="A32" s="35"/>
      <c r="B32" s="40" t="s">
        <v>354</v>
      </c>
      <c r="D32" s="11">
        <v>87</v>
      </c>
      <c r="E32" s="11">
        <v>5640</v>
      </c>
      <c r="F32" s="11">
        <v>5537</v>
      </c>
      <c r="G32" s="11">
        <v>4181</v>
      </c>
      <c r="H32" s="11">
        <v>1136</v>
      </c>
      <c r="I32" s="36"/>
      <c r="L32" s="50"/>
    </row>
    <row r="33" spans="1:12" s="5" customFormat="1" ht="21" customHeight="1">
      <c r="A33" s="35"/>
      <c r="B33" s="40" t="s">
        <v>355</v>
      </c>
      <c r="D33" s="11">
        <v>214</v>
      </c>
      <c r="E33" s="11">
        <v>109365</v>
      </c>
      <c r="F33" s="11">
        <v>109915</v>
      </c>
      <c r="G33" s="11">
        <v>17639</v>
      </c>
      <c r="H33" s="11">
        <v>107</v>
      </c>
      <c r="I33" s="36"/>
      <c r="L33" s="50"/>
    </row>
    <row r="34" spans="1:12" s="5" customFormat="1" ht="21" customHeight="1">
      <c r="A34" s="35"/>
      <c r="B34" s="40" t="s">
        <v>356</v>
      </c>
      <c r="D34" s="11">
        <v>315</v>
      </c>
      <c r="E34" s="11">
        <v>51772</v>
      </c>
      <c r="F34" s="11">
        <v>48613</v>
      </c>
      <c r="G34" s="11">
        <v>27806</v>
      </c>
      <c r="H34" s="11">
        <v>37</v>
      </c>
      <c r="I34" s="36"/>
      <c r="L34" s="50"/>
    </row>
    <row r="35" spans="1:12" s="5" customFormat="1" ht="21" customHeight="1">
      <c r="A35" s="33"/>
      <c r="B35" s="40" t="s">
        <v>357</v>
      </c>
      <c r="D35" s="11">
        <v>142</v>
      </c>
      <c r="E35" s="11">
        <v>14773</v>
      </c>
      <c r="F35" s="11">
        <v>15216</v>
      </c>
      <c r="G35" s="11">
        <v>12131</v>
      </c>
      <c r="H35" s="11">
        <v>-113</v>
      </c>
      <c r="I35" s="36"/>
      <c r="L35" s="50"/>
    </row>
    <row r="36" spans="1:12" s="4" customFormat="1" ht="21" customHeight="1">
      <c r="A36" s="33"/>
      <c r="B36" s="39" t="s">
        <v>358</v>
      </c>
      <c r="D36" s="10">
        <f t="shared" ref="D36:H36" si="9">SUM(D37:D40)</f>
        <v>342</v>
      </c>
      <c r="E36" s="10">
        <f t="shared" si="9"/>
        <v>251441</v>
      </c>
      <c r="F36" s="10">
        <f t="shared" si="9"/>
        <v>22288</v>
      </c>
      <c r="G36" s="10">
        <f t="shared" si="9"/>
        <v>15487</v>
      </c>
      <c r="H36" s="10">
        <f t="shared" si="9"/>
        <v>1811</v>
      </c>
      <c r="I36" s="34"/>
      <c r="L36" s="50"/>
    </row>
    <row r="37" spans="1:12" s="5" customFormat="1" ht="21" customHeight="1">
      <c r="A37" s="35"/>
      <c r="B37" s="40" t="s">
        <v>359</v>
      </c>
      <c r="D37" s="11">
        <v>148</v>
      </c>
      <c r="E37" s="11">
        <v>230174</v>
      </c>
      <c r="F37" s="11">
        <v>15444</v>
      </c>
      <c r="G37" s="11">
        <v>10753</v>
      </c>
      <c r="H37" s="11">
        <v>1564</v>
      </c>
      <c r="I37" s="36"/>
      <c r="L37" s="50"/>
    </row>
    <row r="38" spans="1:12" s="5" customFormat="1" ht="21" customHeight="1">
      <c r="A38" s="35"/>
      <c r="B38" s="40" t="s">
        <v>360</v>
      </c>
      <c r="D38" s="11">
        <v>186</v>
      </c>
      <c r="E38" s="11">
        <v>19737</v>
      </c>
      <c r="F38" s="11">
        <v>6366</v>
      </c>
      <c r="G38" s="11">
        <v>4394</v>
      </c>
      <c r="H38" s="11">
        <v>243</v>
      </c>
      <c r="I38" s="36"/>
      <c r="L38" s="50"/>
    </row>
    <row r="39" spans="1:12" s="5" customFormat="1" ht="21" customHeight="1">
      <c r="A39" s="35"/>
      <c r="B39" s="40" t="s">
        <v>361</v>
      </c>
      <c r="D39" s="11">
        <v>4</v>
      </c>
      <c r="E39" s="11">
        <v>678</v>
      </c>
      <c r="F39" s="11">
        <v>193</v>
      </c>
      <c r="G39" s="11">
        <v>107</v>
      </c>
      <c r="H39" s="11">
        <v>0</v>
      </c>
      <c r="I39" s="36"/>
      <c r="L39" s="50"/>
    </row>
    <row r="40" spans="1:12" s="5" customFormat="1" ht="21" customHeight="1">
      <c r="A40" s="35"/>
      <c r="B40" s="40" t="s">
        <v>362</v>
      </c>
      <c r="D40" s="11">
        <v>4</v>
      </c>
      <c r="E40" s="11">
        <v>852</v>
      </c>
      <c r="F40" s="11">
        <v>285</v>
      </c>
      <c r="G40" s="11">
        <v>233</v>
      </c>
      <c r="H40" s="11">
        <v>4</v>
      </c>
      <c r="I40" s="36"/>
      <c r="L40" s="50"/>
    </row>
    <row r="41" spans="1:12" s="4" customFormat="1" ht="21" customHeight="1">
      <c r="A41" s="33"/>
      <c r="B41" s="39" t="s">
        <v>363</v>
      </c>
      <c r="D41" s="10">
        <f t="shared" ref="D41:H41" si="10">SUM(D42:D50)</f>
        <v>7384</v>
      </c>
      <c r="E41" s="10">
        <f t="shared" si="10"/>
        <v>1873522</v>
      </c>
      <c r="F41" s="10">
        <f t="shared" si="10"/>
        <v>393691</v>
      </c>
      <c r="G41" s="10">
        <f t="shared" si="10"/>
        <v>263434</v>
      </c>
      <c r="H41" s="10">
        <f t="shared" si="10"/>
        <v>16634</v>
      </c>
      <c r="I41" s="34"/>
      <c r="L41" s="50"/>
    </row>
    <row r="42" spans="1:12" s="5" customFormat="1" ht="21" customHeight="1">
      <c r="A42" s="35"/>
      <c r="B42" s="40" t="s">
        <v>364</v>
      </c>
      <c r="D42" s="11">
        <v>1427</v>
      </c>
      <c r="E42" s="11">
        <v>274713</v>
      </c>
      <c r="F42" s="11">
        <v>67759</v>
      </c>
      <c r="G42" s="11">
        <v>43931</v>
      </c>
      <c r="H42" s="11">
        <v>1919</v>
      </c>
      <c r="I42" s="36"/>
      <c r="L42" s="50"/>
    </row>
    <row r="43" spans="1:12" s="5" customFormat="1" ht="21" customHeight="1">
      <c r="A43" s="35"/>
      <c r="B43" s="40" t="s">
        <v>365</v>
      </c>
      <c r="D43" s="11">
        <v>352</v>
      </c>
      <c r="E43" s="11">
        <v>110147</v>
      </c>
      <c r="F43" s="11">
        <v>19359</v>
      </c>
      <c r="G43" s="11">
        <v>11607</v>
      </c>
      <c r="H43" s="11">
        <v>1032</v>
      </c>
      <c r="I43" s="36"/>
      <c r="L43" s="50"/>
    </row>
    <row r="44" spans="1:12" s="5" customFormat="1" ht="21" customHeight="1">
      <c r="A44" s="35"/>
      <c r="B44" s="40" t="s">
        <v>366</v>
      </c>
      <c r="D44" s="11">
        <v>291</v>
      </c>
      <c r="E44" s="11">
        <v>171566</v>
      </c>
      <c r="F44" s="11">
        <v>22353</v>
      </c>
      <c r="G44" s="11">
        <v>15978</v>
      </c>
      <c r="H44" s="11">
        <v>1096</v>
      </c>
      <c r="I44" s="36"/>
      <c r="L44" s="50"/>
    </row>
    <row r="45" spans="1:12" s="5" customFormat="1" ht="21" customHeight="1">
      <c r="A45" s="35"/>
      <c r="B45" s="40" t="s">
        <v>367</v>
      </c>
      <c r="D45" s="11">
        <v>1228</v>
      </c>
      <c r="E45" s="11">
        <v>252280</v>
      </c>
      <c r="F45" s="11">
        <v>64414</v>
      </c>
      <c r="G45" s="11">
        <v>38866</v>
      </c>
      <c r="H45" s="11">
        <v>4144</v>
      </c>
      <c r="I45" s="36"/>
      <c r="L45" s="50"/>
    </row>
    <row r="46" spans="1:12" s="5" customFormat="1" ht="21" customHeight="1">
      <c r="A46" s="35"/>
      <c r="B46" s="40" t="s">
        <v>368</v>
      </c>
      <c r="D46" s="11">
        <v>251</v>
      </c>
      <c r="E46" s="11">
        <v>240945</v>
      </c>
      <c r="F46" s="11">
        <v>17874</v>
      </c>
      <c r="G46" s="11">
        <v>12607</v>
      </c>
      <c r="H46" s="11">
        <v>997</v>
      </c>
      <c r="I46" s="36"/>
      <c r="L46" s="50"/>
    </row>
    <row r="47" spans="1:12" s="5" customFormat="1" ht="21" customHeight="1">
      <c r="A47" s="35"/>
      <c r="B47" s="40" t="s">
        <v>369</v>
      </c>
      <c r="D47" s="11">
        <v>479</v>
      </c>
      <c r="E47" s="11">
        <v>100398</v>
      </c>
      <c r="F47" s="11">
        <v>25689</v>
      </c>
      <c r="G47" s="11">
        <v>18919</v>
      </c>
      <c r="H47" s="11">
        <v>1073</v>
      </c>
      <c r="I47" s="36"/>
      <c r="L47" s="50"/>
    </row>
    <row r="48" spans="1:12" s="5" customFormat="1" ht="21" customHeight="1">
      <c r="A48" s="35"/>
      <c r="B48" s="40" t="s">
        <v>370</v>
      </c>
      <c r="D48" s="11">
        <v>235</v>
      </c>
      <c r="E48" s="11">
        <v>21302</v>
      </c>
      <c r="F48" s="11">
        <v>7922</v>
      </c>
      <c r="G48" s="11">
        <v>4859</v>
      </c>
      <c r="H48" s="11">
        <v>1012</v>
      </c>
      <c r="I48" s="36"/>
      <c r="L48" s="50"/>
    </row>
    <row r="49" spans="1:12" s="5" customFormat="1" ht="21" customHeight="1">
      <c r="A49" s="35"/>
      <c r="B49" s="40" t="s">
        <v>371</v>
      </c>
      <c r="D49" s="11">
        <v>609</v>
      </c>
      <c r="E49" s="11">
        <v>113075</v>
      </c>
      <c r="F49" s="11">
        <v>33630</v>
      </c>
      <c r="G49" s="11">
        <v>23142</v>
      </c>
      <c r="H49" s="11">
        <v>976</v>
      </c>
      <c r="I49" s="36"/>
      <c r="L49" s="50"/>
    </row>
    <row r="50" spans="1:12" s="5" customFormat="1" ht="21" customHeight="1">
      <c r="A50" s="35"/>
      <c r="B50" s="40" t="s">
        <v>372</v>
      </c>
      <c r="D50" s="11">
        <v>2512</v>
      </c>
      <c r="E50" s="11">
        <v>589096</v>
      </c>
      <c r="F50" s="11">
        <v>134691</v>
      </c>
      <c r="G50" s="11">
        <v>93525</v>
      </c>
      <c r="H50" s="11">
        <v>4385</v>
      </c>
      <c r="I50" s="36"/>
      <c r="L50" s="50"/>
    </row>
    <row r="51" spans="1:12" s="4" customFormat="1" ht="21" customHeight="1">
      <c r="A51" s="33"/>
      <c r="B51" s="39" t="s">
        <v>373</v>
      </c>
      <c r="D51" s="10">
        <f t="shared" ref="D51:H51" si="11">SUM(D52:D60)</f>
        <v>6418</v>
      </c>
      <c r="E51" s="10">
        <f t="shared" si="11"/>
        <v>1689148</v>
      </c>
      <c r="F51" s="10">
        <f t="shared" si="11"/>
        <v>432709</v>
      </c>
      <c r="G51" s="10">
        <f t="shared" si="11"/>
        <v>318216</v>
      </c>
      <c r="H51" s="10">
        <f t="shared" si="11"/>
        <v>17075</v>
      </c>
      <c r="I51" s="34"/>
      <c r="L51" s="50"/>
    </row>
    <row r="52" spans="1:12" s="5" customFormat="1" ht="21" customHeight="1">
      <c r="A52" s="35"/>
      <c r="B52" s="40" t="s">
        <v>374</v>
      </c>
      <c r="D52" s="11">
        <v>127</v>
      </c>
      <c r="E52" s="11">
        <v>10145</v>
      </c>
      <c r="F52" s="11">
        <v>4360</v>
      </c>
      <c r="G52" s="11">
        <v>2744</v>
      </c>
      <c r="H52" s="11">
        <v>36</v>
      </c>
      <c r="I52" s="36"/>
      <c r="L52" s="50"/>
    </row>
    <row r="53" spans="1:12" s="5" customFormat="1" ht="21" customHeight="1">
      <c r="A53" s="35"/>
      <c r="B53" s="40" t="s">
        <v>375</v>
      </c>
      <c r="D53" s="11">
        <v>385</v>
      </c>
      <c r="E53" s="11">
        <v>60155</v>
      </c>
      <c r="F53" s="11">
        <v>16901</v>
      </c>
      <c r="G53" s="11">
        <v>12093</v>
      </c>
      <c r="H53" s="11">
        <v>647</v>
      </c>
      <c r="I53" s="36"/>
      <c r="L53" s="50"/>
    </row>
    <row r="54" spans="1:12" s="5" customFormat="1" ht="21" customHeight="1">
      <c r="A54" s="35"/>
      <c r="B54" s="40" t="s">
        <v>376</v>
      </c>
      <c r="D54" s="11">
        <v>499</v>
      </c>
      <c r="E54" s="11">
        <v>118306</v>
      </c>
      <c r="F54" s="11">
        <v>32636</v>
      </c>
      <c r="G54" s="11">
        <v>23923</v>
      </c>
      <c r="H54" s="11">
        <v>359</v>
      </c>
      <c r="I54" s="36"/>
      <c r="L54" s="50"/>
    </row>
    <row r="55" spans="1:12" s="5" customFormat="1" ht="21" customHeight="1">
      <c r="A55" s="35"/>
      <c r="B55" s="40" t="s">
        <v>377</v>
      </c>
      <c r="D55" s="11">
        <v>461</v>
      </c>
      <c r="E55" s="11">
        <v>90239</v>
      </c>
      <c r="F55" s="11">
        <v>32154</v>
      </c>
      <c r="G55" s="11">
        <v>18726</v>
      </c>
      <c r="H55" s="11">
        <v>282</v>
      </c>
      <c r="I55" s="36"/>
      <c r="L55" s="50"/>
    </row>
    <row r="56" spans="1:12" s="5" customFormat="1" ht="21" customHeight="1">
      <c r="A56" s="35"/>
      <c r="B56" s="40" t="s">
        <v>378</v>
      </c>
      <c r="D56" s="11">
        <v>1556</v>
      </c>
      <c r="E56" s="11">
        <v>226001</v>
      </c>
      <c r="F56" s="11">
        <v>77095</v>
      </c>
      <c r="G56" s="11">
        <v>52001</v>
      </c>
      <c r="H56" s="11">
        <v>2428</v>
      </c>
      <c r="I56" s="36"/>
      <c r="L56" s="50"/>
    </row>
    <row r="57" spans="1:12" s="5" customFormat="1" ht="21" customHeight="1">
      <c r="A57" s="35"/>
      <c r="B57" s="40" t="s">
        <v>379</v>
      </c>
      <c r="D57" s="11">
        <v>2012</v>
      </c>
      <c r="E57" s="11">
        <v>976734</v>
      </c>
      <c r="F57" s="11">
        <v>195991</v>
      </c>
      <c r="G57" s="11">
        <v>155426</v>
      </c>
      <c r="H57" s="11">
        <v>8751</v>
      </c>
      <c r="I57" s="36"/>
      <c r="L57" s="50"/>
    </row>
    <row r="58" spans="1:12" s="5" customFormat="1" ht="21" customHeight="1">
      <c r="A58" s="35"/>
      <c r="B58" s="40" t="s">
        <v>380</v>
      </c>
      <c r="D58" s="11">
        <v>295</v>
      </c>
      <c r="E58" s="11">
        <v>52355</v>
      </c>
      <c r="F58" s="11">
        <v>17989</v>
      </c>
      <c r="G58" s="11">
        <v>14244</v>
      </c>
      <c r="H58" s="11">
        <v>2655</v>
      </c>
      <c r="I58" s="36"/>
      <c r="L58" s="50"/>
    </row>
    <row r="59" spans="1:12" s="5" customFormat="1" ht="21" customHeight="1">
      <c r="A59" s="35"/>
      <c r="B59" s="40" t="s">
        <v>381</v>
      </c>
      <c r="D59" s="11">
        <v>123</v>
      </c>
      <c r="E59" s="11">
        <v>22743</v>
      </c>
      <c r="F59" s="11">
        <v>6999</v>
      </c>
      <c r="G59" s="11">
        <v>5232</v>
      </c>
      <c r="H59" s="11">
        <v>174</v>
      </c>
      <c r="I59" s="36"/>
      <c r="L59" s="50"/>
    </row>
    <row r="60" spans="1:12" s="5" customFormat="1" ht="21" customHeight="1">
      <c r="A60" s="35"/>
      <c r="B60" s="40" t="s">
        <v>382</v>
      </c>
      <c r="D60" s="11">
        <v>960</v>
      </c>
      <c r="E60" s="11">
        <v>132470</v>
      </c>
      <c r="F60" s="11">
        <v>48584</v>
      </c>
      <c r="G60" s="11">
        <v>33827</v>
      </c>
      <c r="H60" s="11">
        <v>1743</v>
      </c>
      <c r="I60" s="36"/>
      <c r="L60" s="50"/>
    </row>
    <row r="61" spans="1:12" s="4" customFormat="1" ht="21" customHeight="1">
      <c r="A61" s="33"/>
      <c r="B61" s="39" t="s">
        <v>383</v>
      </c>
      <c r="D61" s="10">
        <f t="shared" ref="D61:H61" si="12">SUM(D62:D63)</f>
        <v>1119</v>
      </c>
      <c r="E61" s="10">
        <f t="shared" si="12"/>
        <v>355113</v>
      </c>
      <c r="F61" s="10">
        <f t="shared" si="12"/>
        <v>74803</v>
      </c>
      <c r="G61" s="10">
        <f t="shared" si="12"/>
        <v>50201</v>
      </c>
      <c r="H61" s="10">
        <f t="shared" si="12"/>
        <v>1748</v>
      </c>
      <c r="I61" s="34"/>
      <c r="L61" s="50"/>
    </row>
    <row r="62" spans="1:12" s="5" customFormat="1" ht="21" customHeight="1">
      <c r="A62" s="35"/>
      <c r="B62" s="40" t="s">
        <v>384</v>
      </c>
      <c r="D62" s="11">
        <v>767</v>
      </c>
      <c r="E62" s="11">
        <v>274404</v>
      </c>
      <c r="F62" s="11">
        <v>53642</v>
      </c>
      <c r="G62" s="11">
        <v>36379</v>
      </c>
      <c r="H62" s="11">
        <v>811</v>
      </c>
      <c r="I62" s="36"/>
      <c r="L62" s="50"/>
    </row>
    <row r="63" spans="1:12" s="5" customFormat="1" ht="21" customHeight="1">
      <c r="A63" s="35"/>
      <c r="B63" s="40" t="s">
        <v>385</v>
      </c>
      <c r="D63" s="11">
        <v>352</v>
      </c>
      <c r="E63" s="11">
        <v>80709</v>
      </c>
      <c r="F63" s="11">
        <v>21161</v>
      </c>
      <c r="G63" s="11">
        <v>13822</v>
      </c>
      <c r="H63" s="11">
        <v>937</v>
      </c>
      <c r="I63" s="36"/>
      <c r="L63" s="50"/>
    </row>
    <row r="64" spans="1:12" s="4" customFormat="1" ht="21" customHeight="1">
      <c r="A64" s="33"/>
      <c r="B64" s="39" t="s">
        <v>386</v>
      </c>
      <c r="D64" s="10">
        <f t="shared" ref="D64:H64" si="13">SUM(D65:D71)</f>
        <v>2163</v>
      </c>
      <c r="E64" s="10">
        <f t="shared" si="13"/>
        <v>314541</v>
      </c>
      <c r="F64" s="10">
        <f t="shared" si="13"/>
        <v>112874</v>
      </c>
      <c r="G64" s="10">
        <f t="shared" si="13"/>
        <v>82928</v>
      </c>
      <c r="H64" s="10">
        <f t="shared" si="13"/>
        <v>1492</v>
      </c>
      <c r="I64" s="34"/>
      <c r="L64" s="50"/>
    </row>
    <row r="65" spans="1:12" s="5" customFormat="1" ht="21" customHeight="1">
      <c r="A65" s="35"/>
      <c r="B65" s="40" t="s">
        <v>387</v>
      </c>
      <c r="D65" s="11">
        <v>197</v>
      </c>
      <c r="E65" s="11">
        <v>19206</v>
      </c>
      <c r="F65" s="11">
        <v>6776</v>
      </c>
      <c r="G65" s="11">
        <v>5471</v>
      </c>
      <c r="H65" s="11">
        <v>337</v>
      </c>
      <c r="I65" s="36"/>
      <c r="L65" s="50"/>
    </row>
    <row r="66" spans="1:12" s="5" customFormat="1" ht="21" customHeight="1">
      <c r="A66" s="35"/>
      <c r="B66" s="40" t="s">
        <v>388</v>
      </c>
      <c r="D66" s="11">
        <v>93</v>
      </c>
      <c r="E66" s="11">
        <v>12909</v>
      </c>
      <c r="F66" s="11">
        <v>3735</v>
      </c>
      <c r="G66" s="11">
        <v>2912</v>
      </c>
      <c r="H66" s="11">
        <v>116</v>
      </c>
      <c r="I66" s="36"/>
      <c r="L66" s="50"/>
    </row>
    <row r="67" spans="1:12" s="5" customFormat="1" ht="21" customHeight="1">
      <c r="A67" s="35"/>
      <c r="B67" s="40" t="s">
        <v>389</v>
      </c>
      <c r="D67" s="11">
        <v>235</v>
      </c>
      <c r="E67" s="11">
        <v>33385</v>
      </c>
      <c r="F67" s="11">
        <v>12964</v>
      </c>
      <c r="G67" s="11">
        <v>9386</v>
      </c>
      <c r="H67" s="11">
        <v>-863</v>
      </c>
      <c r="I67" s="36"/>
      <c r="L67" s="50"/>
    </row>
    <row r="68" spans="1:12" s="5" customFormat="1" ht="21" customHeight="1">
      <c r="A68" s="35"/>
      <c r="B68" s="40" t="s">
        <v>496</v>
      </c>
      <c r="D68" s="11">
        <v>0</v>
      </c>
      <c r="E68" s="11">
        <v>0</v>
      </c>
      <c r="F68" s="11">
        <v>0</v>
      </c>
      <c r="G68" s="11">
        <v>0</v>
      </c>
      <c r="H68" s="11">
        <v>0</v>
      </c>
      <c r="I68" s="36"/>
      <c r="L68" s="50"/>
    </row>
    <row r="69" spans="1:12" s="5" customFormat="1" ht="21" customHeight="1">
      <c r="A69" s="35"/>
      <c r="B69" s="40" t="s">
        <v>497</v>
      </c>
      <c r="D69" s="11">
        <v>5</v>
      </c>
      <c r="E69" s="11">
        <v>278</v>
      </c>
      <c r="F69" s="11">
        <v>171</v>
      </c>
      <c r="G69" s="11">
        <v>40</v>
      </c>
      <c r="H69" s="11">
        <v>0</v>
      </c>
      <c r="I69" s="36"/>
      <c r="L69" s="50"/>
    </row>
    <row r="70" spans="1:12" s="5" customFormat="1" ht="21" customHeight="1">
      <c r="A70" s="35"/>
      <c r="B70" s="40" t="s">
        <v>390</v>
      </c>
      <c r="D70" s="11">
        <v>169</v>
      </c>
      <c r="E70" s="11">
        <v>13978</v>
      </c>
      <c r="F70" s="11">
        <v>7062</v>
      </c>
      <c r="G70" s="11">
        <v>5038</v>
      </c>
      <c r="H70" s="11">
        <v>133</v>
      </c>
      <c r="I70" s="36"/>
      <c r="L70" s="50"/>
    </row>
    <row r="71" spans="1:12" s="5" customFormat="1" ht="21" customHeight="1">
      <c r="A71" s="35"/>
      <c r="B71" s="40" t="s">
        <v>391</v>
      </c>
      <c r="D71" s="11">
        <v>1464</v>
      </c>
      <c r="E71" s="11">
        <v>234785</v>
      </c>
      <c r="F71" s="11">
        <v>82166</v>
      </c>
      <c r="G71" s="11">
        <v>60081</v>
      </c>
      <c r="H71" s="11">
        <v>1769</v>
      </c>
      <c r="I71" s="36"/>
      <c r="L71" s="50"/>
    </row>
    <row r="72" spans="1:12" s="4" customFormat="1" ht="21" customHeight="1">
      <c r="A72" s="33"/>
      <c r="B72" s="39" t="s">
        <v>392</v>
      </c>
      <c r="C72" s="10">
        <f t="shared" ref="C72:H72" si="14">SUM(C73:C79)</f>
        <v>0</v>
      </c>
      <c r="D72" s="10">
        <f t="shared" si="14"/>
        <v>4574</v>
      </c>
      <c r="E72" s="10">
        <f t="shared" si="14"/>
        <v>2297964</v>
      </c>
      <c r="F72" s="10">
        <f t="shared" si="14"/>
        <v>563547</v>
      </c>
      <c r="G72" s="10">
        <f t="shared" si="14"/>
        <v>426056</v>
      </c>
      <c r="H72" s="10">
        <f t="shared" si="14"/>
        <v>34046</v>
      </c>
      <c r="I72" s="34"/>
      <c r="L72" s="50"/>
    </row>
    <row r="73" spans="1:12" s="5" customFormat="1" ht="21" customHeight="1">
      <c r="A73" s="35"/>
      <c r="B73" s="40" t="s">
        <v>393</v>
      </c>
      <c r="D73" s="11">
        <v>1032</v>
      </c>
      <c r="E73" s="11">
        <v>1447416</v>
      </c>
      <c r="F73" s="11">
        <v>330376</v>
      </c>
      <c r="G73" s="11">
        <v>246944</v>
      </c>
      <c r="H73" s="11">
        <v>17408</v>
      </c>
      <c r="I73" s="36"/>
      <c r="L73" s="50"/>
    </row>
    <row r="74" spans="1:12" s="5" customFormat="1" ht="21" customHeight="1">
      <c r="A74" s="35"/>
      <c r="B74" s="40" t="s">
        <v>394</v>
      </c>
      <c r="D74" s="11">
        <v>252</v>
      </c>
      <c r="E74" s="11">
        <v>95941</v>
      </c>
      <c r="F74" s="11">
        <v>17004</v>
      </c>
      <c r="G74" s="11">
        <v>12704</v>
      </c>
      <c r="H74" s="11">
        <v>3490</v>
      </c>
      <c r="I74" s="36"/>
      <c r="L74" s="50"/>
    </row>
    <row r="75" spans="1:12" s="5" customFormat="1" ht="21" customHeight="1">
      <c r="A75" s="35"/>
      <c r="B75" s="40" t="s">
        <v>395</v>
      </c>
      <c r="D75" s="11">
        <v>1890</v>
      </c>
      <c r="E75" s="11">
        <v>498205</v>
      </c>
      <c r="F75" s="11">
        <v>135172</v>
      </c>
      <c r="G75" s="11">
        <v>104041</v>
      </c>
      <c r="H75" s="11">
        <v>7323</v>
      </c>
      <c r="I75" s="36"/>
      <c r="L75" s="50"/>
    </row>
    <row r="76" spans="1:12" s="5" customFormat="1" ht="21" customHeight="1">
      <c r="A76" s="35"/>
      <c r="B76" s="40" t="s">
        <v>396</v>
      </c>
      <c r="D76" s="11">
        <v>642</v>
      </c>
      <c r="E76" s="11">
        <v>116871</v>
      </c>
      <c r="F76" s="11">
        <v>37817</v>
      </c>
      <c r="G76" s="11">
        <v>31268</v>
      </c>
      <c r="H76" s="11">
        <v>5051</v>
      </c>
      <c r="I76" s="36"/>
      <c r="L76" s="50"/>
    </row>
    <row r="77" spans="1:12" s="5" customFormat="1" ht="21" customHeight="1">
      <c r="A77" s="35"/>
      <c r="B77" s="40" t="s">
        <v>397</v>
      </c>
      <c r="D77" s="11">
        <v>574</v>
      </c>
      <c r="E77" s="11">
        <v>113053</v>
      </c>
      <c r="F77" s="11">
        <v>35750</v>
      </c>
      <c r="G77" s="11">
        <v>26265</v>
      </c>
      <c r="H77" s="11">
        <v>1492</v>
      </c>
      <c r="I77" s="36"/>
      <c r="L77" s="50"/>
    </row>
    <row r="78" spans="1:12" s="5" customFormat="1" ht="21" customHeight="1">
      <c r="A78" s="35"/>
      <c r="B78" s="40" t="s">
        <v>398</v>
      </c>
      <c r="D78" s="11">
        <v>171</v>
      </c>
      <c r="E78" s="11">
        <v>24605</v>
      </c>
      <c r="F78" s="11">
        <v>6808</v>
      </c>
      <c r="G78" s="11">
        <v>4501</v>
      </c>
      <c r="H78" s="11">
        <v>-816</v>
      </c>
      <c r="I78" s="36"/>
      <c r="L78" s="50"/>
    </row>
    <row r="79" spans="1:12" s="5" customFormat="1" ht="21" customHeight="1">
      <c r="A79" s="33"/>
      <c r="B79" s="40" t="s">
        <v>399</v>
      </c>
      <c r="D79" s="11">
        <v>13</v>
      </c>
      <c r="E79" s="11">
        <v>1873</v>
      </c>
      <c r="F79" s="11">
        <v>620</v>
      </c>
      <c r="G79" s="11">
        <v>333</v>
      </c>
      <c r="H79" s="11">
        <v>98</v>
      </c>
      <c r="I79" s="36"/>
      <c r="L79" s="50"/>
    </row>
    <row r="80" spans="1:12" s="4" customFormat="1" ht="21" customHeight="1">
      <c r="A80" s="33"/>
      <c r="B80" s="39" t="s">
        <v>400</v>
      </c>
      <c r="C80" s="10">
        <f t="shared" ref="C80:H80" si="15">SUM(C81)</f>
        <v>0</v>
      </c>
      <c r="D80" s="10">
        <f t="shared" si="15"/>
        <v>1408</v>
      </c>
      <c r="E80" s="10">
        <f t="shared" si="15"/>
        <v>182422</v>
      </c>
      <c r="F80" s="10">
        <f t="shared" si="15"/>
        <v>52921</v>
      </c>
      <c r="G80" s="10">
        <f t="shared" si="15"/>
        <v>34593</v>
      </c>
      <c r="H80" s="10">
        <f t="shared" si="15"/>
        <v>2213</v>
      </c>
      <c r="I80" s="34"/>
      <c r="L80" s="50"/>
    </row>
    <row r="81" spans="1:12" s="5" customFormat="1" ht="21" customHeight="1">
      <c r="A81" s="35"/>
      <c r="B81" s="40" t="s">
        <v>401</v>
      </c>
      <c r="D81" s="11">
        <v>1408</v>
      </c>
      <c r="E81" s="11">
        <v>182422</v>
      </c>
      <c r="F81" s="11">
        <v>52921</v>
      </c>
      <c r="G81" s="11">
        <v>34593</v>
      </c>
      <c r="H81" s="11">
        <v>2213</v>
      </c>
      <c r="I81" s="36"/>
      <c r="L81" s="50"/>
    </row>
    <row r="82" spans="1:12" s="4" customFormat="1" ht="21" customHeight="1">
      <c r="A82" s="33"/>
      <c r="B82" s="39">
        <v>47</v>
      </c>
      <c r="D82" s="10">
        <f t="shared" ref="D82:H82" si="16">D83+D86+D94+D96+D100+D106+D112+D122+D126</f>
        <v>39342</v>
      </c>
      <c r="E82" s="10">
        <f t="shared" si="16"/>
        <v>6511110</v>
      </c>
      <c r="F82" s="10">
        <f t="shared" si="16"/>
        <v>1725242</v>
      </c>
      <c r="G82" s="10">
        <f t="shared" si="16"/>
        <v>1113488</v>
      </c>
      <c r="H82" s="10">
        <f t="shared" si="16"/>
        <v>119111</v>
      </c>
      <c r="I82" s="34"/>
      <c r="L82" s="50"/>
    </row>
    <row r="83" spans="1:12" s="4" customFormat="1" ht="21" customHeight="1">
      <c r="A83" s="33"/>
      <c r="B83" s="39" t="s">
        <v>402</v>
      </c>
      <c r="D83" s="10">
        <f t="shared" ref="D83:H83" si="17">D84+D85</f>
        <v>13299</v>
      </c>
      <c r="E83" s="10">
        <f t="shared" si="17"/>
        <v>2787452</v>
      </c>
      <c r="F83" s="10">
        <f t="shared" si="17"/>
        <v>616697</v>
      </c>
      <c r="G83" s="10">
        <f t="shared" si="17"/>
        <v>410943</v>
      </c>
      <c r="H83" s="10">
        <f t="shared" si="17"/>
        <v>57856</v>
      </c>
      <c r="I83" s="34"/>
      <c r="L83" s="50"/>
    </row>
    <row r="84" spans="1:12" s="5" customFormat="1" ht="21" customHeight="1">
      <c r="A84" s="35"/>
      <c r="B84" s="40" t="s">
        <v>403</v>
      </c>
      <c r="D84" s="11">
        <v>12249</v>
      </c>
      <c r="E84" s="11">
        <v>2672699</v>
      </c>
      <c r="F84" s="11">
        <v>582887</v>
      </c>
      <c r="G84" s="11">
        <v>395621</v>
      </c>
      <c r="H84" s="11">
        <v>52590</v>
      </c>
      <c r="I84" s="36"/>
      <c r="L84" s="50"/>
    </row>
    <row r="85" spans="1:12" s="5" customFormat="1" ht="21" customHeight="1">
      <c r="A85" s="35"/>
      <c r="B85" s="40" t="s">
        <v>404</v>
      </c>
      <c r="D85" s="11">
        <v>1050</v>
      </c>
      <c r="E85" s="11">
        <v>114753</v>
      </c>
      <c r="F85" s="11">
        <v>33810</v>
      </c>
      <c r="G85" s="11">
        <v>15322</v>
      </c>
      <c r="H85" s="11">
        <v>5266</v>
      </c>
      <c r="I85" s="36"/>
      <c r="L85" s="50"/>
    </row>
    <row r="86" spans="1:12" s="4" customFormat="1" ht="21" customHeight="1">
      <c r="A86" s="33"/>
      <c r="B86" s="39" t="s">
        <v>405</v>
      </c>
      <c r="D86" s="10">
        <f t="shared" ref="D86:H86" si="18">D87+D88+D89+D90+D91+D92+D93</f>
        <v>2517</v>
      </c>
      <c r="E86" s="10">
        <f t="shared" si="18"/>
        <v>414868</v>
      </c>
      <c r="F86" s="10">
        <f t="shared" si="18"/>
        <v>96945</v>
      </c>
      <c r="G86" s="10">
        <f t="shared" si="18"/>
        <v>60589</v>
      </c>
      <c r="H86" s="10">
        <f t="shared" si="18"/>
        <v>3141</v>
      </c>
      <c r="I86" s="34"/>
      <c r="L86" s="50"/>
    </row>
    <row r="87" spans="1:12" s="5" customFormat="1" ht="21" customHeight="1">
      <c r="A87" s="35"/>
      <c r="B87" s="40" t="s">
        <v>406</v>
      </c>
      <c r="D87" s="11">
        <v>706</v>
      </c>
      <c r="E87" s="11">
        <v>148923</v>
      </c>
      <c r="F87" s="11">
        <v>28980</v>
      </c>
      <c r="G87" s="11">
        <v>20256</v>
      </c>
      <c r="H87" s="11">
        <v>942</v>
      </c>
      <c r="I87" s="36"/>
      <c r="L87" s="50"/>
    </row>
    <row r="88" spans="1:12" s="5" customFormat="1" ht="21" customHeight="1">
      <c r="A88" s="35"/>
      <c r="B88" s="40" t="s">
        <v>407</v>
      </c>
      <c r="D88" s="11">
        <v>769</v>
      </c>
      <c r="E88" s="11">
        <v>167058</v>
      </c>
      <c r="F88" s="11">
        <v>35584</v>
      </c>
      <c r="G88" s="11">
        <v>20471</v>
      </c>
      <c r="H88" s="11">
        <v>282</v>
      </c>
      <c r="I88" s="36"/>
      <c r="L88" s="50"/>
    </row>
    <row r="89" spans="1:12" s="5" customFormat="1" ht="21" customHeight="1">
      <c r="A89" s="35"/>
      <c r="B89" s="40" t="s">
        <v>408</v>
      </c>
      <c r="D89" s="11">
        <v>347</v>
      </c>
      <c r="E89" s="11">
        <v>47415</v>
      </c>
      <c r="F89" s="11">
        <v>15735</v>
      </c>
      <c r="G89" s="11">
        <v>10199</v>
      </c>
      <c r="H89" s="11">
        <v>1301</v>
      </c>
      <c r="I89" s="36"/>
      <c r="L89" s="50"/>
    </row>
    <row r="90" spans="1:12" s="5" customFormat="1" ht="21" customHeight="1">
      <c r="A90" s="35"/>
      <c r="B90" s="40" t="s">
        <v>409</v>
      </c>
      <c r="D90" s="11">
        <v>93</v>
      </c>
      <c r="E90" s="11">
        <v>6987</v>
      </c>
      <c r="F90" s="11">
        <v>2001</v>
      </c>
      <c r="G90" s="11">
        <v>1210</v>
      </c>
      <c r="H90" s="11">
        <v>211</v>
      </c>
      <c r="I90" s="36"/>
      <c r="L90" s="50"/>
    </row>
    <row r="91" spans="1:12" s="5" customFormat="1" ht="21" customHeight="1">
      <c r="A91" s="35"/>
      <c r="B91" s="40" t="s">
        <v>410</v>
      </c>
      <c r="D91" s="11">
        <v>146</v>
      </c>
      <c r="E91" s="11">
        <v>12362</v>
      </c>
      <c r="F91" s="11">
        <v>2538</v>
      </c>
      <c r="G91" s="11">
        <v>1470</v>
      </c>
      <c r="H91" s="11">
        <v>89</v>
      </c>
      <c r="I91" s="36"/>
      <c r="L91" s="50"/>
    </row>
    <row r="92" spans="1:12" s="5" customFormat="1" ht="21" customHeight="1">
      <c r="A92" s="35"/>
      <c r="B92" s="40" t="s">
        <v>411</v>
      </c>
      <c r="D92" s="11">
        <v>35</v>
      </c>
      <c r="E92" s="11">
        <v>3616</v>
      </c>
      <c r="F92" s="11">
        <v>844</v>
      </c>
      <c r="G92" s="11">
        <v>299</v>
      </c>
      <c r="H92" s="11">
        <v>24</v>
      </c>
      <c r="I92" s="36"/>
      <c r="L92" s="50"/>
    </row>
    <row r="93" spans="1:12" s="5" customFormat="1" ht="21" customHeight="1">
      <c r="A93" s="35"/>
      <c r="B93" s="40" t="s">
        <v>412</v>
      </c>
      <c r="D93" s="11">
        <v>421</v>
      </c>
      <c r="E93" s="11">
        <v>28507</v>
      </c>
      <c r="F93" s="11">
        <v>11263</v>
      </c>
      <c r="G93" s="11">
        <v>6684</v>
      </c>
      <c r="H93" s="11">
        <v>292</v>
      </c>
      <c r="I93" s="36"/>
      <c r="L93" s="50"/>
    </row>
    <row r="94" spans="1:12" s="4" customFormat="1" ht="21" customHeight="1">
      <c r="A94" s="33"/>
      <c r="B94" s="39" t="s">
        <v>413</v>
      </c>
      <c r="D94" s="10">
        <f t="shared" ref="D94:H94" si="19">D95</f>
        <v>1511</v>
      </c>
      <c r="E94" s="10">
        <f t="shared" si="19"/>
        <v>688018</v>
      </c>
      <c r="F94" s="10">
        <f t="shared" si="19"/>
        <v>57777</v>
      </c>
      <c r="G94" s="10">
        <f t="shared" si="19"/>
        <v>41130</v>
      </c>
      <c r="H94" s="10">
        <f t="shared" si="19"/>
        <v>1162</v>
      </c>
      <c r="I94" s="34"/>
      <c r="L94" s="50"/>
    </row>
    <row r="95" spans="1:12" s="5" customFormat="1" ht="21" customHeight="1">
      <c r="A95" s="35"/>
      <c r="B95" s="40" t="s">
        <v>414</v>
      </c>
      <c r="D95" s="11">
        <v>1511</v>
      </c>
      <c r="E95" s="11">
        <v>688018</v>
      </c>
      <c r="F95" s="11">
        <v>57777</v>
      </c>
      <c r="G95" s="11">
        <v>41130</v>
      </c>
      <c r="H95" s="11">
        <v>1162</v>
      </c>
      <c r="I95" s="36"/>
      <c r="L95" s="50"/>
    </row>
    <row r="96" spans="1:12" s="4" customFormat="1" ht="21" customHeight="1">
      <c r="A96" s="33"/>
      <c r="B96" s="39" t="s">
        <v>415</v>
      </c>
      <c r="D96" s="10">
        <f t="shared" ref="D96:H96" si="20">D97+D98+D99</f>
        <v>1576</v>
      </c>
      <c r="E96" s="10">
        <f t="shared" si="20"/>
        <v>255250</v>
      </c>
      <c r="F96" s="10">
        <f t="shared" si="20"/>
        <v>67029</v>
      </c>
      <c r="G96" s="10">
        <f t="shared" si="20"/>
        <v>44976</v>
      </c>
      <c r="H96" s="10">
        <f t="shared" si="20"/>
        <v>8005</v>
      </c>
      <c r="I96" s="34"/>
      <c r="L96" s="50"/>
    </row>
    <row r="97" spans="1:12" s="5" customFormat="1" ht="21" customHeight="1">
      <c r="A97" s="35"/>
      <c r="B97" s="40" t="s">
        <v>416</v>
      </c>
      <c r="D97" s="11">
        <v>720</v>
      </c>
      <c r="E97" s="11">
        <v>89254</v>
      </c>
      <c r="F97" s="11">
        <v>33493</v>
      </c>
      <c r="G97" s="11">
        <v>24597</v>
      </c>
      <c r="H97" s="11">
        <v>1766</v>
      </c>
      <c r="I97" s="36"/>
      <c r="L97" s="50"/>
    </row>
    <row r="98" spans="1:12" s="5" customFormat="1" ht="21" customHeight="1">
      <c r="A98" s="35"/>
      <c r="B98" s="40" t="s">
        <v>417</v>
      </c>
      <c r="D98" s="11">
        <v>518</v>
      </c>
      <c r="E98" s="11">
        <v>108321</v>
      </c>
      <c r="F98" s="11">
        <v>22424</v>
      </c>
      <c r="G98" s="11">
        <v>17211</v>
      </c>
      <c r="H98" s="11">
        <v>624</v>
      </c>
      <c r="I98" s="36"/>
      <c r="L98" s="50"/>
    </row>
    <row r="99" spans="1:12" s="5" customFormat="1" ht="21" customHeight="1">
      <c r="A99" s="35"/>
      <c r="B99" s="40" t="s">
        <v>418</v>
      </c>
      <c r="D99" s="11">
        <v>338</v>
      </c>
      <c r="E99" s="11">
        <v>57675</v>
      </c>
      <c r="F99" s="11">
        <v>11112</v>
      </c>
      <c r="G99" s="11">
        <v>3168</v>
      </c>
      <c r="H99" s="11">
        <v>5615</v>
      </c>
      <c r="I99" s="36"/>
      <c r="L99" s="50"/>
    </row>
    <row r="100" spans="1:12" s="4" customFormat="1" ht="21" customHeight="1">
      <c r="A100" s="33"/>
      <c r="B100" s="39" t="s">
        <v>419</v>
      </c>
      <c r="D100" s="10">
        <f t="shared" ref="D100:H100" si="21">D101+D102+D103+D104+D105</f>
        <v>5522</v>
      </c>
      <c r="E100" s="10">
        <f t="shared" si="21"/>
        <v>858260</v>
      </c>
      <c r="F100" s="10">
        <f t="shared" si="21"/>
        <v>294776</v>
      </c>
      <c r="G100" s="10">
        <f t="shared" si="21"/>
        <v>181332</v>
      </c>
      <c r="H100" s="10">
        <f t="shared" si="21"/>
        <v>12235</v>
      </c>
      <c r="I100" s="34"/>
      <c r="L100" s="50"/>
    </row>
    <row r="101" spans="1:12" s="5" customFormat="1" ht="21" customHeight="1">
      <c r="A101" s="35"/>
      <c r="B101" s="40" t="s">
        <v>420</v>
      </c>
      <c r="D101" s="11">
        <v>146</v>
      </c>
      <c r="E101" s="11">
        <v>9769</v>
      </c>
      <c r="F101" s="11">
        <v>4301</v>
      </c>
      <c r="G101" s="11">
        <v>2346</v>
      </c>
      <c r="H101" s="11">
        <v>151</v>
      </c>
      <c r="I101" s="36"/>
      <c r="L101" s="50"/>
    </row>
    <row r="102" spans="1:12" s="5" customFormat="1" ht="21" customHeight="1">
      <c r="A102" s="35"/>
      <c r="B102" s="40" t="s">
        <v>421</v>
      </c>
      <c r="D102" s="11">
        <v>1914</v>
      </c>
      <c r="E102" s="11">
        <v>322229</v>
      </c>
      <c r="F102" s="11">
        <v>100562</v>
      </c>
      <c r="G102" s="11">
        <v>71459</v>
      </c>
      <c r="H102" s="11">
        <v>2919</v>
      </c>
      <c r="I102" s="36"/>
      <c r="L102" s="50"/>
    </row>
    <row r="103" spans="1:12" s="5" customFormat="1" ht="21" customHeight="1">
      <c r="A103" s="35"/>
      <c r="B103" s="40" t="s">
        <v>422</v>
      </c>
      <c r="D103" s="11">
        <v>219</v>
      </c>
      <c r="E103" s="11">
        <v>17719</v>
      </c>
      <c r="F103" s="11">
        <v>8209</v>
      </c>
      <c r="G103" s="11">
        <v>5091</v>
      </c>
      <c r="H103" s="11">
        <v>959</v>
      </c>
      <c r="I103" s="36"/>
      <c r="L103" s="50"/>
    </row>
    <row r="104" spans="1:12" s="5" customFormat="1" ht="21" customHeight="1">
      <c r="A104" s="35"/>
      <c r="B104" s="40" t="s">
        <v>423</v>
      </c>
      <c r="D104" s="11">
        <v>942</v>
      </c>
      <c r="E104" s="11">
        <v>200627</v>
      </c>
      <c r="F104" s="11">
        <v>41170</v>
      </c>
      <c r="G104" s="11">
        <v>24378</v>
      </c>
      <c r="H104" s="11">
        <v>2922</v>
      </c>
      <c r="I104" s="36"/>
      <c r="L104" s="50"/>
    </row>
    <row r="105" spans="1:12" s="5" customFormat="1" ht="21" customHeight="1">
      <c r="A105" s="35"/>
      <c r="B105" s="40" t="s">
        <v>424</v>
      </c>
      <c r="D105" s="11">
        <v>2301</v>
      </c>
      <c r="E105" s="11">
        <v>307916</v>
      </c>
      <c r="F105" s="11">
        <v>140534</v>
      </c>
      <c r="G105" s="11">
        <v>78058</v>
      </c>
      <c r="H105" s="11">
        <v>5284</v>
      </c>
      <c r="I105" s="36"/>
      <c r="L105" s="50"/>
    </row>
    <row r="106" spans="1:12" s="4" customFormat="1" ht="21" customHeight="1">
      <c r="A106" s="33"/>
      <c r="B106" s="39" t="s">
        <v>425</v>
      </c>
      <c r="D106" s="10">
        <f t="shared" ref="D106:H106" si="22">D107+D108+D109+D110+D111</f>
        <v>1480</v>
      </c>
      <c r="E106" s="10">
        <f t="shared" si="22"/>
        <v>205166</v>
      </c>
      <c r="F106" s="10">
        <f t="shared" si="22"/>
        <v>83115</v>
      </c>
      <c r="G106" s="10">
        <f t="shared" si="22"/>
        <v>66458</v>
      </c>
      <c r="H106" s="10">
        <f t="shared" si="22"/>
        <v>4885</v>
      </c>
      <c r="I106" s="34"/>
      <c r="L106" s="50"/>
    </row>
    <row r="107" spans="1:12" s="5" customFormat="1" ht="21" customHeight="1">
      <c r="A107" s="35"/>
      <c r="B107" s="40" t="s">
        <v>426</v>
      </c>
      <c r="D107" s="11">
        <v>272</v>
      </c>
      <c r="E107" s="11">
        <v>20494</v>
      </c>
      <c r="F107" s="11">
        <v>6926</v>
      </c>
      <c r="G107" s="11">
        <v>4954</v>
      </c>
      <c r="H107" s="11">
        <v>149</v>
      </c>
      <c r="I107" s="36"/>
      <c r="L107" s="50"/>
    </row>
    <row r="108" spans="1:12" s="5" customFormat="1" ht="21" customHeight="1">
      <c r="A108" s="35"/>
      <c r="B108" s="40" t="s">
        <v>427</v>
      </c>
      <c r="D108" s="11">
        <v>132</v>
      </c>
      <c r="E108" s="11">
        <v>12887</v>
      </c>
      <c r="F108" s="11">
        <v>4903</v>
      </c>
      <c r="G108" s="11">
        <v>3810</v>
      </c>
      <c r="H108" s="11">
        <v>70</v>
      </c>
      <c r="I108" s="36"/>
      <c r="L108" s="50"/>
    </row>
    <row r="109" spans="1:12" s="5" customFormat="1" ht="21" customHeight="1">
      <c r="A109" s="35"/>
      <c r="B109" s="40" t="s">
        <v>428</v>
      </c>
      <c r="D109" s="11">
        <v>16</v>
      </c>
      <c r="E109" s="11">
        <v>2461</v>
      </c>
      <c r="F109" s="11">
        <v>588</v>
      </c>
      <c r="G109" s="11">
        <v>397</v>
      </c>
      <c r="H109" s="11">
        <v>646</v>
      </c>
      <c r="I109" s="36"/>
      <c r="L109" s="50"/>
    </row>
    <row r="110" spans="1:12" s="5" customFormat="1" ht="21" customHeight="1">
      <c r="A110" s="35"/>
      <c r="B110" s="40" t="s">
        <v>429</v>
      </c>
      <c r="D110" s="11">
        <v>378</v>
      </c>
      <c r="E110" s="11">
        <v>57790</v>
      </c>
      <c r="F110" s="11">
        <v>17901</v>
      </c>
      <c r="G110" s="11">
        <v>11743</v>
      </c>
      <c r="H110" s="11">
        <v>3586</v>
      </c>
      <c r="I110" s="36"/>
      <c r="L110" s="50"/>
    </row>
    <row r="111" spans="1:12" s="5" customFormat="1" ht="21" customHeight="1">
      <c r="A111" s="35"/>
      <c r="B111" s="40" t="s">
        <v>430</v>
      </c>
      <c r="D111" s="11">
        <v>682</v>
      </c>
      <c r="E111" s="11">
        <v>111534</v>
      </c>
      <c r="F111" s="11">
        <v>52797</v>
      </c>
      <c r="G111" s="11">
        <v>45554</v>
      </c>
      <c r="H111" s="11">
        <v>434</v>
      </c>
      <c r="I111" s="36"/>
      <c r="L111" s="50"/>
    </row>
    <row r="112" spans="1:12" s="4" customFormat="1" ht="21" customHeight="1">
      <c r="A112" s="33"/>
      <c r="B112" s="39" t="s">
        <v>431</v>
      </c>
      <c r="D112" s="10">
        <f t="shared" ref="D112:H112" si="23">D113+D114+D115+D116+D117+D118+D119+D120+D121</f>
        <v>12149</v>
      </c>
      <c r="E112" s="10">
        <f t="shared" si="23"/>
        <v>1226600</v>
      </c>
      <c r="F112" s="10">
        <f t="shared" si="23"/>
        <v>479668</v>
      </c>
      <c r="G112" s="10">
        <f t="shared" si="23"/>
        <v>293818</v>
      </c>
      <c r="H112" s="10">
        <f t="shared" si="23"/>
        <v>31227</v>
      </c>
      <c r="I112" s="34"/>
      <c r="L112" s="50"/>
    </row>
    <row r="113" spans="1:12" s="5" customFormat="1" ht="21" customHeight="1">
      <c r="A113" s="35"/>
      <c r="B113" s="40" t="s">
        <v>432</v>
      </c>
      <c r="D113" s="11">
        <v>4859</v>
      </c>
      <c r="E113" s="11">
        <v>441786</v>
      </c>
      <c r="F113" s="11">
        <v>194911</v>
      </c>
      <c r="G113" s="11">
        <v>111380</v>
      </c>
      <c r="H113" s="11">
        <v>19468</v>
      </c>
      <c r="I113" s="36"/>
      <c r="L113" s="50"/>
    </row>
    <row r="114" spans="1:12" s="5" customFormat="1" ht="21" customHeight="1">
      <c r="A114" s="35"/>
      <c r="B114" s="40" t="s">
        <v>433</v>
      </c>
      <c r="D114" s="11">
        <v>1303</v>
      </c>
      <c r="E114" s="11">
        <v>119743</v>
      </c>
      <c r="F114" s="11">
        <v>50443</v>
      </c>
      <c r="G114" s="11">
        <v>29076</v>
      </c>
      <c r="H114" s="11">
        <v>3589</v>
      </c>
      <c r="I114" s="36"/>
      <c r="L114" s="50"/>
    </row>
    <row r="115" spans="1:12" s="5" customFormat="1" ht="21" customHeight="1">
      <c r="A115" s="35"/>
      <c r="B115" s="40" t="s">
        <v>434</v>
      </c>
      <c r="D115" s="11">
        <v>1522</v>
      </c>
      <c r="E115" s="11">
        <v>266156</v>
      </c>
      <c r="F115" s="11">
        <v>62568</v>
      </c>
      <c r="G115" s="11">
        <v>48429</v>
      </c>
      <c r="H115" s="11">
        <v>79</v>
      </c>
      <c r="I115" s="36"/>
      <c r="L115" s="50"/>
    </row>
    <row r="116" spans="1:12" s="5" customFormat="1" ht="21" customHeight="1">
      <c r="A116" s="35"/>
      <c r="B116" s="40" t="s">
        <v>435</v>
      </c>
      <c r="D116" s="11">
        <v>206</v>
      </c>
      <c r="E116" s="11">
        <v>34715</v>
      </c>
      <c r="F116" s="11">
        <v>14864</v>
      </c>
      <c r="G116" s="11">
        <v>10583</v>
      </c>
      <c r="H116" s="11">
        <v>800</v>
      </c>
      <c r="I116" s="36"/>
      <c r="L116" s="50"/>
    </row>
    <row r="117" spans="1:12" s="5" customFormat="1" ht="21" customHeight="1">
      <c r="A117" s="35"/>
      <c r="B117" s="40" t="s">
        <v>436</v>
      </c>
      <c r="D117" s="11">
        <v>252</v>
      </c>
      <c r="E117" s="11">
        <v>15187</v>
      </c>
      <c r="F117" s="11">
        <v>4816</v>
      </c>
      <c r="G117" s="11">
        <v>2356</v>
      </c>
      <c r="H117" s="11">
        <v>63</v>
      </c>
      <c r="I117" s="36"/>
      <c r="L117" s="50"/>
    </row>
    <row r="118" spans="1:12" s="5" customFormat="1" ht="21" customHeight="1">
      <c r="A118" s="35"/>
      <c r="B118" s="40" t="s">
        <v>437</v>
      </c>
      <c r="D118" s="11">
        <v>748</v>
      </c>
      <c r="E118" s="11">
        <v>62594</v>
      </c>
      <c r="F118" s="11">
        <v>21742</v>
      </c>
      <c r="G118" s="11">
        <v>13572</v>
      </c>
      <c r="H118" s="11">
        <v>1089</v>
      </c>
      <c r="I118" s="36"/>
      <c r="J118" s="13"/>
      <c r="K118" s="13"/>
      <c r="L118" s="50"/>
    </row>
    <row r="119" spans="1:12" s="5" customFormat="1" ht="21" customHeight="1">
      <c r="A119" s="35"/>
      <c r="B119" s="40" t="s">
        <v>438</v>
      </c>
      <c r="D119" s="11">
        <v>626</v>
      </c>
      <c r="E119" s="11">
        <v>60149</v>
      </c>
      <c r="F119" s="11">
        <v>25457</v>
      </c>
      <c r="G119" s="11">
        <v>17593</v>
      </c>
      <c r="H119" s="11">
        <v>1437</v>
      </c>
      <c r="I119" s="36"/>
      <c r="L119" s="50"/>
    </row>
    <row r="120" spans="1:12" s="5" customFormat="1" ht="21" customHeight="1">
      <c r="A120" s="35"/>
      <c r="B120" s="40" t="s">
        <v>439</v>
      </c>
      <c r="D120" s="11">
        <v>2550</v>
      </c>
      <c r="E120" s="11">
        <v>224830</v>
      </c>
      <c r="F120" s="11">
        <v>103822</v>
      </c>
      <c r="G120" s="11">
        <v>60083</v>
      </c>
      <c r="H120" s="11">
        <v>4698</v>
      </c>
      <c r="I120" s="36"/>
      <c r="L120" s="50"/>
    </row>
    <row r="121" spans="1:12" s="5" customFormat="1" ht="21" customHeight="1">
      <c r="A121" s="35"/>
      <c r="B121" s="40" t="s">
        <v>440</v>
      </c>
      <c r="D121" s="11">
        <v>83</v>
      </c>
      <c r="E121" s="11">
        <v>1440</v>
      </c>
      <c r="F121" s="11">
        <v>1045</v>
      </c>
      <c r="G121" s="11">
        <v>746</v>
      </c>
      <c r="H121" s="11">
        <v>4</v>
      </c>
      <c r="I121" s="36"/>
      <c r="L121" s="50"/>
    </row>
    <row r="122" spans="1:12" s="4" customFormat="1" ht="21" customHeight="1">
      <c r="A122" s="33"/>
      <c r="B122" s="39" t="s">
        <v>441</v>
      </c>
      <c r="D122" s="10">
        <f t="shared" ref="D122:G122" si="24">SUM(D123:D125)</f>
        <v>80</v>
      </c>
      <c r="E122" s="10">
        <f t="shared" si="24"/>
        <v>3022</v>
      </c>
      <c r="F122" s="10">
        <f t="shared" si="24"/>
        <v>1190</v>
      </c>
      <c r="G122" s="10">
        <f t="shared" si="24"/>
        <v>729</v>
      </c>
      <c r="H122" s="10">
        <f t="shared" ref="H122" si="25">SUM(H123:H125)</f>
        <v>8</v>
      </c>
      <c r="I122" s="34"/>
      <c r="L122" s="50"/>
    </row>
    <row r="123" spans="1:12" s="5" customFormat="1" ht="21" customHeight="1">
      <c r="A123" s="35"/>
      <c r="B123" s="40" t="s">
        <v>442</v>
      </c>
      <c r="D123" s="11">
        <v>52</v>
      </c>
      <c r="E123" s="11">
        <v>2448</v>
      </c>
      <c r="F123" s="11">
        <v>944</v>
      </c>
      <c r="G123" s="11">
        <v>526</v>
      </c>
      <c r="H123" s="11">
        <v>8</v>
      </c>
      <c r="I123" s="36"/>
      <c r="L123" s="50"/>
    </row>
    <row r="124" spans="1:12" s="5" customFormat="1" ht="21" customHeight="1">
      <c r="A124" s="35"/>
      <c r="B124" s="40" t="s">
        <v>443</v>
      </c>
      <c r="D124" s="11">
        <v>12</v>
      </c>
      <c r="E124" s="11">
        <v>77</v>
      </c>
      <c r="F124" s="11">
        <v>52</v>
      </c>
      <c r="G124" s="11">
        <v>47</v>
      </c>
      <c r="H124" s="11">
        <v>0</v>
      </c>
      <c r="I124" s="36"/>
      <c r="L124" s="50"/>
    </row>
    <row r="125" spans="1:12" s="5" customFormat="1" ht="21" customHeight="1">
      <c r="A125" s="35"/>
      <c r="B125" s="40" t="s">
        <v>444</v>
      </c>
      <c r="D125" s="11">
        <v>16</v>
      </c>
      <c r="E125" s="11">
        <v>497</v>
      </c>
      <c r="F125" s="11">
        <v>194</v>
      </c>
      <c r="G125" s="11">
        <v>156</v>
      </c>
      <c r="H125" s="11">
        <v>0</v>
      </c>
      <c r="I125" s="36"/>
      <c r="L125" s="50"/>
    </row>
    <row r="126" spans="1:12" s="4" customFormat="1" ht="21" customHeight="1">
      <c r="A126" s="33"/>
      <c r="B126" s="39" t="s">
        <v>445</v>
      </c>
      <c r="C126" s="10">
        <f t="shared" ref="C126:H126" si="26">C127+C128</f>
        <v>0</v>
      </c>
      <c r="D126" s="10">
        <f t="shared" si="26"/>
        <v>1208</v>
      </c>
      <c r="E126" s="10">
        <f t="shared" si="26"/>
        <v>72474</v>
      </c>
      <c r="F126" s="10">
        <f t="shared" si="26"/>
        <v>28045</v>
      </c>
      <c r="G126" s="10">
        <f t="shared" si="26"/>
        <v>13513</v>
      </c>
      <c r="H126" s="10">
        <f t="shared" si="26"/>
        <v>592</v>
      </c>
      <c r="I126" s="34"/>
      <c r="L126" s="50"/>
    </row>
    <row r="127" spans="1:12" s="5" customFormat="1" ht="21" customHeight="1">
      <c r="A127" s="35"/>
      <c r="B127" s="40" t="s">
        <v>446</v>
      </c>
      <c r="D127" s="11">
        <v>408</v>
      </c>
      <c r="E127" s="11">
        <v>12134</v>
      </c>
      <c r="F127" s="11">
        <v>4060</v>
      </c>
      <c r="G127" s="11">
        <v>1989</v>
      </c>
      <c r="H127" s="11">
        <v>91</v>
      </c>
      <c r="I127" s="36"/>
      <c r="L127" s="50"/>
    </row>
    <row r="128" spans="1:12" s="5" customFormat="1" ht="21" customHeight="1">
      <c r="A128" s="35"/>
      <c r="B128" s="40" t="s">
        <v>447</v>
      </c>
      <c r="D128" s="11">
        <v>800</v>
      </c>
      <c r="E128" s="11">
        <v>60340</v>
      </c>
      <c r="F128" s="11">
        <v>23985</v>
      </c>
      <c r="G128" s="11">
        <v>11524</v>
      </c>
      <c r="H128" s="11">
        <v>501</v>
      </c>
      <c r="I128" s="36"/>
      <c r="L128" s="50"/>
    </row>
    <row r="129" spans="1:11" s="5" customFormat="1" ht="5.25" customHeight="1">
      <c r="A129" s="21"/>
      <c r="B129" s="41"/>
      <c r="C129" s="22"/>
      <c r="D129" s="37"/>
      <c r="E129" s="37"/>
      <c r="F129" s="37"/>
      <c r="G129" s="37"/>
      <c r="H129" s="37"/>
      <c r="I129" s="38"/>
    </row>
    <row r="130" spans="1:11" s="5" customFormat="1" ht="5.25" customHeight="1">
      <c r="B130" s="178"/>
      <c r="D130" s="11"/>
      <c r="E130" s="11"/>
      <c r="F130" s="11"/>
      <c r="G130" s="11"/>
      <c r="H130" s="11"/>
      <c r="I130" s="13"/>
    </row>
    <row r="131" spans="1:11" s="5" customFormat="1" ht="13.5" customHeight="1">
      <c r="B131" s="179" t="s">
        <v>570</v>
      </c>
      <c r="D131" s="11"/>
      <c r="E131" s="11"/>
      <c r="F131" s="11"/>
      <c r="G131" s="11"/>
      <c r="H131" s="11"/>
      <c r="I131" s="13"/>
    </row>
    <row r="132" spans="1:11" s="5" customFormat="1" ht="13.5" customHeight="1">
      <c r="B132" s="5" t="s">
        <v>571</v>
      </c>
      <c r="K132" s="13"/>
    </row>
    <row r="133" spans="1:11" s="5" customFormat="1" ht="6" customHeight="1" thickBot="1">
      <c r="K133" s="13"/>
    </row>
    <row r="134" spans="1:11" ht="14.25" customHeight="1" thickTop="1">
      <c r="A134" s="14"/>
      <c r="B134" s="14" t="s">
        <v>569</v>
      </c>
      <c r="C134" s="14"/>
      <c r="D134" s="14"/>
      <c r="E134" s="14"/>
      <c r="F134" s="14"/>
      <c r="G134" s="14"/>
      <c r="H134" s="14"/>
      <c r="I134" s="14"/>
      <c r="K134" s="15"/>
    </row>
    <row r="135" spans="1:11" ht="5.25" customHeight="1">
      <c r="B135" s="16"/>
      <c r="K135" s="15"/>
    </row>
    <row r="136" spans="1:11" ht="12" customHeight="1">
      <c r="B136" s="17" t="s">
        <v>568</v>
      </c>
      <c r="K136" s="15"/>
    </row>
  </sheetData>
  <mergeCells count="3">
    <mergeCell ref="B1:D1"/>
    <mergeCell ref="A10:B11"/>
    <mergeCell ref="C10:C11"/>
  </mergeCells>
  <phoneticPr fontId="56" type="noConversion"/>
  <hyperlinks>
    <hyperlink ref="B1" location="'Περιεχόμενα-Contents'!A1" display="Περιεχόμενα - Contents" xr:uid="{00000000-0004-0000-0400-000000000000}"/>
    <hyperlink ref="B1:D1" location="'Περιεχόμενα-Contents'!A1" display="Περιεχόμενα - Contents" xr:uid="{00000000-0004-0000-0400-000001000000}"/>
  </hyperlinks>
  <printOptions horizontalCentered="1"/>
  <pageMargins left="0.35433070866141736" right="0.35433070866141736"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147"/>
  <sheetViews>
    <sheetView zoomScaleNormal="100" workbookViewId="0">
      <pane ySplit="13" topLeftCell="A14" activePane="bottomLeft" state="frozen"/>
      <selection pane="bottomLeft" activeCell="B2" sqref="B2"/>
    </sheetView>
  </sheetViews>
  <sheetFormatPr defaultColWidth="9.140625" defaultRowHeight="12.75"/>
  <cols>
    <col min="1" max="1" width="0.5703125" style="5" customWidth="1"/>
    <col min="2" max="2" width="9.140625" style="5" customWidth="1"/>
    <col min="3" max="3" width="0.28515625" style="5" customWidth="1"/>
    <col min="4" max="4" width="13.5703125" style="5" customWidth="1"/>
    <col min="5" max="6" width="13.7109375" style="5" customWidth="1"/>
    <col min="7" max="7" width="1.140625" style="5" customWidth="1"/>
    <col min="8" max="8" width="13.5703125" style="5" customWidth="1"/>
    <col min="9" max="9" width="15.5703125" style="5" customWidth="1"/>
    <col min="10" max="10" width="15.85546875" style="5" customWidth="1"/>
    <col min="11" max="11" width="13.85546875" style="5" customWidth="1"/>
    <col min="12" max="12" width="0.85546875" style="5" customWidth="1"/>
    <col min="13" max="13" width="3.42578125" style="5" customWidth="1"/>
    <col min="14" max="14" width="14.85546875" style="5" customWidth="1"/>
    <col min="15" max="15" width="12.85546875" style="5" customWidth="1"/>
    <col min="16" max="18" width="9.140625" style="5" customWidth="1"/>
    <col min="19" max="16384" width="9.140625" style="5"/>
  </cols>
  <sheetData>
    <row r="1" spans="1:15" ht="12.95" customHeight="1">
      <c r="B1" s="184" t="s">
        <v>76</v>
      </c>
      <c r="C1" s="184"/>
      <c r="D1" s="184"/>
      <c r="E1" s="42"/>
      <c r="F1" s="42"/>
      <c r="G1" s="42"/>
      <c r="H1" s="4" t="s">
        <v>558</v>
      </c>
      <c r="J1" s="4"/>
      <c r="K1" s="4"/>
      <c r="L1" s="42"/>
    </row>
    <row r="2" spans="1:15" ht="12.95" customHeight="1">
      <c r="B2" s="43"/>
      <c r="C2" s="44"/>
      <c r="D2" s="42"/>
      <c r="E2" s="42"/>
      <c r="F2" s="42"/>
      <c r="G2" s="42"/>
      <c r="H2" s="195" t="s">
        <v>546</v>
      </c>
      <c r="I2" s="195"/>
      <c r="J2" s="195"/>
      <c r="K2" s="195"/>
    </row>
    <row r="3" spans="1:15" ht="12.75" customHeight="1">
      <c r="B3" s="43"/>
      <c r="C3" s="44"/>
      <c r="D3" s="42"/>
      <c r="E3" s="42"/>
      <c r="F3" s="42"/>
      <c r="G3" s="42"/>
      <c r="H3" s="42"/>
      <c r="I3" s="42"/>
      <c r="J3" s="42"/>
      <c r="K3" s="42"/>
      <c r="L3" s="42"/>
    </row>
    <row r="4" spans="1:15" s="46" customFormat="1" ht="12.75" customHeight="1">
      <c r="A4" s="45" t="s">
        <v>517</v>
      </c>
    </row>
    <row r="5" spans="1:15" s="46" customFormat="1" ht="12.75" customHeight="1">
      <c r="A5" s="45" t="s">
        <v>522</v>
      </c>
    </row>
    <row r="6" spans="1:15" s="46" customFormat="1" ht="12.75" customHeight="1">
      <c r="A6" s="45" t="s">
        <v>501</v>
      </c>
    </row>
    <row r="7" spans="1:15" s="46" customFormat="1" ht="12.75" customHeight="1" thickBot="1">
      <c r="A7" s="45" t="s">
        <v>523</v>
      </c>
      <c r="B7" s="175"/>
      <c r="C7" s="175"/>
      <c r="D7" s="175"/>
      <c r="E7" s="175"/>
      <c r="F7" s="175"/>
      <c r="G7" s="175"/>
      <c r="H7" s="175"/>
      <c r="I7" s="175"/>
      <c r="J7" s="175"/>
      <c r="K7" s="175"/>
    </row>
    <row r="8" spans="1:15" ht="12" customHeight="1" thickTop="1">
      <c r="A8" s="47"/>
    </row>
    <row r="9" spans="1:15" ht="15" customHeight="1">
      <c r="A9" s="53"/>
      <c r="B9" s="186" t="s">
        <v>45</v>
      </c>
      <c r="C9" s="189"/>
      <c r="D9" s="197" t="s">
        <v>518</v>
      </c>
      <c r="E9" s="197"/>
      <c r="F9" s="197"/>
      <c r="G9" s="57"/>
      <c r="H9" s="199" t="s">
        <v>81</v>
      </c>
      <c r="I9" s="197"/>
      <c r="J9" s="200"/>
      <c r="K9" s="185" t="s">
        <v>46</v>
      </c>
      <c r="L9" s="19"/>
    </row>
    <row r="10" spans="1:15" ht="16.5" customHeight="1">
      <c r="A10" s="54"/>
      <c r="B10" s="198"/>
      <c r="C10" s="196"/>
      <c r="D10" s="191" t="s">
        <v>480</v>
      </c>
      <c r="E10" s="192"/>
      <c r="F10" s="192"/>
      <c r="G10" s="193"/>
      <c r="H10" s="194" t="s">
        <v>82</v>
      </c>
      <c r="I10" s="192"/>
      <c r="J10" s="193"/>
      <c r="K10" s="201"/>
      <c r="L10" s="20"/>
    </row>
    <row r="11" spans="1:15" ht="31.5" customHeight="1">
      <c r="A11" s="54"/>
      <c r="B11" s="198"/>
      <c r="C11" s="196"/>
      <c r="D11" s="18" t="s">
        <v>326</v>
      </c>
      <c r="E11" s="18" t="s">
        <v>41</v>
      </c>
      <c r="F11" s="18" t="s">
        <v>42</v>
      </c>
      <c r="G11" s="57"/>
      <c r="H11" s="60" t="s">
        <v>326</v>
      </c>
      <c r="I11" s="18" t="s">
        <v>41</v>
      </c>
      <c r="J11" s="57" t="s">
        <v>42</v>
      </c>
      <c r="K11" s="201"/>
      <c r="L11" s="20"/>
    </row>
    <row r="12" spans="1:15" ht="38.25" customHeight="1">
      <c r="A12" s="55"/>
      <c r="B12" s="56" t="s">
        <v>33</v>
      </c>
      <c r="C12" s="190"/>
      <c r="D12" s="48" t="s">
        <v>332</v>
      </c>
      <c r="E12" s="49" t="s">
        <v>43</v>
      </c>
      <c r="F12" s="49" t="s">
        <v>44</v>
      </c>
      <c r="G12" s="59"/>
      <c r="H12" s="61" t="s">
        <v>337</v>
      </c>
      <c r="I12" s="49" t="s">
        <v>43</v>
      </c>
      <c r="J12" s="56" t="s">
        <v>44</v>
      </c>
      <c r="K12" s="62" t="s">
        <v>566</v>
      </c>
      <c r="L12" s="20"/>
    </row>
    <row r="13" spans="1:15" ht="21" customHeight="1">
      <c r="A13" s="21"/>
      <c r="B13" s="24"/>
      <c r="C13" s="22"/>
      <c r="D13" s="23"/>
      <c r="E13" s="23"/>
      <c r="F13" s="23"/>
      <c r="G13" s="158"/>
      <c r="H13" s="157" t="s">
        <v>40</v>
      </c>
      <c r="I13" s="23" t="s">
        <v>0</v>
      </c>
      <c r="J13" s="158" t="s">
        <v>0</v>
      </c>
      <c r="K13" s="157" t="s">
        <v>0</v>
      </c>
      <c r="L13" s="24"/>
    </row>
    <row r="14" spans="1:15" s="4" customFormat="1" ht="21.75" customHeight="1">
      <c r="A14" s="33"/>
      <c r="B14" s="39" t="s">
        <v>317</v>
      </c>
      <c r="D14" s="10">
        <f t="shared" ref="D14:K14" si="0">D15+D26+D83</f>
        <v>3324</v>
      </c>
      <c r="E14" s="10">
        <f t="shared" si="0"/>
        <v>70172</v>
      </c>
      <c r="F14" s="10">
        <f t="shared" si="0"/>
        <v>73496</v>
      </c>
      <c r="G14" s="10">
        <f t="shared" si="0"/>
        <v>0</v>
      </c>
      <c r="H14" s="10">
        <f t="shared" si="0"/>
        <v>34826</v>
      </c>
      <c r="I14" s="10">
        <f t="shared" si="0"/>
        <v>1184291</v>
      </c>
      <c r="J14" s="10">
        <f t="shared" si="0"/>
        <v>1219117</v>
      </c>
      <c r="K14" s="10">
        <f t="shared" si="0"/>
        <v>198979</v>
      </c>
      <c r="L14" s="34"/>
      <c r="N14" s="10"/>
      <c r="O14" s="10"/>
    </row>
    <row r="15" spans="1:15" s="4" customFormat="1" ht="21.75" customHeight="1">
      <c r="A15" s="33"/>
      <c r="B15" s="39">
        <v>45</v>
      </c>
      <c r="D15" s="10">
        <f t="shared" ref="D15:K15" si="1">D16+D19+D21+D24</f>
        <v>890</v>
      </c>
      <c r="E15" s="10">
        <f t="shared" si="1"/>
        <v>8234</v>
      </c>
      <c r="F15" s="10">
        <f t="shared" si="1"/>
        <v>9124</v>
      </c>
      <c r="G15" s="10">
        <f t="shared" si="1"/>
        <v>0</v>
      </c>
      <c r="H15" s="10">
        <f t="shared" si="1"/>
        <v>10416</v>
      </c>
      <c r="I15" s="10">
        <f t="shared" si="1"/>
        <v>127078</v>
      </c>
      <c r="J15" s="10">
        <f t="shared" si="1"/>
        <v>137494</v>
      </c>
      <c r="K15" s="10">
        <f t="shared" si="1"/>
        <v>22672</v>
      </c>
      <c r="L15" s="51"/>
      <c r="N15" s="10"/>
      <c r="O15" s="10"/>
    </row>
    <row r="16" spans="1:15" s="4" customFormat="1" ht="21.75" customHeight="1">
      <c r="A16" s="33"/>
      <c r="B16" s="39" t="s">
        <v>338</v>
      </c>
      <c r="C16" s="10">
        <f>C17+C18</f>
        <v>0</v>
      </c>
      <c r="D16" s="10">
        <f t="shared" ref="D16:K16" si="2">D17+D18</f>
        <v>0</v>
      </c>
      <c r="E16" s="10">
        <f t="shared" si="2"/>
        <v>1905</v>
      </c>
      <c r="F16" s="10">
        <f t="shared" si="2"/>
        <v>1905</v>
      </c>
      <c r="G16" s="10">
        <f t="shared" si="2"/>
        <v>0</v>
      </c>
      <c r="H16" s="10">
        <f t="shared" si="2"/>
        <v>0</v>
      </c>
      <c r="I16" s="10">
        <f t="shared" si="2"/>
        <v>40570</v>
      </c>
      <c r="J16" s="10">
        <f t="shared" si="2"/>
        <v>40570</v>
      </c>
      <c r="K16" s="10">
        <f t="shared" si="2"/>
        <v>6767</v>
      </c>
      <c r="L16" s="51"/>
      <c r="N16" s="10"/>
      <c r="O16" s="10"/>
    </row>
    <row r="17" spans="1:15" ht="21.75" customHeight="1">
      <c r="A17" s="35"/>
      <c r="B17" s="40" t="s">
        <v>339</v>
      </c>
      <c r="D17" s="11">
        <v>0</v>
      </c>
      <c r="E17" s="11">
        <v>1872</v>
      </c>
      <c r="F17" s="11">
        <v>1872</v>
      </c>
      <c r="G17" s="11"/>
      <c r="H17" s="11">
        <v>0</v>
      </c>
      <c r="I17" s="11">
        <v>40097</v>
      </c>
      <c r="J17" s="11">
        <v>40097</v>
      </c>
      <c r="K17" s="11">
        <v>6693</v>
      </c>
      <c r="L17" s="20"/>
      <c r="N17" s="11"/>
      <c r="O17" s="11"/>
    </row>
    <row r="18" spans="1:15" ht="21.75" customHeight="1">
      <c r="A18" s="35"/>
      <c r="B18" s="40" t="s">
        <v>340</v>
      </c>
      <c r="D18" s="11">
        <v>0</v>
      </c>
      <c r="E18" s="11">
        <v>33</v>
      </c>
      <c r="F18" s="11">
        <v>33</v>
      </c>
      <c r="G18" s="11"/>
      <c r="H18" s="11">
        <v>0</v>
      </c>
      <c r="I18" s="11">
        <v>473</v>
      </c>
      <c r="J18" s="11">
        <v>473</v>
      </c>
      <c r="K18" s="11">
        <v>74</v>
      </c>
      <c r="L18" s="20"/>
      <c r="N18" s="11"/>
      <c r="O18" s="11"/>
    </row>
    <row r="19" spans="1:15" s="4" customFormat="1" ht="21.75" customHeight="1">
      <c r="A19" s="33"/>
      <c r="B19" s="39" t="s">
        <v>341</v>
      </c>
      <c r="D19" s="10">
        <f t="shared" ref="D19:K19" si="3">D20</f>
        <v>835</v>
      </c>
      <c r="E19" s="10">
        <f t="shared" si="3"/>
        <v>4099</v>
      </c>
      <c r="F19" s="10">
        <f t="shared" si="3"/>
        <v>4934</v>
      </c>
      <c r="G19" s="10">
        <f t="shared" si="3"/>
        <v>0</v>
      </c>
      <c r="H19" s="10">
        <f t="shared" si="3"/>
        <v>9898</v>
      </c>
      <c r="I19" s="10">
        <f t="shared" si="3"/>
        <v>50636</v>
      </c>
      <c r="J19" s="10">
        <f t="shared" si="3"/>
        <v>60534</v>
      </c>
      <c r="K19" s="10">
        <f t="shared" si="3"/>
        <v>10419</v>
      </c>
      <c r="L19" s="51"/>
      <c r="N19" s="10"/>
      <c r="O19" s="10"/>
    </row>
    <row r="20" spans="1:15" ht="21.75" customHeight="1">
      <c r="A20" s="35"/>
      <c r="B20" s="40" t="s">
        <v>342</v>
      </c>
      <c r="D20" s="11">
        <v>835</v>
      </c>
      <c r="E20" s="11">
        <v>4099</v>
      </c>
      <c r="F20" s="11">
        <v>4934</v>
      </c>
      <c r="G20" s="11"/>
      <c r="H20" s="11">
        <v>9898</v>
      </c>
      <c r="I20" s="11">
        <v>50636</v>
      </c>
      <c r="J20" s="11">
        <v>60534</v>
      </c>
      <c r="K20" s="11">
        <v>10419</v>
      </c>
      <c r="L20" s="20"/>
      <c r="N20" s="11"/>
      <c r="O20" s="11"/>
    </row>
    <row r="21" spans="1:15" s="4" customFormat="1" ht="21.75" customHeight="1">
      <c r="A21" s="33"/>
      <c r="B21" s="39" t="s">
        <v>343</v>
      </c>
      <c r="D21" s="10">
        <f t="shared" ref="D21:K21" si="4">D22+D23</f>
        <v>19</v>
      </c>
      <c r="E21" s="10">
        <f t="shared" si="4"/>
        <v>2056</v>
      </c>
      <c r="F21" s="10">
        <f t="shared" si="4"/>
        <v>2075</v>
      </c>
      <c r="G21" s="10">
        <f t="shared" si="4"/>
        <v>0</v>
      </c>
      <c r="H21" s="10">
        <f t="shared" si="4"/>
        <v>206</v>
      </c>
      <c r="I21" s="10">
        <f t="shared" si="4"/>
        <v>33641</v>
      </c>
      <c r="J21" s="10">
        <f t="shared" si="4"/>
        <v>33847</v>
      </c>
      <c r="K21" s="10">
        <f t="shared" si="4"/>
        <v>5073</v>
      </c>
      <c r="L21" s="51"/>
      <c r="N21" s="10"/>
      <c r="O21" s="10"/>
    </row>
    <row r="22" spans="1:15" ht="21.75" customHeight="1">
      <c r="A22" s="35"/>
      <c r="B22" s="40" t="s">
        <v>344</v>
      </c>
      <c r="C22" s="4"/>
      <c r="D22" s="11">
        <v>5</v>
      </c>
      <c r="E22" s="11">
        <v>1560</v>
      </c>
      <c r="F22" s="11">
        <v>1565</v>
      </c>
      <c r="G22" s="11"/>
      <c r="H22" s="11">
        <v>71</v>
      </c>
      <c r="I22" s="11">
        <v>28554</v>
      </c>
      <c r="J22" s="11">
        <v>28625</v>
      </c>
      <c r="K22" s="11">
        <v>4298</v>
      </c>
      <c r="L22" s="20"/>
      <c r="N22" s="11"/>
      <c r="O22" s="11"/>
    </row>
    <row r="23" spans="1:15" ht="21.75" customHeight="1">
      <c r="A23" s="35"/>
      <c r="B23" s="40" t="s">
        <v>345</v>
      </c>
      <c r="C23" s="4"/>
      <c r="D23" s="11">
        <v>14</v>
      </c>
      <c r="E23" s="11">
        <v>496</v>
      </c>
      <c r="F23" s="11">
        <v>510</v>
      </c>
      <c r="G23" s="11"/>
      <c r="H23" s="11">
        <v>135</v>
      </c>
      <c r="I23" s="11">
        <v>5087</v>
      </c>
      <c r="J23" s="11">
        <v>5222</v>
      </c>
      <c r="K23" s="11">
        <v>775</v>
      </c>
      <c r="L23" s="20"/>
      <c r="N23" s="11"/>
      <c r="O23" s="11"/>
    </row>
    <row r="24" spans="1:15" s="4" customFormat="1" ht="21.75" customHeight="1">
      <c r="A24" s="33"/>
      <c r="B24" s="39" t="s">
        <v>346</v>
      </c>
      <c r="D24" s="10">
        <f t="shared" ref="D24:K24" si="5">D25</f>
        <v>36</v>
      </c>
      <c r="E24" s="10">
        <f t="shared" si="5"/>
        <v>174</v>
      </c>
      <c r="F24" s="10">
        <f t="shared" si="5"/>
        <v>210</v>
      </c>
      <c r="G24" s="10">
        <f t="shared" si="5"/>
        <v>0</v>
      </c>
      <c r="H24" s="10">
        <f t="shared" si="5"/>
        <v>312</v>
      </c>
      <c r="I24" s="10">
        <f t="shared" si="5"/>
        <v>2231</v>
      </c>
      <c r="J24" s="10">
        <f t="shared" si="5"/>
        <v>2543</v>
      </c>
      <c r="K24" s="10">
        <f t="shared" si="5"/>
        <v>413</v>
      </c>
      <c r="L24" s="51"/>
      <c r="N24" s="10"/>
      <c r="O24" s="10"/>
    </row>
    <row r="25" spans="1:15" ht="21.75" customHeight="1">
      <c r="A25" s="35"/>
      <c r="B25" s="40" t="s">
        <v>347</v>
      </c>
      <c r="C25" s="4"/>
      <c r="D25" s="11">
        <v>36</v>
      </c>
      <c r="E25" s="11">
        <v>174</v>
      </c>
      <c r="F25" s="11">
        <v>210</v>
      </c>
      <c r="G25" s="11"/>
      <c r="H25" s="11">
        <v>312</v>
      </c>
      <c r="I25" s="11">
        <v>2231</v>
      </c>
      <c r="J25" s="11">
        <v>2543</v>
      </c>
      <c r="K25" s="11">
        <v>413</v>
      </c>
      <c r="L25" s="20"/>
      <c r="N25" s="11"/>
      <c r="O25" s="11"/>
    </row>
    <row r="26" spans="1:15" s="4" customFormat="1" ht="21.75" customHeight="1">
      <c r="A26" s="33"/>
      <c r="B26" s="39">
        <v>46</v>
      </c>
      <c r="D26" s="10">
        <f t="shared" ref="D26:K26" si="6">D27+D37+D42+D52+D62+D65+D73+D81</f>
        <v>271</v>
      </c>
      <c r="E26" s="10">
        <f t="shared" si="6"/>
        <v>24759</v>
      </c>
      <c r="F26" s="10">
        <f t="shared" si="6"/>
        <v>25030</v>
      </c>
      <c r="G26" s="10">
        <f t="shared" si="6"/>
        <v>0</v>
      </c>
      <c r="H26" s="10">
        <f t="shared" si="6"/>
        <v>3361</v>
      </c>
      <c r="I26" s="10">
        <f t="shared" si="6"/>
        <v>539348</v>
      </c>
      <c r="J26" s="10">
        <f t="shared" si="6"/>
        <v>542709</v>
      </c>
      <c r="K26" s="10">
        <f t="shared" si="6"/>
        <v>89506</v>
      </c>
      <c r="L26" s="51"/>
      <c r="N26" s="10"/>
      <c r="O26" s="10"/>
    </row>
    <row r="27" spans="1:15" s="4" customFormat="1" ht="21.75" customHeight="1">
      <c r="A27" s="33"/>
      <c r="B27" s="39" t="s">
        <v>348</v>
      </c>
      <c r="D27" s="10">
        <f t="shared" ref="D27:K27" si="7">SUM(D28:D36)</f>
        <v>0</v>
      </c>
      <c r="E27" s="10">
        <f t="shared" si="7"/>
        <v>1622</v>
      </c>
      <c r="F27" s="10">
        <f t="shared" si="7"/>
        <v>1622</v>
      </c>
      <c r="G27" s="10">
        <f t="shared" si="7"/>
        <v>0</v>
      </c>
      <c r="H27" s="10">
        <f t="shared" si="7"/>
        <v>0</v>
      </c>
      <c r="I27" s="10">
        <f t="shared" si="7"/>
        <v>76907</v>
      </c>
      <c r="J27" s="10">
        <f t="shared" si="7"/>
        <v>76907</v>
      </c>
      <c r="K27" s="10">
        <f t="shared" si="7"/>
        <v>11065</v>
      </c>
      <c r="L27" s="51"/>
      <c r="N27" s="10"/>
      <c r="O27" s="10"/>
    </row>
    <row r="28" spans="1:15" ht="21.75" customHeight="1">
      <c r="A28" s="35"/>
      <c r="B28" s="40" t="s">
        <v>349</v>
      </c>
      <c r="D28" s="11">
        <v>0</v>
      </c>
      <c r="E28" s="11">
        <v>34</v>
      </c>
      <c r="F28" s="11">
        <v>34</v>
      </c>
      <c r="G28" s="11"/>
      <c r="H28" s="11">
        <v>0</v>
      </c>
      <c r="I28" s="11">
        <v>795</v>
      </c>
      <c r="J28" s="11">
        <v>795</v>
      </c>
      <c r="K28" s="11">
        <v>180</v>
      </c>
      <c r="L28" s="20"/>
      <c r="N28" s="11"/>
      <c r="O28" s="11"/>
    </row>
    <row r="29" spans="1:15" ht="21.75" customHeight="1">
      <c r="A29" s="35"/>
      <c r="B29" s="40" t="s">
        <v>350</v>
      </c>
      <c r="D29" s="11">
        <v>0</v>
      </c>
      <c r="E29" s="11">
        <v>336</v>
      </c>
      <c r="F29" s="11">
        <v>336</v>
      </c>
      <c r="G29" s="11"/>
      <c r="H29" s="11">
        <v>0</v>
      </c>
      <c r="I29" s="11">
        <v>33267</v>
      </c>
      <c r="J29" s="11">
        <v>33267</v>
      </c>
      <c r="K29" s="11">
        <v>3881</v>
      </c>
      <c r="L29" s="20"/>
      <c r="N29" s="11"/>
      <c r="O29" s="11"/>
    </row>
    <row r="30" spans="1:15" ht="21.75" customHeight="1">
      <c r="A30" s="35"/>
      <c r="B30" s="40" t="s">
        <v>351</v>
      </c>
      <c r="D30" s="11">
        <v>0</v>
      </c>
      <c r="E30" s="11">
        <v>75</v>
      </c>
      <c r="F30" s="11">
        <v>75</v>
      </c>
      <c r="G30" s="11"/>
      <c r="H30" s="11">
        <v>0</v>
      </c>
      <c r="I30" s="11">
        <v>2333</v>
      </c>
      <c r="J30" s="11">
        <v>2333</v>
      </c>
      <c r="K30" s="11">
        <v>399</v>
      </c>
      <c r="L30" s="20"/>
      <c r="N30" s="11"/>
      <c r="O30" s="11"/>
    </row>
    <row r="31" spans="1:15" ht="21.75" customHeight="1">
      <c r="A31" s="35"/>
      <c r="B31" s="40" t="s">
        <v>352</v>
      </c>
      <c r="D31" s="11">
        <v>0</v>
      </c>
      <c r="E31" s="11">
        <v>399</v>
      </c>
      <c r="F31" s="11">
        <v>399</v>
      </c>
      <c r="G31" s="11"/>
      <c r="H31" s="11">
        <v>0</v>
      </c>
      <c r="I31" s="11">
        <v>16344</v>
      </c>
      <c r="J31" s="11">
        <v>16344</v>
      </c>
      <c r="K31" s="11">
        <v>2921</v>
      </c>
      <c r="L31" s="20"/>
      <c r="N31" s="11"/>
      <c r="O31" s="11"/>
    </row>
    <row r="32" spans="1:15" ht="21.75" customHeight="1">
      <c r="A32" s="35"/>
      <c r="B32" s="40" t="s">
        <v>353</v>
      </c>
      <c r="D32" s="11">
        <v>0</v>
      </c>
      <c r="E32" s="11">
        <v>20</v>
      </c>
      <c r="F32" s="11">
        <v>20</v>
      </c>
      <c r="G32" s="11"/>
      <c r="H32" s="11">
        <v>0</v>
      </c>
      <c r="I32" s="11">
        <v>318</v>
      </c>
      <c r="J32" s="11">
        <v>318</v>
      </c>
      <c r="K32" s="11">
        <v>46</v>
      </c>
      <c r="L32" s="20"/>
      <c r="N32" s="11"/>
      <c r="O32" s="11"/>
    </row>
    <row r="33" spans="1:15" ht="21.75" customHeight="1">
      <c r="A33" s="35"/>
      <c r="B33" s="40" t="s">
        <v>354</v>
      </c>
      <c r="C33" s="4"/>
      <c r="D33" s="11">
        <v>0</v>
      </c>
      <c r="E33" s="11">
        <v>87</v>
      </c>
      <c r="F33" s="11">
        <v>87</v>
      </c>
      <c r="G33" s="11"/>
      <c r="H33" s="11">
        <v>0</v>
      </c>
      <c r="I33" s="11">
        <v>1209</v>
      </c>
      <c r="J33" s="11">
        <v>1209</v>
      </c>
      <c r="K33" s="11">
        <v>207</v>
      </c>
      <c r="L33" s="20"/>
      <c r="N33" s="11"/>
      <c r="O33" s="11"/>
    </row>
    <row r="34" spans="1:15" ht="21.75" customHeight="1">
      <c r="A34" s="35"/>
      <c r="B34" s="40" t="s">
        <v>355</v>
      </c>
      <c r="D34" s="11">
        <v>0</v>
      </c>
      <c r="E34" s="11">
        <v>214</v>
      </c>
      <c r="F34" s="11">
        <v>214</v>
      </c>
      <c r="G34" s="11"/>
      <c r="H34" s="11">
        <v>0</v>
      </c>
      <c r="I34" s="11">
        <v>8043</v>
      </c>
      <c r="J34" s="11">
        <v>8043</v>
      </c>
      <c r="K34" s="11">
        <v>1288</v>
      </c>
      <c r="L34" s="20"/>
      <c r="N34" s="11"/>
      <c r="O34" s="11"/>
    </row>
    <row r="35" spans="1:15" ht="21.75" customHeight="1">
      <c r="A35" s="35"/>
      <c r="B35" s="40" t="s">
        <v>356</v>
      </c>
      <c r="D35" s="11">
        <v>0</v>
      </c>
      <c r="E35" s="11">
        <v>315</v>
      </c>
      <c r="F35" s="11">
        <v>315</v>
      </c>
      <c r="G35" s="11"/>
      <c r="H35" s="11">
        <v>0</v>
      </c>
      <c r="I35" s="11">
        <v>11659</v>
      </c>
      <c r="J35" s="11">
        <v>11659</v>
      </c>
      <c r="K35" s="11">
        <v>1534</v>
      </c>
      <c r="L35" s="20"/>
      <c r="N35" s="11"/>
      <c r="O35" s="11"/>
    </row>
    <row r="36" spans="1:15" ht="21.75" customHeight="1">
      <c r="A36" s="33"/>
      <c r="B36" s="40" t="s">
        <v>357</v>
      </c>
      <c r="C36" s="4"/>
      <c r="D36" s="11">
        <v>0</v>
      </c>
      <c r="E36" s="11">
        <v>142</v>
      </c>
      <c r="F36" s="11">
        <v>142</v>
      </c>
      <c r="G36" s="11"/>
      <c r="H36" s="11">
        <v>0</v>
      </c>
      <c r="I36" s="11">
        <v>2939</v>
      </c>
      <c r="J36" s="11">
        <v>2939</v>
      </c>
      <c r="K36" s="11">
        <v>609</v>
      </c>
      <c r="L36" s="36"/>
      <c r="N36" s="11"/>
      <c r="O36" s="11"/>
    </row>
    <row r="37" spans="1:15" s="4" customFormat="1" ht="21.75" customHeight="1">
      <c r="A37" s="33"/>
      <c r="B37" s="39" t="s">
        <v>358</v>
      </c>
      <c r="D37" s="10">
        <f t="shared" ref="D37:K37" si="8">SUM(D38:D41)</f>
        <v>3</v>
      </c>
      <c r="E37" s="10">
        <f t="shared" si="8"/>
        <v>339</v>
      </c>
      <c r="F37" s="10">
        <f t="shared" si="8"/>
        <v>342</v>
      </c>
      <c r="G37" s="10">
        <f t="shared" si="8"/>
        <v>0</v>
      </c>
      <c r="H37" s="10">
        <f t="shared" si="8"/>
        <v>35</v>
      </c>
      <c r="I37" s="10">
        <f t="shared" si="8"/>
        <v>4678</v>
      </c>
      <c r="J37" s="10">
        <f t="shared" si="8"/>
        <v>4713</v>
      </c>
      <c r="K37" s="10">
        <f t="shared" si="8"/>
        <v>795</v>
      </c>
      <c r="L37" s="51"/>
      <c r="N37" s="10"/>
      <c r="O37" s="10"/>
    </row>
    <row r="38" spans="1:15" ht="21.75" customHeight="1">
      <c r="A38" s="35"/>
      <c r="B38" s="40" t="s">
        <v>359</v>
      </c>
      <c r="D38" s="11">
        <v>0</v>
      </c>
      <c r="E38" s="11">
        <v>148</v>
      </c>
      <c r="F38" s="11">
        <v>148</v>
      </c>
      <c r="G38" s="11"/>
      <c r="H38" s="11">
        <v>0</v>
      </c>
      <c r="I38" s="11">
        <v>2202</v>
      </c>
      <c r="J38" s="11">
        <v>2202</v>
      </c>
      <c r="K38" s="11">
        <v>320</v>
      </c>
      <c r="L38" s="20"/>
      <c r="N38" s="11"/>
      <c r="O38" s="11"/>
    </row>
    <row r="39" spans="1:15" ht="21.75" customHeight="1">
      <c r="A39" s="35"/>
      <c r="B39" s="40" t="s">
        <v>360</v>
      </c>
      <c r="D39" s="11">
        <v>0</v>
      </c>
      <c r="E39" s="11">
        <v>186</v>
      </c>
      <c r="F39" s="11">
        <v>186</v>
      </c>
      <c r="G39" s="11"/>
      <c r="H39" s="11">
        <v>0</v>
      </c>
      <c r="I39" s="11">
        <v>2403</v>
      </c>
      <c r="J39" s="11">
        <v>2403</v>
      </c>
      <c r="K39" s="11">
        <v>459</v>
      </c>
      <c r="L39" s="20"/>
      <c r="N39" s="11"/>
      <c r="O39" s="11"/>
    </row>
    <row r="40" spans="1:15" ht="21.75" customHeight="1">
      <c r="A40" s="35"/>
      <c r="B40" s="40" t="s">
        <v>361</v>
      </c>
      <c r="D40" s="11">
        <v>3</v>
      </c>
      <c r="E40" s="11">
        <v>1</v>
      </c>
      <c r="F40" s="11">
        <v>4</v>
      </c>
      <c r="G40" s="11"/>
      <c r="H40" s="11">
        <v>35</v>
      </c>
      <c r="I40" s="11">
        <v>23</v>
      </c>
      <c r="J40" s="11">
        <v>58</v>
      </c>
      <c r="K40" s="11">
        <v>10</v>
      </c>
      <c r="L40" s="20"/>
      <c r="N40" s="11"/>
      <c r="O40" s="11"/>
    </row>
    <row r="41" spans="1:15" ht="21.75" customHeight="1">
      <c r="A41" s="35"/>
      <c r="B41" s="40" t="s">
        <v>362</v>
      </c>
      <c r="D41" s="11">
        <v>0</v>
      </c>
      <c r="E41" s="11">
        <v>4</v>
      </c>
      <c r="F41" s="11">
        <v>4</v>
      </c>
      <c r="G41" s="11"/>
      <c r="H41" s="11">
        <v>0</v>
      </c>
      <c r="I41" s="11">
        <v>50</v>
      </c>
      <c r="J41" s="11">
        <v>50</v>
      </c>
      <c r="K41" s="11">
        <v>6</v>
      </c>
      <c r="L41" s="20"/>
      <c r="N41" s="11"/>
      <c r="O41" s="11"/>
    </row>
    <row r="42" spans="1:15" s="4" customFormat="1" ht="21.75" customHeight="1">
      <c r="A42" s="33"/>
      <c r="B42" s="39" t="s">
        <v>363</v>
      </c>
      <c r="D42" s="10">
        <f t="shared" ref="D42:K42" si="9">SUM(D43:D51)</f>
        <v>230</v>
      </c>
      <c r="E42" s="10">
        <f t="shared" si="9"/>
        <v>7154</v>
      </c>
      <c r="F42" s="10">
        <f t="shared" si="9"/>
        <v>7384</v>
      </c>
      <c r="G42" s="10">
        <f t="shared" si="9"/>
        <v>0</v>
      </c>
      <c r="H42" s="10">
        <f t="shared" si="9"/>
        <v>2833</v>
      </c>
      <c r="I42" s="10">
        <f t="shared" si="9"/>
        <v>134132</v>
      </c>
      <c r="J42" s="10">
        <f t="shared" si="9"/>
        <v>136965</v>
      </c>
      <c r="K42" s="10">
        <f t="shared" si="9"/>
        <v>23082</v>
      </c>
      <c r="L42" s="51"/>
      <c r="N42" s="10"/>
      <c r="O42" s="10"/>
    </row>
    <row r="43" spans="1:15" ht="21.75" customHeight="1">
      <c r="A43" s="35"/>
      <c r="B43" s="40" t="s">
        <v>364</v>
      </c>
      <c r="D43" s="11">
        <v>4</v>
      </c>
      <c r="E43" s="11">
        <v>1423</v>
      </c>
      <c r="F43" s="11">
        <v>1427</v>
      </c>
      <c r="G43" s="11"/>
      <c r="H43" s="11">
        <v>50</v>
      </c>
      <c r="I43" s="11">
        <v>21728</v>
      </c>
      <c r="J43" s="11">
        <v>21778</v>
      </c>
      <c r="K43" s="11">
        <v>3217</v>
      </c>
      <c r="L43" s="20"/>
      <c r="N43" s="11"/>
      <c r="O43" s="11"/>
    </row>
    <row r="44" spans="1:15" ht="21.75" customHeight="1">
      <c r="A44" s="35"/>
      <c r="B44" s="40" t="s">
        <v>365</v>
      </c>
      <c r="D44" s="11">
        <v>0</v>
      </c>
      <c r="E44" s="11">
        <v>352</v>
      </c>
      <c r="F44" s="11">
        <v>352</v>
      </c>
      <c r="G44" s="11"/>
      <c r="H44" s="11">
        <v>0</v>
      </c>
      <c r="I44" s="11">
        <v>5631</v>
      </c>
      <c r="J44" s="11">
        <v>5631</v>
      </c>
      <c r="K44" s="11">
        <v>895</v>
      </c>
      <c r="L44" s="20"/>
      <c r="N44" s="11"/>
      <c r="O44" s="11"/>
    </row>
    <row r="45" spans="1:15" ht="21.75" customHeight="1">
      <c r="A45" s="35"/>
      <c r="B45" s="40" t="s">
        <v>366</v>
      </c>
      <c r="D45" s="11">
        <v>21</v>
      </c>
      <c r="E45" s="11">
        <v>270</v>
      </c>
      <c r="F45" s="11">
        <v>291</v>
      </c>
      <c r="G45" s="11"/>
      <c r="H45" s="11">
        <v>310</v>
      </c>
      <c r="I45" s="11">
        <v>6868</v>
      </c>
      <c r="J45" s="11">
        <v>7178</v>
      </c>
      <c r="K45" s="11">
        <v>1102</v>
      </c>
      <c r="L45" s="20"/>
      <c r="N45" s="11"/>
      <c r="O45" s="11"/>
    </row>
    <row r="46" spans="1:15" ht="21.75" customHeight="1">
      <c r="A46" s="35"/>
      <c r="B46" s="40" t="s">
        <v>367</v>
      </c>
      <c r="D46" s="11">
        <v>115</v>
      </c>
      <c r="E46" s="11">
        <v>1113</v>
      </c>
      <c r="F46" s="11">
        <v>1228</v>
      </c>
      <c r="G46" s="11"/>
      <c r="H46" s="11">
        <v>1179</v>
      </c>
      <c r="I46" s="11">
        <v>23149</v>
      </c>
      <c r="J46" s="11">
        <v>24328</v>
      </c>
      <c r="K46" s="11">
        <v>4879</v>
      </c>
      <c r="L46" s="20"/>
      <c r="N46" s="11"/>
      <c r="O46" s="11"/>
    </row>
    <row r="47" spans="1:15" ht="21.75" customHeight="1">
      <c r="A47" s="35"/>
      <c r="B47" s="40" t="s">
        <v>368</v>
      </c>
      <c r="C47" s="4"/>
      <c r="D47" s="11">
        <v>1</v>
      </c>
      <c r="E47" s="11">
        <v>250</v>
      </c>
      <c r="F47" s="11">
        <v>251</v>
      </c>
      <c r="G47" s="11"/>
      <c r="H47" s="11">
        <v>30</v>
      </c>
      <c r="I47" s="11">
        <v>7434</v>
      </c>
      <c r="J47" s="11">
        <v>7464</v>
      </c>
      <c r="K47" s="11">
        <v>1078</v>
      </c>
      <c r="L47" s="36"/>
      <c r="N47" s="11"/>
      <c r="O47" s="11"/>
    </row>
    <row r="48" spans="1:15" ht="21.75" customHeight="1">
      <c r="A48" s="35"/>
      <c r="B48" s="40" t="s">
        <v>369</v>
      </c>
      <c r="C48" s="4"/>
      <c r="D48" s="11">
        <v>0</v>
      </c>
      <c r="E48" s="11">
        <v>479</v>
      </c>
      <c r="F48" s="11">
        <v>479</v>
      </c>
      <c r="G48" s="11"/>
      <c r="H48" s="11">
        <v>0</v>
      </c>
      <c r="I48" s="11">
        <v>9478</v>
      </c>
      <c r="J48" s="11">
        <v>9478</v>
      </c>
      <c r="K48" s="11">
        <v>1561</v>
      </c>
      <c r="L48" s="20"/>
      <c r="N48" s="11"/>
      <c r="O48" s="11"/>
    </row>
    <row r="49" spans="1:15" ht="21.75" customHeight="1">
      <c r="A49" s="35"/>
      <c r="B49" s="40" t="s">
        <v>370</v>
      </c>
      <c r="D49" s="11">
        <v>0</v>
      </c>
      <c r="E49" s="11">
        <v>235</v>
      </c>
      <c r="F49" s="11">
        <v>235</v>
      </c>
      <c r="G49" s="11"/>
      <c r="H49" s="11">
        <v>0</v>
      </c>
      <c r="I49" s="11">
        <v>2759</v>
      </c>
      <c r="J49" s="11">
        <v>2759</v>
      </c>
      <c r="K49" s="11">
        <v>498</v>
      </c>
      <c r="L49" s="20"/>
      <c r="N49" s="11"/>
      <c r="O49" s="11"/>
    </row>
    <row r="50" spans="1:15" ht="21.75" customHeight="1">
      <c r="A50" s="35"/>
      <c r="B50" s="40" t="s">
        <v>371</v>
      </c>
      <c r="D50" s="11">
        <v>38</v>
      </c>
      <c r="E50" s="11">
        <v>571</v>
      </c>
      <c r="F50" s="11">
        <v>609</v>
      </c>
      <c r="G50" s="11"/>
      <c r="H50" s="11">
        <v>378</v>
      </c>
      <c r="I50" s="11">
        <v>9680</v>
      </c>
      <c r="J50" s="11">
        <v>10058</v>
      </c>
      <c r="K50" s="11">
        <v>1600</v>
      </c>
      <c r="L50" s="20"/>
      <c r="N50" s="11"/>
      <c r="O50" s="11"/>
    </row>
    <row r="51" spans="1:15" ht="21.75" customHeight="1">
      <c r="A51" s="35"/>
      <c r="B51" s="40" t="s">
        <v>372</v>
      </c>
      <c r="D51" s="11">
        <v>51</v>
      </c>
      <c r="E51" s="11">
        <v>2461</v>
      </c>
      <c r="F51" s="11">
        <v>2512</v>
      </c>
      <c r="G51" s="11"/>
      <c r="H51" s="11">
        <v>886</v>
      </c>
      <c r="I51" s="11">
        <v>47405</v>
      </c>
      <c r="J51" s="11">
        <v>48291</v>
      </c>
      <c r="K51" s="11">
        <v>8252</v>
      </c>
      <c r="L51" s="20"/>
      <c r="N51" s="11"/>
      <c r="O51" s="11"/>
    </row>
    <row r="52" spans="1:15" s="4" customFormat="1" ht="21.75" customHeight="1">
      <c r="A52" s="33"/>
      <c r="B52" s="39" t="s">
        <v>373</v>
      </c>
      <c r="C52" s="10">
        <f>SUM(C53:C61)</f>
        <v>0</v>
      </c>
      <c r="D52" s="10">
        <f t="shared" ref="D52:K52" si="10">SUM(D53:D61)</f>
        <v>20</v>
      </c>
      <c r="E52" s="10">
        <f t="shared" si="10"/>
        <v>6398</v>
      </c>
      <c r="F52" s="10">
        <f t="shared" si="10"/>
        <v>6418</v>
      </c>
      <c r="G52" s="10">
        <f t="shared" si="10"/>
        <v>0</v>
      </c>
      <c r="H52" s="10">
        <f t="shared" si="10"/>
        <v>115</v>
      </c>
      <c r="I52" s="10">
        <f t="shared" si="10"/>
        <v>125560</v>
      </c>
      <c r="J52" s="10">
        <f t="shared" si="10"/>
        <v>125675</v>
      </c>
      <c r="K52" s="10">
        <f t="shared" si="10"/>
        <v>20363</v>
      </c>
      <c r="L52" s="51"/>
      <c r="N52" s="10"/>
      <c r="O52" s="10"/>
    </row>
    <row r="53" spans="1:15" ht="21.75" customHeight="1">
      <c r="A53" s="35"/>
      <c r="B53" s="40" t="s">
        <v>374</v>
      </c>
      <c r="D53" s="11">
        <v>0</v>
      </c>
      <c r="E53" s="11">
        <v>127</v>
      </c>
      <c r="F53" s="11">
        <v>127</v>
      </c>
      <c r="G53" s="11"/>
      <c r="H53" s="11">
        <v>0</v>
      </c>
      <c r="I53" s="11">
        <v>1432</v>
      </c>
      <c r="J53" s="11">
        <v>1432</v>
      </c>
      <c r="K53" s="11">
        <v>208</v>
      </c>
      <c r="L53" s="20"/>
      <c r="N53" s="11"/>
      <c r="O53" s="11"/>
    </row>
    <row r="54" spans="1:15" ht="21.75" customHeight="1">
      <c r="A54" s="35"/>
      <c r="B54" s="40" t="s">
        <v>375</v>
      </c>
      <c r="D54" s="11">
        <v>0</v>
      </c>
      <c r="E54" s="11">
        <v>385</v>
      </c>
      <c r="F54" s="11">
        <v>385</v>
      </c>
      <c r="G54" s="11"/>
      <c r="H54" s="11">
        <v>0</v>
      </c>
      <c r="I54" s="11">
        <v>6170</v>
      </c>
      <c r="J54" s="11">
        <v>6170</v>
      </c>
      <c r="K54" s="11">
        <v>909</v>
      </c>
      <c r="L54" s="20"/>
      <c r="N54" s="11"/>
      <c r="O54" s="11"/>
    </row>
    <row r="55" spans="1:15" ht="21.75" customHeight="1">
      <c r="A55" s="35"/>
      <c r="B55" s="40" t="s">
        <v>376</v>
      </c>
      <c r="D55" s="11">
        <v>14</v>
      </c>
      <c r="E55" s="11">
        <v>485</v>
      </c>
      <c r="F55" s="11">
        <v>499</v>
      </c>
      <c r="G55" s="11"/>
      <c r="H55" s="11">
        <v>80</v>
      </c>
      <c r="I55" s="11">
        <v>9827</v>
      </c>
      <c r="J55" s="11">
        <v>9907</v>
      </c>
      <c r="K55" s="11">
        <v>1543</v>
      </c>
      <c r="L55" s="20"/>
      <c r="N55" s="11"/>
      <c r="O55" s="11"/>
    </row>
    <row r="56" spans="1:15" ht="21.75" customHeight="1">
      <c r="A56" s="35"/>
      <c r="B56" s="40" t="s">
        <v>377</v>
      </c>
      <c r="C56" s="4"/>
      <c r="D56" s="11">
        <v>0</v>
      </c>
      <c r="E56" s="11">
        <v>461</v>
      </c>
      <c r="F56" s="11">
        <v>461</v>
      </c>
      <c r="G56" s="11"/>
      <c r="H56" s="11">
        <v>0</v>
      </c>
      <c r="I56" s="11">
        <v>9569</v>
      </c>
      <c r="J56" s="11">
        <v>9569</v>
      </c>
      <c r="K56" s="11">
        <v>1509</v>
      </c>
      <c r="L56" s="20"/>
      <c r="N56" s="11"/>
      <c r="O56" s="11"/>
    </row>
    <row r="57" spans="1:15" ht="21.75" customHeight="1">
      <c r="A57" s="35"/>
      <c r="B57" s="40" t="s">
        <v>378</v>
      </c>
      <c r="D57" s="11">
        <v>0</v>
      </c>
      <c r="E57" s="11">
        <v>1556</v>
      </c>
      <c r="F57" s="11">
        <v>1556</v>
      </c>
      <c r="G57" s="11"/>
      <c r="H57" s="11">
        <v>0</v>
      </c>
      <c r="I57" s="11">
        <v>25286</v>
      </c>
      <c r="J57" s="11">
        <v>25286</v>
      </c>
      <c r="K57" s="11">
        <v>4123</v>
      </c>
      <c r="L57" s="20"/>
      <c r="N57" s="11"/>
      <c r="O57" s="11"/>
    </row>
    <row r="58" spans="1:15" ht="21.75" customHeight="1">
      <c r="A58" s="35"/>
      <c r="B58" s="40" t="s">
        <v>379</v>
      </c>
      <c r="D58" s="11">
        <v>0</v>
      </c>
      <c r="E58" s="11">
        <v>2012</v>
      </c>
      <c r="F58" s="11">
        <v>2012</v>
      </c>
      <c r="G58" s="11"/>
      <c r="H58" s="11">
        <v>0</v>
      </c>
      <c r="I58" s="11">
        <v>49529</v>
      </c>
      <c r="J58" s="11">
        <v>49529</v>
      </c>
      <c r="K58" s="11">
        <v>8214</v>
      </c>
      <c r="L58" s="20"/>
      <c r="N58" s="11"/>
      <c r="O58" s="11"/>
    </row>
    <row r="59" spans="1:15" ht="21.75" customHeight="1">
      <c r="A59" s="35"/>
      <c r="B59" s="40" t="s">
        <v>380</v>
      </c>
      <c r="D59" s="11">
        <v>0</v>
      </c>
      <c r="E59" s="11">
        <v>295</v>
      </c>
      <c r="F59" s="11">
        <v>295</v>
      </c>
      <c r="G59" s="11"/>
      <c r="H59" s="11">
        <v>0</v>
      </c>
      <c r="I59" s="11">
        <v>5879</v>
      </c>
      <c r="J59" s="11">
        <v>5879</v>
      </c>
      <c r="K59" s="11">
        <v>870</v>
      </c>
      <c r="L59" s="20"/>
      <c r="N59" s="11"/>
      <c r="O59" s="11"/>
    </row>
    <row r="60" spans="1:15" ht="21.75" customHeight="1">
      <c r="A60" s="35"/>
      <c r="B60" s="40" t="s">
        <v>381</v>
      </c>
      <c r="D60" s="11">
        <v>0</v>
      </c>
      <c r="E60" s="11">
        <v>123</v>
      </c>
      <c r="F60" s="11">
        <v>123</v>
      </c>
      <c r="G60" s="11"/>
      <c r="H60" s="11">
        <v>0</v>
      </c>
      <c r="I60" s="11">
        <v>2022</v>
      </c>
      <c r="J60" s="11">
        <v>2022</v>
      </c>
      <c r="K60" s="11">
        <v>269</v>
      </c>
      <c r="L60" s="20"/>
      <c r="N60" s="11"/>
      <c r="O60" s="11"/>
    </row>
    <row r="61" spans="1:15" ht="21.75" customHeight="1">
      <c r="A61" s="35"/>
      <c r="B61" s="40" t="s">
        <v>382</v>
      </c>
      <c r="D61" s="11">
        <v>6</v>
      </c>
      <c r="E61" s="11">
        <v>954</v>
      </c>
      <c r="F61" s="11">
        <v>960</v>
      </c>
      <c r="G61" s="11"/>
      <c r="H61" s="11">
        <v>35</v>
      </c>
      <c r="I61" s="11">
        <v>15846</v>
      </c>
      <c r="J61" s="11">
        <v>15881</v>
      </c>
      <c r="K61" s="11">
        <v>2718</v>
      </c>
      <c r="L61" s="20"/>
      <c r="N61" s="11"/>
      <c r="O61" s="11"/>
    </row>
    <row r="62" spans="1:15" s="4" customFormat="1" ht="21.75" customHeight="1">
      <c r="A62" s="33"/>
      <c r="B62" s="39" t="s">
        <v>383</v>
      </c>
      <c r="D62" s="10">
        <f t="shared" ref="D62:K62" si="11">SUM(D63:D64)</f>
        <v>0</v>
      </c>
      <c r="E62" s="10">
        <f t="shared" si="11"/>
        <v>1119</v>
      </c>
      <c r="F62" s="10">
        <f t="shared" si="11"/>
        <v>1119</v>
      </c>
      <c r="G62" s="10">
        <f t="shared" si="11"/>
        <v>0</v>
      </c>
      <c r="H62" s="10">
        <f t="shared" si="11"/>
        <v>0</v>
      </c>
      <c r="I62" s="10">
        <f t="shared" si="11"/>
        <v>31777</v>
      </c>
      <c r="J62" s="10">
        <f t="shared" si="11"/>
        <v>31777</v>
      </c>
      <c r="K62" s="10">
        <f t="shared" si="11"/>
        <v>5404</v>
      </c>
      <c r="L62" s="51"/>
      <c r="N62" s="10"/>
      <c r="O62" s="10"/>
    </row>
    <row r="63" spans="1:15" ht="21.75" customHeight="1">
      <c r="A63" s="35"/>
      <c r="B63" s="40" t="s">
        <v>384</v>
      </c>
      <c r="D63" s="11">
        <v>0</v>
      </c>
      <c r="E63" s="11">
        <v>767</v>
      </c>
      <c r="F63" s="11">
        <v>767</v>
      </c>
      <c r="G63" s="11"/>
      <c r="H63" s="11">
        <v>0</v>
      </c>
      <c r="I63" s="11">
        <v>24377</v>
      </c>
      <c r="J63" s="11">
        <v>24377</v>
      </c>
      <c r="K63" s="11">
        <v>4138</v>
      </c>
      <c r="L63" s="20"/>
      <c r="N63" s="11"/>
      <c r="O63" s="11"/>
    </row>
    <row r="64" spans="1:15" ht="21.75" customHeight="1">
      <c r="A64" s="35"/>
      <c r="B64" s="40" t="s">
        <v>385</v>
      </c>
      <c r="D64" s="11">
        <v>0</v>
      </c>
      <c r="E64" s="11">
        <v>352</v>
      </c>
      <c r="F64" s="11">
        <v>352</v>
      </c>
      <c r="G64" s="11"/>
      <c r="H64" s="11">
        <v>0</v>
      </c>
      <c r="I64" s="11">
        <v>7400</v>
      </c>
      <c r="J64" s="11">
        <v>7400</v>
      </c>
      <c r="K64" s="11">
        <v>1266</v>
      </c>
      <c r="L64" s="20"/>
      <c r="N64" s="11"/>
      <c r="O64" s="11"/>
    </row>
    <row r="65" spans="1:15" s="4" customFormat="1" ht="21.75" customHeight="1">
      <c r="A65" s="33"/>
      <c r="B65" s="39" t="s">
        <v>386</v>
      </c>
      <c r="D65" s="10">
        <f t="shared" ref="D65:K65" si="12">SUM(D66:D72)</f>
        <v>18</v>
      </c>
      <c r="E65" s="10">
        <f t="shared" si="12"/>
        <v>2145</v>
      </c>
      <c r="F65" s="10">
        <f t="shared" si="12"/>
        <v>2163</v>
      </c>
      <c r="G65" s="10">
        <f t="shared" si="12"/>
        <v>0</v>
      </c>
      <c r="H65" s="10">
        <f t="shared" si="12"/>
        <v>378</v>
      </c>
      <c r="I65" s="10">
        <f t="shared" si="12"/>
        <v>38736</v>
      </c>
      <c r="J65" s="10">
        <f t="shared" si="12"/>
        <v>39114</v>
      </c>
      <c r="K65" s="10">
        <f t="shared" si="12"/>
        <v>6323</v>
      </c>
      <c r="L65" s="51"/>
      <c r="N65" s="10"/>
      <c r="O65" s="10"/>
    </row>
    <row r="66" spans="1:15" ht="21.75" customHeight="1">
      <c r="A66" s="35"/>
      <c r="B66" s="40" t="s">
        <v>387</v>
      </c>
      <c r="D66" s="11">
        <v>0</v>
      </c>
      <c r="E66" s="11">
        <v>197</v>
      </c>
      <c r="F66" s="11">
        <v>197</v>
      </c>
      <c r="G66" s="11"/>
      <c r="H66" s="11">
        <v>0</v>
      </c>
      <c r="I66" s="11">
        <v>2457</v>
      </c>
      <c r="J66" s="11">
        <v>2457</v>
      </c>
      <c r="K66" s="11">
        <v>339</v>
      </c>
      <c r="L66" s="20"/>
      <c r="N66" s="11"/>
      <c r="O66" s="11"/>
    </row>
    <row r="67" spans="1:15" ht="21" customHeight="1">
      <c r="A67" s="35"/>
      <c r="B67" s="40" t="s">
        <v>388</v>
      </c>
      <c r="D67" s="12">
        <v>0</v>
      </c>
      <c r="E67" s="12">
        <v>93</v>
      </c>
      <c r="F67" s="12">
        <v>93</v>
      </c>
      <c r="G67" s="12"/>
      <c r="H67" s="12">
        <v>0</v>
      </c>
      <c r="I67" s="12">
        <v>1770</v>
      </c>
      <c r="J67" s="12">
        <v>1770</v>
      </c>
      <c r="K67" s="12">
        <v>321</v>
      </c>
      <c r="L67" s="20"/>
      <c r="N67" s="11"/>
      <c r="O67" s="11"/>
    </row>
    <row r="68" spans="1:15" ht="21" customHeight="1">
      <c r="A68" s="35"/>
      <c r="B68" s="40" t="s">
        <v>389</v>
      </c>
      <c r="D68" s="12">
        <v>0</v>
      </c>
      <c r="E68" s="12">
        <v>235</v>
      </c>
      <c r="F68" s="12">
        <v>235</v>
      </c>
      <c r="G68" s="12"/>
      <c r="H68" s="12">
        <v>0</v>
      </c>
      <c r="I68" s="12">
        <v>4603</v>
      </c>
      <c r="J68" s="12">
        <v>4603</v>
      </c>
      <c r="K68" s="12">
        <v>812</v>
      </c>
      <c r="L68" s="20"/>
      <c r="N68" s="11"/>
      <c r="O68" s="11"/>
    </row>
    <row r="69" spans="1:15" ht="21" customHeight="1">
      <c r="A69" s="35"/>
      <c r="B69" s="40" t="s">
        <v>496</v>
      </c>
      <c r="D69" s="12">
        <v>0</v>
      </c>
      <c r="E69" s="12">
        <v>0</v>
      </c>
      <c r="F69" s="12">
        <v>0</v>
      </c>
      <c r="G69" s="12"/>
      <c r="H69" s="12">
        <v>0</v>
      </c>
      <c r="I69" s="12">
        <v>0</v>
      </c>
      <c r="J69" s="12">
        <v>0</v>
      </c>
      <c r="K69" s="12">
        <v>0</v>
      </c>
      <c r="L69" s="20"/>
      <c r="N69" s="11"/>
      <c r="O69" s="11"/>
    </row>
    <row r="70" spans="1:15" ht="21.75" customHeight="1">
      <c r="A70" s="35"/>
      <c r="B70" s="40" t="s">
        <v>497</v>
      </c>
      <c r="D70" s="11">
        <v>0</v>
      </c>
      <c r="E70" s="11">
        <v>5</v>
      </c>
      <c r="F70" s="11">
        <v>5</v>
      </c>
      <c r="G70" s="11"/>
      <c r="H70" s="11">
        <v>0</v>
      </c>
      <c r="I70" s="11">
        <v>20</v>
      </c>
      <c r="J70" s="11">
        <v>20</v>
      </c>
      <c r="K70" s="11">
        <v>4</v>
      </c>
      <c r="L70" s="20"/>
      <c r="N70" s="11"/>
      <c r="O70" s="11"/>
    </row>
    <row r="71" spans="1:15" ht="21.75" customHeight="1">
      <c r="A71" s="35"/>
      <c r="B71" s="40" t="s">
        <v>390</v>
      </c>
      <c r="D71" s="11">
        <v>5</v>
      </c>
      <c r="E71" s="11">
        <v>164</v>
      </c>
      <c r="F71" s="11">
        <v>169</v>
      </c>
      <c r="G71" s="11"/>
      <c r="H71" s="11">
        <v>60</v>
      </c>
      <c r="I71" s="11">
        <v>3434</v>
      </c>
      <c r="J71" s="11">
        <v>3494</v>
      </c>
      <c r="K71" s="11">
        <v>498</v>
      </c>
      <c r="L71" s="20"/>
      <c r="N71" s="11"/>
      <c r="O71" s="11"/>
    </row>
    <row r="72" spans="1:15" ht="21.75" customHeight="1">
      <c r="A72" s="35"/>
      <c r="B72" s="40" t="s">
        <v>391</v>
      </c>
      <c r="D72" s="11">
        <v>13</v>
      </c>
      <c r="E72" s="11">
        <v>1451</v>
      </c>
      <c r="F72" s="11">
        <v>1464</v>
      </c>
      <c r="G72" s="11"/>
      <c r="H72" s="11">
        <v>318</v>
      </c>
      <c r="I72" s="11">
        <v>26452</v>
      </c>
      <c r="J72" s="11">
        <v>26770</v>
      </c>
      <c r="K72" s="11">
        <v>4349</v>
      </c>
      <c r="L72" s="20"/>
      <c r="N72" s="11"/>
      <c r="O72" s="11"/>
    </row>
    <row r="73" spans="1:15" s="4" customFormat="1" ht="21.75" customHeight="1">
      <c r="A73" s="33"/>
      <c r="B73" s="39" t="s">
        <v>392</v>
      </c>
      <c r="D73" s="10">
        <f t="shared" ref="D73:K73" si="13">SUM(D74:D80)</f>
        <v>0</v>
      </c>
      <c r="E73" s="10">
        <f t="shared" si="13"/>
        <v>4574</v>
      </c>
      <c r="F73" s="10">
        <f t="shared" si="13"/>
        <v>4574</v>
      </c>
      <c r="G73" s="10">
        <f t="shared" si="13"/>
        <v>0</v>
      </c>
      <c r="H73" s="10">
        <f t="shared" si="13"/>
        <v>0</v>
      </c>
      <c r="I73" s="10">
        <f t="shared" si="13"/>
        <v>107933</v>
      </c>
      <c r="J73" s="10">
        <f t="shared" si="13"/>
        <v>107933</v>
      </c>
      <c r="K73" s="10">
        <f t="shared" si="13"/>
        <v>19471</v>
      </c>
      <c r="L73" s="51"/>
      <c r="N73" s="10"/>
      <c r="O73" s="10"/>
    </row>
    <row r="74" spans="1:15" ht="21.75" customHeight="1">
      <c r="A74" s="35"/>
      <c r="B74" s="40" t="s">
        <v>393</v>
      </c>
      <c r="D74" s="11">
        <v>0</v>
      </c>
      <c r="E74" s="11">
        <v>1032</v>
      </c>
      <c r="F74" s="11">
        <v>1032</v>
      </c>
      <c r="G74" s="11"/>
      <c r="H74" s="11">
        <v>0</v>
      </c>
      <c r="I74" s="11">
        <v>37831</v>
      </c>
      <c r="J74" s="11">
        <v>37831</v>
      </c>
      <c r="K74" s="11">
        <v>8231</v>
      </c>
      <c r="L74" s="20"/>
      <c r="N74" s="11"/>
      <c r="O74" s="11"/>
    </row>
    <row r="75" spans="1:15" ht="21.75" customHeight="1">
      <c r="A75" s="35"/>
      <c r="B75" s="40" t="s">
        <v>394</v>
      </c>
      <c r="C75" s="4"/>
      <c r="D75" s="11">
        <v>0</v>
      </c>
      <c r="E75" s="11">
        <v>252</v>
      </c>
      <c r="F75" s="11">
        <v>252</v>
      </c>
      <c r="G75" s="11"/>
      <c r="H75" s="11">
        <v>0</v>
      </c>
      <c r="I75" s="11">
        <v>4458</v>
      </c>
      <c r="J75" s="11">
        <v>4458</v>
      </c>
      <c r="K75" s="11">
        <v>704</v>
      </c>
      <c r="L75" s="20"/>
      <c r="N75" s="11"/>
      <c r="O75" s="11"/>
    </row>
    <row r="76" spans="1:15" ht="21.75" customHeight="1">
      <c r="A76" s="35"/>
      <c r="B76" s="40" t="s">
        <v>395</v>
      </c>
      <c r="D76" s="11">
        <v>0</v>
      </c>
      <c r="E76" s="11">
        <v>1890</v>
      </c>
      <c r="F76" s="11">
        <v>1890</v>
      </c>
      <c r="G76" s="11"/>
      <c r="H76" s="11">
        <v>0</v>
      </c>
      <c r="I76" s="11">
        <v>37913</v>
      </c>
      <c r="J76" s="11">
        <v>37913</v>
      </c>
      <c r="K76" s="11">
        <v>6249</v>
      </c>
      <c r="L76" s="20"/>
      <c r="N76" s="11"/>
      <c r="O76" s="11"/>
    </row>
    <row r="77" spans="1:15" ht="21.75" customHeight="1">
      <c r="A77" s="35"/>
      <c r="B77" s="40" t="s">
        <v>396</v>
      </c>
      <c r="D77" s="11">
        <v>0</v>
      </c>
      <c r="E77" s="11">
        <v>642</v>
      </c>
      <c r="F77" s="11">
        <v>642</v>
      </c>
      <c r="G77" s="11"/>
      <c r="H77" s="11">
        <v>0</v>
      </c>
      <c r="I77" s="11">
        <v>12623</v>
      </c>
      <c r="J77" s="11">
        <v>12623</v>
      </c>
      <c r="K77" s="11">
        <v>1958</v>
      </c>
      <c r="L77" s="20"/>
      <c r="N77" s="11"/>
      <c r="O77" s="11"/>
    </row>
    <row r="78" spans="1:15" ht="21.75" customHeight="1">
      <c r="A78" s="35"/>
      <c r="B78" s="40" t="s">
        <v>397</v>
      </c>
      <c r="D78" s="11">
        <v>0</v>
      </c>
      <c r="E78" s="11">
        <v>574</v>
      </c>
      <c r="F78" s="11">
        <v>574</v>
      </c>
      <c r="G78" s="11"/>
      <c r="H78" s="11">
        <v>0</v>
      </c>
      <c r="I78" s="11">
        <v>12330</v>
      </c>
      <c r="J78" s="11">
        <v>12330</v>
      </c>
      <c r="K78" s="11">
        <v>1917</v>
      </c>
      <c r="L78" s="20"/>
      <c r="N78" s="11"/>
      <c r="O78" s="11"/>
    </row>
    <row r="79" spans="1:15" ht="21.75" customHeight="1">
      <c r="A79" s="35"/>
      <c r="B79" s="40" t="s">
        <v>398</v>
      </c>
      <c r="D79" s="11">
        <v>0</v>
      </c>
      <c r="E79" s="11">
        <v>171</v>
      </c>
      <c r="F79" s="11">
        <v>171</v>
      </c>
      <c r="G79" s="11"/>
      <c r="H79" s="11">
        <v>0</v>
      </c>
      <c r="I79" s="11">
        <v>2639</v>
      </c>
      <c r="J79" s="11">
        <v>2639</v>
      </c>
      <c r="K79" s="11">
        <v>389</v>
      </c>
      <c r="L79" s="20"/>
      <c r="N79" s="11"/>
      <c r="O79" s="11"/>
    </row>
    <row r="80" spans="1:15" ht="21.75" customHeight="1">
      <c r="A80" s="33"/>
      <c r="B80" s="40" t="s">
        <v>399</v>
      </c>
      <c r="C80" s="4"/>
      <c r="D80" s="11">
        <v>0</v>
      </c>
      <c r="E80" s="11">
        <v>13</v>
      </c>
      <c r="F80" s="11">
        <v>13</v>
      </c>
      <c r="G80" s="11"/>
      <c r="H80" s="11">
        <v>0</v>
      </c>
      <c r="I80" s="11">
        <v>139</v>
      </c>
      <c r="J80" s="11">
        <v>139</v>
      </c>
      <c r="K80" s="11">
        <v>23</v>
      </c>
      <c r="L80" s="36"/>
      <c r="N80" s="11"/>
      <c r="O80" s="11"/>
    </row>
    <row r="81" spans="1:15" s="4" customFormat="1" ht="21.75" customHeight="1">
      <c r="A81" s="33"/>
      <c r="B81" s="39" t="s">
        <v>400</v>
      </c>
      <c r="D81" s="10">
        <f t="shared" ref="D81:K81" si="14">SUM(D82)</f>
        <v>0</v>
      </c>
      <c r="E81" s="10">
        <f t="shared" si="14"/>
        <v>1408</v>
      </c>
      <c r="F81" s="10">
        <f t="shared" si="14"/>
        <v>1408</v>
      </c>
      <c r="G81" s="10">
        <f t="shared" si="14"/>
        <v>0</v>
      </c>
      <c r="H81" s="10">
        <f t="shared" si="14"/>
        <v>0</v>
      </c>
      <c r="I81" s="10">
        <f t="shared" si="14"/>
        <v>19625</v>
      </c>
      <c r="J81" s="10">
        <f t="shared" si="14"/>
        <v>19625</v>
      </c>
      <c r="K81" s="10">
        <f t="shared" si="14"/>
        <v>3003</v>
      </c>
      <c r="L81" s="51"/>
      <c r="N81" s="10"/>
      <c r="O81" s="10"/>
    </row>
    <row r="82" spans="1:15" ht="21.75" customHeight="1">
      <c r="A82" s="35"/>
      <c r="B82" s="40" t="s">
        <v>401</v>
      </c>
      <c r="D82" s="11">
        <v>0</v>
      </c>
      <c r="E82" s="11">
        <v>1408</v>
      </c>
      <c r="F82" s="11">
        <v>1408</v>
      </c>
      <c r="G82" s="11"/>
      <c r="H82" s="11">
        <v>0</v>
      </c>
      <c r="I82" s="11">
        <v>19625</v>
      </c>
      <c r="J82" s="11">
        <v>19625</v>
      </c>
      <c r="K82" s="11">
        <v>3003</v>
      </c>
      <c r="L82" s="20"/>
      <c r="N82" s="11"/>
      <c r="O82" s="11"/>
    </row>
    <row r="83" spans="1:15" s="4" customFormat="1" ht="21.75" customHeight="1">
      <c r="A83" s="33"/>
      <c r="B83" s="39">
        <v>47</v>
      </c>
      <c r="D83" s="10">
        <f t="shared" ref="D83:K83" si="15">D84+D87+D95+D97+D101+D107+D113+D123+D127</f>
        <v>2163</v>
      </c>
      <c r="E83" s="10">
        <f t="shared" si="15"/>
        <v>37179</v>
      </c>
      <c r="F83" s="10">
        <f t="shared" si="15"/>
        <v>39342</v>
      </c>
      <c r="G83" s="10">
        <f t="shared" si="15"/>
        <v>0</v>
      </c>
      <c r="H83" s="10">
        <f t="shared" si="15"/>
        <v>21049</v>
      </c>
      <c r="I83" s="10">
        <f t="shared" si="15"/>
        <v>517865</v>
      </c>
      <c r="J83" s="10">
        <f t="shared" si="15"/>
        <v>538914</v>
      </c>
      <c r="K83" s="10">
        <f t="shared" si="15"/>
        <v>86801</v>
      </c>
      <c r="L83" s="51"/>
      <c r="N83" s="10"/>
      <c r="O83" s="10"/>
    </row>
    <row r="84" spans="1:15" s="4" customFormat="1" ht="21.75" customHeight="1">
      <c r="A84" s="33"/>
      <c r="B84" s="39" t="s">
        <v>402</v>
      </c>
      <c r="D84" s="10">
        <f t="shared" ref="D84:K84" si="16">D85+D86</f>
        <v>245</v>
      </c>
      <c r="E84" s="10">
        <f t="shared" si="16"/>
        <v>13054</v>
      </c>
      <c r="F84" s="10">
        <f t="shared" si="16"/>
        <v>13299</v>
      </c>
      <c r="G84" s="10">
        <f t="shared" si="16"/>
        <v>0</v>
      </c>
      <c r="H84" s="10">
        <f t="shared" si="16"/>
        <v>3687</v>
      </c>
      <c r="I84" s="10">
        <f t="shared" si="16"/>
        <v>181735</v>
      </c>
      <c r="J84" s="10">
        <f t="shared" si="16"/>
        <v>185422</v>
      </c>
      <c r="K84" s="10">
        <f t="shared" si="16"/>
        <v>30470</v>
      </c>
      <c r="L84" s="51"/>
      <c r="N84" s="10"/>
      <c r="O84" s="10"/>
    </row>
    <row r="85" spans="1:15" ht="21.75" customHeight="1">
      <c r="A85" s="35"/>
      <c r="B85" s="40" t="s">
        <v>403</v>
      </c>
      <c r="D85" s="11">
        <v>235</v>
      </c>
      <c r="E85" s="11">
        <v>12014</v>
      </c>
      <c r="F85" s="11">
        <v>12249</v>
      </c>
      <c r="G85" s="11"/>
      <c r="H85" s="11">
        <v>3655</v>
      </c>
      <c r="I85" s="11">
        <v>166479</v>
      </c>
      <c r="J85" s="11">
        <v>170134</v>
      </c>
      <c r="K85" s="11">
        <v>27706</v>
      </c>
      <c r="L85" s="20"/>
      <c r="N85" s="11"/>
      <c r="O85" s="11"/>
    </row>
    <row r="86" spans="1:15" ht="21.75" customHeight="1">
      <c r="A86" s="35"/>
      <c r="B86" s="40" t="s">
        <v>404</v>
      </c>
      <c r="C86" s="4"/>
      <c r="D86" s="11">
        <v>10</v>
      </c>
      <c r="E86" s="11">
        <v>1040</v>
      </c>
      <c r="F86" s="11">
        <v>1050</v>
      </c>
      <c r="G86" s="11"/>
      <c r="H86" s="11">
        <v>32</v>
      </c>
      <c r="I86" s="11">
        <v>15256</v>
      </c>
      <c r="J86" s="11">
        <v>15288</v>
      </c>
      <c r="K86" s="11">
        <v>2764</v>
      </c>
      <c r="L86" s="36"/>
      <c r="N86" s="11"/>
      <c r="O86" s="11"/>
    </row>
    <row r="87" spans="1:15" s="4" customFormat="1" ht="21.75" customHeight="1">
      <c r="A87" s="33"/>
      <c r="B87" s="39" t="s">
        <v>405</v>
      </c>
      <c r="D87" s="10">
        <f t="shared" ref="D87:K87" si="17">D88+D89+D90+D91+D92+D93+D94</f>
        <v>251</v>
      </c>
      <c r="E87" s="10">
        <f t="shared" si="17"/>
        <v>2266</v>
      </c>
      <c r="F87" s="10">
        <f t="shared" si="17"/>
        <v>2517</v>
      </c>
      <c r="G87" s="10">
        <f t="shared" si="17"/>
        <v>0</v>
      </c>
      <c r="H87" s="10">
        <f t="shared" si="17"/>
        <v>3029</v>
      </c>
      <c r="I87" s="10">
        <f t="shared" si="17"/>
        <v>30235</v>
      </c>
      <c r="J87" s="10">
        <f t="shared" si="17"/>
        <v>33264</v>
      </c>
      <c r="K87" s="10">
        <f t="shared" si="17"/>
        <v>5309</v>
      </c>
      <c r="L87" s="51"/>
      <c r="N87" s="10"/>
      <c r="O87" s="10"/>
    </row>
    <row r="88" spans="1:15" ht="21.75" customHeight="1">
      <c r="A88" s="35"/>
      <c r="B88" s="40" t="s">
        <v>406</v>
      </c>
      <c r="D88" s="11">
        <v>19</v>
      </c>
      <c r="E88" s="11">
        <v>687</v>
      </c>
      <c r="F88" s="11">
        <v>706</v>
      </c>
      <c r="G88" s="11"/>
      <c r="H88" s="11">
        <v>395</v>
      </c>
      <c r="I88" s="11">
        <v>9496</v>
      </c>
      <c r="J88" s="11">
        <v>9891</v>
      </c>
      <c r="K88" s="11">
        <v>1637</v>
      </c>
      <c r="L88" s="20"/>
      <c r="N88" s="11"/>
      <c r="O88" s="11"/>
    </row>
    <row r="89" spans="1:15" ht="21.75" customHeight="1">
      <c r="A89" s="35"/>
      <c r="B89" s="40" t="s">
        <v>407</v>
      </c>
      <c r="D89" s="11">
        <v>146</v>
      </c>
      <c r="E89" s="11">
        <v>623</v>
      </c>
      <c r="F89" s="11">
        <v>769</v>
      </c>
      <c r="G89" s="11"/>
      <c r="H89" s="11">
        <v>1930</v>
      </c>
      <c r="I89" s="11">
        <v>9795</v>
      </c>
      <c r="J89" s="11">
        <v>11725</v>
      </c>
      <c r="K89" s="11">
        <v>1663</v>
      </c>
      <c r="L89" s="20"/>
      <c r="N89" s="11"/>
      <c r="O89" s="11"/>
    </row>
    <row r="90" spans="1:15" ht="21.75" customHeight="1">
      <c r="A90" s="35"/>
      <c r="B90" s="40" t="s">
        <v>408</v>
      </c>
      <c r="C90" s="4"/>
      <c r="D90" s="11">
        <v>30</v>
      </c>
      <c r="E90" s="11">
        <v>317</v>
      </c>
      <c r="F90" s="11">
        <v>347</v>
      </c>
      <c r="G90" s="11"/>
      <c r="H90" s="11">
        <v>336</v>
      </c>
      <c r="I90" s="11">
        <v>5299</v>
      </c>
      <c r="J90" s="11">
        <v>5635</v>
      </c>
      <c r="K90" s="11">
        <v>1061</v>
      </c>
      <c r="L90" s="20"/>
      <c r="N90" s="11"/>
      <c r="O90" s="11"/>
    </row>
    <row r="91" spans="1:15" ht="21.75" customHeight="1">
      <c r="A91" s="35"/>
      <c r="B91" s="40" t="s">
        <v>409</v>
      </c>
      <c r="D91" s="11">
        <v>20</v>
      </c>
      <c r="E91" s="11">
        <v>73</v>
      </c>
      <c r="F91" s="11">
        <v>93</v>
      </c>
      <c r="G91" s="11"/>
      <c r="H91" s="11">
        <v>81</v>
      </c>
      <c r="I91" s="11">
        <v>790</v>
      </c>
      <c r="J91" s="11">
        <v>871</v>
      </c>
      <c r="K91" s="11">
        <v>131</v>
      </c>
      <c r="L91" s="20"/>
      <c r="N91" s="11"/>
      <c r="O91" s="11"/>
    </row>
    <row r="92" spans="1:15" ht="21.75" customHeight="1">
      <c r="A92" s="35"/>
      <c r="B92" s="40" t="s">
        <v>410</v>
      </c>
      <c r="D92" s="11">
        <v>0</v>
      </c>
      <c r="E92" s="11">
        <v>146</v>
      </c>
      <c r="F92" s="11">
        <v>146</v>
      </c>
      <c r="G92" s="11"/>
      <c r="H92" s="11">
        <v>0</v>
      </c>
      <c r="I92" s="11">
        <v>1094</v>
      </c>
      <c r="J92" s="11">
        <v>1094</v>
      </c>
      <c r="K92" s="11">
        <v>168</v>
      </c>
      <c r="L92" s="20"/>
      <c r="N92" s="11"/>
      <c r="O92" s="11"/>
    </row>
    <row r="93" spans="1:15" ht="21.75" customHeight="1">
      <c r="A93" s="35"/>
      <c r="B93" s="40" t="s">
        <v>411</v>
      </c>
      <c r="D93" s="11">
        <v>0</v>
      </c>
      <c r="E93" s="11">
        <v>35</v>
      </c>
      <c r="F93" s="11">
        <v>35</v>
      </c>
      <c r="G93" s="11"/>
      <c r="H93" s="11">
        <v>0</v>
      </c>
      <c r="I93" s="11">
        <v>318</v>
      </c>
      <c r="J93" s="11">
        <v>318</v>
      </c>
      <c r="K93" s="11">
        <v>61</v>
      </c>
      <c r="L93" s="20"/>
      <c r="N93" s="11"/>
      <c r="O93" s="11"/>
    </row>
    <row r="94" spans="1:15" ht="21.75" customHeight="1">
      <c r="A94" s="35"/>
      <c r="B94" s="40" t="s">
        <v>412</v>
      </c>
      <c r="C94" s="4"/>
      <c r="D94" s="11">
        <v>36</v>
      </c>
      <c r="E94" s="11">
        <v>385</v>
      </c>
      <c r="F94" s="11">
        <v>421</v>
      </c>
      <c r="G94" s="11"/>
      <c r="H94" s="11">
        <v>287</v>
      </c>
      <c r="I94" s="11">
        <v>3443</v>
      </c>
      <c r="J94" s="11">
        <v>3730</v>
      </c>
      <c r="K94" s="11">
        <v>588</v>
      </c>
      <c r="L94" s="20"/>
      <c r="N94" s="11"/>
      <c r="O94" s="11"/>
    </row>
    <row r="95" spans="1:15" s="4" customFormat="1" ht="21.75" customHeight="1">
      <c r="A95" s="33"/>
      <c r="B95" s="39" t="s">
        <v>413</v>
      </c>
      <c r="D95" s="10">
        <f t="shared" ref="D95:K95" si="18">D96</f>
        <v>29</v>
      </c>
      <c r="E95" s="10">
        <f t="shared" si="18"/>
        <v>1482</v>
      </c>
      <c r="F95" s="10">
        <f t="shared" si="18"/>
        <v>1511</v>
      </c>
      <c r="G95" s="10">
        <f t="shared" si="18"/>
        <v>0</v>
      </c>
      <c r="H95" s="10">
        <f t="shared" si="18"/>
        <v>286</v>
      </c>
      <c r="I95" s="10">
        <f t="shared" si="18"/>
        <v>19799</v>
      </c>
      <c r="J95" s="10">
        <f t="shared" si="18"/>
        <v>20085</v>
      </c>
      <c r="K95" s="10">
        <f t="shared" si="18"/>
        <v>3071</v>
      </c>
      <c r="L95" s="51"/>
      <c r="N95" s="10"/>
      <c r="O95" s="10"/>
    </row>
    <row r="96" spans="1:15" ht="21.75" customHeight="1">
      <c r="A96" s="35"/>
      <c r="B96" s="40" t="s">
        <v>414</v>
      </c>
      <c r="D96" s="11">
        <v>29</v>
      </c>
      <c r="E96" s="11">
        <v>1482</v>
      </c>
      <c r="F96" s="11">
        <v>1511</v>
      </c>
      <c r="G96" s="11"/>
      <c r="H96" s="11">
        <v>286</v>
      </c>
      <c r="I96" s="11">
        <v>19799</v>
      </c>
      <c r="J96" s="11">
        <v>20085</v>
      </c>
      <c r="K96" s="11">
        <v>3071</v>
      </c>
      <c r="L96" s="20"/>
      <c r="N96" s="11"/>
      <c r="O96" s="11"/>
    </row>
    <row r="97" spans="1:15" s="4" customFormat="1" ht="21.75" customHeight="1">
      <c r="A97" s="33"/>
      <c r="B97" s="39" t="s">
        <v>415</v>
      </c>
      <c r="D97" s="10">
        <f t="shared" ref="D97:K97" si="19">D98+D99+D100</f>
        <v>0</v>
      </c>
      <c r="E97" s="10">
        <f t="shared" si="19"/>
        <v>1576</v>
      </c>
      <c r="F97" s="10">
        <f t="shared" si="19"/>
        <v>1576</v>
      </c>
      <c r="G97" s="10">
        <f t="shared" si="19"/>
        <v>0</v>
      </c>
      <c r="H97" s="10">
        <f t="shared" si="19"/>
        <v>0</v>
      </c>
      <c r="I97" s="10">
        <f t="shared" si="19"/>
        <v>26544</v>
      </c>
      <c r="J97" s="10">
        <f t="shared" si="19"/>
        <v>26544</v>
      </c>
      <c r="K97" s="10">
        <f t="shared" si="19"/>
        <v>4002</v>
      </c>
      <c r="L97" s="51"/>
      <c r="N97" s="10"/>
      <c r="O97" s="10"/>
    </row>
    <row r="98" spans="1:15" ht="21.75" customHeight="1">
      <c r="A98" s="35"/>
      <c r="B98" s="40" t="s">
        <v>416</v>
      </c>
      <c r="C98" s="4"/>
      <c r="D98" s="11">
        <v>0</v>
      </c>
      <c r="E98" s="11">
        <v>720</v>
      </c>
      <c r="F98" s="11">
        <v>720</v>
      </c>
      <c r="G98" s="11"/>
      <c r="H98" s="11">
        <v>0</v>
      </c>
      <c r="I98" s="11">
        <v>13153</v>
      </c>
      <c r="J98" s="11">
        <v>13153</v>
      </c>
      <c r="K98" s="11">
        <v>2000</v>
      </c>
      <c r="L98" s="20"/>
      <c r="N98" s="11"/>
      <c r="O98" s="11"/>
    </row>
    <row r="99" spans="1:15" ht="21.75" customHeight="1">
      <c r="A99" s="35"/>
      <c r="B99" s="40" t="s">
        <v>417</v>
      </c>
      <c r="D99" s="11">
        <v>0</v>
      </c>
      <c r="E99" s="11">
        <v>518</v>
      </c>
      <c r="F99" s="11">
        <v>518</v>
      </c>
      <c r="G99" s="11"/>
      <c r="H99" s="11">
        <v>0</v>
      </c>
      <c r="I99" s="11">
        <v>8258</v>
      </c>
      <c r="J99" s="11">
        <v>8258</v>
      </c>
      <c r="K99" s="11">
        <v>1240</v>
      </c>
      <c r="L99" s="20"/>
      <c r="N99" s="11"/>
      <c r="O99" s="11"/>
    </row>
    <row r="100" spans="1:15" ht="21.75" customHeight="1">
      <c r="A100" s="35"/>
      <c r="B100" s="40" t="s">
        <v>418</v>
      </c>
      <c r="D100" s="11">
        <v>0</v>
      </c>
      <c r="E100" s="11">
        <v>338</v>
      </c>
      <c r="F100" s="11">
        <v>338</v>
      </c>
      <c r="G100" s="11"/>
      <c r="H100" s="11">
        <v>0</v>
      </c>
      <c r="I100" s="11">
        <v>5133</v>
      </c>
      <c r="J100" s="11">
        <v>5133</v>
      </c>
      <c r="K100" s="11">
        <v>762</v>
      </c>
      <c r="L100" s="20"/>
      <c r="N100" s="11"/>
      <c r="O100" s="11"/>
    </row>
    <row r="101" spans="1:15" s="4" customFormat="1" ht="21.75" customHeight="1">
      <c r="A101" s="33"/>
      <c r="B101" s="39" t="s">
        <v>419</v>
      </c>
      <c r="D101" s="10">
        <f t="shared" ref="D101:K101" si="20">D102+D103+D104+D105+D106</f>
        <v>92</v>
      </c>
      <c r="E101" s="10">
        <f t="shared" si="20"/>
        <v>5430</v>
      </c>
      <c r="F101" s="10">
        <f t="shared" si="20"/>
        <v>5522</v>
      </c>
      <c r="G101" s="10">
        <f t="shared" si="20"/>
        <v>0</v>
      </c>
      <c r="H101" s="10">
        <f t="shared" si="20"/>
        <v>1229</v>
      </c>
      <c r="I101" s="10">
        <f t="shared" si="20"/>
        <v>84319</v>
      </c>
      <c r="J101" s="10">
        <f t="shared" si="20"/>
        <v>85548</v>
      </c>
      <c r="K101" s="10">
        <f t="shared" si="20"/>
        <v>14130</v>
      </c>
      <c r="L101" s="51"/>
      <c r="N101" s="10"/>
      <c r="O101" s="10"/>
    </row>
    <row r="102" spans="1:15" ht="21.75" customHeight="1">
      <c r="A102" s="35"/>
      <c r="B102" s="40" t="s">
        <v>420</v>
      </c>
      <c r="C102" s="4"/>
      <c r="D102" s="11">
        <v>2</v>
      </c>
      <c r="E102" s="11">
        <v>144</v>
      </c>
      <c r="F102" s="11">
        <v>146</v>
      </c>
      <c r="G102" s="11"/>
      <c r="H102" s="11">
        <v>34</v>
      </c>
      <c r="I102" s="11">
        <v>1779</v>
      </c>
      <c r="J102" s="11">
        <v>1813</v>
      </c>
      <c r="K102" s="11">
        <v>271</v>
      </c>
      <c r="L102" s="20"/>
      <c r="N102" s="11"/>
      <c r="O102" s="11"/>
    </row>
    <row r="103" spans="1:15" ht="21.75" customHeight="1">
      <c r="A103" s="35"/>
      <c r="B103" s="40" t="s">
        <v>421</v>
      </c>
      <c r="D103" s="11">
        <v>23</v>
      </c>
      <c r="E103" s="11">
        <v>1891</v>
      </c>
      <c r="F103" s="11">
        <v>1914</v>
      </c>
      <c r="G103" s="11"/>
      <c r="H103" s="11">
        <v>472</v>
      </c>
      <c r="I103" s="11">
        <v>30863</v>
      </c>
      <c r="J103" s="11">
        <v>31335</v>
      </c>
      <c r="K103" s="11">
        <v>5215</v>
      </c>
      <c r="L103" s="20"/>
      <c r="N103" s="11"/>
      <c r="O103" s="11"/>
    </row>
    <row r="104" spans="1:15" ht="21.75" customHeight="1">
      <c r="A104" s="35"/>
      <c r="B104" s="40" t="s">
        <v>422</v>
      </c>
      <c r="D104" s="11">
        <v>0</v>
      </c>
      <c r="E104" s="11">
        <v>219</v>
      </c>
      <c r="F104" s="11">
        <v>219</v>
      </c>
      <c r="G104" s="11"/>
      <c r="H104" s="11">
        <v>0</v>
      </c>
      <c r="I104" s="11">
        <v>2716</v>
      </c>
      <c r="J104" s="11">
        <v>2716</v>
      </c>
      <c r="K104" s="11">
        <v>446</v>
      </c>
      <c r="L104" s="20"/>
      <c r="N104" s="11"/>
      <c r="O104" s="11"/>
    </row>
    <row r="105" spans="1:15" ht="21.75" customHeight="1">
      <c r="A105" s="35"/>
      <c r="B105" s="40" t="s">
        <v>423</v>
      </c>
      <c r="D105" s="11">
        <v>36</v>
      </c>
      <c r="E105" s="11">
        <v>906</v>
      </c>
      <c r="F105" s="11">
        <v>942</v>
      </c>
      <c r="G105" s="11"/>
      <c r="H105" s="11">
        <v>428</v>
      </c>
      <c r="I105" s="11">
        <v>14814</v>
      </c>
      <c r="J105" s="11">
        <v>15242</v>
      </c>
      <c r="K105" s="11">
        <v>2771</v>
      </c>
      <c r="L105" s="20"/>
      <c r="N105" s="11"/>
      <c r="O105" s="11"/>
    </row>
    <row r="106" spans="1:15" ht="21.75" customHeight="1">
      <c r="A106" s="35"/>
      <c r="B106" s="40" t="s">
        <v>424</v>
      </c>
      <c r="D106" s="11">
        <v>31</v>
      </c>
      <c r="E106" s="11">
        <v>2270</v>
      </c>
      <c r="F106" s="11">
        <v>2301</v>
      </c>
      <c r="G106" s="11"/>
      <c r="H106" s="11">
        <v>295</v>
      </c>
      <c r="I106" s="11">
        <v>34147</v>
      </c>
      <c r="J106" s="11">
        <v>34442</v>
      </c>
      <c r="K106" s="11">
        <v>5427</v>
      </c>
      <c r="L106" s="20"/>
      <c r="N106" s="11"/>
      <c r="O106" s="11"/>
    </row>
    <row r="107" spans="1:15" s="4" customFormat="1" ht="21.75" customHeight="1">
      <c r="A107" s="33"/>
      <c r="B107" s="39" t="s">
        <v>425</v>
      </c>
      <c r="D107" s="10">
        <f t="shared" ref="D107:K107" si="21">D108+D109+D110+D111+D112</f>
        <v>93</v>
      </c>
      <c r="E107" s="10">
        <f t="shared" si="21"/>
        <v>1387</v>
      </c>
      <c r="F107" s="10">
        <f t="shared" si="21"/>
        <v>1480</v>
      </c>
      <c r="G107" s="10">
        <f t="shared" si="21"/>
        <v>0</v>
      </c>
      <c r="H107" s="10">
        <f t="shared" si="21"/>
        <v>575</v>
      </c>
      <c r="I107" s="10">
        <f t="shared" si="21"/>
        <v>19073</v>
      </c>
      <c r="J107" s="10">
        <f t="shared" si="21"/>
        <v>19648</v>
      </c>
      <c r="K107" s="10">
        <f t="shared" si="21"/>
        <v>3035</v>
      </c>
      <c r="L107" s="51"/>
      <c r="N107" s="10"/>
      <c r="O107" s="10"/>
    </row>
    <row r="108" spans="1:15" ht="21.75" customHeight="1">
      <c r="A108" s="35"/>
      <c r="B108" s="40" t="s">
        <v>426</v>
      </c>
      <c r="D108" s="11">
        <v>33</v>
      </c>
      <c r="E108" s="11">
        <v>239</v>
      </c>
      <c r="F108" s="11">
        <v>272</v>
      </c>
      <c r="G108" s="11"/>
      <c r="H108" s="11">
        <v>174</v>
      </c>
      <c r="I108" s="11">
        <v>3070</v>
      </c>
      <c r="J108" s="11">
        <v>3244</v>
      </c>
      <c r="K108" s="11">
        <v>516</v>
      </c>
      <c r="L108" s="20"/>
      <c r="N108" s="11"/>
      <c r="O108" s="11"/>
    </row>
    <row r="109" spans="1:15" ht="21.75" customHeight="1">
      <c r="A109" s="35"/>
      <c r="B109" s="40" t="s">
        <v>427</v>
      </c>
      <c r="C109" s="4"/>
      <c r="D109" s="11">
        <v>13</v>
      </c>
      <c r="E109" s="11">
        <v>119</v>
      </c>
      <c r="F109" s="11">
        <v>132</v>
      </c>
      <c r="G109" s="11"/>
      <c r="H109" s="11">
        <v>11</v>
      </c>
      <c r="I109" s="11">
        <v>1968</v>
      </c>
      <c r="J109" s="11">
        <v>1979</v>
      </c>
      <c r="K109" s="11">
        <v>302</v>
      </c>
      <c r="L109" s="36"/>
      <c r="N109" s="11"/>
      <c r="O109" s="11"/>
    </row>
    <row r="110" spans="1:15" ht="21.75" customHeight="1">
      <c r="A110" s="35"/>
      <c r="B110" s="40" t="s">
        <v>428</v>
      </c>
      <c r="C110" s="4"/>
      <c r="D110" s="11">
        <v>0</v>
      </c>
      <c r="E110" s="11">
        <v>16</v>
      </c>
      <c r="F110" s="11">
        <v>16</v>
      </c>
      <c r="G110" s="11"/>
      <c r="H110" s="11">
        <v>0</v>
      </c>
      <c r="I110" s="11">
        <v>157</v>
      </c>
      <c r="J110" s="11">
        <v>157</v>
      </c>
      <c r="K110" s="11">
        <v>29</v>
      </c>
      <c r="L110" s="20"/>
      <c r="N110" s="11"/>
      <c r="O110" s="11"/>
    </row>
    <row r="111" spans="1:15" ht="21.75" customHeight="1">
      <c r="A111" s="35"/>
      <c r="B111" s="40" t="s">
        <v>429</v>
      </c>
      <c r="D111" s="11">
        <v>43</v>
      </c>
      <c r="E111" s="11">
        <v>335</v>
      </c>
      <c r="F111" s="11">
        <v>378</v>
      </c>
      <c r="G111" s="11"/>
      <c r="H111" s="11">
        <v>312</v>
      </c>
      <c r="I111" s="11">
        <v>4504</v>
      </c>
      <c r="J111" s="11">
        <v>4816</v>
      </c>
      <c r="K111" s="11">
        <v>778</v>
      </c>
      <c r="L111" s="20"/>
      <c r="N111" s="11"/>
      <c r="O111" s="11"/>
    </row>
    <row r="112" spans="1:15" ht="21.75" customHeight="1">
      <c r="A112" s="35"/>
      <c r="B112" s="40" t="s">
        <v>430</v>
      </c>
      <c r="D112" s="11">
        <v>4</v>
      </c>
      <c r="E112" s="11">
        <v>678</v>
      </c>
      <c r="F112" s="11">
        <v>682</v>
      </c>
      <c r="G112" s="11"/>
      <c r="H112" s="11">
        <v>78</v>
      </c>
      <c r="I112" s="11">
        <v>9374</v>
      </c>
      <c r="J112" s="11">
        <v>9452</v>
      </c>
      <c r="K112" s="11">
        <v>1410</v>
      </c>
      <c r="L112" s="20"/>
      <c r="N112" s="11"/>
      <c r="O112" s="11"/>
    </row>
    <row r="113" spans="1:18" s="4" customFormat="1" ht="21.75" customHeight="1">
      <c r="A113" s="33"/>
      <c r="B113" s="39" t="s">
        <v>431</v>
      </c>
      <c r="D113" s="10">
        <f t="shared" ref="D113:K113" si="22">D114+D115+D116+D117+D118+D119+D120+D121+D122</f>
        <v>789</v>
      </c>
      <c r="E113" s="10">
        <f t="shared" si="22"/>
        <v>11360</v>
      </c>
      <c r="F113" s="10">
        <f t="shared" si="22"/>
        <v>12149</v>
      </c>
      <c r="G113" s="10">
        <f t="shared" si="22"/>
        <v>0</v>
      </c>
      <c r="H113" s="10">
        <f t="shared" si="22"/>
        <v>7406</v>
      </c>
      <c r="I113" s="10">
        <f t="shared" si="22"/>
        <v>150960</v>
      </c>
      <c r="J113" s="10">
        <f t="shared" si="22"/>
        <v>158366</v>
      </c>
      <c r="K113" s="10">
        <f t="shared" si="22"/>
        <v>25097</v>
      </c>
      <c r="L113" s="51"/>
      <c r="N113" s="10"/>
      <c r="O113" s="10"/>
    </row>
    <row r="114" spans="1:18" ht="21.75" customHeight="1">
      <c r="A114" s="35"/>
      <c r="B114" s="40" t="s">
        <v>432</v>
      </c>
      <c r="D114" s="11">
        <v>248</v>
      </c>
      <c r="E114" s="11">
        <v>4611</v>
      </c>
      <c r="F114" s="11">
        <v>4859</v>
      </c>
      <c r="G114" s="11"/>
      <c r="H114" s="11">
        <v>1703</v>
      </c>
      <c r="I114" s="11">
        <v>56223</v>
      </c>
      <c r="J114" s="11">
        <v>57926</v>
      </c>
      <c r="K114" s="11">
        <v>9077</v>
      </c>
      <c r="L114" s="20"/>
      <c r="N114" s="11"/>
      <c r="O114" s="11"/>
    </row>
    <row r="115" spans="1:18" ht="21.75" customHeight="1">
      <c r="A115" s="35"/>
      <c r="B115" s="40" t="s">
        <v>433</v>
      </c>
      <c r="D115" s="11">
        <v>26</v>
      </c>
      <c r="E115" s="11">
        <v>1277</v>
      </c>
      <c r="F115" s="11">
        <v>1303</v>
      </c>
      <c r="G115" s="11"/>
      <c r="H115" s="11">
        <v>344</v>
      </c>
      <c r="I115" s="11">
        <v>15938</v>
      </c>
      <c r="J115" s="11">
        <v>16282</v>
      </c>
      <c r="K115" s="11">
        <v>2797</v>
      </c>
      <c r="L115" s="20"/>
      <c r="N115" s="11"/>
      <c r="O115" s="11"/>
    </row>
    <row r="116" spans="1:18" ht="21.75" customHeight="1">
      <c r="A116" s="35"/>
      <c r="B116" s="40" t="s">
        <v>434</v>
      </c>
      <c r="D116" s="11">
        <v>157</v>
      </c>
      <c r="E116" s="11">
        <v>1365</v>
      </c>
      <c r="F116" s="11">
        <v>1522</v>
      </c>
      <c r="G116" s="11"/>
      <c r="H116" s="11">
        <v>2629</v>
      </c>
      <c r="I116" s="11">
        <v>24810</v>
      </c>
      <c r="J116" s="11">
        <v>27439</v>
      </c>
      <c r="K116" s="11">
        <v>4094</v>
      </c>
      <c r="L116" s="20"/>
      <c r="N116" s="11"/>
      <c r="O116" s="11"/>
    </row>
    <row r="117" spans="1:18" ht="21.75" customHeight="1">
      <c r="A117" s="35"/>
      <c r="B117" s="40" t="s">
        <v>435</v>
      </c>
      <c r="D117" s="11">
        <v>0</v>
      </c>
      <c r="E117" s="11">
        <v>206</v>
      </c>
      <c r="F117" s="11">
        <v>206</v>
      </c>
      <c r="G117" s="11"/>
      <c r="H117" s="11">
        <v>0</v>
      </c>
      <c r="I117" s="11">
        <v>3352</v>
      </c>
      <c r="J117" s="11">
        <v>3352</v>
      </c>
      <c r="K117" s="11">
        <v>524</v>
      </c>
      <c r="L117" s="20"/>
      <c r="N117" s="11"/>
      <c r="O117" s="11"/>
    </row>
    <row r="118" spans="1:18" ht="21.75" customHeight="1">
      <c r="A118" s="35"/>
      <c r="B118" s="40" t="s">
        <v>436</v>
      </c>
      <c r="D118" s="11">
        <v>0</v>
      </c>
      <c r="E118" s="11">
        <v>252</v>
      </c>
      <c r="F118" s="11">
        <v>252</v>
      </c>
      <c r="G118" s="11"/>
      <c r="H118" s="11">
        <v>0</v>
      </c>
      <c r="I118" s="11">
        <v>2850</v>
      </c>
      <c r="J118" s="11">
        <v>2850</v>
      </c>
      <c r="K118" s="11">
        <v>552</v>
      </c>
      <c r="L118" s="20"/>
      <c r="N118" s="11"/>
      <c r="O118" s="11"/>
    </row>
    <row r="119" spans="1:18" ht="21.75" customHeight="1">
      <c r="A119" s="35"/>
      <c r="B119" s="40" t="s">
        <v>437</v>
      </c>
      <c r="D119" s="11">
        <v>148</v>
      </c>
      <c r="E119" s="11">
        <v>600</v>
      </c>
      <c r="F119" s="11">
        <v>748</v>
      </c>
      <c r="G119" s="11"/>
      <c r="H119" s="11">
        <v>1243</v>
      </c>
      <c r="I119" s="11">
        <v>7030</v>
      </c>
      <c r="J119" s="11">
        <v>8273</v>
      </c>
      <c r="K119" s="11">
        <v>1361</v>
      </c>
      <c r="L119" s="36"/>
      <c r="M119" s="13"/>
      <c r="N119" s="11"/>
      <c r="O119" s="11"/>
      <c r="P119" s="13"/>
      <c r="Q119" s="13"/>
      <c r="R119" s="13"/>
    </row>
    <row r="120" spans="1:18" ht="21.75" customHeight="1">
      <c r="A120" s="35"/>
      <c r="B120" s="40" t="s">
        <v>438</v>
      </c>
      <c r="D120" s="11">
        <v>26</v>
      </c>
      <c r="E120" s="11">
        <v>600</v>
      </c>
      <c r="F120" s="11">
        <v>626</v>
      </c>
      <c r="G120" s="11"/>
      <c r="H120" s="11">
        <v>171</v>
      </c>
      <c r="I120" s="11">
        <v>7571</v>
      </c>
      <c r="J120" s="11">
        <v>7742</v>
      </c>
      <c r="K120" s="11">
        <v>1125</v>
      </c>
      <c r="L120" s="20"/>
      <c r="N120" s="11"/>
      <c r="O120" s="11"/>
    </row>
    <row r="121" spans="1:18" ht="21.75" customHeight="1">
      <c r="A121" s="35"/>
      <c r="B121" s="40" t="s">
        <v>439</v>
      </c>
      <c r="D121" s="11">
        <v>130</v>
      </c>
      <c r="E121" s="11">
        <v>2420</v>
      </c>
      <c r="F121" s="11">
        <v>2550</v>
      </c>
      <c r="G121" s="11"/>
      <c r="H121" s="11">
        <v>1032</v>
      </c>
      <c r="I121" s="11">
        <v>32953</v>
      </c>
      <c r="J121" s="11">
        <v>33985</v>
      </c>
      <c r="K121" s="11">
        <v>5440</v>
      </c>
      <c r="L121" s="20"/>
      <c r="N121" s="11"/>
      <c r="O121" s="11"/>
    </row>
    <row r="122" spans="1:18" ht="21.75" customHeight="1">
      <c r="A122" s="35"/>
      <c r="B122" s="40" t="s">
        <v>440</v>
      </c>
      <c r="C122" s="4"/>
      <c r="D122" s="11">
        <v>54</v>
      </c>
      <c r="E122" s="11">
        <v>29</v>
      </c>
      <c r="F122" s="11">
        <v>83</v>
      </c>
      <c r="G122" s="11"/>
      <c r="H122" s="11">
        <v>284</v>
      </c>
      <c r="I122" s="11">
        <v>233</v>
      </c>
      <c r="J122" s="11">
        <v>517</v>
      </c>
      <c r="K122" s="11">
        <v>127</v>
      </c>
      <c r="L122" s="20"/>
      <c r="N122" s="11"/>
      <c r="O122" s="11"/>
    </row>
    <row r="123" spans="1:18" s="4" customFormat="1" ht="21.75" customHeight="1">
      <c r="A123" s="33"/>
      <c r="B123" s="39" t="s">
        <v>441</v>
      </c>
      <c r="D123" s="10">
        <f t="shared" ref="D123:K123" si="23">SUM(D124:D126)</f>
        <v>68</v>
      </c>
      <c r="E123" s="10">
        <f t="shared" si="23"/>
        <v>12</v>
      </c>
      <c r="F123" s="10">
        <f t="shared" si="23"/>
        <v>80</v>
      </c>
      <c r="G123" s="10">
        <f t="shared" si="23"/>
        <v>0</v>
      </c>
      <c r="H123" s="10">
        <f t="shared" si="23"/>
        <v>557</v>
      </c>
      <c r="I123" s="10">
        <f t="shared" si="23"/>
        <v>62</v>
      </c>
      <c r="J123" s="10">
        <f t="shared" si="23"/>
        <v>619</v>
      </c>
      <c r="K123" s="10">
        <f t="shared" si="23"/>
        <v>136</v>
      </c>
      <c r="L123" s="51"/>
      <c r="N123" s="10"/>
      <c r="O123" s="10"/>
    </row>
    <row r="124" spans="1:18" ht="21.75" customHeight="1">
      <c r="A124" s="35"/>
      <c r="B124" s="40" t="s">
        <v>442</v>
      </c>
      <c r="D124" s="11">
        <v>40</v>
      </c>
      <c r="E124" s="11">
        <v>12</v>
      </c>
      <c r="F124" s="11">
        <v>52</v>
      </c>
      <c r="G124" s="11"/>
      <c r="H124" s="11">
        <v>397</v>
      </c>
      <c r="I124" s="11">
        <v>62</v>
      </c>
      <c r="J124" s="11">
        <v>459</v>
      </c>
      <c r="K124" s="11">
        <v>105</v>
      </c>
      <c r="L124" s="20"/>
      <c r="N124" s="11"/>
      <c r="O124" s="11"/>
    </row>
    <row r="125" spans="1:18" ht="21.75" customHeight="1">
      <c r="A125" s="35"/>
      <c r="B125" s="40" t="s">
        <v>443</v>
      </c>
      <c r="D125" s="11">
        <v>12</v>
      </c>
      <c r="E125" s="11">
        <v>0</v>
      </c>
      <c r="F125" s="11">
        <v>12</v>
      </c>
      <c r="G125" s="11"/>
      <c r="H125" s="11">
        <v>29</v>
      </c>
      <c r="I125" s="11">
        <v>0</v>
      </c>
      <c r="J125" s="11">
        <v>29</v>
      </c>
      <c r="K125" s="11">
        <v>12</v>
      </c>
      <c r="L125" s="20"/>
      <c r="N125" s="11"/>
      <c r="O125" s="11"/>
    </row>
    <row r="126" spans="1:18" ht="21.75" customHeight="1">
      <c r="A126" s="35"/>
      <c r="B126" s="40" t="s">
        <v>444</v>
      </c>
      <c r="C126" s="4"/>
      <c r="D126" s="11">
        <v>16</v>
      </c>
      <c r="E126" s="11">
        <v>0</v>
      </c>
      <c r="F126" s="11">
        <v>16</v>
      </c>
      <c r="G126" s="11"/>
      <c r="H126" s="11">
        <v>131</v>
      </c>
      <c r="I126" s="11">
        <v>0</v>
      </c>
      <c r="J126" s="11">
        <v>131</v>
      </c>
      <c r="K126" s="11">
        <v>19</v>
      </c>
      <c r="L126" s="20"/>
      <c r="N126" s="11"/>
      <c r="O126" s="11"/>
    </row>
    <row r="127" spans="1:18" s="4" customFormat="1" ht="21.75" customHeight="1">
      <c r="A127" s="33"/>
      <c r="B127" s="39" t="s">
        <v>445</v>
      </c>
      <c r="D127" s="10">
        <f t="shared" ref="D127:K127" si="24">D128+D129</f>
        <v>596</v>
      </c>
      <c r="E127" s="10">
        <f t="shared" si="24"/>
        <v>612</v>
      </c>
      <c r="F127" s="10">
        <f t="shared" si="24"/>
        <v>1208</v>
      </c>
      <c r="G127" s="10">
        <f t="shared" si="24"/>
        <v>0</v>
      </c>
      <c r="H127" s="10">
        <f t="shared" si="24"/>
        <v>4280</v>
      </c>
      <c r="I127" s="10">
        <f t="shared" si="24"/>
        <v>5138</v>
      </c>
      <c r="J127" s="10">
        <f t="shared" si="24"/>
        <v>9418</v>
      </c>
      <c r="K127" s="10">
        <f t="shared" si="24"/>
        <v>1551</v>
      </c>
      <c r="L127" s="51"/>
      <c r="N127" s="10"/>
      <c r="O127" s="10"/>
    </row>
    <row r="128" spans="1:18" ht="21.75" customHeight="1">
      <c r="A128" s="35"/>
      <c r="B128" s="40" t="s">
        <v>446</v>
      </c>
      <c r="D128" s="11">
        <v>67</v>
      </c>
      <c r="E128" s="11">
        <v>341</v>
      </c>
      <c r="F128" s="11">
        <v>408</v>
      </c>
      <c r="G128" s="11"/>
      <c r="H128" s="11">
        <v>1008</v>
      </c>
      <c r="I128" s="11">
        <v>1491</v>
      </c>
      <c r="J128" s="11">
        <v>2499</v>
      </c>
      <c r="K128" s="11">
        <v>362</v>
      </c>
      <c r="L128" s="20"/>
      <c r="N128" s="11"/>
      <c r="O128" s="11"/>
    </row>
    <row r="129" spans="1:15" ht="21.75" customHeight="1">
      <c r="A129" s="35"/>
      <c r="B129" s="40" t="s">
        <v>447</v>
      </c>
      <c r="D129" s="11">
        <v>529</v>
      </c>
      <c r="E129" s="11">
        <v>271</v>
      </c>
      <c r="F129" s="11">
        <v>800</v>
      </c>
      <c r="G129" s="11"/>
      <c r="H129" s="11">
        <v>3272</v>
      </c>
      <c r="I129" s="11">
        <v>3647</v>
      </c>
      <c r="J129" s="11">
        <v>6919</v>
      </c>
      <c r="K129" s="11">
        <v>1189</v>
      </c>
      <c r="L129" s="20"/>
      <c r="N129" s="11"/>
      <c r="O129" s="11"/>
    </row>
    <row r="130" spans="1:15" ht="4.5" customHeight="1">
      <c r="A130" s="21"/>
      <c r="B130" s="41"/>
      <c r="C130" s="22"/>
      <c r="D130" s="52"/>
      <c r="E130" s="52"/>
      <c r="F130" s="52"/>
      <c r="G130" s="52"/>
      <c r="H130" s="52"/>
      <c r="I130" s="52"/>
      <c r="J130" s="52"/>
      <c r="K130" s="52"/>
      <c r="L130" s="24"/>
      <c r="N130" s="50"/>
      <c r="O130" s="50"/>
    </row>
    <row r="131" spans="1:15" ht="6" customHeight="1">
      <c r="B131" s="178"/>
      <c r="D131" s="180"/>
      <c r="E131" s="180"/>
      <c r="F131" s="180"/>
      <c r="G131" s="180"/>
      <c r="H131" s="180"/>
      <c r="I131" s="180"/>
      <c r="J131" s="180"/>
      <c r="K131" s="180"/>
      <c r="N131" s="50"/>
      <c r="O131" s="50"/>
    </row>
    <row r="132" spans="1:15" ht="13.5" customHeight="1">
      <c r="B132" s="179" t="s">
        <v>570</v>
      </c>
      <c r="D132" s="11"/>
      <c r="E132" s="11"/>
      <c r="F132" s="11"/>
      <c r="G132" s="11"/>
      <c r="H132" s="11"/>
      <c r="I132" s="13"/>
    </row>
    <row r="133" spans="1:15" ht="13.5" customHeight="1">
      <c r="B133" s="5" t="s">
        <v>571</v>
      </c>
      <c r="K133" s="13"/>
    </row>
    <row r="134" spans="1:15" ht="7.5" customHeight="1" thickBot="1">
      <c r="N134" s="50"/>
      <c r="O134" s="50"/>
    </row>
    <row r="135" spans="1:15" ht="14.25" customHeight="1" thickTop="1">
      <c r="A135" s="14"/>
      <c r="B135" s="14" t="s">
        <v>569</v>
      </c>
      <c r="C135" s="14"/>
      <c r="D135" s="14"/>
      <c r="E135" s="14"/>
      <c r="F135" s="14"/>
      <c r="G135" s="14"/>
      <c r="H135" s="14"/>
      <c r="I135" s="14"/>
      <c r="J135" s="14"/>
      <c r="K135" s="14"/>
      <c r="L135" s="14"/>
      <c r="M135" s="32"/>
    </row>
    <row r="136" spans="1:15" ht="5.25" customHeight="1">
      <c r="B136" s="16"/>
      <c r="K136" s="13"/>
    </row>
    <row r="137" spans="1:15" ht="12.75" customHeight="1">
      <c r="B137" s="17" t="s">
        <v>568</v>
      </c>
      <c r="K137" s="13"/>
    </row>
    <row r="138" spans="1:15" ht="9" customHeight="1">
      <c r="N138" s="50"/>
      <c r="O138" s="50"/>
    </row>
    <row r="139" spans="1:15" ht="19.5" customHeight="1">
      <c r="N139" s="50"/>
      <c r="O139" s="50"/>
    </row>
    <row r="140" spans="1:15" ht="19.5" customHeight="1"/>
    <row r="141" spans="1:15" ht="19.5" customHeight="1"/>
    <row r="142" spans="1:15" ht="19.5" customHeight="1"/>
    <row r="143" spans="1:15" ht="19.5" customHeight="1"/>
    <row r="144" spans="1:15" ht="19.5" customHeight="1">
      <c r="L144" s="13"/>
    </row>
    <row r="145" ht="19.5" customHeight="1"/>
    <row r="146" ht="19.5" customHeight="1"/>
    <row r="147" ht="3.75" customHeight="1"/>
  </sheetData>
  <mergeCells count="9">
    <mergeCell ref="B1:D1"/>
    <mergeCell ref="D10:G10"/>
    <mergeCell ref="H10:J10"/>
    <mergeCell ref="H2:K2"/>
    <mergeCell ref="C9:C12"/>
    <mergeCell ref="D9:F9"/>
    <mergeCell ref="B9:B11"/>
    <mergeCell ref="H9:J9"/>
    <mergeCell ref="K9:K11"/>
  </mergeCells>
  <phoneticPr fontId="56" type="noConversion"/>
  <hyperlinks>
    <hyperlink ref="B1" location="'Περιεχόμενα-Contents'!A1" display="Περιεχόμενα - Contents" xr:uid="{00000000-0004-0000-0500-000000000000}"/>
  </hyperlinks>
  <pageMargins left="0.74803149606299213" right="0.74803149606299213" top="0.74803149606299213" bottom="0.74803149606299213" header="0.31496062992125984" footer="0.31496062992125984"/>
  <pageSetup paperSize="9" scale="78" orientation="portrait" r:id="rId1"/>
  <rowBreaks count="4" manualBreakCount="4">
    <brk id="46" max="11" man="1"/>
    <brk id="82" max="11" man="1"/>
    <brk id="118" max="11" man="1"/>
    <brk id="138"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U223"/>
  <sheetViews>
    <sheetView zoomScaleNormal="100" workbookViewId="0">
      <pane ySplit="9" topLeftCell="A10" activePane="bottomLeft" state="frozen"/>
      <selection pane="bottomLeft" activeCell="B2" sqref="B2"/>
    </sheetView>
  </sheetViews>
  <sheetFormatPr defaultColWidth="9.140625" defaultRowHeight="12.75"/>
  <cols>
    <col min="1" max="1" width="0.5703125" style="5" customWidth="1"/>
    <col min="2" max="2" width="8" style="5" customWidth="1"/>
    <col min="3" max="3" width="0.28515625" style="5" customWidth="1"/>
    <col min="4" max="5" width="15.5703125" style="5" customWidth="1"/>
    <col min="6" max="6" width="16.28515625" style="5" customWidth="1"/>
    <col min="7" max="10" width="15.5703125" style="5" customWidth="1"/>
    <col min="11" max="11" width="16.42578125" style="5" customWidth="1"/>
    <col min="12" max="12" width="15.5703125" style="5" customWidth="1"/>
    <col min="13" max="13" width="1.28515625" style="5" customWidth="1"/>
    <col min="14" max="14" width="9.140625" style="5" hidden="1" customWidth="1"/>
    <col min="15" max="15" width="9.140625" style="5"/>
    <col min="16" max="17" width="14.42578125" style="5" customWidth="1"/>
    <col min="18" max="18" width="9.140625" style="5"/>
    <col min="19" max="19" width="11.85546875" style="5" customWidth="1"/>
    <col min="20" max="16384" width="9.140625" style="5"/>
  </cols>
  <sheetData>
    <row r="1" spans="1:21" ht="12.95" customHeight="1">
      <c r="B1" s="184" t="s">
        <v>76</v>
      </c>
      <c r="C1" s="184"/>
      <c r="D1" s="184"/>
      <c r="E1" s="66"/>
      <c r="F1" s="66"/>
      <c r="G1" s="42"/>
      <c r="H1" s="42"/>
      <c r="I1" s="42"/>
      <c r="J1" s="205" t="s">
        <v>536</v>
      </c>
      <c r="K1" s="205"/>
      <c r="L1" s="205"/>
      <c r="M1" s="205"/>
      <c r="N1" s="47"/>
    </row>
    <row r="2" spans="1:21" ht="12.95" customHeight="1">
      <c r="B2" s="43"/>
      <c r="C2" s="44"/>
      <c r="D2" s="42"/>
      <c r="E2" s="42"/>
      <c r="F2" s="42"/>
      <c r="G2" s="42"/>
      <c r="H2" s="42"/>
      <c r="I2" s="42"/>
      <c r="J2" s="205" t="s">
        <v>547</v>
      </c>
      <c r="K2" s="205"/>
      <c r="L2" s="205"/>
      <c r="M2" s="205"/>
      <c r="N2" s="47"/>
    </row>
    <row r="3" spans="1:21" ht="12.95" customHeight="1">
      <c r="B3" s="43"/>
      <c r="C3" s="44"/>
      <c r="D3" s="42"/>
      <c r="E3" s="42"/>
      <c r="F3" s="42"/>
      <c r="G3" s="42"/>
      <c r="H3" s="42"/>
      <c r="I3" s="42"/>
      <c r="J3" s="42"/>
      <c r="K3" s="42"/>
      <c r="L3" s="42"/>
    </row>
    <row r="4" spans="1:21" s="46" customFormat="1" ht="12.75" customHeight="1">
      <c r="A4" s="45" t="s">
        <v>511</v>
      </c>
    </row>
    <row r="5" spans="1:21" s="46" customFormat="1" ht="12.75" customHeight="1" thickBot="1">
      <c r="A5" s="45" t="s">
        <v>459</v>
      </c>
      <c r="B5" s="175"/>
      <c r="C5" s="175"/>
      <c r="D5" s="175"/>
      <c r="E5" s="175"/>
      <c r="F5" s="175"/>
      <c r="G5" s="175"/>
      <c r="H5" s="175"/>
      <c r="I5" s="175"/>
      <c r="J5" s="175"/>
      <c r="K5" s="175"/>
      <c r="L5" s="175"/>
    </row>
    <row r="6" spans="1:21" ht="7.5" customHeight="1" thickTop="1">
      <c r="A6" s="4"/>
    </row>
    <row r="7" spans="1:21" ht="12" customHeight="1">
      <c r="M7" s="67" t="s">
        <v>0</v>
      </c>
    </row>
    <row r="8" spans="1:21" ht="71.25" customHeight="1">
      <c r="A8" s="185" t="s">
        <v>327</v>
      </c>
      <c r="B8" s="186"/>
      <c r="C8" s="189"/>
      <c r="D8" s="18" t="s">
        <v>97</v>
      </c>
      <c r="E8" s="18" t="s">
        <v>98</v>
      </c>
      <c r="F8" s="18" t="s">
        <v>99</v>
      </c>
      <c r="G8" s="18" t="s">
        <v>47</v>
      </c>
      <c r="H8" s="18" t="s">
        <v>322</v>
      </c>
      <c r="I8" s="18" t="s">
        <v>560</v>
      </c>
      <c r="J8" s="18" t="s">
        <v>48</v>
      </c>
      <c r="K8" s="18" t="s">
        <v>532</v>
      </c>
      <c r="L8" s="18" t="s">
        <v>465</v>
      </c>
      <c r="M8" s="19"/>
    </row>
    <row r="9" spans="1:21" ht="45.75" customHeight="1">
      <c r="A9" s="202"/>
      <c r="B9" s="203"/>
      <c r="C9" s="204"/>
      <c r="D9" s="68" t="s">
        <v>333</v>
      </c>
      <c r="E9" s="68" t="s">
        <v>334</v>
      </c>
      <c r="F9" s="68" t="s">
        <v>96</v>
      </c>
      <c r="G9" s="68" t="s">
        <v>335</v>
      </c>
      <c r="H9" s="68" t="s">
        <v>323</v>
      </c>
      <c r="I9" s="68" t="s">
        <v>49</v>
      </c>
      <c r="J9" s="68" t="s">
        <v>534</v>
      </c>
      <c r="K9" s="68" t="s">
        <v>531</v>
      </c>
      <c r="L9" s="68" t="s">
        <v>467</v>
      </c>
      <c r="M9" s="24"/>
    </row>
    <row r="10" spans="1:21" ht="21" customHeight="1">
      <c r="A10" s="69"/>
      <c r="B10" s="63" t="s">
        <v>317</v>
      </c>
      <c r="C10" s="4"/>
      <c r="D10" s="70">
        <f t="shared" ref="D10" si="0">D11+D22+D79</f>
        <v>14741031</v>
      </c>
      <c r="E10" s="70">
        <f t="shared" ref="E10" si="1">E11+E22+E79</f>
        <v>15472</v>
      </c>
      <c r="F10" s="70">
        <f t="shared" ref="F10" si="2">F11+F22+F79</f>
        <v>8210</v>
      </c>
      <c r="G10" s="70">
        <f t="shared" ref="G10" si="3">G11+G22+G79</f>
        <v>182530</v>
      </c>
      <c r="H10" s="70">
        <f t="shared" ref="H10" si="4">H11+H22+H79</f>
        <v>14947243</v>
      </c>
      <c r="I10" s="70">
        <f t="shared" ref="I10" si="5">I11+I22+I79</f>
        <v>136173</v>
      </c>
      <c r="J10" s="70">
        <f t="shared" ref="J10" si="6">J11+J22+J79</f>
        <v>109271</v>
      </c>
      <c r="K10" s="70">
        <f t="shared" ref="K10" si="7">K11+K22+K79</f>
        <v>10927063</v>
      </c>
      <c r="L10" s="70">
        <f t="shared" ref="L10" si="8">L11+L22+L79</f>
        <v>4265624</v>
      </c>
      <c r="M10" s="20"/>
      <c r="N10" s="13"/>
      <c r="P10" s="10"/>
      <c r="Q10" s="10"/>
      <c r="R10" s="13"/>
      <c r="S10" s="13"/>
      <c r="T10" s="13"/>
      <c r="U10" s="13"/>
    </row>
    <row r="11" spans="1:21" ht="21" customHeight="1">
      <c r="A11" s="35"/>
      <c r="B11" s="39">
        <v>45</v>
      </c>
      <c r="C11" s="4"/>
      <c r="D11" s="70">
        <f t="shared" ref="D11" si="9">D12+D15+D17+D20</f>
        <v>1024357</v>
      </c>
      <c r="E11" s="70">
        <f t="shared" ref="E11" si="10">E12+E15+E17+E20</f>
        <v>400</v>
      </c>
      <c r="F11" s="70">
        <f t="shared" ref="F11" si="11">F12+F15+F17+F20</f>
        <v>0</v>
      </c>
      <c r="G11" s="70">
        <f t="shared" ref="G11" si="12">G12+G15+G17+G20</f>
        <v>10930</v>
      </c>
      <c r="H11" s="70">
        <f t="shared" ref="H11" si="13">H12+H15+H17+H20</f>
        <v>1035687</v>
      </c>
      <c r="I11" s="70">
        <f t="shared" ref="I11" si="14">I12+I15+I17+I20</f>
        <v>5773</v>
      </c>
      <c r="J11" s="70">
        <f t="shared" ref="J11" si="15">J12+J15+J17+J20</f>
        <v>5217</v>
      </c>
      <c r="K11" s="70">
        <f t="shared" ref="K11" si="16">K12+K15+K17+K20</f>
        <v>582170</v>
      </c>
      <c r="L11" s="70">
        <f t="shared" ref="L11" si="17">L12+L15+L17+L20</f>
        <v>464507</v>
      </c>
      <c r="M11" s="20"/>
      <c r="N11" s="13"/>
      <c r="P11" s="10"/>
      <c r="Q11" s="10"/>
      <c r="R11" s="13"/>
      <c r="S11" s="13"/>
      <c r="T11" s="13"/>
      <c r="U11" s="13"/>
    </row>
    <row r="12" spans="1:21" ht="21" customHeight="1">
      <c r="A12" s="35"/>
      <c r="B12" s="39" t="s">
        <v>338</v>
      </c>
      <c r="D12" s="70">
        <f t="shared" ref="D12" si="18">D13+D14</f>
        <v>560900</v>
      </c>
      <c r="E12" s="70">
        <f t="shared" ref="E12" si="19">E13+E14</f>
        <v>0</v>
      </c>
      <c r="F12" s="70">
        <f t="shared" ref="F12" si="20">F13+F14</f>
        <v>0</v>
      </c>
      <c r="G12" s="70">
        <f t="shared" ref="G12" si="21">G13+G14</f>
        <v>4582</v>
      </c>
      <c r="H12" s="70">
        <f t="shared" ref="H12" si="22">H13+H14</f>
        <v>565482</v>
      </c>
      <c r="I12" s="70">
        <f t="shared" ref="I12" si="23">I13+I14</f>
        <v>773</v>
      </c>
      <c r="J12" s="70">
        <f t="shared" ref="J12" si="24">J13+J14</f>
        <v>2957</v>
      </c>
      <c r="K12" s="70">
        <f t="shared" ref="K12" si="25">K13+K14</f>
        <v>424082</v>
      </c>
      <c r="L12" s="70">
        <f t="shared" ref="L12" si="26">L13+L14</f>
        <v>145130</v>
      </c>
      <c r="M12" s="20"/>
      <c r="N12" s="13"/>
      <c r="P12" s="10"/>
      <c r="Q12" s="10"/>
      <c r="R12" s="13"/>
      <c r="S12" s="13"/>
      <c r="T12" s="13"/>
      <c r="U12" s="13"/>
    </row>
    <row r="13" spans="1:21" ht="21" customHeight="1">
      <c r="A13" s="35"/>
      <c r="B13" s="40" t="s">
        <v>339</v>
      </c>
      <c r="D13" s="71">
        <v>551374</v>
      </c>
      <c r="E13" s="71">
        <v>0</v>
      </c>
      <c r="F13" s="71">
        <v>0</v>
      </c>
      <c r="G13" s="71">
        <v>4382</v>
      </c>
      <c r="H13" s="71">
        <v>555756</v>
      </c>
      <c r="I13" s="71">
        <v>505</v>
      </c>
      <c r="J13" s="71">
        <v>2951</v>
      </c>
      <c r="K13" s="71">
        <v>416253</v>
      </c>
      <c r="L13" s="71">
        <v>142959</v>
      </c>
      <c r="M13" s="20"/>
      <c r="N13" s="13"/>
      <c r="P13" s="11"/>
      <c r="Q13" s="10"/>
      <c r="R13" s="13"/>
      <c r="S13" s="13"/>
      <c r="T13" s="13"/>
      <c r="U13" s="13"/>
    </row>
    <row r="14" spans="1:21" ht="21" customHeight="1">
      <c r="A14" s="35"/>
      <c r="B14" s="40" t="s">
        <v>340</v>
      </c>
      <c r="D14" s="71">
        <v>9526</v>
      </c>
      <c r="E14" s="71">
        <v>0</v>
      </c>
      <c r="F14" s="71">
        <v>0</v>
      </c>
      <c r="G14" s="71">
        <v>200</v>
      </c>
      <c r="H14" s="71">
        <v>9726</v>
      </c>
      <c r="I14" s="71">
        <v>268</v>
      </c>
      <c r="J14" s="71">
        <v>6</v>
      </c>
      <c r="K14" s="71">
        <v>7829</v>
      </c>
      <c r="L14" s="71">
        <v>2171</v>
      </c>
      <c r="M14" s="20"/>
      <c r="N14" s="13"/>
      <c r="P14" s="11"/>
      <c r="Q14" s="10"/>
      <c r="R14" s="13"/>
      <c r="S14" s="13"/>
      <c r="T14" s="13"/>
      <c r="U14" s="13"/>
    </row>
    <row r="15" spans="1:21" ht="21" customHeight="1">
      <c r="A15" s="35"/>
      <c r="B15" s="39" t="s">
        <v>341</v>
      </c>
      <c r="D15" s="70">
        <f t="shared" ref="D15" si="27">D16</f>
        <v>233126</v>
      </c>
      <c r="E15" s="70">
        <f t="shared" ref="E15" si="28">E16</f>
        <v>0</v>
      </c>
      <c r="F15" s="70">
        <f t="shared" ref="F15" si="29">F16</f>
        <v>0</v>
      </c>
      <c r="G15" s="70">
        <f t="shared" ref="G15" si="30">G16</f>
        <v>1151</v>
      </c>
      <c r="H15" s="70">
        <f t="shared" ref="H15" si="31">H16</f>
        <v>234277</v>
      </c>
      <c r="I15" s="70">
        <f t="shared" ref="I15" si="32">I16</f>
        <v>-435</v>
      </c>
      <c r="J15" s="70">
        <f t="shared" ref="J15" si="33">J16</f>
        <v>911</v>
      </c>
      <c r="K15" s="70">
        <f t="shared" ref="K15" si="34">K16</f>
        <v>5513</v>
      </c>
      <c r="L15" s="70">
        <f t="shared" ref="L15" si="35">L16</f>
        <v>229240</v>
      </c>
      <c r="M15" s="20"/>
      <c r="N15" s="13"/>
      <c r="P15" s="10"/>
      <c r="Q15" s="10"/>
      <c r="R15" s="13"/>
      <c r="S15" s="13"/>
      <c r="T15" s="13"/>
      <c r="U15" s="13"/>
    </row>
    <row r="16" spans="1:21" ht="21" customHeight="1">
      <c r="A16" s="35"/>
      <c r="B16" s="40" t="s">
        <v>342</v>
      </c>
      <c r="D16" s="71">
        <v>233126</v>
      </c>
      <c r="E16" s="71">
        <v>0</v>
      </c>
      <c r="F16" s="71">
        <v>0</v>
      </c>
      <c r="G16" s="71">
        <v>1151</v>
      </c>
      <c r="H16" s="71">
        <v>234277</v>
      </c>
      <c r="I16" s="71">
        <v>-435</v>
      </c>
      <c r="J16" s="71">
        <v>911</v>
      </c>
      <c r="K16" s="71">
        <v>5513</v>
      </c>
      <c r="L16" s="71">
        <v>229240</v>
      </c>
      <c r="M16" s="20"/>
      <c r="N16" s="13"/>
      <c r="P16" s="11"/>
      <c r="Q16" s="10"/>
      <c r="R16" s="13"/>
      <c r="S16" s="13"/>
      <c r="T16" s="13"/>
      <c r="U16" s="13"/>
    </row>
    <row r="17" spans="1:21" s="4" customFormat="1" ht="21" customHeight="1">
      <c r="A17" s="33"/>
      <c r="B17" s="39" t="s">
        <v>343</v>
      </c>
      <c r="D17" s="70">
        <f t="shared" ref="D17" si="36">D18+D19</f>
        <v>207406</v>
      </c>
      <c r="E17" s="70">
        <f t="shared" ref="E17" si="37">E18+E19</f>
        <v>400</v>
      </c>
      <c r="F17" s="70">
        <f t="shared" ref="F17" si="38">F18+F19</f>
        <v>0</v>
      </c>
      <c r="G17" s="70">
        <f t="shared" ref="G17" si="39">G18+G19</f>
        <v>4450</v>
      </c>
      <c r="H17" s="70">
        <f t="shared" ref="H17" si="40">H18+H19</f>
        <v>212256</v>
      </c>
      <c r="I17" s="70">
        <f t="shared" ref="I17" si="41">I18+I19</f>
        <v>5015</v>
      </c>
      <c r="J17" s="70">
        <f t="shared" ref="J17" si="42">J18+J19</f>
        <v>1302</v>
      </c>
      <c r="K17" s="70">
        <f t="shared" ref="K17" si="43">K18+K19</f>
        <v>136963</v>
      </c>
      <c r="L17" s="70">
        <f t="shared" ref="L17" si="44">L18+L19</f>
        <v>81610</v>
      </c>
      <c r="M17" s="20"/>
      <c r="N17" s="13"/>
      <c r="P17" s="10"/>
      <c r="Q17" s="10"/>
      <c r="R17" s="13"/>
      <c r="S17" s="13"/>
      <c r="T17" s="13"/>
      <c r="U17" s="13"/>
    </row>
    <row r="18" spans="1:21" s="4" customFormat="1" ht="21" customHeight="1">
      <c r="A18" s="33"/>
      <c r="B18" s="40" t="s">
        <v>344</v>
      </c>
      <c r="D18" s="71">
        <v>182453</v>
      </c>
      <c r="E18" s="71">
        <v>400</v>
      </c>
      <c r="F18" s="71">
        <v>0</v>
      </c>
      <c r="G18" s="71">
        <v>4426</v>
      </c>
      <c r="H18" s="71">
        <v>187279</v>
      </c>
      <c r="I18" s="71">
        <v>2220</v>
      </c>
      <c r="J18" s="71">
        <v>1197</v>
      </c>
      <c r="K18" s="71">
        <v>119879</v>
      </c>
      <c r="L18" s="71">
        <v>70817</v>
      </c>
      <c r="M18" s="20"/>
      <c r="N18" s="13"/>
      <c r="P18" s="11"/>
      <c r="Q18" s="10"/>
      <c r="R18" s="13"/>
      <c r="S18" s="13"/>
      <c r="T18" s="13"/>
      <c r="U18" s="13"/>
    </row>
    <row r="19" spans="1:21" s="4" customFormat="1" ht="21" customHeight="1">
      <c r="A19" s="33"/>
      <c r="B19" s="40" t="s">
        <v>345</v>
      </c>
      <c r="D19" s="71">
        <v>24953</v>
      </c>
      <c r="E19" s="71">
        <v>0</v>
      </c>
      <c r="F19" s="71">
        <v>0</v>
      </c>
      <c r="G19" s="71">
        <v>24</v>
      </c>
      <c r="H19" s="71">
        <v>24977</v>
      </c>
      <c r="I19" s="71">
        <v>2795</v>
      </c>
      <c r="J19" s="71">
        <v>105</v>
      </c>
      <c r="K19" s="71">
        <v>17084</v>
      </c>
      <c r="L19" s="71">
        <v>10793</v>
      </c>
      <c r="M19" s="20"/>
      <c r="N19" s="13"/>
      <c r="P19" s="11"/>
      <c r="Q19" s="10"/>
      <c r="R19" s="13"/>
      <c r="S19" s="13"/>
      <c r="T19" s="13"/>
      <c r="U19" s="13"/>
    </row>
    <row r="20" spans="1:21" s="4" customFormat="1" ht="21" customHeight="1">
      <c r="A20" s="33"/>
      <c r="B20" s="39" t="s">
        <v>346</v>
      </c>
      <c r="D20" s="70">
        <f t="shared" ref="D20:L20" si="45">D21</f>
        <v>22925</v>
      </c>
      <c r="E20" s="70">
        <f t="shared" si="45"/>
        <v>0</v>
      </c>
      <c r="F20" s="70">
        <f t="shared" si="45"/>
        <v>0</v>
      </c>
      <c r="G20" s="70">
        <f t="shared" si="45"/>
        <v>747</v>
      </c>
      <c r="H20" s="70">
        <f t="shared" si="45"/>
        <v>23672</v>
      </c>
      <c r="I20" s="70">
        <f t="shared" si="45"/>
        <v>420</v>
      </c>
      <c r="J20" s="70">
        <f t="shared" si="45"/>
        <v>47</v>
      </c>
      <c r="K20" s="70">
        <f t="shared" si="45"/>
        <v>15612</v>
      </c>
      <c r="L20" s="70">
        <f t="shared" si="45"/>
        <v>8527</v>
      </c>
      <c r="M20" s="20"/>
      <c r="N20" s="13"/>
      <c r="P20" s="10"/>
      <c r="Q20" s="10"/>
      <c r="R20" s="13"/>
      <c r="S20" s="13"/>
      <c r="T20" s="13"/>
      <c r="U20" s="13"/>
    </row>
    <row r="21" spans="1:21" s="4" customFormat="1" ht="21" customHeight="1">
      <c r="A21" s="33"/>
      <c r="B21" s="40" t="s">
        <v>347</v>
      </c>
      <c r="D21" s="71">
        <v>22925</v>
      </c>
      <c r="E21" s="71">
        <v>0</v>
      </c>
      <c r="F21" s="71">
        <v>0</v>
      </c>
      <c r="G21" s="71">
        <v>747</v>
      </c>
      <c r="H21" s="71">
        <v>23672</v>
      </c>
      <c r="I21" s="71">
        <v>420</v>
      </c>
      <c r="J21" s="71">
        <v>47</v>
      </c>
      <c r="K21" s="71">
        <v>15612</v>
      </c>
      <c r="L21" s="71">
        <v>8527</v>
      </c>
      <c r="M21" s="20"/>
      <c r="N21" s="13"/>
      <c r="P21" s="11"/>
      <c r="Q21" s="10"/>
      <c r="R21" s="13"/>
      <c r="S21" s="13"/>
      <c r="T21" s="13"/>
      <c r="U21" s="13"/>
    </row>
    <row r="22" spans="1:21" ht="21" customHeight="1">
      <c r="A22" s="35"/>
      <c r="B22" s="39">
        <v>46</v>
      </c>
      <c r="C22" s="4"/>
      <c r="D22" s="70">
        <f t="shared" ref="D22" si="46">D23+D33+D38+D48+D58+D61+D69+D77</f>
        <v>7264415</v>
      </c>
      <c r="E22" s="70">
        <f t="shared" ref="E22" si="47">E23+E33+E38+E48+E58+E61+E69+E77</f>
        <v>7349</v>
      </c>
      <c r="F22" s="70">
        <f t="shared" ref="F22" si="48">F23+F33+F38+F48+F58+F61+F69+F77</f>
        <v>5156</v>
      </c>
      <c r="G22" s="70">
        <f t="shared" ref="G22" si="49">G23+G33+G38+G48+G58+G61+G69+G77</f>
        <v>123526</v>
      </c>
      <c r="H22" s="70">
        <f t="shared" ref="H22" si="50">H23+H33+H38+H48+H58+H61+H69+H77</f>
        <v>7400446</v>
      </c>
      <c r="I22" s="70">
        <f t="shared" ref="I22" si="51">I23+I33+I38+I48+I58+I61+I69+I77</f>
        <v>67963</v>
      </c>
      <c r="J22" s="70">
        <f t="shared" ref="J22" si="52">J23+J33+J38+J48+J58+J61+J69+J77</f>
        <v>37974</v>
      </c>
      <c r="K22" s="70">
        <f t="shared" ref="K22" si="53">K23+K33+K38+K48+K58+K61+K69+K77</f>
        <v>5430508</v>
      </c>
      <c r="L22" s="70">
        <f t="shared" ref="L22" si="54">L23+L33+L38+L48+L58+L61+L69+L77</f>
        <v>2075875</v>
      </c>
      <c r="M22" s="20"/>
      <c r="N22" s="13"/>
      <c r="P22" s="10"/>
      <c r="Q22" s="10"/>
      <c r="R22" s="13"/>
      <c r="S22" s="13"/>
      <c r="T22" s="13"/>
      <c r="U22" s="13"/>
    </row>
    <row r="23" spans="1:21" ht="21" customHeight="1">
      <c r="A23" s="35"/>
      <c r="B23" s="39" t="s">
        <v>348</v>
      </c>
      <c r="D23" s="70">
        <f t="shared" ref="D23" si="55">SUM(D24:D32)</f>
        <v>425824</v>
      </c>
      <c r="E23" s="70">
        <f t="shared" ref="E23" si="56">SUM(E24:E32)</f>
        <v>299</v>
      </c>
      <c r="F23" s="70">
        <f t="shared" ref="F23" si="57">SUM(F24:F32)</f>
        <v>0</v>
      </c>
      <c r="G23" s="70">
        <f t="shared" ref="G23" si="58">SUM(G24:G32)</f>
        <v>10172</v>
      </c>
      <c r="H23" s="70">
        <f t="shared" ref="H23" si="59">SUM(H24:H32)</f>
        <v>436295</v>
      </c>
      <c r="I23" s="70">
        <f t="shared" ref="I23" si="60">SUM(I24:I32)</f>
        <v>47</v>
      </c>
      <c r="J23" s="70">
        <f t="shared" ref="J23" si="61">SUM(J24:J32)</f>
        <v>2423</v>
      </c>
      <c r="K23" s="70">
        <f t="shared" ref="K23" si="62">SUM(K24:K32)</f>
        <v>15723</v>
      </c>
      <c r="L23" s="70">
        <f t="shared" ref="L23" si="63">SUM(L24:L32)</f>
        <v>423042</v>
      </c>
      <c r="M23" s="20"/>
      <c r="N23" s="13"/>
      <c r="P23" s="10"/>
      <c r="Q23" s="10"/>
      <c r="R23" s="13"/>
      <c r="S23" s="13"/>
      <c r="T23" s="13"/>
      <c r="U23" s="13"/>
    </row>
    <row r="24" spans="1:21" ht="21" customHeight="1">
      <c r="A24" s="35"/>
      <c r="B24" s="40" t="s">
        <v>349</v>
      </c>
      <c r="D24" s="71">
        <v>12875</v>
      </c>
      <c r="E24" s="71">
        <v>0</v>
      </c>
      <c r="F24" s="71">
        <v>0</v>
      </c>
      <c r="G24" s="71">
        <v>23</v>
      </c>
      <c r="H24" s="71">
        <v>12898</v>
      </c>
      <c r="I24" s="71">
        <v>0</v>
      </c>
      <c r="J24" s="71">
        <v>45</v>
      </c>
      <c r="K24" s="71">
        <v>0</v>
      </c>
      <c r="L24" s="71">
        <v>12943</v>
      </c>
      <c r="M24" s="20"/>
      <c r="N24" s="13"/>
      <c r="P24" s="11"/>
      <c r="Q24" s="10"/>
      <c r="R24" s="13"/>
      <c r="S24" s="13"/>
      <c r="T24" s="13"/>
      <c r="U24" s="13"/>
    </row>
    <row r="25" spans="1:21" ht="21" customHeight="1">
      <c r="A25" s="35"/>
      <c r="B25" s="40" t="s">
        <v>350</v>
      </c>
      <c r="D25" s="71">
        <v>73611</v>
      </c>
      <c r="E25" s="71">
        <v>0</v>
      </c>
      <c r="F25" s="71">
        <v>0</v>
      </c>
      <c r="G25" s="71">
        <v>1593</v>
      </c>
      <c r="H25" s="71">
        <v>75204</v>
      </c>
      <c r="I25" s="71">
        <v>476</v>
      </c>
      <c r="J25" s="71">
        <v>2</v>
      </c>
      <c r="K25" s="71">
        <v>1236</v>
      </c>
      <c r="L25" s="71">
        <v>74446</v>
      </c>
      <c r="M25" s="20"/>
      <c r="N25" s="13"/>
      <c r="P25" s="11"/>
      <c r="Q25" s="10"/>
      <c r="R25" s="13"/>
      <c r="S25" s="13"/>
      <c r="T25" s="13"/>
      <c r="U25" s="13"/>
    </row>
    <row r="26" spans="1:21" ht="21" customHeight="1">
      <c r="A26" s="35"/>
      <c r="B26" s="40" t="s">
        <v>351</v>
      </c>
      <c r="D26" s="71">
        <v>22676</v>
      </c>
      <c r="E26" s="71">
        <v>0</v>
      </c>
      <c r="F26" s="71">
        <v>0</v>
      </c>
      <c r="G26" s="71">
        <v>1523</v>
      </c>
      <c r="H26" s="71">
        <v>24199</v>
      </c>
      <c r="I26" s="71">
        <v>0</v>
      </c>
      <c r="J26" s="71">
        <v>0</v>
      </c>
      <c r="K26" s="71">
        <v>0</v>
      </c>
      <c r="L26" s="71">
        <v>24199</v>
      </c>
      <c r="M26" s="20"/>
      <c r="N26" s="13"/>
      <c r="P26" s="11"/>
      <c r="Q26" s="10"/>
      <c r="R26" s="13"/>
      <c r="S26" s="13"/>
      <c r="T26" s="13"/>
      <c r="U26" s="13"/>
    </row>
    <row r="27" spans="1:21" ht="21" customHeight="1">
      <c r="A27" s="35"/>
      <c r="B27" s="40" t="s">
        <v>352</v>
      </c>
      <c r="D27" s="71">
        <v>136889</v>
      </c>
      <c r="E27" s="71">
        <v>0</v>
      </c>
      <c r="F27" s="71">
        <v>0</v>
      </c>
      <c r="G27" s="71">
        <v>160</v>
      </c>
      <c r="H27" s="71">
        <v>137049</v>
      </c>
      <c r="I27" s="71">
        <v>-53</v>
      </c>
      <c r="J27" s="71">
        <v>680</v>
      </c>
      <c r="K27" s="71">
        <v>7507</v>
      </c>
      <c r="L27" s="71">
        <v>130169</v>
      </c>
      <c r="M27" s="20"/>
      <c r="N27" s="13"/>
      <c r="P27" s="11"/>
      <c r="Q27" s="10"/>
      <c r="R27" s="13"/>
      <c r="S27" s="13"/>
      <c r="T27" s="13"/>
      <c r="U27" s="13"/>
    </row>
    <row r="28" spans="1:21" ht="21" customHeight="1">
      <c r="A28" s="35"/>
      <c r="B28" s="40" t="s">
        <v>353</v>
      </c>
      <c r="D28" s="71">
        <v>5395</v>
      </c>
      <c r="E28" s="71">
        <v>0</v>
      </c>
      <c r="F28" s="71">
        <v>0</v>
      </c>
      <c r="G28" s="71">
        <v>0</v>
      </c>
      <c r="H28" s="71">
        <v>5395</v>
      </c>
      <c r="I28" s="71">
        <v>59</v>
      </c>
      <c r="J28" s="71">
        <v>0</v>
      </c>
      <c r="K28" s="71">
        <v>3450</v>
      </c>
      <c r="L28" s="71">
        <v>2004</v>
      </c>
      <c r="M28" s="20"/>
      <c r="N28" s="13"/>
      <c r="P28" s="11"/>
      <c r="Q28" s="10"/>
      <c r="R28" s="13"/>
      <c r="S28" s="13"/>
      <c r="T28" s="13"/>
      <c r="U28" s="13"/>
    </row>
    <row r="29" spans="1:21" ht="21" customHeight="1">
      <c r="A29" s="35"/>
      <c r="B29" s="40" t="s">
        <v>354</v>
      </c>
      <c r="C29" s="4"/>
      <c r="D29" s="71">
        <v>5465</v>
      </c>
      <c r="E29" s="71">
        <v>0</v>
      </c>
      <c r="F29" s="71">
        <v>0</v>
      </c>
      <c r="G29" s="71">
        <v>175</v>
      </c>
      <c r="H29" s="71">
        <v>5640</v>
      </c>
      <c r="I29" s="71">
        <v>15</v>
      </c>
      <c r="J29" s="71">
        <v>6</v>
      </c>
      <c r="K29" s="71">
        <v>124</v>
      </c>
      <c r="L29" s="71">
        <v>5537</v>
      </c>
      <c r="M29" s="20"/>
      <c r="N29" s="13"/>
      <c r="P29" s="11"/>
      <c r="Q29" s="10"/>
      <c r="R29" s="13"/>
      <c r="S29" s="13"/>
      <c r="T29" s="13"/>
      <c r="U29" s="13"/>
    </row>
    <row r="30" spans="1:21" ht="21" customHeight="1">
      <c r="A30" s="35"/>
      <c r="B30" s="40" t="s">
        <v>355</v>
      </c>
      <c r="D30" s="71">
        <v>102879</v>
      </c>
      <c r="E30" s="71">
        <v>0</v>
      </c>
      <c r="F30" s="71">
        <v>0</v>
      </c>
      <c r="G30" s="71">
        <v>6486</v>
      </c>
      <c r="H30" s="71">
        <v>109365</v>
      </c>
      <c r="I30" s="71">
        <v>0</v>
      </c>
      <c r="J30" s="71">
        <v>782</v>
      </c>
      <c r="K30" s="71">
        <v>232</v>
      </c>
      <c r="L30" s="71">
        <v>109915</v>
      </c>
      <c r="M30" s="20"/>
      <c r="N30" s="13"/>
      <c r="P30" s="11"/>
      <c r="Q30" s="10"/>
      <c r="R30" s="13"/>
      <c r="S30" s="13"/>
      <c r="T30" s="13"/>
      <c r="U30" s="13"/>
    </row>
    <row r="31" spans="1:21" ht="21" customHeight="1">
      <c r="A31" s="35"/>
      <c r="B31" s="40" t="s">
        <v>356</v>
      </c>
      <c r="D31" s="71">
        <v>51433</v>
      </c>
      <c r="E31" s="71">
        <v>299</v>
      </c>
      <c r="F31" s="71">
        <v>0</v>
      </c>
      <c r="G31" s="71">
        <v>40</v>
      </c>
      <c r="H31" s="71">
        <v>51772</v>
      </c>
      <c r="I31" s="71">
        <v>-455</v>
      </c>
      <c r="J31" s="71">
        <v>431</v>
      </c>
      <c r="K31" s="71">
        <v>3135</v>
      </c>
      <c r="L31" s="71">
        <v>48613</v>
      </c>
      <c r="M31" s="20"/>
      <c r="N31" s="13"/>
      <c r="P31" s="11"/>
      <c r="Q31" s="10"/>
      <c r="R31" s="13"/>
      <c r="S31" s="13"/>
      <c r="T31" s="13"/>
      <c r="U31" s="13"/>
    </row>
    <row r="32" spans="1:21" ht="21" customHeight="1">
      <c r="A32" s="33"/>
      <c r="B32" s="40" t="s">
        <v>357</v>
      </c>
      <c r="C32" s="4"/>
      <c r="D32" s="71">
        <v>14601</v>
      </c>
      <c r="E32" s="71">
        <v>0</v>
      </c>
      <c r="F32" s="71">
        <v>0</v>
      </c>
      <c r="G32" s="71">
        <v>172</v>
      </c>
      <c r="H32" s="71">
        <v>14773</v>
      </c>
      <c r="I32" s="71">
        <v>5</v>
      </c>
      <c r="J32" s="71">
        <v>477</v>
      </c>
      <c r="K32" s="71">
        <v>39</v>
      </c>
      <c r="L32" s="71">
        <v>15216</v>
      </c>
      <c r="M32" s="20"/>
      <c r="N32" s="13"/>
      <c r="P32" s="11"/>
      <c r="Q32" s="10"/>
      <c r="R32" s="13"/>
      <c r="S32" s="13"/>
      <c r="T32" s="13"/>
      <c r="U32" s="13"/>
    </row>
    <row r="33" spans="1:21" ht="21" customHeight="1">
      <c r="A33" s="35"/>
      <c r="B33" s="39" t="s">
        <v>358</v>
      </c>
      <c r="C33" s="4"/>
      <c r="D33" s="70">
        <f t="shared" ref="D33" si="64">SUM(D34:D37)</f>
        <v>250657</v>
      </c>
      <c r="E33" s="70">
        <f t="shared" ref="E33" si="65">SUM(E34:E37)</f>
        <v>0</v>
      </c>
      <c r="F33" s="70">
        <f t="shared" ref="F33" si="66">SUM(F34:F37)</f>
        <v>0</v>
      </c>
      <c r="G33" s="70">
        <f t="shared" ref="G33" si="67">SUM(G34:G37)</f>
        <v>784</v>
      </c>
      <c r="H33" s="70">
        <f t="shared" ref="H33" si="68">SUM(H34:H37)</f>
        <v>251441</v>
      </c>
      <c r="I33" s="70">
        <f t="shared" ref="I33" si="69">SUM(I34:I37)</f>
        <v>-3723</v>
      </c>
      <c r="J33" s="70">
        <f t="shared" ref="J33" si="70">SUM(J34:J37)</f>
        <v>490</v>
      </c>
      <c r="K33" s="70">
        <f t="shared" ref="K33" si="71">SUM(K34:K37)</f>
        <v>225920</v>
      </c>
      <c r="L33" s="70">
        <f t="shared" ref="L33" si="72">SUM(L34:L37)</f>
        <v>22288</v>
      </c>
      <c r="M33" s="20"/>
      <c r="N33" s="13"/>
      <c r="P33" s="10"/>
      <c r="Q33" s="10"/>
      <c r="R33" s="13"/>
      <c r="S33" s="13"/>
      <c r="T33" s="13"/>
      <c r="U33" s="13"/>
    </row>
    <row r="34" spans="1:21" ht="21" customHeight="1">
      <c r="A34" s="35"/>
      <c r="B34" s="40" t="s">
        <v>359</v>
      </c>
      <c r="D34" s="71">
        <v>229404</v>
      </c>
      <c r="E34" s="71">
        <v>0</v>
      </c>
      <c r="F34" s="71">
        <v>0</v>
      </c>
      <c r="G34" s="71">
        <v>770</v>
      </c>
      <c r="H34" s="71">
        <v>230174</v>
      </c>
      <c r="I34" s="71">
        <v>-3578</v>
      </c>
      <c r="J34" s="71">
        <v>442</v>
      </c>
      <c r="K34" s="71">
        <v>211594</v>
      </c>
      <c r="L34" s="71">
        <v>15444</v>
      </c>
      <c r="M34" s="20"/>
      <c r="N34" s="13"/>
      <c r="P34" s="11"/>
      <c r="Q34" s="10"/>
      <c r="R34" s="13"/>
      <c r="S34" s="13"/>
      <c r="T34" s="13"/>
      <c r="U34" s="13"/>
    </row>
    <row r="35" spans="1:21" ht="21" customHeight="1">
      <c r="A35" s="35"/>
      <c r="B35" s="40" t="s">
        <v>360</v>
      </c>
      <c r="D35" s="71">
        <v>19723</v>
      </c>
      <c r="E35" s="71">
        <v>0</v>
      </c>
      <c r="F35" s="71">
        <v>0</v>
      </c>
      <c r="G35" s="71">
        <v>14</v>
      </c>
      <c r="H35" s="71">
        <v>19737</v>
      </c>
      <c r="I35" s="71">
        <v>-175</v>
      </c>
      <c r="J35" s="71">
        <v>45</v>
      </c>
      <c r="K35" s="71">
        <v>13241</v>
      </c>
      <c r="L35" s="71">
        <v>6366</v>
      </c>
      <c r="M35" s="20"/>
      <c r="N35" s="13"/>
      <c r="P35" s="11"/>
      <c r="Q35" s="10"/>
      <c r="R35" s="13"/>
      <c r="S35" s="13"/>
      <c r="T35" s="13"/>
      <c r="U35" s="13"/>
    </row>
    <row r="36" spans="1:21" ht="21" customHeight="1">
      <c r="A36" s="35"/>
      <c r="B36" s="40" t="s">
        <v>361</v>
      </c>
      <c r="D36" s="71">
        <v>678</v>
      </c>
      <c r="E36" s="71">
        <v>0</v>
      </c>
      <c r="F36" s="71">
        <v>0</v>
      </c>
      <c r="G36" s="71">
        <v>0</v>
      </c>
      <c r="H36" s="71">
        <v>678</v>
      </c>
      <c r="I36" s="71">
        <v>6</v>
      </c>
      <c r="J36" s="71">
        <v>0</v>
      </c>
      <c r="K36" s="71">
        <v>491</v>
      </c>
      <c r="L36" s="71">
        <v>193</v>
      </c>
      <c r="M36" s="20"/>
      <c r="N36" s="13"/>
      <c r="P36" s="11"/>
      <c r="Q36" s="10"/>
      <c r="R36" s="13"/>
      <c r="S36" s="13"/>
      <c r="T36" s="13"/>
      <c r="U36" s="13"/>
    </row>
    <row r="37" spans="1:21" ht="21" customHeight="1">
      <c r="A37" s="35"/>
      <c r="B37" s="40" t="s">
        <v>362</v>
      </c>
      <c r="D37" s="71">
        <v>852</v>
      </c>
      <c r="E37" s="71">
        <v>0</v>
      </c>
      <c r="F37" s="71">
        <v>0</v>
      </c>
      <c r="G37" s="71">
        <v>0</v>
      </c>
      <c r="H37" s="71">
        <v>852</v>
      </c>
      <c r="I37" s="71">
        <v>24</v>
      </c>
      <c r="J37" s="71">
        <v>3</v>
      </c>
      <c r="K37" s="71">
        <v>594</v>
      </c>
      <c r="L37" s="71">
        <v>285</v>
      </c>
      <c r="M37" s="20"/>
      <c r="N37" s="13"/>
      <c r="P37" s="11"/>
      <c r="Q37" s="10"/>
      <c r="R37" s="13"/>
      <c r="S37" s="13"/>
      <c r="T37" s="13"/>
      <c r="U37" s="13"/>
    </row>
    <row r="38" spans="1:21" ht="21" customHeight="1">
      <c r="A38" s="35"/>
      <c r="B38" s="39" t="s">
        <v>363</v>
      </c>
      <c r="C38" s="4"/>
      <c r="D38" s="70">
        <f t="shared" ref="D38" si="73">SUM(D39:D47)</f>
        <v>1849078</v>
      </c>
      <c r="E38" s="70">
        <f t="shared" ref="E38" si="74">SUM(E39:E47)</f>
        <v>423</v>
      </c>
      <c r="F38" s="70">
        <f t="shared" ref="F38" si="75">SUM(F39:F47)</f>
        <v>0</v>
      </c>
      <c r="G38" s="70">
        <f t="shared" ref="G38" si="76">SUM(G39:G47)</f>
        <v>24021</v>
      </c>
      <c r="H38" s="70">
        <f t="shared" ref="H38" si="77">SUM(H39:H47)</f>
        <v>1873522</v>
      </c>
      <c r="I38" s="70">
        <f t="shared" ref="I38" si="78">SUM(I39:I47)</f>
        <v>15562</v>
      </c>
      <c r="J38" s="70">
        <f t="shared" ref="J38" si="79">SUM(J39:J47)</f>
        <v>12919</v>
      </c>
      <c r="K38" s="70">
        <f t="shared" ref="K38" si="80">SUM(K39:K47)</f>
        <v>1508312</v>
      </c>
      <c r="L38" s="70">
        <f t="shared" ref="L38" si="81">SUM(L39:L47)</f>
        <v>393691</v>
      </c>
      <c r="M38" s="20"/>
      <c r="N38" s="13"/>
      <c r="P38" s="10"/>
      <c r="Q38" s="10"/>
      <c r="R38" s="13"/>
      <c r="S38" s="13"/>
      <c r="T38" s="13"/>
      <c r="U38" s="13"/>
    </row>
    <row r="39" spans="1:21" ht="21" customHeight="1">
      <c r="A39" s="35"/>
      <c r="B39" s="40" t="s">
        <v>364</v>
      </c>
      <c r="D39" s="71">
        <v>272626</v>
      </c>
      <c r="E39" s="71">
        <v>0</v>
      </c>
      <c r="F39" s="71">
        <v>0</v>
      </c>
      <c r="G39" s="71">
        <v>2087</v>
      </c>
      <c r="H39" s="71">
        <v>274713</v>
      </c>
      <c r="I39" s="71">
        <v>260</v>
      </c>
      <c r="J39" s="71">
        <v>1733</v>
      </c>
      <c r="K39" s="71">
        <v>208947</v>
      </c>
      <c r="L39" s="71">
        <v>67759</v>
      </c>
      <c r="M39" s="20"/>
      <c r="N39" s="13"/>
      <c r="P39" s="11"/>
      <c r="Q39" s="10"/>
      <c r="R39" s="13"/>
      <c r="S39" s="13"/>
      <c r="T39" s="13"/>
      <c r="U39" s="13"/>
    </row>
    <row r="40" spans="1:21" ht="21" customHeight="1">
      <c r="A40" s="35"/>
      <c r="B40" s="40" t="s">
        <v>365</v>
      </c>
      <c r="D40" s="71">
        <v>109696</v>
      </c>
      <c r="E40" s="71">
        <v>0</v>
      </c>
      <c r="F40" s="71">
        <v>0</v>
      </c>
      <c r="G40" s="71">
        <v>451</v>
      </c>
      <c r="H40" s="71">
        <v>110147</v>
      </c>
      <c r="I40" s="71">
        <v>1523</v>
      </c>
      <c r="J40" s="71">
        <v>429</v>
      </c>
      <c r="K40" s="71">
        <v>92740</v>
      </c>
      <c r="L40" s="71">
        <v>19359</v>
      </c>
      <c r="M40" s="20"/>
      <c r="N40" s="13"/>
      <c r="P40" s="11"/>
      <c r="Q40" s="10"/>
      <c r="R40" s="13"/>
      <c r="S40" s="13"/>
      <c r="T40" s="13"/>
      <c r="U40" s="13"/>
    </row>
    <row r="41" spans="1:21" ht="21" customHeight="1">
      <c r="A41" s="35"/>
      <c r="B41" s="40" t="s">
        <v>366</v>
      </c>
      <c r="D41" s="71">
        <v>171549</v>
      </c>
      <c r="E41" s="71">
        <v>0</v>
      </c>
      <c r="F41" s="71">
        <v>0</v>
      </c>
      <c r="G41" s="71">
        <v>17</v>
      </c>
      <c r="H41" s="71">
        <v>171566</v>
      </c>
      <c r="I41" s="71">
        <v>2920</v>
      </c>
      <c r="J41" s="71">
        <v>218</v>
      </c>
      <c r="K41" s="71">
        <v>152351</v>
      </c>
      <c r="L41" s="71">
        <v>22353</v>
      </c>
      <c r="M41" s="20"/>
      <c r="N41" s="13"/>
      <c r="P41" s="11"/>
      <c r="Q41" s="10"/>
      <c r="R41" s="13"/>
      <c r="S41" s="13"/>
      <c r="T41" s="13"/>
      <c r="U41" s="13"/>
    </row>
    <row r="42" spans="1:21" ht="21" customHeight="1">
      <c r="A42" s="35"/>
      <c r="B42" s="40" t="s">
        <v>367</v>
      </c>
      <c r="D42" s="71">
        <v>247210</v>
      </c>
      <c r="E42" s="71">
        <v>53</v>
      </c>
      <c r="F42" s="71">
        <v>0</v>
      </c>
      <c r="G42" s="71">
        <v>5017</v>
      </c>
      <c r="H42" s="71">
        <v>252280</v>
      </c>
      <c r="I42" s="71">
        <v>2603</v>
      </c>
      <c r="J42" s="71">
        <v>1981</v>
      </c>
      <c r="K42" s="71">
        <v>192450</v>
      </c>
      <c r="L42" s="71">
        <v>64414</v>
      </c>
      <c r="M42" s="20"/>
      <c r="N42" s="13"/>
      <c r="P42" s="11"/>
      <c r="Q42" s="10"/>
      <c r="R42" s="13"/>
      <c r="S42" s="13"/>
      <c r="T42" s="13"/>
      <c r="U42" s="13"/>
    </row>
    <row r="43" spans="1:21" ht="21" customHeight="1">
      <c r="A43" s="35"/>
      <c r="B43" s="40" t="s">
        <v>368</v>
      </c>
      <c r="C43" s="4"/>
      <c r="D43" s="71">
        <v>238966</v>
      </c>
      <c r="E43" s="71">
        <v>0</v>
      </c>
      <c r="F43" s="71">
        <v>0</v>
      </c>
      <c r="G43" s="71">
        <v>1979</v>
      </c>
      <c r="H43" s="71">
        <v>240945</v>
      </c>
      <c r="I43" s="71">
        <v>3379</v>
      </c>
      <c r="J43" s="71">
        <v>614</v>
      </c>
      <c r="K43" s="71">
        <v>227064</v>
      </c>
      <c r="L43" s="71">
        <v>17874</v>
      </c>
      <c r="M43" s="20"/>
      <c r="N43" s="13"/>
      <c r="P43" s="11"/>
      <c r="Q43" s="10"/>
      <c r="R43" s="13"/>
      <c r="S43" s="13"/>
      <c r="T43" s="13"/>
      <c r="U43" s="13"/>
    </row>
    <row r="44" spans="1:21" ht="21" customHeight="1">
      <c r="A44" s="35"/>
      <c r="B44" s="40" t="s">
        <v>369</v>
      </c>
      <c r="C44" s="4"/>
      <c r="D44" s="71">
        <v>99430</v>
      </c>
      <c r="E44" s="71">
        <v>370</v>
      </c>
      <c r="F44" s="71">
        <v>0</v>
      </c>
      <c r="G44" s="71">
        <v>598</v>
      </c>
      <c r="H44" s="71">
        <v>100398</v>
      </c>
      <c r="I44" s="71">
        <v>94</v>
      </c>
      <c r="J44" s="71">
        <v>899</v>
      </c>
      <c r="K44" s="71">
        <v>75702</v>
      </c>
      <c r="L44" s="71">
        <v>25689</v>
      </c>
      <c r="M44" s="20"/>
      <c r="N44" s="13"/>
      <c r="P44" s="11"/>
      <c r="Q44" s="10"/>
      <c r="R44" s="13"/>
      <c r="S44" s="13"/>
      <c r="T44" s="13"/>
      <c r="U44" s="13"/>
    </row>
    <row r="45" spans="1:21" ht="21" customHeight="1">
      <c r="A45" s="35"/>
      <c r="B45" s="40" t="s">
        <v>370</v>
      </c>
      <c r="D45" s="71">
        <v>21095</v>
      </c>
      <c r="E45" s="71">
        <v>0</v>
      </c>
      <c r="F45" s="71">
        <v>0</v>
      </c>
      <c r="G45" s="71">
        <v>207</v>
      </c>
      <c r="H45" s="71">
        <v>21302</v>
      </c>
      <c r="I45" s="71">
        <v>1416</v>
      </c>
      <c r="J45" s="71">
        <v>160</v>
      </c>
      <c r="K45" s="71">
        <v>14956</v>
      </c>
      <c r="L45" s="71">
        <v>7922</v>
      </c>
      <c r="M45" s="20"/>
      <c r="N45" s="13"/>
      <c r="P45" s="11"/>
      <c r="Q45" s="10"/>
      <c r="R45" s="13"/>
      <c r="S45" s="13"/>
      <c r="T45" s="13"/>
      <c r="U45" s="13"/>
    </row>
    <row r="46" spans="1:21" ht="21" customHeight="1">
      <c r="A46" s="35"/>
      <c r="B46" s="40" t="s">
        <v>371</v>
      </c>
      <c r="D46" s="71">
        <v>110684</v>
      </c>
      <c r="E46" s="71">
        <v>0</v>
      </c>
      <c r="F46" s="71">
        <v>0</v>
      </c>
      <c r="G46" s="71">
        <v>2391</v>
      </c>
      <c r="H46" s="71">
        <v>113075</v>
      </c>
      <c r="I46" s="71">
        <v>288</v>
      </c>
      <c r="J46" s="71">
        <v>290</v>
      </c>
      <c r="K46" s="71">
        <v>80023</v>
      </c>
      <c r="L46" s="71">
        <v>33630</v>
      </c>
      <c r="M46" s="20"/>
      <c r="N46" s="13"/>
      <c r="P46" s="11"/>
      <c r="Q46" s="10"/>
      <c r="R46" s="13"/>
      <c r="S46" s="13"/>
      <c r="T46" s="13"/>
      <c r="U46" s="13"/>
    </row>
    <row r="47" spans="1:21" ht="21" customHeight="1">
      <c r="A47" s="35"/>
      <c r="B47" s="40" t="s">
        <v>372</v>
      </c>
      <c r="D47" s="71">
        <v>577822</v>
      </c>
      <c r="E47" s="71">
        <v>0</v>
      </c>
      <c r="F47" s="71">
        <v>0</v>
      </c>
      <c r="G47" s="71">
        <v>11274</v>
      </c>
      <c r="H47" s="71">
        <v>589096</v>
      </c>
      <c r="I47" s="71">
        <v>3079</v>
      </c>
      <c r="J47" s="71">
        <v>6595</v>
      </c>
      <c r="K47" s="71">
        <v>464079</v>
      </c>
      <c r="L47" s="71">
        <v>134691</v>
      </c>
      <c r="M47" s="20"/>
      <c r="N47" s="13"/>
      <c r="P47" s="11"/>
      <c r="Q47" s="10"/>
      <c r="R47" s="13"/>
      <c r="S47" s="13"/>
      <c r="T47" s="13"/>
      <c r="U47" s="13"/>
    </row>
    <row r="48" spans="1:21" ht="21" customHeight="1">
      <c r="A48" s="35"/>
      <c r="B48" s="39" t="s">
        <v>373</v>
      </c>
      <c r="D48" s="70">
        <f t="shared" ref="D48" si="82">SUM(D49:D57)</f>
        <v>1663683</v>
      </c>
      <c r="E48" s="70">
        <f t="shared" ref="E48" si="83">SUM(E49:E57)</f>
        <v>5048</v>
      </c>
      <c r="F48" s="70">
        <f t="shared" ref="F48" si="84">SUM(F49:F57)</f>
        <v>0</v>
      </c>
      <c r="G48" s="70">
        <f t="shared" ref="G48" si="85">SUM(G49:G57)</f>
        <v>20417</v>
      </c>
      <c r="H48" s="70">
        <f t="shared" ref="H48" si="86">SUM(H49:H57)</f>
        <v>1689148</v>
      </c>
      <c r="I48" s="70">
        <f t="shared" ref="I48" si="87">SUM(I49:I57)</f>
        <v>10837</v>
      </c>
      <c r="J48" s="70">
        <f t="shared" ref="J48" si="88">SUM(J49:J57)</f>
        <v>10398</v>
      </c>
      <c r="K48" s="70">
        <f t="shared" ref="K48" si="89">SUM(K49:K57)</f>
        <v>1277674</v>
      </c>
      <c r="L48" s="70">
        <f t="shared" ref="L48" si="90">SUM(L49:L57)</f>
        <v>432709</v>
      </c>
      <c r="M48" s="20"/>
      <c r="N48" s="13"/>
      <c r="P48" s="10"/>
      <c r="Q48" s="10"/>
      <c r="R48" s="13"/>
      <c r="S48" s="13"/>
      <c r="T48" s="13"/>
      <c r="U48" s="13"/>
    </row>
    <row r="49" spans="1:21" ht="21" customHeight="1">
      <c r="A49" s="35"/>
      <c r="B49" s="40" t="s">
        <v>374</v>
      </c>
      <c r="D49" s="71">
        <v>9651</v>
      </c>
      <c r="E49" s="71">
        <v>137</v>
      </c>
      <c r="F49" s="71">
        <v>0</v>
      </c>
      <c r="G49" s="71">
        <v>357</v>
      </c>
      <c r="H49" s="71">
        <v>10145</v>
      </c>
      <c r="I49" s="71">
        <v>-191</v>
      </c>
      <c r="J49" s="71">
        <v>401</v>
      </c>
      <c r="K49" s="71">
        <v>5995</v>
      </c>
      <c r="L49" s="71">
        <v>4360</v>
      </c>
      <c r="M49" s="20"/>
      <c r="N49" s="13"/>
      <c r="P49" s="11"/>
      <c r="Q49" s="10"/>
      <c r="R49" s="13"/>
      <c r="S49" s="13"/>
      <c r="T49" s="13"/>
      <c r="U49" s="13"/>
    </row>
    <row r="50" spans="1:21" ht="21" customHeight="1">
      <c r="A50" s="35"/>
      <c r="B50" s="40" t="s">
        <v>375</v>
      </c>
      <c r="D50" s="71">
        <v>57288</v>
      </c>
      <c r="E50" s="71">
        <v>0</v>
      </c>
      <c r="F50" s="71">
        <v>0</v>
      </c>
      <c r="G50" s="71">
        <v>2867</v>
      </c>
      <c r="H50" s="71">
        <v>60155</v>
      </c>
      <c r="I50" s="71">
        <v>-1439</v>
      </c>
      <c r="J50" s="71">
        <v>1084</v>
      </c>
      <c r="K50" s="71">
        <v>42899</v>
      </c>
      <c r="L50" s="71">
        <v>16901</v>
      </c>
      <c r="M50" s="20"/>
      <c r="N50" s="13"/>
      <c r="P50" s="11"/>
      <c r="Q50" s="10"/>
      <c r="R50" s="13"/>
      <c r="S50" s="13"/>
      <c r="T50" s="13"/>
      <c r="U50" s="13"/>
    </row>
    <row r="51" spans="1:21" ht="21" customHeight="1">
      <c r="A51" s="35"/>
      <c r="B51" s="40" t="s">
        <v>376</v>
      </c>
      <c r="D51" s="71">
        <v>117208</v>
      </c>
      <c r="E51" s="71">
        <v>14</v>
      </c>
      <c r="F51" s="71">
        <v>0</v>
      </c>
      <c r="G51" s="71">
        <v>1084</v>
      </c>
      <c r="H51" s="71">
        <v>118306</v>
      </c>
      <c r="I51" s="71">
        <v>5612</v>
      </c>
      <c r="J51" s="71">
        <v>939</v>
      </c>
      <c r="K51" s="71">
        <v>92221</v>
      </c>
      <c r="L51" s="71">
        <v>32636</v>
      </c>
      <c r="M51" s="20"/>
      <c r="N51" s="13"/>
      <c r="P51" s="11"/>
      <c r="Q51" s="10"/>
      <c r="R51" s="13"/>
      <c r="S51" s="13"/>
      <c r="T51" s="13"/>
      <c r="U51" s="13"/>
    </row>
    <row r="52" spans="1:21" ht="21" customHeight="1">
      <c r="A52" s="35"/>
      <c r="B52" s="40" t="s">
        <v>377</v>
      </c>
      <c r="C52" s="4"/>
      <c r="D52" s="71">
        <v>89425</v>
      </c>
      <c r="E52" s="71">
        <v>0</v>
      </c>
      <c r="F52" s="71">
        <v>0</v>
      </c>
      <c r="G52" s="71">
        <v>814</v>
      </c>
      <c r="H52" s="71">
        <v>90239</v>
      </c>
      <c r="I52" s="71">
        <v>299</v>
      </c>
      <c r="J52" s="71">
        <v>313</v>
      </c>
      <c r="K52" s="71">
        <v>58697</v>
      </c>
      <c r="L52" s="71">
        <v>32154</v>
      </c>
      <c r="M52" s="20"/>
      <c r="N52" s="13"/>
      <c r="P52" s="11"/>
      <c r="Q52" s="10"/>
      <c r="R52" s="13"/>
      <c r="S52" s="13"/>
      <c r="T52" s="13"/>
      <c r="U52" s="13"/>
    </row>
    <row r="53" spans="1:21" ht="21" customHeight="1">
      <c r="A53" s="35"/>
      <c r="B53" s="40" t="s">
        <v>378</v>
      </c>
      <c r="D53" s="71">
        <v>220080</v>
      </c>
      <c r="E53" s="71">
        <v>0</v>
      </c>
      <c r="F53" s="71">
        <v>0</v>
      </c>
      <c r="G53" s="71">
        <v>5921</v>
      </c>
      <c r="H53" s="71">
        <v>226001</v>
      </c>
      <c r="I53" s="71">
        <v>459</v>
      </c>
      <c r="J53" s="71">
        <v>1967</v>
      </c>
      <c r="K53" s="71">
        <v>151332</v>
      </c>
      <c r="L53" s="71">
        <v>77095</v>
      </c>
      <c r="M53" s="20"/>
      <c r="N53" s="13"/>
      <c r="P53" s="11"/>
      <c r="Q53" s="10"/>
      <c r="R53" s="13"/>
      <c r="S53" s="13"/>
      <c r="T53" s="13"/>
      <c r="U53" s="13"/>
    </row>
    <row r="54" spans="1:21" ht="21" customHeight="1">
      <c r="A54" s="35"/>
      <c r="B54" s="40" t="s">
        <v>379</v>
      </c>
      <c r="D54" s="71">
        <v>969886</v>
      </c>
      <c r="E54" s="71">
        <v>0</v>
      </c>
      <c r="F54" s="71">
        <v>0</v>
      </c>
      <c r="G54" s="71">
        <v>6848</v>
      </c>
      <c r="H54" s="71">
        <v>976734</v>
      </c>
      <c r="I54" s="71">
        <v>1880</v>
      </c>
      <c r="J54" s="71">
        <v>3673</v>
      </c>
      <c r="K54" s="71">
        <v>786296</v>
      </c>
      <c r="L54" s="71">
        <v>195991</v>
      </c>
      <c r="M54" s="20"/>
      <c r="N54" s="13"/>
      <c r="P54" s="11"/>
      <c r="Q54" s="10"/>
      <c r="R54" s="13"/>
      <c r="S54" s="13"/>
      <c r="T54" s="13"/>
      <c r="U54" s="13"/>
    </row>
    <row r="55" spans="1:21" ht="21" customHeight="1">
      <c r="A55" s="35"/>
      <c r="B55" s="40" t="s">
        <v>380</v>
      </c>
      <c r="D55" s="71">
        <v>52009</v>
      </c>
      <c r="E55" s="71">
        <v>7</v>
      </c>
      <c r="F55" s="71">
        <v>0</v>
      </c>
      <c r="G55" s="71">
        <v>339</v>
      </c>
      <c r="H55" s="71">
        <v>52355</v>
      </c>
      <c r="I55" s="71">
        <v>2098</v>
      </c>
      <c r="J55" s="71">
        <v>239</v>
      </c>
      <c r="K55" s="71">
        <v>36703</v>
      </c>
      <c r="L55" s="71">
        <v>17989</v>
      </c>
      <c r="M55" s="20"/>
      <c r="N55" s="13"/>
      <c r="P55" s="11"/>
      <c r="Q55" s="10"/>
      <c r="R55" s="13"/>
      <c r="S55" s="13"/>
      <c r="T55" s="13"/>
      <c r="U55" s="13"/>
    </row>
    <row r="56" spans="1:21" ht="21" customHeight="1">
      <c r="A56" s="35"/>
      <c r="B56" s="40" t="s">
        <v>381</v>
      </c>
      <c r="D56" s="71">
        <v>22652</v>
      </c>
      <c r="E56" s="71">
        <v>0</v>
      </c>
      <c r="F56" s="71">
        <v>0</v>
      </c>
      <c r="G56" s="71">
        <v>91</v>
      </c>
      <c r="H56" s="71">
        <v>22743</v>
      </c>
      <c r="I56" s="71">
        <v>134</v>
      </c>
      <c r="J56" s="71">
        <v>359</v>
      </c>
      <c r="K56" s="71">
        <v>16237</v>
      </c>
      <c r="L56" s="71">
        <v>6999</v>
      </c>
      <c r="M56" s="20"/>
      <c r="N56" s="13"/>
      <c r="P56" s="11"/>
      <c r="Q56" s="10"/>
      <c r="R56" s="13"/>
      <c r="S56" s="13"/>
      <c r="T56" s="13"/>
      <c r="U56" s="13"/>
    </row>
    <row r="57" spans="1:21" ht="21" customHeight="1">
      <c r="A57" s="35"/>
      <c r="B57" s="40" t="s">
        <v>382</v>
      </c>
      <c r="D57" s="71">
        <v>125484</v>
      </c>
      <c r="E57" s="71">
        <v>4890</v>
      </c>
      <c r="F57" s="71">
        <v>0</v>
      </c>
      <c r="G57" s="71">
        <v>2096</v>
      </c>
      <c r="H57" s="71">
        <v>132470</v>
      </c>
      <c r="I57" s="71">
        <v>1985</v>
      </c>
      <c r="J57" s="71">
        <v>1423</v>
      </c>
      <c r="K57" s="71">
        <v>87294</v>
      </c>
      <c r="L57" s="71">
        <v>48584</v>
      </c>
      <c r="M57" s="20"/>
      <c r="N57" s="13"/>
      <c r="P57" s="11"/>
      <c r="Q57" s="10"/>
      <c r="R57" s="13"/>
      <c r="S57" s="13"/>
      <c r="T57" s="13"/>
      <c r="U57" s="13"/>
    </row>
    <row r="58" spans="1:21" ht="21" customHeight="1">
      <c r="A58" s="35"/>
      <c r="B58" s="39" t="s">
        <v>383</v>
      </c>
      <c r="C58" s="4"/>
      <c r="D58" s="70">
        <f t="shared" ref="D58" si="91">SUM(D59:D60)</f>
        <v>319943</v>
      </c>
      <c r="E58" s="70">
        <f t="shared" ref="E58" si="92">SUM(E59:E60)</f>
        <v>8</v>
      </c>
      <c r="F58" s="70">
        <f t="shared" ref="F58" si="93">SUM(F59:F60)</f>
        <v>0</v>
      </c>
      <c r="G58" s="70">
        <f t="shared" ref="G58" si="94">SUM(G59:G60)</f>
        <v>35162</v>
      </c>
      <c r="H58" s="70">
        <f t="shared" ref="H58" si="95">SUM(H59:H60)</f>
        <v>355113</v>
      </c>
      <c r="I58" s="70">
        <f t="shared" ref="I58" si="96">SUM(I59:I60)</f>
        <v>3390</v>
      </c>
      <c r="J58" s="70">
        <f t="shared" ref="J58" si="97">SUM(J59:J60)</f>
        <v>1277</v>
      </c>
      <c r="K58" s="70">
        <f t="shared" ref="K58" si="98">SUM(K59:K60)</f>
        <v>284977</v>
      </c>
      <c r="L58" s="70">
        <f t="shared" ref="L58" si="99">SUM(L59:L60)</f>
        <v>74803</v>
      </c>
      <c r="M58" s="20"/>
      <c r="N58" s="13"/>
      <c r="P58" s="10"/>
      <c r="Q58" s="10"/>
      <c r="R58" s="13"/>
      <c r="S58" s="13"/>
      <c r="T58" s="13"/>
      <c r="U58" s="13"/>
    </row>
    <row r="59" spans="1:21" ht="21" customHeight="1">
      <c r="A59" s="35"/>
      <c r="B59" s="40" t="s">
        <v>384</v>
      </c>
      <c r="D59" s="71">
        <v>247386</v>
      </c>
      <c r="E59" s="71">
        <v>0</v>
      </c>
      <c r="F59" s="71">
        <v>0</v>
      </c>
      <c r="G59" s="71">
        <v>27018</v>
      </c>
      <c r="H59" s="71">
        <v>274404</v>
      </c>
      <c r="I59" s="71">
        <v>1242</v>
      </c>
      <c r="J59" s="71">
        <v>1042</v>
      </c>
      <c r="K59" s="71">
        <v>223046</v>
      </c>
      <c r="L59" s="71">
        <v>53642</v>
      </c>
      <c r="M59" s="20"/>
      <c r="N59" s="13"/>
      <c r="P59" s="11"/>
      <c r="Q59" s="10"/>
      <c r="R59" s="13"/>
      <c r="S59" s="13"/>
      <c r="T59" s="13"/>
      <c r="U59" s="13"/>
    </row>
    <row r="60" spans="1:21" ht="21" customHeight="1">
      <c r="A60" s="35"/>
      <c r="B60" s="40" t="s">
        <v>385</v>
      </c>
      <c r="D60" s="71">
        <v>72557</v>
      </c>
      <c r="E60" s="71">
        <v>8</v>
      </c>
      <c r="F60" s="71">
        <v>0</v>
      </c>
      <c r="G60" s="71">
        <v>8144</v>
      </c>
      <c r="H60" s="71">
        <v>80709</v>
      </c>
      <c r="I60" s="71">
        <v>2148</v>
      </c>
      <c r="J60" s="71">
        <v>235</v>
      </c>
      <c r="K60" s="71">
        <v>61931</v>
      </c>
      <c r="L60" s="71">
        <v>21161</v>
      </c>
      <c r="M60" s="20"/>
      <c r="N60" s="13"/>
      <c r="P60" s="11"/>
      <c r="Q60" s="10"/>
      <c r="R60" s="13"/>
      <c r="S60" s="13"/>
      <c r="T60" s="13"/>
      <c r="U60" s="13"/>
    </row>
    <row r="61" spans="1:21" ht="21" customHeight="1">
      <c r="A61" s="35"/>
      <c r="B61" s="39" t="s">
        <v>386</v>
      </c>
      <c r="C61" s="4"/>
      <c r="D61" s="70">
        <f t="shared" ref="D61" si="100">SUM(D62:D68)</f>
        <v>298533</v>
      </c>
      <c r="E61" s="70">
        <f t="shared" ref="E61" si="101">SUM(E62:E68)</f>
        <v>0</v>
      </c>
      <c r="F61" s="70">
        <f t="shared" ref="F61" si="102">SUM(F62:F68)</f>
        <v>0</v>
      </c>
      <c r="G61" s="70">
        <f t="shared" ref="G61" si="103">SUM(G62:G68)</f>
        <v>16008</v>
      </c>
      <c r="H61" s="70">
        <f t="shared" ref="H61" si="104">SUM(H62:H68)</f>
        <v>314541</v>
      </c>
      <c r="I61" s="70">
        <f t="shared" ref="I61" si="105">SUM(I62:I68)</f>
        <v>2278</v>
      </c>
      <c r="J61" s="70">
        <f t="shared" ref="J61" si="106">SUM(J62:J68)</f>
        <v>1601</v>
      </c>
      <c r="K61" s="70">
        <f t="shared" ref="K61" si="107">SUM(K62:K68)</f>
        <v>205546</v>
      </c>
      <c r="L61" s="70">
        <f>SUM(L62:L68)</f>
        <v>112874</v>
      </c>
      <c r="M61" s="20"/>
      <c r="N61" s="13"/>
      <c r="P61" s="10"/>
      <c r="Q61" s="10"/>
      <c r="R61" s="13"/>
      <c r="S61" s="13"/>
      <c r="T61" s="13"/>
      <c r="U61" s="13"/>
    </row>
    <row r="62" spans="1:21" ht="21" customHeight="1">
      <c r="A62" s="35"/>
      <c r="B62" s="40" t="s">
        <v>387</v>
      </c>
      <c r="D62" s="71">
        <v>18884</v>
      </c>
      <c r="E62" s="71">
        <v>0</v>
      </c>
      <c r="F62" s="71">
        <v>0</v>
      </c>
      <c r="G62" s="71">
        <v>322</v>
      </c>
      <c r="H62" s="71">
        <v>19206</v>
      </c>
      <c r="I62" s="71">
        <v>32</v>
      </c>
      <c r="J62" s="71">
        <v>59</v>
      </c>
      <c r="K62" s="71">
        <v>12521</v>
      </c>
      <c r="L62" s="71">
        <v>6776</v>
      </c>
      <c r="M62" s="20"/>
      <c r="N62" s="13"/>
      <c r="P62" s="11"/>
      <c r="Q62" s="10"/>
      <c r="R62" s="13"/>
      <c r="S62" s="13"/>
      <c r="T62" s="13"/>
      <c r="U62" s="13"/>
    </row>
    <row r="63" spans="1:21" ht="21" customHeight="1">
      <c r="A63" s="35"/>
      <c r="B63" s="40" t="s">
        <v>388</v>
      </c>
      <c r="D63" s="71">
        <v>12905</v>
      </c>
      <c r="E63" s="71">
        <v>0</v>
      </c>
      <c r="F63" s="71">
        <v>0</v>
      </c>
      <c r="G63" s="71">
        <v>4</v>
      </c>
      <c r="H63" s="71">
        <v>12909</v>
      </c>
      <c r="I63" s="71">
        <v>769</v>
      </c>
      <c r="J63" s="71">
        <v>9</v>
      </c>
      <c r="K63" s="71">
        <v>9952</v>
      </c>
      <c r="L63" s="71">
        <v>3735</v>
      </c>
      <c r="M63" s="20"/>
      <c r="N63" s="13"/>
      <c r="P63" s="12"/>
      <c r="Q63" s="10"/>
      <c r="R63" s="13"/>
      <c r="S63" s="13"/>
      <c r="T63" s="13"/>
      <c r="U63" s="13"/>
    </row>
    <row r="64" spans="1:21" ht="21" customHeight="1">
      <c r="A64" s="35"/>
      <c r="B64" s="40" t="s">
        <v>389</v>
      </c>
      <c r="D64" s="71">
        <v>28406</v>
      </c>
      <c r="E64" s="71">
        <v>0</v>
      </c>
      <c r="F64" s="71">
        <v>0</v>
      </c>
      <c r="G64" s="71">
        <v>4979</v>
      </c>
      <c r="H64" s="71">
        <v>33385</v>
      </c>
      <c r="I64" s="71">
        <v>-403</v>
      </c>
      <c r="J64" s="71">
        <v>327</v>
      </c>
      <c r="K64" s="71">
        <v>20345</v>
      </c>
      <c r="L64" s="71">
        <v>12964</v>
      </c>
      <c r="M64" s="20"/>
      <c r="N64" s="13"/>
      <c r="P64" s="12"/>
      <c r="Q64" s="10"/>
      <c r="R64" s="13"/>
      <c r="S64" s="13"/>
      <c r="T64" s="13"/>
      <c r="U64" s="13"/>
    </row>
    <row r="65" spans="1:21" ht="21" customHeight="1">
      <c r="A65" s="35"/>
      <c r="B65" s="40" t="s">
        <v>496</v>
      </c>
      <c r="D65" s="71">
        <v>0</v>
      </c>
      <c r="E65" s="71">
        <v>0</v>
      </c>
      <c r="F65" s="71">
        <v>0</v>
      </c>
      <c r="G65" s="71">
        <v>0</v>
      </c>
      <c r="H65" s="71">
        <v>0</v>
      </c>
      <c r="I65" s="71">
        <v>0</v>
      </c>
      <c r="J65" s="71">
        <v>0</v>
      </c>
      <c r="K65" s="71">
        <v>0</v>
      </c>
      <c r="L65" s="71">
        <v>0</v>
      </c>
      <c r="M65" s="20"/>
      <c r="N65" s="13"/>
      <c r="P65" s="12"/>
      <c r="Q65" s="10"/>
      <c r="R65" s="13"/>
      <c r="S65" s="13"/>
      <c r="T65" s="13"/>
      <c r="U65" s="13"/>
    </row>
    <row r="66" spans="1:21" ht="21" customHeight="1">
      <c r="A66" s="35"/>
      <c r="B66" s="40" t="s">
        <v>497</v>
      </c>
      <c r="D66" s="71">
        <v>278</v>
      </c>
      <c r="E66" s="71">
        <v>0</v>
      </c>
      <c r="F66" s="71">
        <v>0</v>
      </c>
      <c r="G66" s="71">
        <v>0</v>
      </c>
      <c r="H66" s="71">
        <v>278</v>
      </c>
      <c r="I66" s="71">
        <v>-2</v>
      </c>
      <c r="J66" s="71">
        <v>2</v>
      </c>
      <c r="K66" s="71">
        <v>107</v>
      </c>
      <c r="L66" s="71">
        <v>171</v>
      </c>
      <c r="M66" s="20"/>
      <c r="N66" s="13"/>
      <c r="P66" s="11"/>
      <c r="Q66" s="10"/>
      <c r="R66" s="13"/>
      <c r="S66" s="13"/>
      <c r="T66" s="13"/>
      <c r="U66" s="13"/>
    </row>
    <row r="67" spans="1:21" ht="21" customHeight="1">
      <c r="A67" s="35"/>
      <c r="B67" s="40" t="s">
        <v>390</v>
      </c>
      <c r="D67" s="71">
        <v>11345</v>
      </c>
      <c r="E67" s="71">
        <v>0</v>
      </c>
      <c r="F67" s="71">
        <v>0</v>
      </c>
      <c r="G67" s="71">
        <v>2633</v>
      </c>
      <c r="H67" s="71">
        <v>13978</v>
      </c>
      <c r="I67" s="71">
        <v>92</v>
      </c>
      <c r="J67" s="71">
        <v>41</v>
      </c>
      <c r="K67" s="71">
        <v>7049</v>
      </c>
      <c r="L67" s="71">
        <v>7062</v>
      </c>
      <c r="M67" s="20"/>
      <c r="N67" s="13"/>
      <c r="P67" s="11"/>
      <c r="Q67" s="10"/>
      <c r="R67" s="13"/>
      <c r="S67" s="13"/>
      <c r="T67" s="13"/>
      <c r="U67" s="13"/>
    </row>
    <row r="68" spans="1:21" ht="21" customHeight="1">
      <c r="A68" s="35"/>
      <c r="B68" s="40" t="s">
        <v>391</v>
      </c>
      <c r="D68" s="71">
        <v>226715</v>
      </c>
      <c r="E68" s="71">
        <v>0</v>
      </c>
      <c r="F68" s="71">
        <v>0</v>
      </c>
      <c r="G68" s="71">
        <v>8070</v>
      </c>
      <c r="H68" s="71">
        <v>234785</v>
      </c>
      <c r="I68" s="71">
        <v>1790</v>
      </c>
      <c r="J68" s="71">
        <v>1163</v>
      </c>
      <c r="K68" s="71">
        <v>155572</v>
      </c>
      <c r="L68" s="71">
        <v>82166</v>
      </c>
      <c r="M68" s="20"/>
      <c r="N68" s="13"/>
      <c r="P68" s="11"/>
      <c r="Q68" s="10"/>
      <c r="R68" s="13"/>
      <c r="S68" s="13"/>
      <c r="T68" s="13"/>
      <c r="U68" s="13"/>
    </row>
    <row r="69" spans="1:21" ht="21" customHeight="1">
      <c r="A69" s="35"/>
      <c r="B69" s="39" t="s">
        <v>392</v>
      </c>
      <c r="D69" s="70">
        <f t="shared" ref="D69:L69" si="108">SUM(D70:D76)</f>
        <v>2276667</v>
      </c>
      <c r="E69" s="70">
        <f t="shared" si="108"/>
        <v>1571</v>
      </c>
      <c r="F69" s="70">
        <f t="shared" si="108"/>
        <v>5156</v>
      </c>
      <c r="G69" s="70">
        <f t="shared" si="108"/>
        <v>14570</v>
      </c>
      <c r="H69" s="70">
        <f t="shared" si="108"/>
        <v>2297964</v>
      </c>
      <c r="I69" s="70">
        <f t="shared" si="108"/>
        <v>40835</v>
      </c>
      <c r="J69" s="70">
        <f t="shared" si="108"/>
        <v>6392</v>
      </c>
      <c r="K69" s="70">
        <f t="shared" si="108"/>
        <v>1781644</v>
      </c>
      <c r="L69" s="70">
        <f t="shared" si="108"/>
        <v>563547</v>
      </c>
      <c r="M69" s="20"/>
      <c r="N69" s="13"/>
      <c r="P69" s="10"/>
      <c r="Q69" s="10"/>
      <c r="R69" s="13"/>
      <c r="S69" s="13"/>
      <c r="T69" s="13"/>
      <c r="U69" s="13"/>
    </row>
    <row r="70" spans="1:21" ht="21" customHeight="1">
      <c r="A70" s="35"/>
      <c r="B70" s="40" t="s">
        <v>393</v>
      </c>
      <c r="D70" s="71">
        <v>1440262</v>
      </c>
      <c r="E70" s="71">
        <v>0</v>
      </c>
      <c r="F70" s="71">
        <v>0</v>
      </c>
      <c r="G70" s="71">
        <v>7154</v>
      </c>
      <c r="H70" s="71">
        <v>1447416</v>
      </c>
      <c r="I70" s="71">
        <v>17109</v>
      </c>
      <c r="J70" s="71">
        <v>3927</v>
      </c>
      <c r="K70" s="71">
        <v>1138076</v>
      </c>
      <c r="L70" s="71">
        <v>330376</v>
      </c>
      <c r="M70" s="20"/>
      <c r="N70" s="13"/>
      <c r="P70" s="11"/>
      <c r="Q70" s="10"/>
      <c r="R70" s="13"/>
      <c r="S70" s="13"/>
      <c r="T70" s="13"/>
      <c r="U70" s="13"/>
    </row>
    <row r="71" spans="1:21" ht="21" customHeight="1">
      <c r="A71" s="35"/>
      <c r="B71" s="40" t="s">
        <v>394</v>
      </c>
      <c r="C71" s="4"/>
      <c r="D71" s="71">
        <v>95755</v>
      </c>
      <c r="E71" s="71">
        <v>0</v>
      </c>
      <c r="F71" s="71">
        <v>0</v>
      </c>
      <c r="G71" s="71">
        <v>186</v>
      </c>
      <c r="H71" s="71">
        <v>95941</v>
      </c>
      <c r="I71" s="71">
        <v>94</v>
      </c>
      <c r="J71" s="71">
        <v>112</v>
      </c>
      <c r="K71" s="71">
        <v>79143</v>
      </c>
      <c r="L71" s="71">
        <v>17004</v>
      </c>
      <c r="M71" s="20"/>
      <c r="N71" s="13"/>
      <c r="P71" s="11"/>
      <c r="Q71" s="10"/>
      <c r="R71" s="13"/>
      <c r="S71" s="13"/>
      <c r="T71" s="13"/>
      <c r="U71" s="13"/>
    </row>
    <row r="72" spans="1:21" ht="21" customHeight="1">
      <c r="A72" s="35"/>
      <c r="B72" s="40" t="s">
        <v>395</v>
      </c>
      <c r="D72" s="71">
        <v>490483</v>
      </c>
      <c r="E72" s="71">
        <v>141</v>
      </c>
      <c r="F72" s="71">
        <v>2311</v>
      </c>
      <c r="G72" s="71">
        <v>5270</v>
      </c>
      <c r="H72" s="71">
        <v>498205</v>
      </c>
      <c r="I72" s="71">
        <v>19629</v>
      </c>
      <c r="J72" s="71">
        <v>1817</v>
      </c>
      <c r="K72" s="71">
        <v>384479</v>
      </c>
      <c r="L72" s="71">
        <v>135172</v>
      </c>
      <c r="M72" s="20"/>
      <c r="N72" s="13"/>
      <c r="P72" s="11"/>
      <c r="Q72" s="10"/>
      <c r="R72" s="13"/>
      <c r="S72" s="13"/>
      <c r="T72" s="13"/>
      <c r="U72" s="13"/>
    </row>
    <row r="73" spans="1:21" ht="21" customHeight="1">
      <c r="A73" s="35"/>
      <c r="B73" s="40" t="s">
        <v>396</v>
      </c>
      <c r="D73" s="71">
        <v>116227</v>
      </c>
      <c r="E73" s="71">
        <v>14</v>
      </c>
      <c r="F73" s="71">
        <v>0</v>
      </c>
      <c r="G73" s="71">
        <v>630</v>
      </c>
      <c r="H73" s="71">
        <v>116871</v>
      </c>
      <c r="I73" s="71">
        <v>3057</v>
      </c>
      <c r="J73" s="71">
        <v>174</v>
      </c>
      <c r="K73" s="71">
        <v>82285</v>
      </c>
      <c r="L73" s="71">
        <v>37817</v>
      </c>
      <c r="M73" s="20"/>
      <c r="N73" s="13"/>
      <c r="P73" s="11"/>
      <c r="Q73" s="10"/>
      <c r="R73" s="13"/>
      <c r="S73" s="13"/>
      <c r="T73" s="13"/>
      <c r="U73" s="13"/>
    </row>
    <row r="74" spans="1:21" ht="21" customHeight="1">
      <c r="A74" s="35"/>
      <c r="B74" s="40" t="s">
        <v>397</v>
      </c>
      <c r="D74" s="71">
        <v>109327</v>
      </c>
      <c r="E74" s="71">
        <v>11</v>
      </c>
      <c r="F74" s="71">
        <v>2845</v>
      </c>
      <c r="G74" s="71">
        <v>870</v>
      </c>
      <c r="H74" s="71">
        <v>113053</v>
      </c>
      <c r="I74" s="71">
        <v>1311</v>
      </c>
      <c r="J74" s="71">
        <v>182</v>
      </c>
      <c r="K74" s="71">
        <v>78796</v>
      </c>
      <c r="L74" s="71">
        <v>35750</v>
      </c>
      <c r="M74" s="20"/>
      <c r="N74" s="13"/>
      <c r="P74" s="11"/>
      <c r="Q74" s="10"/>
      <c r="R74" s="13"/>
      <c r="S74" s="13"/>
      <c r="T74" s="13"/>
      <c r="U74" s="13"/>
    </row>
    <row r="75" spans="1:21" ht="21" customHeight="1">
      <c r="A75" s="35"/>
      <c r="B75" s="40" t="s">
        <v>398</v>
      </c>
      <c r="D75" s="71">
        <v>22933</v>
      </c>
      <c r="E75" s="71">
        <v>1405</v>
      </c>
      <c r="F75" s="71">
        <v>0</v>
      </c>
      <c r="G75" s="71">
        <v>267</v>
      </c>
      <c r="H75" s="71">
        <v>24605</v>
      </c>
      <c r="I75" s="71">
        <v>-377</v>
      </c>
      <c r="J75" s="71">
        <v>180</v>
      </c>
      <c r="K75" s="71">
        <v>17600</v>
      </c>
      <c r="L75" s="71">
        <v>6808</v>
      </c>
      <c r="M75" s="20"/>
      <c r="N75" s="13"/>
      <c r="P75" s="11"/>
      <c r="Q75" s="10"/>
      <c r="R75" s="13"/>
      <c r="S75" s="13"/>
      <c r="T75" s="13"/>
      <c r="U75" s="13"/>
    </row>
    <row r="76" spans="1:21" ht="21" customHeight="1">
      <c r="A76" s="33"/>
      <c r="B76" s="40" t="s">
        <v>399</v>
      </c>
      <c r="C76" s="4"/>
      <c r="D76" s="71">
        <v>1680</v>
      </c>
      <c r="E76" s="71">
        <v>0</v>
      </c>
      <c r="F76" s="71">
        <v>0</v>
      </c>
      <c r="G76" s="71">
        <v>193</v>
      </c>
      <c r="H76" s="71">
        <v>1873</v>
      </c>
      <c r="I76" s="71">
        <v>12</v>
      </c>
      <c r="J76" s="71">
        <v>0</v>
      </c>
      <c r="K76" s="71">
        <v>1265</v>
      </c>
      <c r="L76" s="71">
        <v>620</v>
      </c>
      <c r="M76" s="20"/>
      <c r="N76" s="13"/>
      <c r="P76" s="11"/>
      <c r="Q76" s="10"/>
      <c r="R76" s="13"/>
      <c r="S76" s="13"/>
      <c r="T76" s="13"/>
      <c r="U76" s="13"/>
    </row>
    <row r="77" spans="1:21" ht="21" customHeight="1">
      <c r="A77" s="35"/>
      <c r="B77" s="39" t="s">
        <v>400</v>
      </c>
      <c r="C77" s="4"/>
      <c r="D77" s="70">
        <f t="shared" ref="D77:L77" si="109">SUM(D78)</f>
        <v>180030</v>
      </c>
      <c r="E77" s="70">
        <f t="shared" si="109"/>
        <v>0</v>
      </c>
      <c r="F77" s="70">
        <f t="shared" si="109"/>
        <v>0</v>
      </c>
      <c r="G77" s="70">
        <f t="shared" si="109"/>
        <v>2392</v>
      </c>
      <c r="H77" s="70">
        <f t="shared" si="109"/>
        <v>182422</v>
      </c>
      <c r="I77" s="70">
        <f t="shared" si="109"/>
        <v>-1263</v>
      </c>
      <c r="J77" s="70">
        <f t="shared" si="109"/>
        <v>2474</v>
      </c>
      <c r="K77" s="70">
        <f t="shared" si="109"/>
        <v>130712</v>
      </c>
      <c r="L77" s="70">
        <f t="shared" si="109"/>
        <v>52921</v>
      </c>
      <c r="M77" s="20"/>
      <c r="N77" s="13"/>
      <c r="P77" s="10"/>
      <c r="Q77" s="10"/>
      <c r="R77" s="13"/>
      <c r="S77" s="13"/>
      <c r="T77" s="13"/>
      <c r="U77" s="13"/>
    </row>
    <row r="78" spans="1:21" ht="21" customHeight="1">
      <c r="A78" s="35"/>
      <c r="B78" s="40" t="s">
        <v>401</v>
      </c>
      <c r="D78" s="71">
        <v>180030</v>
      </c>
      <c r="E78" s="71">
        <v>0</v>
      </c>
      <c r="F78" s="71">
        <v>0</v>
      </c>
      <c r="G78" s="71">
        <v>2392</v>
      </c>
      <c r="H78" s="71">
        <v>182422</v>
      </c>
      <c r="I78" s="71">
        <v>-1263</v>
      </c>
      <c r="J78" s="71">
        <v>2474</v>
      </c>
      <c r="K78" s="71">
        <v>130712</v>
      </c>
      <c r="L78" s="71">
        <v>52921</v>
      </c>
      <c r="M78" s="20"/>
      <c r="N78" s="13"/>
      <c r="P78" s="11"/>
      <c r="Q78" s="10"/>
      <c r="R78" s="13"/>
      <c r="S78" s="13"/>
      <c r="T78" s="13"/>
      <c r="U78" s="13"/>
    </row>
    <row r="79" spans="1:21" ht="21" customHeight="1">
      <c r="A79" s="35"/>
      <c r="B79" s="39">
        <v>47</v>
      </c>
      <c r="D79" s="70">
        <f t="shared" ref="D79" si="110">D80+D83+D91+D93+D97+D103+D109+D119+D123</f>
        <v>6452259</v>
      </c>
      <c r="E79" s="70">
        <f t="shared" ref="E79" si="111">E80+E83+E91+E93+E97+E103+E109+E119+E123</f>
        <v>7723</v>
      </c>
      <c r="F79" s="70">
        <f t="shared" ref="F79" si="112">F80+F83+F91+F93+F97+F103+F109+F119+F123</f>
        <v>3054</v>
      </c>
      <c r="G79" s="70">
        <f t="shared" ref="G79" si="113">G80+G83+G91+G93+G97+G103+G109+G119+G123</f>
        <v>48074</v>
      </c>
      <c r="H79" s="70">
        <f t="shared" ref="H79" si="114">H80+H83+H91+H93+H97+H103+H109+H119+H123</f>
        <v>6511110</v>
      </c>
      <c r="I79" s="70">
        <f t="shared" ref="I79" si="115">I80+I83+I91+I93+I97+I103+I109+I119+I123</f>
        <v>62437</v>
      </c>
      <c r="J79" s="70">
        <f t="shared" ref="J79" si="116">J80+J83+J91+J93+J97+J103+J109+J119+J123</f>
        <v>66080</v>
      </c>
      <c r="K79" s="70">
        <f t="shared" ref="K79" si="117">K80+K83+K91+K93+K97+K103+K109+K119+K123</f>
        <v>4914385</v>
      </c>
      <c r="L79" s="70">
        <f t="shared" ref="L79" si="118">L80+L83+L91+L93+L97+L103+L109+L119+L123</f>
        <v>1725242</v>
      </c>
      <c r="M79" s="20"/>
      <c r="N79" s="13"/>
      <c r="P79" s="10"/>
      <c r="Q79" s="10"/>
      <c r="R79" s="13"/>
      <c r="S79" s="13"/>
      <c r="T79" s="13"/>
      <c r="U79" s="13"/>
    </row>
    <row r="80" spans="1:21" ht="21" customHeight="1">
      <c r="A80" s="35"/>
      <c r="B80" s="39" t="s">
        <v>402</v>
      </c>
      <c r="D80" s="70">
        <f t="shared" ref="D80" si="119">D81+D82</f>
        <v>2766825</v>
      </c>
      <c r="E80" s="70">
        <f t="shared" ref="E80" si="120">E81+E82</f>
        <v>4695</v>
      </c>
      <c r="F80" s="70">
        <f t="shared" ref="F80" si="121">F81+F82</f>
        <v>1972</v>
      </c>
      <c r="G80" s="70">
        <f t="shared" ref="G80" si="122">G81+G82</f>
        <v>13960</v>
      </c>
      <c r="H80" s="70">
        <f t="shared" ref="H80" si="123">H81+H82</f>
        <v>2787452</v>
      </c>
      <c r="I80" s="70">
        <f t="shared" ref="I80" si="124">I81+I82</f>
        <v>6876</v>
      </c>
      <c r="J80" s="70">
        <f t="shared" ref="J80" si="125">J81+J82</f>
        <v>40327</v>
      </c>
      <c r="K80" s="70">
        <f t="shared" ref="K80" si="126">K81+K82</f>
        <v>2217958</v>
      </c>
      <c r="L80" s="70">
        <f t="shared" ref="L80" si="127">L81+L82</f>
        <v>616697</v>
      </c>
      <c r="M80" s="20"/>
      <c r="N80" s="13"/>
      <c r="P80" s="10"/>
      <c r="Q80" s="10"/>
      <c r="R80" s="13"/>
      <c r="S80" s="13"/>
      <c r="T80" s="13"/>
      <c r="U80" s="13"/>
    </row>
    <row r="81" spans="1:21" ht="21" customHeight="1">
      <c r="A81" s="35"/>
      <c r="B81" s="40" t="s">
        <v>403</v>
      </c>
      <c r="D81" s="71">
        <v>2655754</v>
      </c>
      <c r="E81" s="71">
        <v>4695</v>
      </c>
      <c r="F81" s="71">
        <v>1972</v>
      </c>
      <c r="G81" s="71">
        <v>10278</v>
      </c>
      <c r="H81" s="71">
        <v>2672699</v>
      </c>
      <c r="I81" s="71">
        <v>5934</v>
      </c>
      <c r="J81" s="71">
        <v>39992</v>
      </c>
      <c r="K81" s="71">
        <v>2135738</v>
      </c>
      <c r="L81" s="71">
        <v>582887</v>
      </c>
      <c r="M81" s="20"/>
      <c r="N81" s="13"/>
      <c r="P81" s="11"/>
      <c r="Q81" s="10"/>
      <c r="R81" s="13"/>
      <c r="S81" s="13"/>
      <c r="T81" s="13"/>
      <c r="U81" s="13"/>
    </row>
    <row r="82" spans="1:21" ht="21" customHeight="1">
      <c r="A82" s="35"/>
      <c r="B82" s="40" t="s">
        <v>404</v>
      </c>
      <c r="C82" s="4"/>
      <c r="D82" s="71">
        <v>111071</v>
      </c>
      <c r="E82" s="71">
        <v>0</v>
      </c>
      <c r="F82" s="71">
        <v>0</v>
      </c>
      <c r="G82" s="71">
        <v>3682</v>
      </c>
      <c r="H82" s="71">
        <v>114753</v>
      </c>
      <c r="I82" s="71">
        <v>942</v>
      </c>
      <c r="J82" s="71">
        <v>335</v>
      </c>
      <c r="K82" s="71">
        <v>82220</v>
      </c>
      <c r="L82" s="71">
        <v>33810</v>
      </c>
      <c r="M82" s="20"/>
      <c r="N82" s="13"/>
      <c r="P82" s="11"/>
      <c r="Q82" s="10"/>
      <c r="R82" s="13"/>
      <c r="S82" s="13"/>
      <c r="T82" s="13"/>
      <c r="U82" s="13"/>
    </row>
    <row r="83" spans="1:21" ht="21" customHeight="1">
      <c r="A83" s="35"/>
      <c r="B83" s="39" t="s">
        <v>405</v>
      </c>
      <c r="C83" s="4"/>
      <c r="D83" s="70">
        <f t="shared" ref="D83" si="128">D84+D85+D86+D87+D88+D89+D90</f>
        <v>411516</v>
      </c>
      <c r="E83" s="70">
        <f t="shared" ref="E83" si="129">E84+E85+E86+E87+E88+E89+E90</f>
        <v>2551</v>
      </c>
      <c r="F83" s="70">
        <f t="shared" ref="F83" si="130">F84+F85+F86+F87+F88+F89+F90</f>
        <v>0</v>
      </c>
      <c r="G83" s="70">
        <f t="shared" ref="G83" si="131">G84+G85+G86+G87+G88+G89+G90</f>
        <v>801</v>
      </c>
      <c r="H83" s="70">
        <f t="shared" ref="H83" si="132">H84+H85+H86+H87+H88+H89+H90</f>
        <v>414868</v>
      </c>
      <c r="I83" s="70">
        <f t="shared" ref="I83" si="133">I84+I85+I86+I87+I88+I89+I90</f>
        <v>-1159</v>
      </c>
      <c r="J83" s="70">
        <f t="shared" ref="J83" si="134">J84+J85+J86+J87+J88+J89+J90</f>
        <v>1516</v>
      </c>
      <c r="K83" s="70">
        <f t="shared" ref="K83" si="135">K84+K85+K86+K87+K88+K89+K90</f>
        <v>318280</v>
      </c>
      <c r="L83" s="70">
        <f t="shared" ref="L83" si="136">L84+L85+L86+L87+L88+L89+L90</f>
        <v>96945</v>
      </c>
      <c r="M83" s="20"/>
      <c r="N83" s="13"/>
      <c r="P83" s="10"/>
      <c r="Q83" s="10"/>
      <c r="R83" s="13"/>
      <c r="S83" s="13"/>
      <c r="T83" s="13"/>
      <c r="U83" s="13"/>
    </row>
    <row r="84" spans="1:21" ht="21" customHeight="1">
      <c r="A84" s="35"/>
      <c r="B84" s="40" t="s">
        <v>406</v>
      </c>
      <c r="D84" s="71">
        <v>148894</v>
      </c>
      <c r="E84" s="71">
        <v>0</v>
      </c>
      <c r="F84" s="71">
        <v>0</v>
      </c>
      <c r="G84" s="71">
        <v>29</v>
      </c>
      <c r="H84" s="71">
        <v>148923</v>
      </c>
      <c r="I84" s="71">
        <v>566</v>
      </c>
      <c r="J84" s="71">
        <v>362</v>
      </c>
      <c r="K84" s="71">
        <v>120871</v>
      </c>
      <c r="L84" s="71">
        <v>28980</v>
      </c>
      <c r="M84" s="20"/>
      <c r="N84" s="13"/>
      <c r="P84" s="11"/>
      <c r="Q84" s="10"/>
      <c r="R84" s="13"/>
      <c r="S84" s="13"/>
      <c r="T84" s="13"/>
      <c r="U84" s="13"/>
    </row>
    <row r="85" spans="1:21" ht="21" customHeight="1">
      <c r="A85" s="35"/>
      <c r="B85" s="40" t="s">
        <v>407</v>
      </c>
      <c r="D85" s="71">
        <v>164886</v>
      </c>
      <c r="E85" s="71">
        <v>1829</v>
      </c>
      <c r="F85" s="71">
        <v>0</v>
      </c>
      <c r="G85" s="71">
        <v>343</v>
      </c>
      <c r="H85" s="71">
        <v>167058</v>
      </c>
      <c r="I85" s="71">
        <v>-218</v>
      </c>
      <c r="J85" s="71">
        <v>324</v>
      </c>
      <c r="K85" s="71">
        <v>131580</v>
      </c>
      <c r="L85" s="71">
        <v>35584</v>
      </c>
      <c r="M85" s="20"/>
      <c r="N85" s="13"/>
      <c r="P85" s="11"/>
      <c r="Q85" s="10"/>
      <c r="R85" s="13"/>
      <c r="S85" s="13"/>
      <c r="T85" s="13"/>
      <c r="U85" s="13"/>
    </row>
    <row r="86" spans="1:21" ht="21" customHeight="1">
      <c r="A86" s="35"/>
      <c r="B86" s="40" t="s">
        <v>408</v>
      </c>
      <c r="C86" s="4"/>
      <c r="D86" s="71">
        <v>47392</v>
      </c>
      <c r="E86" s="71">
        <v>0</v>
      </c>
      <c r="F86" s="71">
        <v>0</v>
      </c>
      <c r="G86" s="71">
        <v>23</v>
      </c>
      <c r="H86" s="71">
        <v>47415</v>
      </c>
      <c r="I86" s="71">
        <v>-1198</v>
      </c>
      <c r="J86" s="71">
        <v>57</v>
      </c>
      <c r="K86" s="71">
        <v>30539</v>
      </c>
      <c r="L86" s="71">
        <v>15735</v>
      </c>
      <c r="M86" s="20"/>
      <c r="N86" s="13"/>
      <c r="P86" s="11"/>
      <c r="Q86" s="10"/>
      <c r="R86" s="13"/>
      <c r="S86" s="13"/>
      <c r="T86" s="13"/>
      <c r="U86" s="13"/>
    </row>
    <row r="87" spans="1:21" ht="21" customHeight="1">
      <c r="A87" s="35"/>
      <c r="B87" s="40" t="s">
        <v>409</v>
      </c>
      <c r="D87" s="71">
        <v>6655</v>
      </c>
      <c r="E87" s="71">
        <v>332</v>
      </c>
      <c r="F87" s="71">
        <v>0</v>
      </c>
      <c r="G87" s="71">
        <v>0</v>
      </c>
      <c r="H87" s="71">
        <v>6987</v>
      </c>
      <c r="I87" s="71">
        <v>-16</v>
      </c>
      <c r="J87" s="71">
        <v>1</v>
      </c>
      <c r="K87" s="71">
        <v>4971</v>
      </c>
      <c r="L87" s="71">
        <v>2001</v>
      </c>
      <c r="M87" s="20"/>
      <c r="N87" s="13"/>
      <c r="P87" s="11"/>
      <c r="Q87" s="10"/>
      <c r="R87" s="13"/>
      <c r="S87" s="13"/>
      <c r="T87" s="13"/>
      <c r="U87" s="13"/>
    </row>
    <row r="88" spans="1:21" ht="21" customHeight="1">
      <c r="A88" s="35"/>
      <c r="B88" s="40" t="s">
        <v>410</v>
      </c>
      <c r="D88" s="71">
        <v>11957</v>
      </c>
      <c r="E88" s="71">
        <v>0</v>
      </c>
      <c r="F88" s="71">
        <v>0</v>
      </c>
      <c r="G88" s="71">
        <v>405</v>
      </c>
      <c r="H88" s="71">
        <v>12362</v>
      </c>
      <c r="I88" s="71">
        <v>88</v>
      </c>
      <c r="J88" s="71">
        <v>367</v>
      </c>
      <c r="K88" s="71">
        <v>10279</v>
      </c>
      <c r="L88" s="71">
        <v>2538</v>
      </c>
      <c r="M88" s="20"/>
      <c r="N88" s="13"/>
      <c r="P88" s="11"/>
      <c r="Q88" s="10"/>
      <c r="R88" s="13"/>
      <c r="S88" s="13"/>
      <c r="T88" s="13"/>
      <c r="U88" s="13"/>
    </row>
    <row r="89" spans="1:21" ht="21" customHeight="1">
      <c r="A89" s="35"/>
      <c r="B89" s="40" t="s">
        <v>411</v>
      </c>
      <c r="D89" s="71">
        <v>3616</v>
      </c>
      <c r="E89" s="71">
        <v>0</v>
      </c>
      <c r="F89" s="71">
        <v>0</v>
      </c>
      <c r="G89" s="71">
        <v>0</v>
      </c>
      <c r="H89" s="71">
        <v>3616</v>
      </c>
      <c r="I89" s="71">
        <v>188</v>
      </c>
      <c r="J89" s="71">
        <v>93</v>
      </c>
      <c r="K89" s="71">
        <v>3053</v>
      </c>
      <c r="L89" s="71">
        <v>844</v>
      </c>
      <c r="M89" s="20"/>
      <c r="N89" s="13"/>
      <c r="P89" s="11"/>
      <c r="Q89" s="10"/>
      <c r="R89" s="13"/>
      <c r="S89" s="13"/>
      <c r="T89" s="13"/>
      <c r="U89" s="13"/>
    </row>
    <row r="90" spans="1:21" ht="21" customHeight="1">
      <c r="A90" s="35"/>
      <c r="B90" s="40" t="s">
        <v>412</v>
      </c>
      <c r="C90" s="4"/>
      <c r="D90" s="71">
        <v>28116</v>
      </c>
      <c r="E90" s="71">
        <v>390</v>
      </c>
      <c r="F90" s="71">
        <v>0</v>
      </c>
      <c r="G90" s="71">
        <v>1</v>
      </c>
      <c r="H90" s="71">
        <v>28507</v>
      </c>
      <c r="I90" s="71">
        <v>-569</v>
      </c>
      <c r="J90" s="71">
        <v>312</v>
      </c>
      <c r="K90" s="71">
        <v>16987</v>
      </c>
      <c r="L90" s="71">
        <v>11263</v>
      </c>
      <c r="M90" s="20"/>
      <c r="N90" s="13"/>
      <c r="P90" s="11"/>
      <c r="Q90" s="10"/>
      <c r="R90" s="13"/>
      <c r="S90" s="13"/>
      <c r="T90" s="13"/>
      <c r="U90" s="13"/>
    </row>
    <row r="91" spans="1:21" ht="21" customHeight="1">
      <c r="A91" s="35"/>
      <c r="B91" s="39" t="s">
        <v>413</v>
      </c>
      <c r="D91" s="70">
        <f t="shared" ref="D91" si="137">D92</f>
        <v>686535</v>
      </c>
      <c r="E91" s="70">
        <f t="shared" ref="E91" si="138">E92</f>
        <v>0</v>
      </c>
      <c r="F91" s="70">
        <f t="shared" ref="F91" si="139">F92</f>
        <v>0</v>
      </c>
      <c r="G91" s="70">
        <f t="shared" ref="G91" si="140">G92</f>
        <v>1483</v>
      </c>
      <c r="H91" s="70">
        <f t="shared" ref="H91" si="141">H92</f>
        <v>688018</v>
      </c>
      <c r="I91" s="70">
        <f t="shared" ref="I91" si="142">I92</f>
        <v>2840</v>
      </c>
      <c r="J91" s="70">
        <f t="shared" ref="J91" si="143">J92</f>
        <v>1893</v>
      </c>
      <c r="K91" s="70">
        <f t="shared" ref="K91" si="144">K92</f>
        <v>634974</v>
      </c>
      <c r="L91" s="70">
        <f t="shared" ref="L91" si="145">L92</f>
        <v>57777</v>
      </c>
      <c r="M91" s="20"/>
      <c r="N91" s="13"/>
      <c r="P91" s="10"/>
      <c r="Q91" s="10"/>
      <c r="R91" s="13"/>
      <c r="S91" s="13"/>
      <c r="T91" s="13"/>
      <c r="U91" s="13"/>
    </row>
    <row r="92" spans="1:21" ht="21" customHeight="1">
      <c r="A92" s="35"/>
      <c r="B92" s="40" t="s">
        <v>414</v>
      </c>
      <c r="D92" s="71">
        <v>686535</v>
      </c>
      <c r="E92" s="71">
        <v>0</v>
      </c>
      <c r="F92" s="71">
        <v>0</v>
      </c>
      <c r="G92" s="71">
        <v>1483</v>
      </c>
      <c r="H92" s="71">
        <v>688018</v>
      </c>
      <c r="I92" s="71">
        <v>2840</v>
      </c>
      <c r="J92" s="71">
        <v>1893</v>
      </c>
      <c r="K92" s="71">
        <v>634974</v>
      </c>
      <c r="L92" s="71">
        <v>57777</v>
      </c>
      <c r="M92" s="20"/>
      <c r="N92" s="13"/>
      <c r="P92" s="11"/>
      <c r="Q92" s="10"/>
      <c r="R92" s="13"/>
      <c r="S92" s="13"/>
      <c r="T92" s="13"/>
      <c r="U92" s="13"/>
    </row>
    <row r="93" spans="1:21" ht="21" customHeight="1">
      <c r="A93" s="35"/>
      <c r="B93" s="39" t="s">
        <v>415</v>
      </c>
      <c r="D93" s="70">
        <f t="shared" ref="D93" si="146">D94+D95+D96</f>
        <v>245934</v>
      </c>
      <c r="E93" s="70">
        <f t="shared" ref="E93" si="147">E94+E95+E96</f>
        <v>0</v>
      </c>
      <c r="F93" s="70">
        <f t="shared" ref="F93" si="148">F94+F95+F96</f>
        <v>0</v>
      </c>
      <c r="G93" s="70">
        <f t="shared" ref="G93" si="149">G94+G95+G96</f>
        <v>9316</v>
      </c>
      <c r="H93" s="70">
        <f t="shared" ref="H93" si="150">H94+H95+H96</f>
        <v>255250</v>
      </c>
      <c r="I93" s="70">
        <f t="shared" ref="I93" si="151">I94+I95+I96</f>
        <v>7394</v>
      </c>
      <c r="J93" s="70">
        <f t="shared" ref="J93" si="152">J94+J95+J96</f>
        <v>2626</v>
      </c>
      <c r="K93" s="70">
        <f t="shared" ref="K93" si="153">K94+K95+K96</f>
        <v>198241</v>
      </c>
      <c r="L93" s="70">
        <f t="shared" ref="L93" si="154">L94+L95+L96</f>
        <v>67029</v>
      </c>
      <c r="M93" s="20"/>
      <c r="N93" s="13"/>
      <c r="P93" s="10"/>
      <c r="Q93" s="10"/>
      <c r="R93" s="13"/>
      <c r="S93" s="13"/>
      <c r="T93" s="13"/>
      <c r="U93" s="13"/>
    </row>
    <row r="94" spans="1:21" ht="21" customHeight="1">
      <c r="A94" s="35"/>
      <c r="B94" s="40" t="s">
        <v>416</v>
      </c>
      <c r="C94" s="4"/>
      <c r="D94" s="71">
        <v>80976</v>
      </c>
      <c r="E94" s="71">
        <v>0</v>
      </c>
      <c r="F94" s="71">
        <v>0</v>
      </c>
      <c r="G94" s="71">
        <v>8278</v>
      </c>
      <c r="H94" s="71">
        <v>89254</v>
      </c>
      <c r="I94" s="71">
        <v>1461</v>
      </c>
      <c r="J94" s="71">
        <v>670</v>
      </c>
      <c r="K94" s="71">
        <v>57892</v>
      </c>
      <c r="L94" s="71">
        <v>33493</v>
      </c>
      <c r="M94" s="20"/>
      <c r="N94" s="13"/>
      <c r="P94" s="11"/>
      <c r="Q94" s="10"/>
      <c r="R94" s="13"/>
      <c r="S94" s="13"/>
      <c r="T94" s="13"/>
      <c r="U94" s="13"/>
    </row>
    <row r="95" spans="1:21" ht="21" customHeight="1">
      <c r="A95" s="35"/>
      <c r="B95" s="40" t="s">
        <v>417</v>
      </c>
      <c r="D95" s="71">
        <v>108116</v>
      </c>
      <c r="E95" s="71">
        <v>0</v>
      </c>
      <c r="F95" s="71">
        <v>0</v>
      </c>
      <c r="G95" s="71">
        <v>205</v>
      </c>
      <c r="H95" s="71">
        <v>108321</v>
      </c>
      <c r="I95" s="71">
        <v>4410</v>
      </c>
      <c r="J95" s="71">
        <v>596</v>
      </c>
      <c r="K95" s="71">
        <v>90903</v>
      </c>
      <c r="L95" s="71">
        <v>22424</v>
      </c>
      <c r="M95" s="20"/>
      <c r="N95" s="13"/>
      <c r="P95" s="11"/>
      <c r="Q95" s="10"/>
      <c r="R95" s="13"/>
      <c r="S95" s="13"/>
      <c r="T95" s="13"/>
      <c r="U95" s="13"/>
    </row>
    <row r="96" spans="1:21" ht="21" customHeight="1">
      <c r="A96" s="35"/>
      <c r="B96" s="40" t="s">
        <v>418</v>
      </c>
      <c r="D96" s="71">
        <v>56842</v>
      </c>
      <c r="E96" s="71">
        <v>0</v>
      </c>
      <c r="F96" s="71">
        <v>0</v>
      </c>
      <c r="G96" s="71">
        <v>833</v>
      </c>
      <c r="H96" s="71">
        <v>57675</v>
      </c>
      <c r="I96" s="71">
        <v>1523</v>
      </c>
      <c r="J96" s="71">
        <v>1360</v>
      </c>
      <c r="K96" s="71">
        <v>49446</v>
      </c>
      <c r="L96" s="71">
        <v>11112</v>
      </c>
      <c r="M96" s="20"/>
      <c r="N96" s="13"/>
      <c r="P96" s="11"/>
      <c r="Q96" s="10"/>
      <c r="R96" s="13"/>
      <c r="S96" s="13"/>
      <c r="T96" s="13"/>
      <c r="U96" s="13"/>
    </row>
    <row r="97" spans="1:21" ht="21" customHeight="1">
      <c r="A97" s="35"/>
      <c r="B97" s="39" t="s">
        <v>419</v>
      </c>
      <c r="D97" s="70">
        <f t="shared" ref="D97" si="155">D98+D99+D100+D101+D102</f>
        <v>847493</v>
      </c>
      <c r="E97" s="70">
        <f t="shared" ref="E97" si="156">E98+E99+E100+E101+E102</f>
        <v>57</v>
      </c>
      <c r="F97" s="70">
        <f t="shared" ref="F97" si="157">F98+F99+F100+F101+F102</f>
        <v>647</v>
      </c>
      <c r="G97" s="70">
        <f t="shared" ref="G97" si="158">G98+G99+G100+G101+G102</f>
        <v>10063</v>
      </c>
      <c r="H97" s="70">
        <f t="shared" ref="H97" si="159">H98+H99+H100+H101+H102</f>
        <v>858260</v>
      </c>
      <c r="I97" s="70">
        <f t="shared" ref="I97" si="160">I98+I99+I100+I101+I102</f>
        <v>34886</v>
      </c>
      <c r="J97" s="70">
        <f t="shared" ref="J97" si="161">J98+J99+J100+J101+J102</f>
        <v>3444</v>
      </c>
      <c r="K97" s="70">
        <f t="shared" ref="K97" si="162">K98+K99+K100+K101+K102</f>
        <v>601814</v>
      </c>
      <c r="L97" s="70">
        <f t="shared" ref="L97" si="163">L98+L99+L100+L101+L102</f>
        <v>294776</v>
      </c>
      <c r="M97" s="20"/>
      <c r="N97" s="13"/>
      <c r="P97" s="10"/>
      <c r="Q97" s="10"/>
      <c r="R97" s="13"/>
      <c r="S97" s="13"/>
      <c r="T97" s="13"/>
      <c r="U97" s="13"/>
    </row>
    <row r="98" spans="1:21" ht="21" customHeight="1">
      <c r="A98" s="35"/>
      <c r="B98" s="40" t="s">
        <v>420</v>
      </c>
      <c r="C98" s="4"/>
      <c r="D98" s="71">
        <v>9673</v>
      </c>
      <c r="E98" s="71">
        <v>0</v>
      </c>
      <c r="F98" s="71">
        <v>0</v>
      </c>
      <c r="G98" s="71">
        <v>96</v>
      </c>
      <c r="H98" s="71">
        <v>9769</v>
      </c>
      <c r="I98" s="71">
        <v>1118</v>
      </c>
      <c r="J98" s="71">
        <v>205</v>
      </c>
      <c r="K98" s="71">
        <v>6791</v>
      </c>
      <c r="L98" s="71">
        <v>4301</v>
      </c>
      <c r="M98" s="20"/>
      <c r="N98" s="13"/>
      <c r="P98" s="11"/>
      <c r="Q98" s="10"/>
      <c r="R98" s="13"/>
      <c r="S98" s="13"/>
      <c r="T98" s="13"/>
      <c r="U98" s="13"/>
    </row>
    <row r="99" spans="1:21" ht="21" customHeight="1">
      <c r="A99" s="35"/>
      <c r="B99" s="40" t="s">
        <v>421</v>
      </c>
      <c r="D99" s="71">
        <v>318387</v>
      </c>
      <c r="E99" s="71">
        <v>57</v>
      </c>
      <c r="F99" s="71">
        <v>358</v>
      </c>
      <c r="G99" s="71">
        <v>3427</v>
      </c>
      <c r="H99" s="71">
        <v>322229</v>
      </c>
      <c r="I99" s="71">
        <v>9020</v>
      </c>
      <c r="J99" s="71">
        <v>726</v>
      </c>
      <c r="K99" s="71">
        <v>231413</v>
      </c>
      <c r="L99" s="71">
        <v>100562</v>
      </c>
      <c r="M99" s="20"/>
      <c r="N99" s="13"/>
      <c r="P99" s="11"/>
      <c r="Q99" s="10"/>
      <c r="R99" s="13"/>
      <c r="S99" s="13"/>
      <c r="T99" s="13"/>
      <c r="U99" s="13"/>
    </row>
    <row r="100" spans="1:21" ht="21" customHeight="1">
      <c r="A100" s="35"/>
      <c r="B100" s="40" t="s">
        <v>422</v>
      </c>
      <c r="D100" s="71">
        <v>17613</v>
      </c>
      <c r="E100" s="71">
        <v>0</v>
      </c>
      <c r="F100" s="71">
        <v>0</v>
      </c>
      <c r="G100" s="71">
        <v>106</v>
      </c>
      <c r="H100" s="71">
        <v>17719</v>
      </c>
      <c r="I100" s="71">
        <v>667</v>
      </c>
      <c r="J100" s="71">
        <v>187</v>
      </c>
      <c r="K100" s="71">
        <v>10364</v>
      </c>
      <c r="L100" s="71">
        <v>8209</v>
      </c>
      <c r="M100" s="20"/>
      <c r="N100" s="13"/>
      <c r="P100" s="11"/>
      <c r="Q100" s="10"/>
      <c r="R100" s="13"/>
      <c r="S100" s="13"/>
      <c r="T100" s="13"/>
      <c r="U100" s="13"/>
    </row>
    <row r="101" spans="1:21" ht="21" customHeight="1">
      <c r="A101" s="35"/>
      <c r="B101" s="40" t="s">
        <v>423</v>
      </c>
      <c r="D101" s="71">
        <v>198167</v>
      </c>
      <c r="E101" s="71">
        <v>0</v>
      </c>
      <c r="F101" s="71">
        <v>0</v>
      </c>
      <c r="G101" s="71">
        <v>2460</v>
      </c>
      <c r="H101" s="71">
        <v>200627</v>
      </c>
      <c r="I101" s="71">
        <v>13067</v>
      </c>
      <c r="J101" s="71">
        <v>562</v>
      </c>
      <c r="K101" s="71">
        <v>173086</v>
      </c>
      <c r="L101" s="71">
        <v>41170</v>
      </c>
      <c r="M101" s="20"/>
      <c r="N101" s="13"/>
      <c r="P101" s="11"/>
      <c r="Q101" s="10"/>
      <c r="R101" s="13"/>
      <c r="S101" s="13"/>
      <c r="T101" s="13"/>
      <c r="U101" s="13"/>
    </row>
    <row r="102" spans="1:21" ht="21" customHeight="1">
      <c r="A102" s="35"/>
      <c r="B102" s="40" t="s">
        <v>424</v>
      </c>
      <c r="D102" s="71">
        <v>303653</v>
      </c>
      <c r="E102" s="71">
        <v>0</v>
      </c>
      <c r="F102" s="71">
        <v>289</v>
      </c>
      <c r="G102" s="71">
        <v>3974</v>
      </c>
      <c r="H102" s="71">
        <v>307916</v>
      </c>
      <c r="I102" s="71">
        <v>11014</v>
      </c>
      <c r="J102" s="71">
        <v>1764</v>
      </c>
      <c r="K102" s="71">
        <v>180160</v>
      </c>
      <c r="L102" s="71">
        <v>140534</v>
      </c>
      <c r="M102" s="20"/>
      <c r="N102" s="13"/>
      <c r="P102" s="11"/>
      <c r="Q102" s="10"/>
      <c r="R102" s="13"/>
      <c r="S102" s="13"/>
      <c r="T102" s="13"/>
      <c r="U102" s="13"/>
    </row>
    <row r="103" spans="1:21" ht="21" customHeight="1">
      <c r="A103" s="35"/>
      <c r="B103" s="39" t="s">
        <v>425</v>
      </c>
      <c r="C103" s="4"/>
      <c r="D103" s="70">
        <f t="shared" ref="D103" si="164">D104+D105+D106+D107+D108</f>
        <v>204443</v>
      </c>
      <c r="E103" s="70">
        <f t="shared" ref="E103" si="165">E104+E105+E106+E107+E108</f>
        <v>0</v>
      </c>
      <c r="F103" s="70">
        <f t="shared" ref="F103" si="166">F104+F105+F106+F107+F108</f>
        <v>0</v>
      </c>
      <c r="G103" s="70">
        <f t="shared" ref="G103" si="167">G104+G105+G106+G107+G108</f>
        <v>723</v>
      </c>
      <c r="H103" s="70">
        <f t="shared" ref="H103" si="168">H104+H105+H106+H107+H108</f>
        <v>205166</v>
      </c>
      <c r="I103" s="70">
        <f t="shared" ref="I103" si="169">I104+I105+I106+I107+I108</f>
        <v>-2348</v>
      </c>
      <c r="J103" s="70">
        <f t="shared" ref="J103" si="170">J104+J105+J106+J107+J108</f>
        <v>1279</v>
      </c>
      <c r="K103" s="70">
        <f t="shared" ref="K103" si="171">K104+K105+K106+K107+K108</f>
        <v>120982</v>
      </c>
      <c r="L103" s="70">
        <f t="shared" ref="L103" si="172">L104+L105+L106+L107+L108</f>
        <v>83115</v>
      </c>
      <c r="M103" s="20"/>
      <c r="N103" s="13"/>
      <c r="P103" s="10"/>
      <c r="Q103" s="10"/>
      <c r="R103" s="13"/>
      <c r="S103" s="13"/>
      <c r="T103" s="13"/>
      <c r="U103" s="13"/>
    </row>
    <row r="104" spans="1:21" ht="21" customHeight="1">
      <c r="A104" s="35"/>
      <c r="B104" s="40" t="s">
        <v>426</v>
      </c>
      <c r="D104" s="71">
        <v>20494</v>
      </c>
      <c r="E104" s="71">
        <v>0</v>
      </c>
      <c r="F104" s="71">
        <v>0</v>
      </c>
      <c r="G104" s="71">
        <v>0</v>
      </c>
      <c r="H104" s="71">
        <v>20494</v>
      </c>
      <c r="I104" s="71">
        <v>-139</v>
      </c>
      <c r="J104" s="71">
        <v>94</v>
      </c>
      <c r="K104" s="71">
        <v>13523</v>
      </c>
      <c r="L104" s="71">
        <v>6926</v>
      </c>
      <c r="M104" s="20"/>
      <c r="N104" s="13"/>
      <c r="P104" s="11"/>
      <c r="Q104" s="10"/>
      <c r="R104" s="13"/>
      <c r="S104" s="13"/>
      <c r="T104" s="13"/>
      <c r="U104" s="13"/>
    </row>
    <row r="105" spans="1:21" ht="21" customHeight="1">
      <c r="A105" s="35"/>
      <c r="B105" s="40" t="s">
        <v>427</v>
      </c>
      <c r="C105" s="4"/>
      <c r="D105" s="71">
        <v>12616</v>
      </c>
      <c r="E105" s="71">
        <v>0</v>
      </c>
      <c r="F105" s="71">
        <v>0</v>
      </c>
      <c r="G105" s="71">
        <v>271</v>
      </c>
      <c r="H105" s="71">
        <v>12887</v>
      </c>
      <c r="I105" s="71">
        <v>-18</v>
      </c>
      <c r="J105" s="71">
        <v>31</v>
      </c>
      <c r="K105" s="71">
        <v>7997</v>
      </c>
      <c r="L105" s="71">
        <v>4903</v>
      </c>
      <c r="M105" s="20"/>
      <c r="N105" s="13"/>
      <c r="P105" s="11"/>
      <c r="Q105" s="10"/>
      <c r="R105" s="13"/>
      <c r="S105" s="13"/>
      <c r="T105" s="13"/>
      <c r="U105" s="13"/>
    </row>
    <row r="106" spans="1:21" ht="21" customHeight="1">
      <c r="A106" s="35"/>
      <c r="B106" s="40" t="s">
        <v>428</v>
      </c>
      <c r="C106" s="4"/>
      <c r="D106" s="71">
        <v>2461</v>
      </c>
      <c r="E106" s="71">
        <v>0</v>
      </c>
      <c r="F106" s="71">
        <v>0</v>
      </c>
      <c r="G106" s="71">
        <v>0</v>
      </c>
      <c r="H106" s="71">
        <v>2461</v>
      </c>
      <c r="I106" s="71">
        <v>59</v>
      </c>
      <c r="J106" s="71">
        <v>36</v>
      </c>
      <c r="K106" s="71">
        <v>1968</v>
      </c>
      <c r="L106" s="71">
        <v>588</v>
      </c>
      <c r="M106" s="20"/>
      <c r="N106" s="13"/>
      <c r="P106" s="11"/>
      <c r="Q106" s="10"/>
      <c r="R106" s="13"/>
      <c r="S106" s="13"/>
      <c r="T106" s="13"/>
      <c r="U106" s="13"/>
    </row>
    <row r="107" spans="1:21" ht="21" customHeight="1">
      <c r="A107" s="35"/>
      <c r="B107" s="40" t="s">
        <v>429</v>
      </c>
      <c r="D107" s="71">
        <v>57338</v>
      </c>
      <c r="E107" s="71">
        <v>0</v>
      </c>
      <c r="F107" s="71">
        <v>0</v>
      </c>
      <c r="G107" s="71">
        <v>452</v>
      </c>
      <c r="H107" s="71">
        <v>57790</v>
      </c>
      <c r="I107" s="71">
        <v>1431</v>
      </c>
      <c r="J107" s="71">
        <v>281</v>
      </c>
      <c r="K107" s="71">
        <v>41601</v>
      </c>
      <c r="L107" s="71">
        <v>17901</v>
      </c>
      <c r="M107" s="20"/>
      <c r="N107" s="13"/>
      <c r="P107" s="11"/>
      <c r="Q107" s="10"/>
      <c r="R107" s="13"/>
      <c r="S107" s="13"/>
      <c r="T107" s="13"/>
      <c r="U107" s="13"/>
    </row>
    <row r="108" spans="1:21" ht="21" customHeight="1">
      <c r="A108" s="35"/>
      <c r="B108" s="40" t="s">
        <v>430</v>
      </c>
      <c r="D108" s="71">
        <v>111534</v>
      </c>
      <c r="E108" s="71">
        <v>0</v>
      </c>
      <c r="F108" s="71">
        <v>0</v>
      </c>
      <c r="G108" s="71">
        <v>0</v>
      </c>
      <c r="H108" s="71">
        <v>111534</v>
      </c>
      <c r="I108" s="71">
        <v>-3681</v>
      </c>
      <c r="J108" s="71">
        <v>837</v>
      </c>
      <c r="K108" s="71">
        <v>55893</v>
      </c>
      <c r="L108" s="71">
        <v>52797</v>
      </c>
      <c r="M108" s="20"/>
      <c r="N108" s="13"/>
      <c r="P108" s="11"/>
      <c r="Q108" s="10"/>
      <c r="R108" s="13"/>
      <c r="S108" s="13"/>
      <c r="T108" s="13"/>
      <c r="U108" s="13"/>
    </row>
    <row r="109" spans="1:21" ht="21" customHeight="1">
      <c r="A109" s="35"/>
      <c r="B109" s="39" t="s">
        <v>431</v>
      </c>
      <c r="D109" s="70">
        <f t="shared" ref="D109" si="173">D110+D111+D112+D113+D114+D115+D116+D117+D118</f>
        <v>1215264</v>
      </c>
      <c r="E109" s="70">
        <f t="shared" ref="E109" si="174">E110+E111+E112+E113+E114+E115+E116+E117+E118</f>
        <v>420</v>
      </c>
      <c r="F109" s="70">
        <f t="shared" ref="F109" si="175">F110+F111+F112+F113+F114+F115+F116+F117+F118</f>
        <v>435</v>
      </c>
      <c r="G109" s="70">
        <f t="shared" ref="G109" si="176">G110+G111+G112+G113+G114+G115+G116+G117+G118</f>
        <v>10481</v>
      </c>
      <c r="H109" s="70">
        <f t="shared" ref="H109" si="177">H110+H111+H112+H113+H114+H115+H116+H117+H118</f>
        <v>1226600</v>
      </c>
      <c r="I109" s="70">
        <f t="shared" ref="I109" si="178">I110+I111+I112+I113+I114+I115+I116+I117+I118</f>
        <v>13198</v>
      </c>
      <c r="J109" s="70">
        <f t="shared" ref="J109" si="179">J110+J111+J112+J113+J114+J115+J116+J117+J118</f>
        <v>14179</v>
      </c>
      <c r="K109" s="70">
        <f t="shared" ref="K109" si="180">K110+K111+K112+K113+K114+K115+K116+K117+K118</f>
        <v>774309</v>
      </c>
      <c r="L109" s="70">
        <f t="shared" ref="L109" si="181">L110+L111+L112+L113+L114+L115+L116+L117+L118</f>
        <v>479668</v>
      </c>
      <c r="M109" s="20"/>
      <c r="N109" s="13"/>
      <c r="P109" s="10"/>
      <c r="Q109" s="10"/>
      <c r="R109" s="13"/>
      <c r="S109" s="13"/>
      <c r="T109" s="13"/>
      <c r="U109" s="13"/>
    </row>
    <row r="110" spans="1:21" ht="21" customHeight="1">
      <c r="A110" s="35"/>
      <c r="B110" s="40" t="s">
        <v>432</v>
      </c>
      <c r="D110" s="71">
        <v>436849</v>
      </c>
      <c r="E110" s="71">
        <v>388</v>
      </c>
      <c r="F110" s="71">
        <v>435</v>
      </c>
      <c r="G110" s="71">
        <v>4114</v>
      </c>
      <c r="H110" s="71">
        <v>441786</v>
      </c>
      <c r="I110" s="71">
        <v>9737</v>
      </c>
      <c r="J110" s="71">
        <v>6571</v>
      </c>
      <c r="K110" s="71">
        <v>263183</v>
      </c>
      <c r="L110" s="71">
        <v>194911</v>
      </c>
      <c r="M110" s="20"/>
      <c r="N110" s="13"/>
      <c r="P110" s="11"/>
      <c r="Q110" s="10"/>
      <c r="R110" s="13"/>
      <c r="S110" s="13"/>
      <c r="T110" s="13"/>
      <c r="U110" s="13"/>
    </row>
    <row r="111" spans="1:21" ht="21" customHeight="1">
      <c r="A111" s="35"/>
      <c r="B111" s="40" t="s">
        <v>433</v>
      </c>
      <c r="D111" s="71">
        <v>118577</v>
      </c>
      <c r="E111" s="71">
        <v>32</v>
      </c>
      <c r="F111" s="71">
        <v>0</v>
      </c>
      <c r="G111" s="71">
        <v>1134</v>
      </c>
      <c r="H111" s="71">
        <v>119743</v>
      </c>
      <c r="I111" s="71">
        <v>-1545</v>
      </c>
      <c r="J111" s="71">
        <v>1825</v>
      </c>
      <c r="K111" s="71">
        <v>69580</v>
      </c>
      <c r="L111" s="71">
        <v>50443</v>
      </c>
      <c r="M111" s="20"/>
      <c r="N111" s="13"/>
      <c r="P111" s="11"/>
      <c r="Q111" s="10"/>
      <c r="R111" s="13"/>
      <c r="S111" s="13"/>
      <c r="T111" s="13"/>
      <c r="U111" s="13"/>
    </row>
    <row r="112" spans="1:21" ht="21" customHeight="1">
      <c r="A112" s="35"/>
      <c r="B112" s="40" t="s">
        <v>434</v>
      </c>
      <c r="D112" s="71">
        <v>264978</v>
      </c>
      <c r="E112" s="71">
        <v>0</v>
      </c>
      <c r="F112" s="71">
        <v>0</v>
      </c>
      <c r="G112" s="71">
        <v>1178</v>
      </c>
      <c r="H112" s="71">
        <v>266156</v>
      </c>
      <c r="I112" s="71">
        <v>3688</v>
      </c>
      <c r="J112" s="71">
        <v>29</v>
      </c>
      <c r="K112" s="71">
        <v>207305</v>
      </c>
      <c r="L112" s="71">
        <v>62568</v>
      </c>
      <c r="M112" s="20"/>
      <c r="N112" s="13"/>
      <c r="P112" s="11"/>
      <c r="Q112" s="10"/>
      <c r="R112" s="13"/>
      <c r="S112" s="13"/>
      <c r="T112" s="13"/>
      <c r="U112" s="13"/>
    </row>
    <row r="113" spans="1:21" ht="21" customHeight="1">
      <c r="A113" s="35"/>
      <c r="B113" s="40" t="s">
        <v>435</v>
      </c>
      <c r="D113" s="71">
        <v>33827</v>
      </c>
      <c r="E113" s="71">
        <v>0</v>
      </c>
      <c r="F113" s="71">
        <v>0</v>
      </c>
      <c r="G113" s="71">
        <v>888</v>
      </c>
      <c r="H113" s="71">
        <v>34715</v>
      </c>
      <c r="I113" s="71">
        <v>1058</v>
      </c>
      <c r="J113" s="71">
        <v>41</v>
      </c>
      <c r="K113" s="71">
        <v>20950</v>
      </c>
      <c r="L113" s="71">
        <v>14864</v>
      </c>
      <c r="M113" s="20"/>
      <c r="N113" s="13"/>
      <c r="P113" s="11"/>
      <c r="Q113" s="10"/>
      <c r="R113" s="13"/>
      <c r="S113" s="13"/>
      <c r="T113" s="13"/>
      <c r="U113" s="13"/>
    </row>
    <row r="114" spans="1:21" ht="21" customHeight="1">
      <c r="A114" s="35"/>
      <c r="B114" s="40" t="s">
        <v>436</v>
      </c>
      <c r="D114" s="71">
        <v>14478</v>
      </c>
      <c r="E114" s="71">
        <v>0</v>
      </c>
      <c r="F114" s="71">
        <v>0</v>
      </c>
      <c r="G114" s="71">
        <v>709</v>
      </c>
      <c r="H114" s="71">
        <v>15187</v>
      </c>
      <c r="I114" s="71">
        <v>324</v>
      </c>
      <c r="J114" s="71">
        <v>243</v>
      </c>
      <c r="K114" s="71">
        <v>10938</v>
      </c>
      <c r="L114" s="71">
        <v>4816</v>
      </c>
      <c r="M114" s="20"/>
      <c r="N114" s="13"/>
      <c r="P114" s="11"/>
      <c r="Q114" s="10"/>
      <c r="R114" s="13"/>
      <c r="S114" s="13"/>
      <c r="T114" s="13"/>
      <c r="U114" s="13"/>
    </row>
    <row r="115" spans="1:21" ht="21" customHeight="1">
      <c r="A115" s="35"/>
      <c r="B115" s="40" t="s">
        <v>437</v>
      </c>
      <c r="D115" s="71">
        <v>62577</v>
      </c>
      <c r="E115" s="71">
        <v>0</v>
      </c>
      <c r="F115" s="71">
        <v>0</v>
      </c>
      <c r="G115" s="71">
        <v>17</v>
      </c>
      <c r="H115" s="71">
        <v>62594</v>
      </c>
      <c r="I115" s="71">
        <v>1360</v>
      </c>
      <c r="J115" s="71">
        <v>287</v>
      </c>
      <c r="K115" s="71">
        <v>42499</v>
      </c>
      <c r="L115" s="71">
        <v>21742</v>
      </c>
      <c r="M115" s="20"/>
      <c r="N115" s="13"/>
      <c r="P115" s="11"/>
      <c r="Q115" s="10"/>
      <c r="R115" s="13"/>
      <c r="S115" s="13"/>
      <c r="T115" s="13"/>
      <c r="U115" s="13"/>
    </row>
    <row r="116" spans="1:21" ht="21" customHeight="1">
      <c r="A116" s="35"/>
      <c r="B116" s="40" t="s">
        <v>438</v>
      </c>
      <c r="D116" s="71">
        <v>60017</v>
      </c>
      <c r="E116" s="71">
        <v>0</v>
      </c>
      <c r="F116" s="71">
        <v>0</v>
      </c>
      <c r="G116" s="71">
        <v>132</v>
      </c>
      <c r="H116" s="71">
        <v>60149</v>
      </c>
      <c r="I116" s="71">
        <v>-1129</v>
      </c>
      <c r="J116" s="71">
        <v>984</v>
      </c>
      <c r="K116" s="71">
        <v>34547</v>
      </c>
      <c r="L116" s="71">
        <v>25457</v>
      </c>
      <c r="M116" s="20"/>
      <c r="N116" s="13"/>
      <c r="P116" s="11"/>
      <c r="Q116" s="10"/>
      <c r="R116" s="13"/>
      <c r="S116" s="13"/>
      <c r="T116" s="13"/>
      <c r="U116" s="13"/>
    </row>
    <row r="117" spans="1:21" ht="21" customHeight="1">
      <c r="A117" s="35"/>
      <c r="B117" s="40" t="s">
        <v>439</v>
      </c>
      <c r="D117" s="71">
        <v>222612</v>
      </c>
      <c r="E117" s="71">
        <v>0</v>
      </c>
      <c r="F117" s="71">
        <v>0</v>
      </c>
      <c r="G117" s="71">
        <v>2218</v>
      </c>
      <c r="H117" s="71">
        <v>224830</v>
      </c>
      <c r="I117" s="71">
        <v>-282</v>
      </c>
      <c r="J117" s="71">
        <v>4190</v>
      </c>
      <c r="K117" s="71">
        <v>124916</v>
      </c>
      <c r="L117" s="71">
        <v>103822</v>
      </c>
      <c r="M117" s="20"/>
      <c r="N117" s="13"/>
      <c r="P117" s="11"/>
      <c r="Q117" s="10"/>
      <c r="R117" s="13"/>
      <c r="S117" s="13"/>
      <c r="T117" s="13"/>
      <c r="U117" s="13"/>
    </row>
    <row r="118" spans="1:21" ht="21" customHeight="1">
      <c r="A118" s="35"/>
      <c r="B118" s="40" t="s">
        <v>440</v>
      </c>
      <c r="C118" s="4"/>
      <c r="D118" s="71">
        <v>1349</v>
      </c>
      <c r="E118" s="71">
        <v>0</v>
      </c>
      <c r="F118" s="71">
        <v>0</v>
      </c>
      <c r="G118" s="71">
        <v>91</v>
      </c>
      <c r="H118" s="71">
        <v>1440</v>
      </c>
      <c r="I118" s="71">
        <v>-13</v>
      </c>
      <c r="J118" s="71">
        <v>9</v>
      </c>
      <c r="K118" s="71">
        <v>391</v>
      </c>
      <c r="L118" s="71">
        <v>1045</v>
      </c>
      <c r="M118" s="20"/>
      <c r="N118" s="13"/>
      <c r="P118" s="11"/>
      <c r="Q118" s="10"/>
      <c r="R118" s="13"/>
      <c r="S118" s="13"/>
      <c r="T118" s="13"/>
      <c r="U118" s="13"/>
    </row>
    <row r="119" spans="1:21" ht="21" customHeight="1">
      <c r="A119" s="35"/>
      <c r="B119" s="39" t="s">
        <v>441</v>
      </c>
      <c r="D119" s="70">
        <f t="shared" ref="D119" si="182">SUM(D120:D122)</f>
        <v>3022</v>
      </c>
      <c r="E119" s="70">
        <f t="shared" ref="E119" si="183">SUM(E120:E122)</f>
        <v>0</v>
      </c>
      <c r="F119" s="70">
        <f t="shared" ref="F119" si="184">SUM(F120:F122)</f>
        <v>0</v>
      </c>
      <c r="G119" s="70">
        <f t="shared" ref="G119" si="185">SUM(G120:G122)</f>
        <v>0</v>
      </c>
      <c r="H119" s="70">
        <f t="shared" ref="H119" si="186">SUM(H120:H122)</f>
        <v>3022</v>
      </c>
      <c r="I119" s="70">
        <f t="shared" ref="I119" si="187">SUM(I120:I122)</f>
        <v>26</v>
      </c>
      <c r="J119" s="70">
        <f t="shared" ref="J119" si="188">SUM(J120:J122)</f>
        <v>4</v>
      </c>
      <c r="K119" s="70">
        <f t="shared" ref="K119" si="189">SUM(K120:K122)</f>
        <v>1862</v>
      </c>
      <c r="L119" s="70">
        <f t="shared" ref="L119" si="190">SUM(L120:L122)</f>
        <v>1190</v>
      </c>
      <c r="M119" s="20"/>
      <c r="N119" s="13"/>
      <c r="P119" s="10"/>
      <c r="Q119" s="10"/>
      <c r="R119" s="13"/>
      <c r="S119" s="13"/>
      <c r="T119" s="13"/>
      <c r="U119" s="13"/>
    </row>
    <row r="120" spans="1:21" ht="21" customHeight="1">
      <c r="A120" s="35"/>
      <c r="B120" s="40" t="s">
        <v>442</v>
      </c>
      <c r="D120" s="71">
        <v>2448</v>
      </c>
      <c r="E120" s="71">
        <v>0</v>
      </c>
      <c r="F120" s="71">
        <v>0</v>
      </c>
      <c r="G120" s="71">
        <v>0</v>
      </c>
      <c r="H120" s="71">
        <v>2448</v>
      </c>
      <c r="I120" s="71">
        <v>-8</v>
      </c>
      <c r="J120" s="71">
        <v>4</v>
      </c>
      <c r="K120" s="71">
        <v>1500</v>
      </c>
      <c r="L120" s="71">
        <v>944</v>
      </c>
      <c r="M120" s="20"/>
      <c r="N120" s="13"/>
      <c r="P120" s="11"/>
      <c r="Q120" s="10"/>
      <c r="R120" s="13"/>
      <c r="S120" s="13"/>
      <c r="T120" s="13"/>
      <c r="U120" s="13"/>
    </row>
    <row r="121" spans="1:21" ht="21" customHeight="1">
      <c r="A121" s="35"/>
      <c r="B121" s="40" t="s">
        <v>443</v>
      </c>
      <c r="D121" s="71">
        <v>77</v>
      </c>
      <c r="E121" s="71">
        <v>0</v>
      </c>
      <c r="F121" s="71">
        <v>0</v>
      </c>
      <c r="G121" s="71">
        <v>0</v>
      </c>
      <c r="H121" s="71">
        <v>77</v>
      </c>
      <c r="I121" s="71">
        <v>2</v>
      </c>
      <c r="J121" s="71">
        <v>0</v>
      </c>
      <c r="K121" s="71">
        <v>27</v>
      </c>
      <c r="L121" s="71">
        <v>52</v>
      </c>
      <c r="M121" s="20"/>
      <c r="N121" s="13"/>
      <c r="P121" s="11"/>
      <c r="Q121" s="10"/>
      <c r="R121" s="13"/>
      <c r="S121" s="13"/>
      <c r="T121" s="13"/>
      <c r="U121" s="13"/>
    </row>
    <row r="122" spans="1:21" ht="21" customHeight="1">
      <c r="A122" s="35"/>
      <c r="B122" s="40" t="s">
        <v>444</v>
      </c>
      <c r="C122" s="4"/>
      <c r="D122" s="71">
        <v>497</v>
      </c>
      <c r="E122" s="71">
        <v>0</v>
      </c>
      <c r="F122" s="71">
        <v>0</v>
      </c>
      <c r="G122" s="71">
        <v>0</v>
      </c>
      <c r="H122" s="71">
        <v>497</v>
      </c>
      <c r="I122" s="71">
        <v>32</v>
      </c>
      <c r="J122" s="71">
        <v>0</v>
      </c>
      <c r="K122" s="71">
        <v>335</v>
      </c>
      <c r="L122" s="71">
        <v>194</v>
      </c>
      <c r="M122" s="20"/>
      <c r="N122" s="13"/>
      <c r="P122" s="11"/>
      <c r="Q122" s="10"/>
      <c r="R122" s="13"/>
      <c r="S122" s="13"/>
      <c r="T122" s="13"/>
      <c r="U122" s="13"/>
    </row>
    <row r="123" spans="1:21" ht="21" customHeight="1">
      <c r="A123" s="35"/>
      <c r="B123" s="39" t="s">
        <v>445</v>
      </c>
      <c r="D123" s="70">
        <f t="shared" ref="D123" si="191">D124+D125</f>
        <v>71227</v>
      </c>
      <c r="E123" s="70">
        <f t="shared" ref="E123" si="192">E124+E125</f>
        <v>0</v>
      </c>
      <c r="F123" s="70">
        <f t="shared" ref="F123" si="193">F124+F125</f>
        <v>0</v>
      </c>
      <c r="G123" s="70">
        <f t="shared" ref="G123" si="194">G124+G125</f>
        <v>1247</v>
      </c>
      <c r="H123" s="70">
        <f t="shared" ref="H123" si="195">H124+H125</f>
        <v>72474</v>
      </c>
      <c r="I123" s="70">
        <f t="shared" ref="I123" si="196">I124+I125</f>
        <v>724</v>
      </c>
      <c r="J123" s="70">
        <f t="shared" ref="J123" si="197">J124+J125</f>
        <v>812</v>
      </c>
      <c r="K123" s="70">
        <f t="shared" ref="K123" si="198">K124+K125</f>
        <v>45965</v>
      </c>
      <c r="L123" s="70">
        <f t="shared" ref="L123" si="199">L124+L125</f>
        <v>28045</v>
      </c>
      <c r="M123" s="20"/>
      <c r="N123" s="13"/>
      <c r="P123" s="10"/>
      <c r="Q123" s="10"/>
      <c r="R123" s="13"/>
      <c r="S123" s="13"/>
      <c r="T123" s="13"/>
      <c r="U123" s="13"/>
    </row>
    <row r="124" spans="1:21" ht="21" customHeight="1">
      <c r="A124" s="35"/>
      <c r="B124" s="40" t="s">
        <v>446</v>
      </c>
      <c r="D124" s="71">
        <v>11659</v>
      </c>
      <c r="E124" s="71">
        <v>0</v>
      </c>
      <c r="F124" s="71">
        <v>0</v>
      </c>
      <c r="G124" s="71">
        <v>475</v>
      </c>
      <c r="H124" s="71">
        <v>12134</v>
      </c>
      <c r="I124" s="71">
        <v>425</v>
      </c>
      <c r="J124" s="71">
        <v>11</v>
      </c>
      <c r="K124" s="71">
        <v>8510</v>
      </c>
      <c r="L124" s="71">
        <v>4060</v>
      </c>
      <c r="M124" s="20"/>
      <c r="N124" s="13"/>
      <c r="P124" s="11"/>
      <c r="Q124" s="10"/>
      <c r="R124" s="13"/>
      <c r="S124" s="13"/>
      <c r="T124" s="13"/>
      <c r="U124" s="13"/>
    </row>
    <row r="125" spans="1:21" ht="21" customHeight="1">
      <c r="A125" s="35"/>
      <c r="B125" s="40" t="s">
        <v>447</v>
      </c>
      <c r="D125" s="71">
        <v>59568</v>
      </c>
      <c r="E125" s="71">
        <v>0</v>
      </c>
      <c r="F125" s="71">
        <v>0</v>
      </c>
      <c r="G125" s="71">
        <v>772</v>
      </c>
      <c r="H125" s="71">
        <v>60340</v>
      </c>
      <c r="I125" s="71">
        <v>299</v>
      </c>
      <c r="J125" s="71">
        <v>801</v>
      </c>
      <c r="K125" s="71">
        <v>37455</v>
      </c>
      <c r="L125" s="71">
        <v>23985</v>
      </c>
      <c r="M125" s="20"/>
      <c r="N125" s="13"/>
      <c r="P125" s="11"/>
      <c r="Q125" s="10"/>
      <c r="R125" s="13"/>
      <c r="S125" s="13"/>
      <c r="T125" s="13"/>
      <c r="U125" s="13"/>
    </row>
    <row r="126" spans="1:21" ht="6" customHeight="1">
      <c r="A126" s="21"/>
      <c r="B126" s="24"/>
      <c r="C126" s="22"/>
      <c r="D126" s="22"/>
      <c r="E126" s="22"/>
      <c r="F126" s="22"/>
      <c r="G126" s="22"/>
      <c r="H126" s="22"/>
      <c r="I126" s="22"/>
      <c r="J126" s="22"/>
      <c r="K126" s="22"/>
      <c r="L126" s="22"/>
      <c r="M126" s="24"/>
      <c r="N126" s="13"/>
      <c r="P126" s="13"/>
      <c r="Q126" s="13"/>
      <c r="R126" s="13"/>
    </row>
    <row r="127" spans="1:21" ht="6" customHeight="1">
      <c r="N127" s="13"/>
      <c r="P127" s="13"/>
      <c r="Q127" s="13"/>
      <c r="R127" s="13"/>
    </row>
    <row r="128" spans="1:21" ht="13.5" customHeight="1">
      <c r="B128" s="179" t="s">
        <v>570</v>
      </c>
      <c r="D128" s="11"/>
      <c r="E128" s="11"/>
      <c r="F128" s="11"/>
      <c r="G128" s="11"/>
      <c r="H128" s="11"/>
      <c r="I128" s="13"/>
    </row>
    <row r="129" spans="1:14" ht="13.5" customHeight="1">
      <c r="B129" s="5" t="s">
        <v>571</v>
      </c>
      <c r="K129" s="13"/>
    </row>
    <row r="130" spans="1:14" ht="12.75" customHeight="1" thickBot="1">
      <c r="N130" s="13"/>
    </row>
    <row r="131" spans="1:14" ht="14.25" customHeight="1" thickTop="1">
      <c r="A131" s="14"/>
      <c r="B131" s="14" t="s">
        <v>569</v>
      </c>
      <c r="C131" s="14"/>
      <c r="D131" s="14"/>
      <c r="E131" s="14"/>
      <c r="F131" s="14"/>
      <c r="G131" s="14"/>
      <c r="H131" s="14"/>
      <c r="I131" s="14"/>
      <c r="J131" s="14"/>
      <c r="K131" s="14"/>
      <c r="L131" s="14"/>
      <c r="M131" s="14"/>
    </row>
    <row r="132" spans="1:14" ht="5.25" customHeight="1">
      <c r="B132" s="16"/>
      <c r="K132" s="13"/>
    </row>
    <row r="133" spans="1:14" ht="12" customHeight="1">
      <c r="B133" s="17" t="s">
        <v>568</v>
      </c>
      <c r="K133" s="13"/>
    </row>
    <row r="134" spans="1:14" ht="19.5" customHeight="1">
      <c r="N134" s="13"/>
    </row>
    <row r="135" spans="1:14" ht="19.5" customHeight="1">
      <c r="N135" s="13"/>
    </row>
    <row r="136" spans="1:14" ht="19.5" customHeight="1">
      <c r="N136" s="13"/>
    </row>
    <row r="137" spans="1:14" ht="19.5" customHeight="1">
      <c r="N137" s="13"/>
    </row>
    <row r="138" spans="1:14" ht="19.5" customHeight="1">
      <c r="N138" s="13"/>
    </row>
    <row r="139" spans="1:14" ht="19.5" customHeight="1">
      <c r="N139" s="13"/>
    </row>
    <row r="140" spans="1:14" ht="19.5" customHeight="1">
      <c r="N140" s="13"/>
    </row>
    <row r="141" spans="1:14" ht="19.5" customHeight="1">
      <c r="N141" s="13"/>
    </row>
    <row r="142" spans="1:14" ht="19.5" customHeight="1">
      <c r="N142" s="13"/>
    </row>
    <row r="143" spans="1:14" ht="19.5" customHeight="1">
      <c r="N143" s="13"/>
    </row>
    <row r="144" spans="1:14" ht="19.5" customHeight="1">
      <c r="N144" s="13"/>
    </row>
    <row r="145" spans="14:14" ht="19.5" customHeight="1">
      <c r="N145" s="13"/>
    </row>
    <row r="146" spans="14:14" ht="19.5" customHeight="1">
      <c r="N146" s="13"/>
    </row>
    <row r="147" spans="14:14" ht="19.5" customHeight="1">
      <c r="N147" s="13"/>
    </row>
    <row r="148" spans="14:14" ht="19.5" customHeight="1">
      <c r="N148" s="13"/>
    </row>
    <row r="149" spans="14:14" ht="19.5" customHeight="1">
      <c r="N149" s="13"/>
    </row>
    <row r="150" spans="14:14" ht="19.5" customHeight="1">
      <c r="N150" s="13"/>
    </row>
    <row r="151" spans="14:14" ht="19.5" customHeight="1">
      <c r="N151" s="13"/>
    </row>
    <row r="152" spans="14:14" ht="19.5" customHeight="1">
      <c r="N152" s="13"/>
    </row>
    <row r="153" spans="14:14" ht="19.5" customHeight="1">
      <c r="N153" s="13"/>
    </row>
    <row r="154" spans="14:14" ht="19.5" customHeight="1">
      <c r="N154" s="13"/>
    </row>
    <row r="155" spans="14:14" ht="19.5" customHeight="1">
      <c r="N155" s="13"/>
    </row>
    <row r="156" spans="14:14" ht="19.5" customHeight="1">
      <c r="N156" s="13"/>
    </row>
    <row r="157" spans="14:14" ht="19.5" customHeight="1">
      <c r="N157" s="13"/>
    </row>
    <row r="158" spans="14:14" ht="19.5" customHeight="1">
      <c r="N158" s="13"/>
    </row>
    <row r="159" spans="14:14" ht="19.5" customHeight="1">
      <c r="N159" s="13"/>
    </row>
    <row r="160" spans="14:14" ht="19.5" customHeight="1">
      <c r="N160" s="13"/>
    </row>
    <row r="161" spans="14:14" ht="19.5" customHeight="1">
      <c r="N161" s="13"/>
    </row>
    <row r="162" spans="14:14" ht="19.5" customHeight="1">
      <c r="N162" s="13"/>
    </row>
    <row r="163" spans="14:14" ht="19.5" customHeight="1">
      <c r="N163" s="13"/>
    </row>
    <row r="164" spans="14:14" ht="19.5" customHeight="1">
      <c r="N164" s="13"/>
    </row>
    <row r="165" spans="14:14" ht="19.5" customHeight="1">
      <c r="N165" s="13"/>
    </row>
    <row r="166" spans="14:14" ht="19.5" customHeight="1">
      <c r="N166" s="13"/>
    </row>
    <row r="167" spans="14:14" ht="19.5" customHeight="1">
      <c r="N167" s="13"/>
    </row>
    <row r="168" spans="14:14" ht="19.5" customHeight="1">
      <c r="N168" s="13"/>
    </row>
    <row r="169" spans="14:14" ht="14.25" customHeight="1">
      <c r="N169" s="13"/>
    </row>
    <row r="170" spans="14:14" ht="19.5" customHeight="1">
      <c r="N170" s="13"/>
    </row>
    <row r="171" spans="14:14" ht="19.5" customHeight="1">
      <c r="N171" s="13"/>
    </row>
    <row r="172" spans="14:14" ht="19.5" customHeight="1">
      <c r="N172" s="13"/>
    </row>
    <row r="173" spans="14:14" ht="19.5" customHeight="1">
      <c r="N173" s="13"/>
    </row>
    <row r="174" spans="14:14" ht="19.5" customHeight="1">
      <c r="N174" s="13"/>
    </row>
    <row r="175" spans="14:14" ht="19.5" customHeight="1">
      <c r="N175" s="13"/>
    </row>
    <row r="176" spans="14:14" ht="19.5" customHeight="1">
      <c r="N176" s="13"/>
    </row>
    <row r="177" spans="14:14" ht="19.5" customHeight="1">
      <c r="N177" s="13"/>
    </row>
    <row r="178" spans="14:14" ht="19.5" customHeight="1">
      <c r="N178" s="13"/>
    </row>
    <row r="179" spans="14:14" ht="19.5" customHeight="1">
      <c r="N179" s="13"/>
    </row>
    <row r="180" spans="14:14" ht="19.5" customHeight="1">
      <c r="N180" s="13"/>
    </row>
    <row r="181" spans="14:14" ht="19.5" customHeight="1">
      <c r="N181" s="13"/>
    </row>
    <row r="182" spans="14:14" ht="19.5" customHeight="1">
      <c r="N182" s="13"/>
    </row>
    <row r="183" spans="14:14" ht="19.5" customHeight="1">
      <c r="N183" s="13"/>
    </row>
    <row r="184" spans="14:14" ht="19.5" customHeight="1">
      <c r="N184" s="13"/>
    </row>
    <row r="185" spans="14:14" ht="14.25" customHeight="1">
      <c r="N185" s="13"/>
    </row>
    <row r="186" spans="14:14" ht="19.5" customHeight="1">
      <c r="N186" s="13"/>
    </row>
    <row r="187" spans="14:14" ht="19.5" customHeight="1">
      <c r="N187" s="13"/>
    </row>
    <row r="188" spans="14:14" ht="19.5" customHeight="1">
      <c r="N188" s="13"/>
    </row>
    <row r="189" spans="14:14" ht="19.5" customHeight="1">
      <c r="N189" s="13"/>
    </row>
    <row r="190" spans="14:14" ht="19.5" customHeight="1">
      <c r="N190" s="13"/>
    </row>
    <row r="191" spans="14:14" ht="19.5" customHeight="1">
      <c r="N191" s="13"/>
    </row>
    <row r="192" spans="14:14" ht="19.5" customHeight="1">
      <c r="N192" s="13"/>
    </row>
    <row r="193" spans="14:14" ht="19.5" customHeight="1">
      <c r="N193" s="13"/>
    </row>
    <row r="194" spans="14:14" ht="19.5" customHeight="1">
      <c r="N194" s="13"/>
    </row>
    <row r="195" spans="14:14" ht="19.5" customHeight="1">
      <c r="N195" s="13"/>
    </row>
    <row r="196" spans="14:14" ht="19.5" customHeight="1">
      <c r="N196" s="13"/>
    </row>
    <row r="197" spans="14:14" ht="19.5" customHeight="1">
      <c r="N197" s="13"/>
    </row>
    <row r="198" spans="14:14" ht="19.5" customHeight="1">
      <c r="N198" s="13"/>
    </row>
    <row r="199" spans="14:14" ht="19.5" customHeight="1">
      <c r="N199" s="13"/>
    </row>
    <row r="200" spans="14:14" ht="19.5" customHeight="1">
      <c r="N200" s="13"/>
    </row>
    <row r="201" spans="14:14" ht="19.5" customHeight="1">
      <c r="N201" s="13"/>
    </row>
    <row r="202" spans="14:14" ht="19.5" customHeight="1">
      <c r="N202" s="13"/>
    </row>
    <row r="203" spans="14:14" ht="19.5" customHeight="1">
      <c r="N203" s="13"/>
    </row>
    <row r="204" spans="14:14" ht="19.5" customHeight="1">
      <c r="N204" s="13"/>
    </row>
    <row r="205" spans="14:14" ht="19.5" customHeight="1">
      <c r="N205" s="13"/>
    </row>
    <row r="206" spans="14:14" ht="19.5" customHeight="1">
      <c r="N206" s="13"/>
    </row>
    <row r="207" spans="14:14" ht="19.5" customHeight="1">
      <c r="N207" s="13"/>
    </row>
    <row r="208" spans="14:14" ht="19.5" customHeight="1">
      <c r="N208" s="13"/>
    </row>
    <row r="209" spans="14:14" ht="19.5" customHeight="1">
      <c r="N209" s="13"/>
    </row>
    <row r="210" spans="14:14" ht="19.5" customHeight="1">
      <c r="N210" s="13"/>
    </row>
    <row r="211" spans="14:14" ht="19.5" customHeight="1">
      <c r="N211" s="13"/>
    </row>
    <row r="212" spans="14:14" ht="19.5" customHeight="1">
      <c r="N212" s="13"/>
    </row>
    <row r="213" spans="14:14" ht="19.5" customHeight="1">
      <c r="N213" s="13"/>
    </row>
    <row r="214" spans="14:14" ht="19.5" customHeight="1">
      <c r="N214" s="13"/>
    </row>
    <row r="215" spans="14:14" ht="19.5" customHeight="1">
      <c r="N215" s="13"/>
    </row>
    <row r="216" spans="14:14" ht="19.5" customHeight="1">
      <c r="N216" s="13"/>
    </row>
    <row r="217" spans="14:14" ht="19.5" customHeight="1">
      <c r="N217" s="13"/>
    </row>
    <row r="218" spans="14:14" ht="19.5" customHeight="1">
      <c r="N218" s="13"/>
    </row>
    <row r="219" spans="14:14" ht="19.5" customHeight="1">
      <c r="N219" s="13"/>
    </row>
    <row r="220" spans="14:14" ht="19.5" customHeight="1">
      <c r="N220" s="13"/>
    </row>
    <row r="221" spans="14:14" ht="19.5" customHeight="1">
      <c r="N221" s="13"/>
    </row>
    <row r="222" spans="14:14" ht="4.5" customHeight="1"/>
    <row r="223" spans="14:14" ht="12.75" customHeight="1"/>
  </sheetData>
  <mergeCells count="5">
    <mergeCell ref="A8:B9"/>
    <mergeCell ref="C8:C9"/>
    <mergeCell ref="B1:D1"/>
    <mergeCell ref="J1:M1"/>
    <mergeCell ref="J2:M2"/>
  </mergeCells>
  <phoneticPr fontId="56" type="noConversion"/>
  <hyperlinks>
    <hyperlink ref="B1" location="'Περιεχόμενα-Contents'!A1" display="Περιεχόμενα - Contents" xr:uid="{00000000-0004-0000-0600-000000000000}"/>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H218"/>
  <sheetViews>
    <sheetView zoomScaleNormal="100" workbookViewId="0">
      <pane ySplit="10" topLeftCell="A11" activePane="bottomLeft" state="frozen"/>
      <selection pane="bottomLeft" activeCell="B2" sqref="B2"/>
    </sheetView>
  </sheetViews>
  <sheetFormatPr defaultColWidth="9.140625" defaultRowHeight="12.75"/>
  <cols>
    <col min="1" max="1" width="0.5703125" style="5" customWidth="1"/>
    <col min="2" max="2" width="8.5703125" style="5" customWidth="1"/>
    <col min="3" max="3" width="0.28515625" style="5" customWidth="1"/>
    <col min="4" max="13" width="15.5703125" style="5" customWidth="1"/>
    <col min="14" max="14" width="0.85546875" style="5" customWidth="1"/>
    <col min="15" max="15" width="15.5703125" style="5" customWidth="1"/>
    <col min="16" max="16" width="1.28515625" style="5" customWidth="1"/>
    <col min="17" max="16384" width="9.140625" style="5"/>
  </cols>
  <sheetData>
    <row r="1" spans="1:18" ht="12.95" customHeight="1">
      <c r="B1" s="184" t="s">
        <v>76</v>
      </c>
      <c r="C1" s="184"/>
      <c r="D1" s="184"/>
      <c r="E1" s="42"/>
      <c r="F1" s="42"/>
      <c r="G1" s="42"/>
      <c r="H1" s="42"/>
      <c r="I1" s="42"/>
      <c r="J1" s="42"/>
      <c r="K1" s="42"/>
      <c r="L1" s="205" t="s">
        <v>536</v>
      </c>
      <c r="M1" s="205"/>
      <c r="N1" s="205"/>
      <c r="O1" s="205"/>
    </row>
    <row r="2" spans="1:18" ht="12.95" customHeight="1">
      <c r="B2" s="43"/>
      <c r="C2" s="44"/>
      <c r="D2" s="42"/>
      <c r="E2" s="42"/>
      <c r="F2" s="42"/>
      <c r="G2" s="42"/>
      <c r="H2" s="42"/>
      <c r="I2" s="42"/>
      <c r="J2" s="42"/>
      <c r="K2" s="42"/>
      <c r="L2" s="205" t="s">
        <v>547</v>
      </c>
      <c r="M2" s="205"/>
      <c r="N2" s="205"/>
      <c r="O2" s="205"/>
    </row>
    <row r="3" spans="1:18" ht="12.95" customHeight="1">
      <c r="B3" s="43"/>
      <c r="C3" s="44"/>
      <c r="D3" s="42"/>
      <c r="E3" s="42"/>
      <c r="F3" s="42"/>
      <c r="G3" s="42"/>
      <c r="H3" s="42"/>
      <c r="I3" s="42"/>
      <c r="J3" s="42"/>
      <c r="K3" s="42"/>
    </row>
    <row r="4" spans="1:18" s="46" customFormat="1" ht="12.75" customHeight="1">
      <c r="A4" s="45" t="s">
        <v>100</v>
      </c>
    </row>
    <row r="5" spans="1:18" s="46" customFormat="1" ht="12.75" customHeight="1" thickBot="1">
      <c r="A5" s="45" t="s">
        <v>460</v>
      </c>
      <c r="B5" s="175"/>
      <c r="C5" s="175"/>
      <c r="D5" s="175"/>
      <c r="E5" s="175"/>
      <c r="F5" s="175"/>
      <c r="G5" s="175"/>
      <c r="H5" s="175"/>
      <c r="I5" s="175"/>
      <c r="J5" s="175"/>
      <c r="K5" s="175"/>
      <c r="L5" s="175"/>
      <c r="M5" s="175"/>
      <c r="N5" s="175"/>
      <c r="O5" s="175"/>
    </row>
    <row r="6" spans="1:18" s="73" customFormat="1" ht="7.5" customHeight="1" thickTop="1">
      <c r="A6" s="72"/>
    </row>
    <row r="7" spans="1:18" ht="12" customHeight="1">
      <c r="P7" s="67" t="s">
        <v>0</v>
      </c>
    </row>
    <row r="8" spans="1:18" ht="72" customHeight="1">
      <c r="A8" s="185" t="s">
        <v>327</v>
      </c>
      <c r="B8" s="186"/>
      <c r="C8" s="189"/>
      <c r="D8" s="18" t="s">
        <v>37</v>
      </c>
      <c r="E8" s="77" t="s">
        <v>51</v>
      </c>
      <c r="F8" s="77" t="s">
        <v>52</v>
      </c>
      <c r="G8" s="77" t="s">
        <v>53</v>
      </c>
      <c r="H8" s="77" t="s">
        <v>502</v>
      </c>
      <c r="I8" s="18" t="s">
        <v>468</v>
      </c>
      <c r="J8" s="18" t="s">
        <v>533</v>
      </c>
      <c r="K8" s="18" t="s">
        <v>58</v>
      </c>
      <c r="L8" s="18" t="s">
        <v>59</v>
      </c>
      <c r="M8" s="18" t="s">
        <v>60</v>
      </c>
      <c r="N8" s="18"/>
      <c r="O8" s="60" t="s">
        <v>61</v>
      </c>
      <c r="P8" s="19"/>
    </row>
    <row r="9" spans="1:18" ht="36.75" customHeight="1">
      <c r="A9" s="201"/>
      <c r="B9" s="198"/>
      <c r="C9" s="190"/>
      <c r="D9" s="9" t="s">
        <v>50</v>
      </c>
      <c r="E9" s="74" t="s">
        <v>54</v>
      </c>
      <c r="F9" s="74" t="s">
        <v>55</v>
      </c>
      <c r="G9" s="74" t="s">
        <v>56</v>
      </c>
      <c r="H9" s="74" t="s">
        <v>503</v>
      </c>
      <c r="I9" s="9" t="s">
        <v>469</v>
      </c>
      <c r="J9" s="9" t="s">
        <v>57</v>
      </c>
      <c r="K9" s="9" t="s">
        <v>470</v>
      </c>
      <c r="L9" s="75" t="s">
        <v>62</v>
      </c>
      <c r="M9" s="9" t="s">
        <v>63</v>
      </c>
      <c r="N9" s="9"/>
      <c r="O9" s="78" t="s">
        <v>64</v>
      </c>
      <c r="P9" s="20"/>
    </row>
    <row r="10" spans="1:18" ht="19.5" customHeight="1">
      <c r="A10" s="64"/>
      <c r="B10" s="65"/>
      <c r="C10" s="151"/>
      <c r="D10" s="152" t="s">
        <v>89</v>
      </c>
      <c r="E10" s="152" t="s">
        <v>88</v>
      </c>
      <c r="F10" s="152" t="s">
        <v>87</v>
      </c>
      <c r="G10" s="152" t="s">
        <v>90</v>
      </c>
      <c r="H10" s="152" t="s">
        <v>91</v>
      </c>
      <c r="I10" s="152" t="s">
        <v>86</v>
      </c>
      <c r="J10" s="152" t="s">
        <v>85</v>
      </c>
      <c r="K10" s="152" t="s">
        <v>92</v>
      </c>
      <c r="L10" s="153" t="s">
        <v>93</v>
      </c>
      <c r="M10" s="152" t="s">
        <v>95</v>
      </c>
      <c r="N10" s="152"/>
      <c r="O10" s="154" t="s">
        <v>94</v>
      </c>
      <c r="P10" s="155"/>
    </row>
    <row r="11" spans="1:18" ht="21" customHeight="1">
      <c r="A11" s="69"/>
      <c r="B11" s="63" t="s">
        <v>317</v>
      </c>
      <c r="C11" s="4"/>
      <c r="D11" s="70">
        <f t="shared" ref="D11" si="0">D12+D23+D80</f>
        <v>4265624</v>
      </c>
      <c r="E11" s="79">
        <f t="shared" ref="E11" si="1">E12+E23+E80</f>
        <v>781172</v>
      </c>
      <c r="F11" s="79">
        <f t="shared" ref="F11" si="2">F12+F23+F80</f>
        <v>485067</v>
      </c>
      <c r="G11" s="79">
        <f t="shared" ref="G11" si="3">G12+G23+G80</f>
        <v>255876</v>
      </c>
      <c r="H11" s="79">
        <f t="shared" ref="H11" si="4">H12+H23+H80</f>
        <v>2743509</v>
      </c>
      <c r="I11" s="79">
        <f t="shared" ref="I11" si="5">I12+I23+I80</f>
        <v>18567</v>
      </c>
      <c r="J11" s="79">
        <f t="shared" ref="J11" si="6">J12+J23+J80</f>
        <v>2724942</v>
      </c>
      <c r="K11" s="79">
        <f t="shared" ref="K11" si="7">K12+K23+K80</f>
        <v>1418096</v>
      </c>
      <c r="L11" s="79">
        <f t="shared" ref="L11" si="8">L12+L23+L80</f>
        <v>195805</v>
      </c>
      <c r="M11" s="79">
        <f t="shared" ref="M11" si="9">M12+M23+M80</f>
        <v>1111041</v>
      </c>
      <c r="N11" s="80"/>
      <c r="O11" s="84">
        <f t="shared" ref="O11" si="10">O12+O23+O80</f>
        <v>102604</v>
      </c>
      <c r="P11" s="19"/>
      <c r="Q11" s="13"/>
      <c r="R11" s="13"/>
    </row>
    <row r="12" spans="1:18" ht="21" customHeight="1">
      <c r="A12" s="35"/>
      <c r="B12" s="39">
        <v>45</v>
      </c>
      <c r="C12" s="4"/>
      <c r="D12" s="70">
        <f t="shared" ref="D12" si="11">D13+D16+D18+D21</f>
        <v>464507</v>
      </c>
      <c r="E12" s="70">
        <f t="shared" ref="E12" si="12">E13+E16+E18+E21</f>
        <v>192660</v>
      </c>
      <c r="F12" s="70">
        <f t="shared" ref="F12" si="13">F13+F16+F18+F21</f>
        <v>36441</v>
      </c>
      <c r="G12" s="70">
        <f t="shared" ref="G12" si="14">G13+G16+G18+G21</f>
        <v>16845</v>
      </c>
      <c r="H12" s="70">
        <f t="shared" ref="H12" si="15">H13+H16+H18+H21</f>
        <v>218561</v>
      </c>
      <c r="I12" s="70">
        <f t="shared" ref="I12" si="16">I13+I16+I18+I21</f>
        <v>2293</v>
      </c>
      <c r="J12" s="70">
        <f t="shared" ref="J12" si="17">J13+J16+J18+J21</f>
        <v>216268</v>
      </c>
      <c r="K12" s="70">
        <f t="shared" ref="K12" si="18">K13+K16+K18+K21</f>
        <v>160166</v>
      </c>
      <c r="L12" s="70">
        <f t="shared" ref="L12" si="19">L13+L16+L18+L21</f>
        <v>15493</v>
      </c>
      <c r="M12" s="70">
        <f t="shared" ref="M12" si="20">M13+M16+M18+M21</f>
        <v>40609</v>
      </c>
      <c r="N12" s="81"/>
      <c r="O12" s="85">
        <f t="shared" ref="O12" si="21">O13+O16+O18+O21</f>
        <v>9164</v>
      </c>
      <c r="P12" s="20"/>
      <c r="Q12" s="13"/>
      <c r="R12" s="13"/>
    </row>
    <row r="13" spans="1:18" ht="21" customHeight="1">
      <c r="A13" s="35"/>
      <c r="B13" s="39" t="s">
        <v>338</v>
      </c>
      <c r="D13" s="70">
        <f t="shared" ref="D13" si="22">D14+D15</f>
        <v>145130</v>
      </c>
      <c r="E13" s="70">
        <f t="shared" ref="E13" si="23">E14+E15</f>
        <v>43680</v>
      </c>
      <c r="F13" s="70">
        <f t="shared" ref="F13" si="24">F14+F15</f>
        <v>15528</v>
      </c>
      <c r="G13" s="70">
        <f t="shared" ref="G13" si="25">G14+G15</f>
        <v>6144</v>
      </c>
      <c r="H13" s="70">
        <f t="shared" ref="H13" si="26">H14+H15</f>
        <v>79778</v>
      </c>
      <c r="I13" s="70">
        <f t="shared" ref="I13" si="27">I14+I15</f>
        <v>590</v>
      </c>
      <c r="J13" s="70">
        <f t="shared" ref="J13" si="28">J14+J15</f>
        <v>79188</v>
      </c>
      <c r="K13" s="70">
        <f t="shared" ref="K13" si="29">K14+K15</f>
        <v>47337</v>
      </c>
      <c r="L13" s="70">
        <f t="shared" ref="L13" si="30">L14+L15</f>
        <v>6566</v>
      </c>
      <c r="M13" s="70">
        <f t="shared" ref="M13" si="31">M14+M15</f>
        <v>25285</v>
      </c>
      <c r="N13" s="81"/>
      <c r="O13" s="85">
        <f t="shared" ref="O13" si="32">O14+O15</f>
        <v>6281</v>
      </c>
      <c r="P13" s="20"/>
      <c r="Q13" s="13"/>
      <c r="R13" s="13"/>
    </row>
    <row r="14" spans="1:18" ht="21" customHeight="1">
      <c r="A14" s="35"/>
      <c r="B14" s="40" t="s">
        <v>339</v>
      </c>
      <c r="D14" s="71">
        <v>142959</v>
      </c>
      <c r="E14" s="71">
        <v>43392</v>
      </c>
      <c r="F14" s="71">
        <v>15348</v>
      </c>
      <c r="G14" s="71">
        <v>6090</v>
      </c>
      <c r="H14" s="71">
        <v>78129</v>
      </c>
      <c r="I14" s="71">
        <v>579</v>
      </c>
      <c r="J14" s="71">
        <v>77550</v>
      </c>
      <c r="K14" s="71">
        <v>46790</v>
      </c>
      <c r="L14" s="71">
        <v>6539</v>
      </c>
      <c r="M14" s="71">
        <f t="shared" ref="M14:M75" si="33">J14-K14-L14</f>
        <v>24221</v>
      </c>
      <c r="N14" s="82"/>
      <c r="O14" s="86">
        <v>6261</v>
      </c>
      <c r="P14" s="20"/>
      <c r="Q14" s="13"/>
      <c r="R14" s="13"/>
    </row>
    <row r="15" spans="1:18" ht="21" customHeight="1">
      <c r="A15" s="35"/>
      <c r="B15" s="40" t="s">
        <v>340</v>
      </c>
      <c r="D15" s="71">
        <v>2171</v>
      </c>
      <c r="E15" s="71">
        <v>288</v>
      </c>
      <c r="F15" s="71">
        <v>180</v>
      </c>
      <c r="G15" s="71">
        <v>54</v>
      </c>
      <c r="H15" s="71">
        <v>1649</v>
      </c>
      <c r="I15" s="71">
        <v>11</v>
      </c>
      <c r="J15" s="71">
        <v>1638</v>
      </c>
      <c r="K15" s="71">
        <v>547</v>
      </c>
      <c r="L15" s="71">
        <v>27</v>
      </c>
      <c r="M15" s="71">
        <f t="shared" si="33"/>
        <v>1064</v>
      </c>
      <c r="N15" s="82"/>
      <c r="O15" s="86">
        <v>20</v>
      </c>
      <c r="P15" s="20"/>
      <c r="Q15" s="13"/>
      <c r="R15" s="13"/>
    </row>
    <row r="16" spans="1:18" ht="21" customHeight="1">
      <c r="A16" s="35"/>
      <c r="B16" s="39" t="s">
        <v>341</v>
      </c>
      <c r="D16" s="70">
        <f t="shared" ref="D16" si="34">D17</f>
        <v>229240</v>
      </c>
      <c r="E16" s="70">
        <f t="shared" ref="E16" si="35">E17</f>
        <v>133082</v>
      </c>
      <c r="F16" s="70">
        <f t="shared" ref="F16" si="36">F17</f>
        <v>12631</v>
      </c>
      <c r="G16" s="70">
        <f t="shared" ref="G16" si="37">G17</f>
        <v>5273</v>
      </c>
      <c r="H16" s="70">
        <f t="shared" ref="H16" si="38">H17</f>
        <v>78254</v>
      </c>
      <c r="I16" s="70">
        <f t="shared" ref="I16" si="39">I17</f>
        <v>961</v>
      </c>
      <c r="J16" s="70">
        <f t="shared" ref="J16" si="40">J17</f>
        <v>77293</v>
      </c>
      <c r="K16" s="70">
        <f t="shared" ref="K16" si="41">K17</f>
        <v>70953</v>
      </c>
      <c r="L16" s="70">
        <f t="shared" ref="L16" si="42">L17</f>
        <v>5329</v>
      </c>
      <c r="M16" s="70">
        <f t="shared" ref="M16" si="43">M17</f>
        <v>1011</v>
      </c>
      <c r="N16" s="81"/>
      <c r="O16" s="85">
        <f t="shared" ref="O16" si="44">O17</f>
        <v>1287</v>
      </c>
      <c r="P16" s="20"/>
      <c r="Q16" s="13"/>
      <c r="R16" s="13"/>
    </row>
    <row r="17" spans="1:27" ht="21" customHeight="1">
      <c r="A17" s="35"/>
      <c r="B17" s="40" t="s">
        <v>342</v>
      </c>
      <c r="D17" s="71">
        <v>229240</v>
      </c>
      <c r="E17" s="71">
        <v>133082</v>
      </c>
      <c r="F17" s="71">
        <v>12631</v>
      </c>
      <c r="G17" s="71">
        <v>5273</v>
      </c>
      <c r="H17" s="71">
        <v>78254</v>
      </c>
      <c r="I17" s="71">
        <v>961</v>
      </c>
      <c r="J17" s="71">
        <v>77293</v>
      </c>
      <c r="K17" s="71">
        <v>70953</v>
      </c>
      <c r="L17" s="71">
        <v>5329</v>
      </c>
      <c r="M17" s="71">
        <f t="shared" si="33"/>
        <v>1011</v>
      </c>
      <c r="N17" s="82"/>
      <c r="O17" s="86">
        <v>1287</v>
      </c>
      <c r="P17" s="20"/>
      <c r="Q17" s="13"/>
      <c r="R17" s="13"/>
    </row>
    <row r="18" spans="1:27" s="4" customFormat="1" ht="21" customHeight="1">
      <c r="A18" s="33"/>
      <c r="B18" s="39" t="s">
        <v>343</v>
      </c>
      <c r="D18" s="70">
        <f t="shared" ref="D18" si="45">D19+D20</f>
        <v>81610</v>
      </c>
      <c r="E18" s="70">
        <f t="shared" ref="E18" si="46">E19+E20</f>
        <v>13256</v>
      </c>
      <c r="F18" s="70">
        <f t="shared" ref="F18" si="47">F19+F20</f>
        <v>7534</v>
      </c>
      <c r="G18" s="70">
        <f t="shared" ref="G18" si="48">G19+G20</f>
        <v>4945</v>
      </c>
      <c r="H18" s="70">
        <f t="shared" ref="H18" si="49">H19+H20</f>
        <v>55875</v>
      </c>
      <c r="I18" s="70">
        <f t="shared" ref="I18" si="50">I19+I20</f>
        <v>673</v>
      </c>
      <c r="J18" s="70">
        <f t="shared" ref="J18" si="51">J19+J20</f>
        <v>55202</v>
      </c>
      <c r="K18" s="70">
        <f t="shared" ref="K18" si="52">K19+K20</f>
        <v>38920</v>
      </c>
      <c r="L18" s="70">
        <f t="shared" ref="L18" si="53">L19+L20</f>
        <v>3098</v>
      </c>
      <c r="M18" s="70">
        <f t="shared" ref="M18" si="54">M19+M20</f>
        <v>13184</v>
      </c>
      <c r="N18" s="81"/>
      <c r="O18" s="85">
        <f t="shared" ref="O18" si="55">O19+O20</f>
        <v>1357</v>
      </c>
      <c r="P18" s="51"/>
      <c r="Q18" s="13"/>
      <c r="R18" s="13"/>
      <c r="AA18" s="5"/>
    </row>
    <row r="19" spans="1:27" s="4" customFormat="1" ht="21" customHeight="1">
      <c r="A19" s="33"/>
      <c r="B19" s="40" t="s">
        <v>344</v>
      </c>
      <c r="D19" s="71">
        <v>70817</v>
      </c>
      <c r="E19" s="71">
        <v>12201</v>
      </c>
      <c r="F19" s="71">
        <v>6014</v>
      </c>
      <c r="G19" s="71">
        <v>3210</v>
      </c>
      <c r="H19" s="71">
        <v>49392</v>
      </c>
      <c r="I19" s="71">
        <v>493</v>
      </c>
      <c r="J19" s="71">
        <v>48899</v>
      </c>
      <c r="K19" s="71">
        <v>32923</v>
      </c>
      <c r="L19" s="71">
        <v>2902</v>
      </c>
      <c r="M19" s="71">
        <f t="shared" si="33"/>
        <v>13074</v>
      </c>
      <c r="N19" s="82"/>
      <c r="O19" s="86">
        <v>1252</v>
      </c>
      <c r="P19" s="51"/>
      <c r="Q19" s="13"/>
      <c r="R19" s="13"/>
      <c r="AA19" s="5"/>
    </row>
    <row r="20" spans="1:27" s="4" customFormat="1" ht="21" customHeight="1">
      <c r="A20" s="33"/>
      <c r="B20" s="40" t="s">
        <v>345</v>
      </c>
      <c r="D20" s="71">
        <v>10793</v>
      </c>
      <c r="E20" s="71">
        <v>1055</v>
      </c>
      <c r="F20" s="71">
        <v>1520</v>
      </c>
      <c r="G20" s="71">
        <v>1735</v>
      </c>
      <c r="H20" s="71">
        <v>6483</v>
      </c>
      <c r="I20" s="71">
        <v>180</v>
      </c>
      <c r="J20" s="71">
        <v>6303</v>
      </c>
      <c r="K20" s="71">
        <v>5997</v>
      </c>
      <c r="L20" s="71">
        <v>196</v>
      </c>
      <c r="M20" s="71">
        <f t="shared" si="33"/>
        <v>110</v>
      </c>
      <c r="N20" s="82"/>
      <c r="O20" s="86">
        <v>105</v>
      </c>
      <c r="P20" s="51"/>
      <c r="Q20" s="13"/>
      <c r="R20" s="13"/>
      <c r="AA20" s="5"/>
    </row>
    <row r="21" spans="1:27" s="4" customFormat="1" ht="21" customHeight="1">
      <c r="A21" s="33"/>
      <c r="B21" s="39" t="s">
        <v>346</v>
      </c>
      <c r="D21" s="70">
        <f t="shared" ref="D21:O21" si="56">D22</f>
        <v>8527</v>
      </c>
      <c r="E21" s="70">
        <f t="shared" si="56"/>
        <v>2642</v>
      </c>
      <c r="F21" s="70">
        <f t="shared" si="56"/>
        <v>748</v>
      </c>
      <c r="G21" s="70">
        <f t="shared" si="56"/>
        <v>483</v>
      </c>
      <c r="H21" s="70">
        <f t="shared" si="56"/>
        <v>4654</v>
      </c>
      <c r="I21" s="70">
        <f t="shared" si="56"/>
        <v>69</v>
      </c>
      <c r="J21" s="70">
        <f t="shared" si="56"/>
        <v>4585</v>
      </c>
      <c r="K21" s="70">
        <f t="shared" si="56"/>
        <v>2956</v>
      </c>
      <c r="L21" s="70">
        <f t="shared" si="56"/>
        <v>500</v>
      </c>
      <c r="M21" s="70">
        <f t="shared" si="56"/>
        <v>1129</v>
      </c>
      <c r="N21" s="81"/>
      <c r="O21" s="85">
        <f t="shared" si="56"/>
        <v>239</v>
      </c>
      <c r="P21" s="51"/>
      <c r="Q21" s="13"/>
      <c r="R21" s="13"/>
      <c r="AA21" s="5"/>
    </row>
    <row r="22" spans="1:27" s="4" customFormat="1" ht="21" customHeight="1">
      <c r="A22" s="33"/>
      <c r="B22" s="40" t="s">
        <v>347</v>
      </c>
      <c r="D22" s="71">
        <v>8527</v>
      </c>
      <c r="E22" s="71">
        <v>2642</v>
      </c>
      <c r="F22" s="71">
        <v>748</v>
      </c>
      <c r="G22" s="71">
        <v>483</v>
      </c>
      <c r="H22" s="71">
        <v>4654</v>
      </c>
      <c r="I22" s="71">
        <v>69</v>
      </c>
      <c r="J22" s="71">
        <v>4585</v>
      </c>
      <c r="K22" s="71">
        <v>2956</v>
      </c>
      <c r="L22" s="71">
        <v>500</v>
      </c>
      <c r="M22" s="71">
        <f t="shared" si="33"/>
        <v>1129</v>
      </c>
      <c r="N22" s="82"/>
      <c r="O22" s="86">
        <v>239</v>
      </c>
      <c r="P22" s="51"/>
      <c r="Q22" s="13"/>
      <c r="R22" s="13"/>
      <c r="AA22" s="5"/>
    </row>
    <row r="23" spans="1:27" ht="21" customHeight="1">
      <c r="A23" s="35"/>
      <c r="B23" s="39">
        <v>46</v>
      </c>
      <c r="C23" s="4"/>
      <c r="D23" s="70">
        <f t="shared" ref="D23" si="57">D24+D34+D39+D49+D59+D62+D70+D78</f>
        <v>2075875</v>
      </c>
      <c r="E23" s="70">
        <f t="shared" ref="E23" si="58">E24+E34+E39+E49+E59+E62+E70+E78</f>
        <v>314562</v>
      </c>
      <c r="F23" s="70">
        <f t="shared" ref="F23" si="59">F24+F34+F39+F49+F59+F62+F70+F78</f>
        <v>280416</v>
      </c>
      <c r="G23" s="70">
        <f t="shared" ref="G23" si="60">G24+G34+G39+G49+G59+G62+G70+G78</f>
        <v>69437</v>
      </c>
      <c r="H23" s="70">
        <f t="shared" ref="H23" si="61">H24+H34+H39+H49+H59+H62+H70+H78</f>
        <v>1411460</v>
      </c>
      <c r="I23" s="70">
        <f t="shared" ref="I23" si="62">I24+I34+I39+I49+I59+I62+I70+I78</f>
        <v>7953</v>
      </c>
      <c r="J23" s="70">
        <f t="shared" ref="J23" si="63">J24+J34+J39+J49+J59+J62+J70+J78</f>
        <v>1403507</v>
      </c>
      <c r="K23" s="70">
        <f t="shared" ref="K23" si="64">K24+K34+K39+K49+K59+K62+K70+K78</f>
        <v>632215</v>
      </c>
      <c r="L23" s="70">
        <f t="shared" ref="L23" si="65">L24+L34+L39+L49+L59+L62+L70+L78</f>
        <v>84738</v>
      </c>
      <c r="M23" s="70">
        <f t="shared" ref="M23" si="66">M24+M34+M39+M49+M59+M62+M70+M78</f>
        <v>686554</v>
      </c>
      <c r="N23" s="81"/>
      <c r="O23" s="85">
        <f t="shared" ref="O23" si="67">O24+O34+O39+O49+O59+O62+O70+O78</f>
        <v>51766</v>
      </c>
      <c r="P23" s="20"/>
      <c r="Q23" s="13"/>
      <c r="R23" s="13"/>
    </row>
    <row r="24" spans="1:27" ht="21" customHeight="1">
      <c r="A24" s="35"/>
      <c r="B24" s="39" t="s">
        <v>348</v>
      </c>
      <c r="D24" s="70">
        <f t="shared" ref="D24" si="68">SUM(D25:D33)</f>
        <v>423042</v>
      </c>
      <c r="E24" s="70">
        <f t="shared" ref="E24" si="69">SUM(E25:E33)</f>
        <v>69727</v>
      </c>
      <c r="F24" s="70">
        <f t="shared" ref="F24" si="70">SUM(F25:F33)</f>
        <v>127153</v>
      </c>
      <c r="G24" s="70">
        <f t="shared" ref="G24" si="71">SUM(G25:G33)</f>
        <v>5617</v>
      </c>
      <c r="H24" s="70">
        <f t="shared" ref="H24" si="72">SUM(H25:H33)</f>
        <v>220545</v>
      </c>
      <c r="I24" s="70">
        <f t="shared" ref="I24" si="73">SUM(I25:I33)</f>
        <v>492</v>
      </c>
      <c r="J24" s="70">
        <f t="shared" ref="J24" si="74">SUM(J25:J33)</f>
        <v>220053</v>
      </c>
      <c r="K24" s="70">
        <f t="shared" ref="K24" si="75">SUM(K25:K33)</f>
        <v>87972</v>
      </c>
      <c r="L24" s="70">
        <f t="shared" ref="L24" si="76">SUM(L25:L33)</f>
        <v>3886</v>
      </c>
      <c r="M24" s="70">
        <f t="shared" ref="M24" si="77">SUM(M25:M33)</f>
        <v>128195</v>
      </c>
      <c r="N24" s="81"/>
      <c r="O24" s="85">
        <f t="shared" ref="O24" si="78">SUM(O25:O33)</f>
        <v>4024</v>
      </c>
      <c r="P24" s="20"/>
      <c r="Q24" s="13"/>
      <c r="R24" s="13"/>
    </row>
    <row r="25" spans="1:27" ht="21" customHeight="1">
      <c r="A25" s="35"/>
      <c r="B25" s="40" t="s">
        <v>349</v>
      </c>
      <c r="D25" s="71">
        <v>12943</v>
      </c>
      <c r="E25" s="71">
        <v>16795</v>
      </c>
      <c r="F25" s="71">
        <v>1460</v>
      </c>
      <c r="G25" s="71">
        <v>134</v>
      </c>
      <c r="H25" s="71">
        <v>-5446</v>
      </c>
      <c r="I25" s="71">
        <v>5</v>
      </c>
      <c r="J25" s="71">
        <v>-5451</v>
      </c>
      <c r="K25" s="71">
        <v>975</v>
      </c>
      <c r="L25" s="71">
        <v>23</v>
      </c>
      <c r="M25" s="71">
        <v>-6449</v>
      </c>
      <c r="N25" s="82"/>
      <c r="O25" s="86">
        <v>170</v>
      </c>
      <c r="P25" s="20"/>
      <c r="Q25" s="13"/>
      <c r="R25" s="13"/>
    </row>
    <row r="26" spans="1:27" ht="21" customHeight="1">
      <c r="A26" s="35"/>
      <c r="B26" s="40" t="s">
        <v>350</v>
      </c>
      <c r="D26" s="71">
        <v>74446</v>
      </c>
      <c r="E26" s="71">
        <v>8479</v>
      </c>
      <c r="F26" s="71">
        <v>9306</v>
      </c>
      <c r="G26" s="71">
        <v>1970</v>
      </c>
      <c r="H26" s="71">
        <v>54691</v>
      </c>
      <c r="I26" s="71">
        <v>111</v>
      </c>
      <c r="J26" s="71">
        <v>54580</v>
      </c>
      <c r="K26" s="71">
        <v>37148</v>
      </c>
      <c r="L26" s="71">
        <v>1526</v>
      </c>
      <c r="M26" s="71">
        <v>15906</v>
      </c>
      <c r="N26" s="82"/>
      <c r="O26" s="86">
        <v>381</v>
      </c>
      <c r="P26" s="20"/>
      <c r="Q26" s="13"/>
      <c r="R26" s="13"/>
    </row>
    <row r="27" spans="1:27" ht="21" customHeight="1">
      <c r="A27" s="35"/>
      <c r="B27" s="40" t="s">
        <v>351</v>
      </c>
      <c r="D27" s="71">
        <v>24199</v>
      </c>
      <c r="E27" s="71">
        <v>15507</v>
      </c>
      <c r="F27" s="71">
        <v>975</v>
      </c>
      <c r="G27" s="71">
        <v>194</v>
      </c>
      <c r="H27" s="71">
        <v>7523</v>
      </c>
      <c r="I27" s="71">
        <v>46</v>
      </c>
      <c r="J27" s="71">
        <v>7477</v>
      </c>
      <c r="K27" s="71">
        <v>2732</v>
      </c>
      <c r="L27" s="71">
        <v>201</v>
      </c>
      <c r="M27" s="71">
        <v>4544</v>
      </c>
      <c r="N27" s="82"/>
      <c r="O27" s="86">
        <v>177</v>
      </c>
      <c r="P27" s="20"/>
      <c r="Q27" s="13"/>
      <c r="R27" s="13"/>
    </row>
    <row r="28" spans="1:27" ht="21" customHeight="1">
      <c r="A28" s="35"/>
      <c r="B28" s="40" t="s">
        <v>352</v>
      </c>
      <c r="D28" s="71">
        <v>130169</v>
      </c>
      <c r="E28" s="71">
        <v>15204</v>
      </c>
      <c r="F28" s="71">
        <v>13824</v>
      </c>
      <c r="G28" s="71">
        <v>895</v>
      </c>
      <c r="H28" s="71">
        <v>100246</v>
      </c>
      <c r="I28" s="71">
        <v>69</v>
      </c>
      <c r="J28" s="71">
        <v>100177</v>
      </c>
      <c r="K28" s="71">
        <v>19265</v>
      </c>
      <c r="L28" s="71">
        <v>595</v>
      </c>
      <c r="M28" s="71">
        <v>80317</v>
      </c>
      <c r="N28" s="82"/>
      <c r="O28" s="86">
        <v>1863</v>
      </c>
      <c r="P28" s="20"/>
      <c r="Q28" s="13"/>
      <c r="R28" s="13"/>
    </row>
    <row r="29" spans="1:27" ht="21" customHeight="1">
      <c r="A29" s="35"/>
      <c r="B29" s="40" t="s">
        <v>353</v>
      </c>
      <c r="D29" s="71">
        <v>2004</v>
      </c>
      <c r="E29" s="71">
        <v>62</v>
      </c>
      <c r="F29" s="71">
        <v>142</v>
      </c>
      <c r="G29" s="71">
        <v>26</v>
      </c>
      <c r="H29" s="71">
        <v>1774</v>
      </c>
      <c r="I29" s="71">
        <v>9</v>
      </c>
      <c r="J29" s="71">
        <v>1765</v>
      </c>
      <c r="K29" s="71">
        <v>364</v>
      </c>
      <c r="L29" s="71">
        <v>57</v>
      </c>
      <c r="M29" s="71">
        <v>1344</v>
      </c>
      <c r="N29" s="82"/>
      <c r="O29" s="86">
        <v>6</v>
      </c>
      <c r="P29" s="20"/>
      <c r="Q29" s="13"/>
      <c r="R29" s="13"/>
    </row>
    <row r="30" spans="1:27" ht="21" customHeight="1">
      <c r="A30" s="35"/>
      <c r="B30" s="40" t="s">
        <v>354</v>
      </c>
      <c r="C30" s="4"/>
      <c r="D30" s="71">
        <v>5537</v>
      </c>
      <c r="E30" s="71">
        <v>796</v>
      </c>
      <c r="F30" s="71">
        <v>488</v>
      </c>
      <c r="G30" s="71">
        <v>72</v>
      </c>
      <c r="H30" s="71">
        <v>4181</v>
      </c>
      <c r="I30" s="71">
        <v>32</v>
      </c>
      <c r="J30" s="71">
        <v>4149</v>
      </c>
      <c r="K30" s="71">
        <v>1416</v>
      </c>
      <c r="L30" s="71">
        <v>158</v>
      </c>
      <c r="M30" s="71">
        <v>2575</v>
      </c>
      <c r="N30" s="82"/>
      <c r="O30" s="86">
        <v>59</v>
      </c>
      <c r="P30" s="20"/>
      <c r="Q30" s="13"/>
      <c r="R30" s="13"/>
    </row>
    <row r="31" spans="1:27" ht="21" customHeight="1">
      <c r="A31" s="35"/>
      <c r="B31" s="40" t="s">
        <v>355</v>
      </c>
      <c r="D31" s="71">
        <v>109915</v>
      </c>
      <c r="E31" s="71">
        <v>5540</v>
      </c>
      <c r="F31" s="71">
        <v>85573</v>
      </c>
      <c r="G31" s="71">
        <v>1163</v>
      </c>
      <c r="H31" s="71">
        <v>17639</v>
      </c>
      <c r="I31" s="71">
        <v>64</v>
      </c>
      <c r="J31" s="71">
        <v>17575</v>
      </c>
      <c r="K31" s="71">
        <v>9331</v>
      </c>
      <c r="L31" s="71">
        <v>300</v>
      </c>
      <c r="M31" s="71">
        <v>7944</v>
      </c>
      <c r="N31" s="82"/>
      <c r="O31" s="86">
        <v>1070</v>
      </c>
      <c r="P31" s="20"/>
      <c r="Q31" s="13"/>
      <c r="R31" s="13"/>
    </row>
    <row r="32" spans="1:27" ht="21" customHeight="1">
      <c r="A32" s="35"/>
      <c r="B32" s="40" t="s">
        <v>356</v>
      </c>
      <c r="D32" s="71">
        <v>48613</v>
      </c>
      <c r="E32" s="71">
        <v>6102</v>
      </c>
      <c r="F32" s="71">
        <v>13677</v>
      </c>
      <c r="G32" s="71">
        <v>1028</v>
      </c>
      <c r="H32" s="71">
        <v>27806</v>
      </c>
      <c r="I32" s="71">
        <v>99</v>
      </c>
      <c r="J32" s="71">
        <v>27707</v>
      </c>
      <c r="K32" s="71">
        <v>13193</v>
      </c>
      <c r="L32" s="71">
        <v>706</v>
      </c>
      <c r="M32" s="71">
        <v>13808</v>
      </c>
      <c r="N32" s="82"/>
      <c r="O32" s="86">
        <v>137</v>
      </c>
      <c r="P32" s="20"/>
      <c r="Q32" s="13"/>
      <c r="R32" s="13"/>
    </row>
    <row r="33" spans="1:18" ht="21" customHeight="1">
      <c r="A33" s="33"/>
      <c r="B33" s="40" t="s">
        <v>357</v>
      </c>
      <c r="C33" s="4"/>
      <c r="D33" s="71">
        <v>15216</v>
      </c>
      <c r="E33" s="71">
        <v>1242</v>
      </c>
      <c r="F33" s="71">
        <v>1708</v>
      </c>
      <c r="G33" s="71">
        <v>135</v>
      </c>
      <c r="H33" s="71">
        <v>12131</v>
      </c>
      <c r="I33" s="71">
        <v>57</v>
      </c>
      <c r="J33" s="71">
        <v>12074</v>
      </c>
      <c r="K33" s="71">
        <v>3548</v>
      </c>
      <c r="L33" s="71">
        <v>320</v>
      </c>
      <c r="M33" s="71">
        <v>8206</v>
      </c>
      <c r="N33" s="82"/>
      <c r="O33" s="86">
        <v>161</v>
      </c>
      <c r="P33" s="20"/>
      <c r="Q33" s="13"/>
      <c r="R33" s="13"/>
    </row>
    <row r="34" spans="1:18" ht="21" customHeight="1">
      <c r="A34" s="35"/>
      <c r="B34" s="39" t="s">
        <v>358</v>
      </c>
      <c r="C34" s="4"/>
      <c r="D34" s="70">
        <f t="shared" ref="D34" si="79">SUM(D35:D38)</f>
        <v>22288</v>
      </c>
      <c r="E34" s="70">
        <f t="shared" ref="E34" si="80">SUM(E35:E38)</f>
        <v>3506</v>
      </c>
      <c r="F34" s="70">
        <f t="shared" ref="F34" si="81">SUM(F35:F38)</f>
        <v>2147</v>
      </c>
      <c r="G34" s="70">
        <f t="shared" ref="G34" si="82">SUM(G35:G38)</f>
        <v>1148</v>
      </c>
      <c r="H34" s="70">
        <f t="shared" ref="H34" si="83">SUM(H35:H38)</f>
        <v>15487</v>
      </c>
      <c r="I34" s="70">
        <f t="shared" ref="I34" si="84">SUM(I35:I38)</f>
        <v>168</v>
      </c>
      <c r="J34" s="70">
        <f t="shared" ref="J34" si="85">SUM(J35:J38)</f>
        <v>15319</v>
      </c>
      <c r="K34" s="70">
        <f t="shared" ref="K34" si="86">SUM(K35:K38)</f>
        <v>5508</v>
      </c>
      <c r="L34" s="70">
        <f t="shared" ref="L34" si="87">SUM(L35:L38)</f>
        <v>1384</v>
      </c>
      <c r="M34" s="70">
        <f t="shared" ref="M34" si="88">SUM(M35:M38)</f>
        <v>8427</v>
      </c>
      <c r="N34" s="81"/>
      <c r="O34" s="85">
        <f t="shared" ref="O34" si="89">SUM(O35:O38)</f>
        <v>1275</v>
      </c>
      <c r="P34" s="20"/>
      <c r="Q34" s="13"/>
      <c r="R34" s="13"/>
    </row>
    <row r="35" spans="1:18" ht="21" customHeight="1">
      <c r="A35" s="35"/>
      <c r="B35" s="40" t="s">
        <v>359</v>
      </c>
      <c r="D35" s="71">
        <v>15444</v>
      </c>
      <c r="E35" s="71">
        <v>2347</v>
      </c>
      <c r="F35" s="71">
        <v>1583</v>
      </c>
      <c r="G35" s="71">
        <v>761</v>
      </c>
      <c r="H35" s="71">
        <v>10753</v>
      </c>
      <c r="I35" s="71">
        <v>61</v>
      </c>
      <c r="J35" s="71">
        <v>10692</v>
      </c>
      <c r="K35" s="71">
        <v>2522</v>
      </c>
      <c r="L35" s="71">
        <v>741</v>
      </c>
      <c r="M35" s="71">
        <f t="shared" si="33"/>
        <v>7429</v>
      </c>
      <c r="N35" s="82"/>
      <c r="O35" s="86">
        <v>1095</v>
      </c>
      <c r="P35" s="20"/>
      <c r="Q35" s="13"/>
      <c r="R35" s="13"/>
    </row>
    <row r="36" spans="1:18" ht="21" customHeight="1">
      <c r="A36" s="35"/>
      <c r="B36" s="40" t="s">
        <v>360</v>
      </c>
      <c r="D36" s="71">
        <v>6366</v>
      </c>
      <c r="E36" s="71">
        <v>1086</v>
      </c>
      <c r="F36" s="71">
        <v>523</v>
      </c>
      <c r="G36" s="71">
        <v>363</v>
      </c>
      <c r="H36" s="71">
        <v>4394</v>
      </c>
      <c r="I36" s="71">
        <v>104</v>
      </c>
      <c r="J36" s="71">
        <v>4290</v>
      </c>
      <c r="K36" s="71">
        <v>2862</v>
      </c>
      <c r="L36" s="71">
        <v>634</v>
      </c>
      <c r="M36" s="71">
        <f t="shared" si="33"/>
        <v>794</v>
      </c>
      <c r="N36" s="82"/>
      <c r="O36" s="86">
        <v>177</v>
      </c>
      <c r="P36" s="20"/>
      <c r="Q36" s="13"/>
      <c r="R36" s="13"/>
    </row>
    <row r="37" spans="1:18" ht="21" customHeight="1">
      <c r="A37" s="35"/>
      <c r="B37" s="40" t="s">
        <v>361</v>
      </c>
      <c r="D37" s="71">
        <v>193</v>
      </c>
      <c r="E37" s="71">
        <v>52</v>
      </c>
      <c r="F37" s="71">
        <v>10</v>
      </c>
      <c r="G37" s="71">
        <v>24</v>
      </c>
      <c r="H37" s="71">
        <v>107</v>
      </c>
      <c r="I37" s="71">
        <v>1</v>
      </c>
      <c r="J37" s="71">
        <v>106</v>
      </c>
      <c r="K37" s="71">
        <v>68</v>
      </c>
      <c r="L37" s="71">
        <v>3</v>
      </c>
      <c r="M37" s="71">
        <f t="shared" si="33"/>
        <v>35</v>
      </c>
      <c r="N37" s="82"/>
      <c r="O37" s="86">
        <v>0</v>
      </c>
      <c r="P37" s="20"/>
      <c r="Q37" s="13"/>
      <c r="R37" s="13"/>
    </row>
    <row r="38" spans="1:18" ht="21" customHeight="1">
      <c r="A38" s="35"/>
      <c r="B38" s="40" t="s">
        <v>362</v>
      </c>
      <c r="D38" s="71">
        <v>285</v>
      </c>
      <c r="E38" s="71">
        <v>21</v>
      </c>
      <c r="F38" s="71">
        <v>31</v>
      </c>
      <c r="G38" s="71">
        <v>0</v>
      </c>
      <c r="H38" s="71">
        <v>233</v>
      </c>
      <c r="I38" s="71">
        <v>2</v>
      </c>
      <c r="J38" s="71">
        <v>231</v>
      </c>
      <c r="K38" s="71">
        <v>56</v>
      </c>
      <c r="L38" s="71">
        <v>6</v>
      </c>
      <c r="M38" s="71">
        <f t="shared" si="33"/>
        <v>169</v>
      </c>
      <c r="N38" s="82"/>
      <c r="O38" s="86">
        <v>3</v>
      </c>
      <c r="P38" s="20"/>
      <c r="Q38" s="13"/>
      <c r="R38" s="13"/>
    </row>
    <row r="39" spans="1:18" ht="21" customHeight="1">
      <c r="A39" s="35"/>
      <c r="B39" s="39" t="s">
        <v>363</v>
      </c>
      <c r="C39" s="4"/>
      <c r="D39" s="70">
        <f t="shared" ref="D39" si="90">SUM(D40:D48)</f>
        <v>393691</v>
      </c>
      <c r="E39" s="70">
        <f t="shared" ref="E39" si="91">SUM(E40:E48)</f>
        <v>73741</v>
      </c>
      <c r="F39" s="70">
        <f t="shared" ref="F39" si="92">SUM(F40:F48)</f>
        <v>43472</v>
      </c>
      <c r="G39" s="70">
        <f t="shared" ref="G39" si="93">SUM(G40:G48)</f>
        <v>13044</v>
      </c>
      <c r="H39" s="70">
        <f t="shared" ref="H39" si="94">SUM(H40:H48)</f>
        <v>263434</v>
      </c>
      <c r="I39" s="70">
        <f t="shared" ref="I39" si="95">SUM(I40:I48)</f>
        <v>1944</v>
      </c>
      <c r="J39" s="70">
        <f t="shared" ref="J39" si="96">SUM(J40:J48)</f>
        <v>261490</v>
      </c>
      <c r="K39" s="70">
        <f t="shared" ref="K39" si="97">SUM(K40:K48)</f>
        <v>160047</v>
      </c>
      <c r="L39" s="70">
        <f t="shared" ref="L39" si="98">SUM(L40:L48)</f>
        <v>20412</v>
      </c>
      <c r="M39" s="70">
        <f t="shared" ref="M39" si="99">SUM(M40:M48)</f>
        <v>81031</v>
      </c>
      <c r="N39" s="81"/>
      <c r="O39" s="85">
        <f t="shared" ref="O39" si="100">SUM(O40:O48)</f>
        <v>10786</v>
      </c>
      <c r="P39" s="20"/>
      <c r="Q39" s="13"/>
      <c r="R39" s="13"/>
    </row>
    <row r="40" spans="1:18" ht="21" customHeight="1">
      <c r="A40" s="35"/>
      <c r="B40" s="40" t="s">
        <v>364</v>
      </c>
      <c r="D40" s="71">
        <v>67759</v>
      </c>
      <c r="E40" s="71">
        <v>18617</v>
      </c>
      <c r="F40" s="71">
        <v>4173</v>
      </c>
      <c r="G40" s="71">
        <v>1038</v>
      </c>
      <c r="H40" s="71">
        <v>43931</v>
      </c>
      <c r="I40" s="71">
        <v>408</v>
      </c>
      <c r="J40" s="71">
        <v>43523</v>
      </c>
      <c r="K40" s="71">
        <v>24995</v>
      </c>
      <c r="L40" s="71">
        <v>3746</v>
      </c>
      <c r="M40" s="71">
        <f t="shared" si="33"/>
        <v>14782</v>
      </c>
      <c r="N40" s="82"/>
      <c r="O40" s="86">
        <v>1098</v>
      </c>
      <c r="P40" s="20"/>
      <c r="Q40" s="13"/>
      <c r="R40" s="13"/>
    </row>
    <row r="41" spans="1:18" ht="21" customHeight="1">
      <c r="A41" s="35"/>
      <c r="B41" s="40" t="s">
        <v>365</v>
      </c>
      <c r="D41" s="71">
        <v>19359</v>
      </c>
      <c r="E41" s="71">
        <v>5933</v>
      </c>
      <c r="F41" s="71">
        <v>1586</v>
      </c>
      <c r="G41" s="71">
        <v>233</v>
      </c>
      <c r="H41" s="71">
        <v>11607</v>
      </c>
      <c r="I41" s="71">
        <v>98</v>
      </c>
      <c r="J41" s="71">
        <v>11509</v>
      </c>
      <c r="K41" s="71">
        <v>6526</v>
      </c>
      <c r="L41" s="71">
        <v>1006</v>
      </c>
      <c r="M41" s="71">
        <f t="shared" si="33"/>
        <v>3977</v>
      </c>
      <c r="N41" s="82"/>
      <c r="O41" s="86">
        <v>360</v>
      </c>
      <c r="P41" s="20"/>
      <c r="Q41" s="13"/>
      <c r="R41" s="13"/>
    </row>
    <row r="42" spans="1:18" ht="21" customHeight="1">
      <c r="A42" s="35"/>
      <c r="B42" s="40" t="s">
        <v>366</v>
      </c>
      <c r="D42" s="71">
        <v>22353</v>
      </c>
      <c r="E42" s="71">
        <v>3615</v>
      </c>
      <c r="F42" s="71">
        <v>2272</v>
      </c>
      <c r="G42" s="71">
        <v>488</v>
      </c>
      <c r="H42" s="71">
        <v>15978</v>
      </c>
      <c r="I42" s="71">
        <v>89</v>
      </c>
      <c r="J42" s="71">
        <v>15889</v>
      </c>
      <c r="K42" s="71">
        <v>8280</v>
      </c>
      <c r="L42" s="71">
        <v>1051</v>
      </c>
      <c r="M42" s="71">
        <f t="shared" si="33"/>
        <v>6558</v>
      </c>
      <c r="N42" s="82"/>
      <c r="O42" s="86">
        <v>419</v>
      </c>
      <c r="P42" s="20"/>
      <c r="Q42" s="13"/>
      <c r="R42" s="13"/>
    </row>
    <row r="43" spans="1:18" ht="21" customHeight="1">
      <c r="A43" s="35"/>
      <c r="B43" s="40" t="s">
        <v>367</v>
      </c>
      <c r="D43" s="71">
        <v>64414</v>
      </c>
      <c r="E43" s="71">
        <v>11684</v>
      </c>
      <c r="F43" s="71">
        <v>10624</v>
      </c>
      <c r="G43" s="71">
        <v>3240</v>
      </c>
      <c r="H43" s="71">
        <v>38866</v>
      </c>
      <c r="I43" s="71">
        <v>297</v>
      </c>
      <c r="J43" s="71">
        <v>38569</v>
      </c>
      <c r="K43" s="71">
        <v>29207</v>
      </c>
      <c r="L43" s="71">
        <v>3315</v>
      </c>
      <c r="M43" s="71">
        <f t="shared" si="33"/>
        <v>6047</v>
      </c>
      <c r="N43" s="82"/>
      <c r="O43" s="86">
        <v>2209</v>
      </c>
      <c r="P43" s="20"/>
      <c r="Q43" s="13"/>
      <c r="R43" s="13"/>
    </row>
    <row r="44" spans="1:18" ht="21" customHeight="1">
      <c r="A44" s="35"/>
      <c r="B44" s="40" t="s">
        <v>368</v>
      </c>
      <c r="C44" s="4"/>
      <c r="D44" s="71">
        <v>17874</v>
      </c>
      <c r="E44" s="71">
        <v>1994</v>
      </c>
      <c r="F44" s="71">
        <v>2479</v>
      </c>
      <c r="G44" s="71">
        <v>794</v>
      </c>
      <c r="H44" s="71">
        <v>12607</v>
      </c>
      <c r="I44" s="71">
        <v>39</v>
      </c>
      <c r="J44" s="71">
        <v>12568</v>
      </c>
      <c r="K44" s="71">
        <v>8542</v>
      </c>
      <c r="L44" s="71">
        <v>445</v>
      </c>
      <c r="M44" s="71">
        <f t="shared" si="33"/>
        <v>3581</v>
      </c>
      <c r="N44" s="82"/>
      <c r="O44" s="86">
        <v>567</v>
      </c>
      <c r="P44" s="20"/>
      <c r="Q44" s="13"/>
      <c r="R44" s="13"/>
    </row>
    <row r="45" spans="1:18" ht="21" customHeight="1">
      <c r="A45" s="35"/>
      <c r="B45" s="40" t="s">
        <v>369</v>
      </c>
      <c r="C45" s="4"/>
      <c r="D45" s="71">
        <v>25689</v>
      </c>
      <c r="E45" s="71">
        <v>3755</v>
      </c>
      <c r="F45" s="71">
        <v>2493</v>
      </c>
      <c r="G45" s="71">
        <v>522</v>
      </c>
      <c r="H45" s="71">
        <v>18919</v>
      </c>
      <c r="I45" s="71">
        <v>131</v>
      </c>
      <c r="J45" s="71">
        <v>18788</v>
      </c>
      <c r="K45" s="71">
        <v>11039</v>
      </c>
      <c r="L45" s="71">
        <v>1694</v>
      </c>
      <c r="M45" s="71">
        <f t="shared" si="33"/>
        <v>6055</v>
      </c>
      <c r="N45" s="82"/>
      <c r="O45" s="86">
        <v>722</v>
      </c>
      <c r="P45" s="20"/>
      <c r="Q45" s="13"/>
      <c r="R45" s="13"/>
    </row>
    <row r="46" spans="1:18" ht="21" customHeight="1">
      <c r="A46" s="35"/>
      <c r="B46" s="40" t="s">
        <v>370</v>
      </c>
      <c r="D46" s="71">
        <v>7922</v>
      </c>
      <c r="E46" s="71">
        <v>1259</v>
      </c>
      <c r="F46" s="71">
        <v>1521</v>
      </c>
      <c r="G46" s="71">
        <v>283</v>
      </c>
      <c r="H46" s="71">
        <v>4859</v>
      </c>
      <c r="I46" s="71">
        <v>89</v>
      </c>
      <c r="J46" s="71">
        <v>4770</v>
      </c>
      <c r="K46" s="71">
        <v>3257</v>
      </c>
      <c r="L46" s="71">
        <v>798</v>
      </c>
      <c r="M46" s="71">
        <f t="shared" si="33"/>
        <v>715</v>
      </c>
      <c r="N46" s="82"/>
      <c r="O46" s="86">
        <v>230</v>
      </c>
      <c r="P46" s="20"/>
      <c r="Q46" s="13"/>
      <c r="R46" s="13"/>
    </row>
    <row r="47" spans="1:18" ht="21" customHeight="1">
      <c r="A47" s="35"/>
      <c r="B47" s="40" t="s">
        <v>371</v>
      </c>
      <c r="D47" s="71">
        <v>33630</v>
      </c>
      <c r="E47" s="71">
        <v>5117</v>
      </c>
      <c r="F47" s="71">
        <v>4195</v>
      </c>
      <c r="G47" s="71">
        <v>1176</v>
      </c>
      <c r="H47" s="71">
        <v>23142</v>
      </c>
      <c r="I47" s="71">
        <v>188</v>
      </c>
      <c r="J47" s="71">
        <v>22954</v>
      </c>
      <c r="K47" s="71">
        <v>11658</v>
      </c>
      <c r="L47" s="71">
        <v>1282</v>
      </c>
      <c r="M47" s="71">
        <f t="shared" si="33"/>
        <v>10014</v>
      </c>
      <c r="N47" s="82"/>
      <c r="O47" s="86">
        <v>789</v>
      </c>
      <c r="P47" s="20"/>
      <c r="Q47" s="13"/>
      <c r="R47" s="13"/>
    </row>
    <row r="48" spans="1:18" ht="21" customHeight="1">
      <c r="A48" s="35"/>
      <c r="B48" s="40" t="s">
        <v>372</v>
      </c>
      <c r="D48" s="71">
        <v>134691</v>
      </c>
      <c r="E48" s="71">
        <v>21767</v>
      </c>
      <c r="F48" s="71">
        <v>14129</v>
      </c>
      <c r="G48" s="71">
        <v>5270</v>
      </c>
      <c r="H48" s="71">
        <v>93525</v>
      </c>
      <c r="I48" s="71">
        <v>605</v>
      </c>
      <c r="J48" s="71">
        <v>92920</v>
      </c>
      <c r="K48" s="71">
        <v>56543</v>
      </c>
      <c r="L48" s="71">
        <v>7075</v>
      </c>
      <c r="M48" s="71">
        <f t="shared" si="33"/>
        <v>29302</v>
      </c>
      <c r="N48" s="82"/>
      <c r="O48" s="86">
        <v>4392</v>
      </c>
      <c r="P48" s="20"/>
      <c r="Q48" s="13"/>
      <c r="R48" s="13"/>
    </row>
    <row r="49" spans="1:18" ht="21" customHeight="1">
      <c r="A49" s="35"/>
      <c r="B49" s="39" t="s">
        <v>373</v>
      </c>
      <c r="D49" s="70">
        <f t="shared" ref="D49" si="101">SUM(D50:D58)</f>
        <v>432709</v>
      </c>
      <c r="E49" s="70">
        <f t="shared" ref="E49" si="102">SUM(E50:E58)</f>
        <v>53333</v>
      </c>
      <c r="F49" s="70">
        <f t="shared" ref="F49" si="103">SUM(F50:F58)</f>
        <v>48242</v>
      </c>
      <c r="G49" s="70">
        <f t="shared" ref="G49" si="104">SUM(G50:G58)</f>
        <v>12918</v>
      </c>
      <c r="H49" s="70">
        <f t="shared" ref="H49" si="105">SUM(H50:H58)</f>
        <v>318216</v>
      </c>
      <c r="I49" s="70">
        <f t="shared" ref="I49" si="106">SUM(I50:I58)</f>
        <v>1850</v>
      </c>
      <c r="J49" s="70">
        <f t="shared" ref="J49" si="107">SUM(J50:J58)</f>
        <v>316366</v>
      </c>
      <c r="K49" s="70">
        <f t="shared" ref="K49" si="108">SUM(K50:K58)</f>
        <v>146038</v>
      </c>
      <c r="L49" s="70">
        <f t="shared" ref="L49" si="109">SUM(L50:L58)</f>
        <v>19042</v>
      </c>
      <c r="M49" s="70">
        <f t="shared" ref="M49" si="110">SUM(M50:M58)</f>
        <v>151286</v>
      </c>
      <c r="N49" s="81"/>
      <c r="O49" s="85">
        <f t="shared" ref="O49" si="111">SUM(O50:O58)</f>
        <v>8766</v>
      </c>
      <c r="P49" s="20"/>
      <c r="Q49" s="13"/>
      <c r="R49" s="13"/>
    </row>
    <row r="50" spans="1:18" ht="21" customHeight="1">
      <c r="A50" s="35"/>
      <c r="B50" s="40" t="s">
        <v>374</v>
      </c>
      <c r="D50" s="71">
        <v>4360</v>
      </c>
      <c r="E50" s="71">
        <v>898</v>
      </c>
      <c r="F50" s="71">
        <v>443</v>
      </c>
      <c r="G50" s="71">
        <v>275</v>
      </c>
      <c r="H50" s="71">
        <v>2744</v>
      </c>
      <c r="I50" s="71">
        <v>41</v>
      </c>
      <c r="J50" s="71">
        <v>2703</v>
      </c>
      <c r="K50" s="71">
        <v>1640</v>
      </c>
      <c r="L50" s="71">
        <v>367</v>
      </c>
      <c r="M50" s="71">
        <f t="shared" si="33"/>
        <v>696</v>
      </c>
      <c r="N50" s="82"/>
      <c r="O50" s="86">
        <v>141</v>
      </c>
      <c r="P50" s="20"/>
      <c r="Q50" s="13"/>
      <c r="R50" s="13"/>
    </row>
    <row r="51" spans="1:18" ht="21" customHeight="1">
      <c r="A51" s="35"/>
      <c r="B51" s="40" t="s">
        <v>375</v>
      </c>
      <c r="D51" s="71">
        <v>16901</v>
      </c>
      <c r="E51" s="71">
        <v>2427</v>
      </c>
      <c r="F51" s="71">
        <v>2072</v>
      </c>
      <c r="G51" s="71">
        <v>309</v>
      </c>
      <c r="H51" s="71">
        <v>12093</v>
      </c>
      <c r="I51" s="71">
        <v>136</v>
      </c>
      <c r="J51" s="71">
        <v>11957</v>
      </c>
      <c r="K51" s="71">
        <v>7079</v>
      </c>
      <c r="L51" s="71">
        <v>795</v>
      </c>
      <c r="M51" s="71">
        <f t="shared" si="33"/>
        <v>4083</v>
      </c>
      <c r="N51" s="82"/>
      <c r="O51" s="86">
        <v>366</v>
      </c>
      <c r="P51" s="20"/>
      <c r="Q51" s="13"/>
      <c r="R51" s="13"/>
    </row>
    <row r="52" spans="1:18" ht="21" customHeight="1">
      <c r="A52" s="35"/>
      <c r="B52" s="40" t="s">
        <v>376</v>
      </c>
      <c r="D52" s="71">
        <v>32636</v>
      </c>
      <c r="E52" s="71">
        <v>4502</v>
      </c>
      <c r="F52" s="71">
        <v>3171</v>
      </c>
      <c r="G52" s="71">
        <v>1040</v>
      </c>
      <c r="H52" s="71">
        <v>23923</v>
      </c>
      <c r="I52" s="71">
        <v>160</v>
      </c>
      <c r="J52" s="71">
        <v>23763</v>
      </c>
      <c r="K52" s="71">
        <v>11450</v>
      </c>
      <c r="L52" s="71">
        <v>1907</v>
      </c>
      <c r="M52" s="71">
        <f t="shared" si="33"/>
        <v>10406</v>
      </c>
      <c r="N52" s="82"/>
      <c r="O52" s="86">
        <v>1099</v>
      </c>
      <c r="P52" s="20"/>
      <c r="Q52" s="13"/>
      <c r="R52" s="13"/>
    </row>
    <row r="53" spans="1:18" ht="21" customHeight="1">
      <c r="A53" s="35"/>
      <c r="B53" s="40" t="s">
        <v>377</v>
      </c>
      <c r="C53" s="4"/>
      <c r="D53" s="71">
        <v>32154</v>
      </c>
      <c r="E53" s="71">
        <v>6707</v>
      </c>
      <c r="F53" s="71">
        <v>5437</v>
      </c>
      <c r="G53" s="71">
        <v>1284</v>
      </c>
      <c r="H53" s="71">
        <v>18726</v>
      </c>
      <c r="I53" s="71">
        <v>134</v>
      </c>
      <c r="J53" s="71">
        <v>18592</v>
      </c>
      <c r="K53" s="71">
        <v>11078</v>
      </c>
      <c r="L53" s="71">
        <v>946</v>
      </c>
      <c r="M53" s="71">
        <f t="shared" si="33"/>
        <v>6568</v>
      </c>
      <c r="N53" s="82"/>
      <c r="O53" s="86">
        <v>328</v>
      </c>
      <c r="P53" s="20"/>
      <c r="Q53" s="13"/>
      <c r="R53" s="13"/>
    </row>
    <row r="54" spans="1:18" ht="21" customHeight="1">
      <c r="A54" s="35"/>
      <c r="B54" s="40" t="s">
        <v>378</v>
      </c>
      <c r="D54" s="71">
        <v>77095</v>
      </c>
      <c r="E54" s="71">
        <v>9319</v>
      </c>
      <c r="F54" s="71">
        <v>11964</v>
      </c>
      <c r="G54" s="71">
        <v>3811</v>
      </c>
      <c r="H54" s="71">
        <v>52001</v>
      </c>
      <c r="I54" s="71">
        <v>332</v>
      </c>
      <c r="J54" s="71">
        <v>51669</v>
      </c>
      <c r="K54" s="71">
        <v>29409</v>
      </c>
      <c r="L54" s="71">
        <v>4327</v>
      </c>
      <c r="M54" s="71">
        <f t="shared" si="33"/>
        <v>17933</v>
      </c>
      <c r="N54" s="82"/>
      <c r="O54" s="86">
        <v>2050</v>
      </c>
      <c r="P54" s="20"/>
      <c r="Q54" s="13"/>
      <c r="R54" s="13"/>
    </row>
    <row r="55" spans="1:18" ht="21" customHeight="1">
      <c r="A55" s="35"/>
      <c r="B55" s="40" t="s">
        <v>379</v>
      </c>
      <c r="D55" s="71">
        <v>195991</v>
      </c>
      <c r="E55" s="71">
        <v>17565</v>
      </c>
      <c r="F55" s="71">
        <v>19484</v>
      </c>
      <c r="G55" s="71">
        <v>3516</v>
      </c>
      <c r="H55" s="71">
        <v>155426</v>
      </c>
      <c r="I55" s="71">
        <v>646</v>
      </c>
      <c r="J55" s="71">
        <v>154780</v>
      </c>
      <c r="K55" s="71">
        <v>57743</v>
      </c>
      <c r="L55" s="71">
        <v>6703</v>
      </c>
      <c r="M55" s="71">
        <f t="shared" si="33"/>
        <v>90334</v>
      </c>
      <c r="N55" s="82"/>
      <c r="O55" s="86">
        <v>3056</v>
      </c>
      <c r="P55" s="20"/>
      <c r="Q55" s="13"/>
      <c r="R55" s="13"/>
    </row>
    <row r="56" spans="1:18" ht="21" customHeight="1">
      <c r="A56" s="35"/>
      <c r="B56" s="40" t="s">
        <v>380</v>
      </c>
      <c r="D56" s="71">
        <v>17989</v>
      </c>
      <c r="E56" s="71">
        <v>1589</v>
      </c>
      <c r="F56" s="71">
        <v>1552</v>
      </c>
      <c r="G56" s="71">
        <v>604</v>
      </c>
      <c r="H56" s="71">
        <v>14244</v>
      </c>
      <c r="I56" s="71">
        <v>62</v>
      </c>
      <c r="J56" s="71">
        <v>14182</v>
      </c>
      <c r="K56" s="71">
        <v>6749</v>
      </c>
      <c r="L56" s="71">
        <v>820</v>
      </c>
      <c r="M56" s="71">
        <f t="shared" si="33"/>
        <v>6613</v>
      </c>
      <c r="N56" s="82"/>
      <c r="O56" s="86">
        <v>250</v>
      </c>
      <c r="P56" s="20"/>
      <c r="Q56" s="13"/>
      <c r="R56" s="13"/>
    </row>
    <row r="57" spans="1:18" ht="21" customHeight="1">
      <c r="A57" s="35"/>
      <c r="B57" s="40" t="s">
        <v>381</v>
      </c>
      <c r="D57" s="71">
        <v>6999</v>
      </c>
      <c r="E57" s="71">
        <v>607</v>
      </c>
      <c r="F57" s="71">
        <v>902</v>
      </c>
      <c r="G57" s="71">
        <v>258</v>
      </c>
      <c r="H57" s="71">
        <v>5232</v>
      </c>
      <c r="I57" s="71">
        <v>39</v>
      </c>
      <c r="J57" s="71">
        <v>5193</v>
      </c>
      <c r="K57" s="71">
        <v>2291</v>
      </c>
      <c r="L57" s="71">
        <v>340</v>
      </c>
      <c r="M57" s="71">
        <f t="shared" si="33"/>
        <v>2562</v>
      </c>
      <c r="N57" s="82"/>
      <c r="O57" s="86">
        <v>217</v>
      </c>
      <c r="P57" s="20"/>
      <c r="Q57" s="13"/>
      <c r="R57" s="13"/>
    </row>
    <row r="58" spans="1:18" ht="21" customHeight="1">
      <c r="A58" s="35"/>
      <c r="B58" s="40" t="s">
        <v>382</v>
      </c>
      <c r="D58" s="71">
        <v>48584</v>
      </c>
      <c r="E58" s="71">
        <v>9719</v>
      </c>
      <c r="F58" s="71">
        <v>3217</v>
      </c>
      <c r="G58" s="71">
        <v>1821</v>
      </c>
      <c r="H58" s="71">
        <v>33827</v>
      </c>
      <c r="I58" s="71">
        <v>300</v>
      </c>
      <c r="J58" s="71">
        <v>33527</v>
      </c>
      <c r="K58" s="71">
        <v>18599</v>
      </c>
      <c r="L58" s="71">
        <v>2837</v>
      </c>
      <c r="M58" s="71">
        <f t="shared" si="33"/>
        <v>12091</v>
      </c>
      <c r="N58" s="82"/>
      <c r="O58" s="86">
        <v>1259</v>
      </c>
      <c r="P58" s="20"/>
      <c r="Q58" s="13"/>
      <c r="R58" s="13"/>
    </row>
    <row r="59" spans="1:18" ht="21" customHeight="1">
      <c r="A59" s="35"/>
      <c r="B59" s="39" t="s">
        <v>383</v>
      </c>
      <c r="C59" s="4"/>
      <c r="D59" s="70">
        <f t="shared" ref="D59" si="112">SUM(D60:D61)</f>
        <v>74803</v>
      </c>
      <c r="E59" s="70">
        <f t="shared" ref="E59" si="113">SUM(E60:E61)</f>
        <v>15130</v>
      </c>
      <c r="F59" s="70">
        <f t="shared" ref="F59" si="114">SUM(F60:F61)</f>
        <v>7857</v>
      </c>
      <c r="G59" s="70">
        <f t="shared" ref="G59" si="115">SUM(G60:G61)</f>
        <v>1615</v>
      </c>
      <c r="H59" s="70">
        <f t="shared" ref="H59" si="116">SUM(H60:H61)</f>
        <v>50201</v>
      </c>
      <c r="I59" s="70">
        <f t="shared" ref="I59" si="117">SUM(I60:I61)</f>
        <v>186</v>
      </c>
      <c r="J59" s="70">
        <f t="shared" ref="J59" si="118">SUM(J60:J61)</f>
        <v>50015</v>
      </c>
      <c r="K59" s="70">
        <f t="shared" ref="K59" si="119">SUM(K60:K61)</f>
        <v>37181</v>
      </c>
      <c r="L59" s="70">
        <f t="shared" ref="L59" si="120">SUM(L60:L61)</f>
        <v>2561</v>
      </c>
      <c r="M59" s="70">
        <f t="shared" ref="M59" si="121">SUM(M60:M61)</f>
        <v>10273</v>
      </c>
      <c r="N59" s="81"/>
      <c r="O59" s="85">
        <f t="shared" ref="O59" si="122">SUM(O60:O61)</f>
        <v>3159</v>
      </c>
      <c r="P59" s="20"/>
      <c r="Q59" s="13"/>
      <c r="R59" s="13"/>
    </row>
    <row r="60" spans="1:18" ht="21" customHeight="1">
      <c r="A60" s="35"/>
      <c r="B60" s="40" t="s">
        <v>384</v>
      </c>
      <c r="D60" s="71">
        <v>53642</v>
      </c>
      <c r="E60" s="71">
        <v>9923</v>
      </c>
      <c r="F60" s="71">
        <v>5996</v>
      </c>
      <c r="G60" s="71">
        <v>1344</v>
      </c>
      <c r="H60" s="71">
        <v>36379</v>
      </c>
      <c r="I60" s="71">
        <v>116</v>
      </c>
      <c r="J60" s="71">
        <v>36263</v>
      </c>
      <c r="K60" s="71">
        <v>28515</v>
      </c>
      <c r="L60" s="71">
        <v>1741</v>
      </c>
      <c r="M60" s="71">
        <f t="shared" si="33"/>
        <v>6007</v>
      </c>
      <c r="N60" s="82"/>
      <c r="O60" s="86">
        <v>2816</v>
      </c>
      <c r="P60" s="20"/>
      <c r="Q60" s="13"/>
      <c r="R60" s="13"/>
    </row>
    <row r="61" spans="1:18" ht="21" customHeight="1">
      <c r="A61" s="35"/>
      <c r="B61" s="40" t="s">
        <v>385</v>
      </c>
      <c r="D61" s="71">
        <v>21161</v>
      </c>
      <c r="E61" s="71">
        <v>5207</v>
      </c>
      <c r="F61" s="71">
        <v>1861</v>
      </c>
      <c r="G61" s="71">
        <v>271</v>
      </c>
      <c r="H61" s="71">
        <v>13822</v>
      </c>
      <c r="I61" s="71">
        <v>70</v>
      </c>
      <c r="J61" s="71">
        <v>13752</v>
      </c>
      <c r="K61" s="71">
        <v>8666</v>
      </c>
      <c r="L61" s="71">
        <v>820</v>
      </c>
      <c r="M61" s="71">
        <f t="shared" si="33"/>
        <v>4266</v>
      </c>
      <c r="N61" s="82"/>
      <c r="O61" s="86">
        <v>343</v>
      </c>
      <c r="P61" s="20"/>
      <c r="Q61" s="13"/>
      <c r="R61" s="13"/>
    </row>
    <row r="62" spans="1:18" ht="21" customHeight="1">
      <c r="A62" s="35"/>
      <c r="B62" s="39" t="s">
        <v>386</v>
      </c>
      <c r="C62" s="4"/>
      <c r="D62" s="70">
        <f>SUM(D63:D69)</f>
        <v>112874</v>
      </c>
      <c r="E62" s="70">
        <f t="shared" ref="E62:O62" si="123">SUM(E63:E69)</f>
        <v>16785</v>
      </c>
      <c r="F62" s="70">
        <f t="shared" si="123"/>
        <v>9482</v>
      </c>
      <c r="G62" s="70">
        <f t="shared" si="123"/>
        <v>3679</v>
      </c>
      <c r="H62" s="70">
        <f t="shared" si="123"/>
        <v>82928</v>
      </c>
      <c r="I62" s="70">
        <f t="shared" si="123"/>
        <v>694</v>
      </c>
      <c r="J62" s="70">
        <f t="shared" si="123"/>
        <v>82234</v>
      </c>
      <c r="K62" s="70">
        <f t="shared" si="123"/>
        <v>45437</v>
      </c>
      <c r="L62" s="70">
        <f t="shared" si="123"/>
        <v>5584</v>
      </c>
      <c r="M62" s="70">
        <f t="shared" si="123"/>
        <v>31213</v>
      </c>
      <c r="N62" s="81"/>
      <c r="O62" s="85">
        <f t="shared" si="123"/>
        <v>3336</v>
      </c>
      <c r="P62" s="20"/>
      <c r="Q62" s="13"/>
      <c r="R62" s="13"/>
    </row>
    <row r="63" spans="1:18" ht="21" customHeight="1">
      <c r="A63" s="35"/>
      <c r="B63" s="40" t="s">
        <v>387</v>
      </c>
      <c r="D63" s="71">
        <v>6776</v>
      </c>
      <c r="E63" s="71">
        <v>735</v>
      </c>
      <c r="F63" s="71">
        <v>424</v>
      </c>
      <c r="G63" s="71">
        <v>146</v>
      </c>
      <c r="H63" s="71">
        <v>5471</v>
      </c>
      <c r="I63" s="71">
        <v>43</v>
      </c>
      <c r="J63" s="71">
        <v>5428</v>
      </c>
      <c r="K63" s="71">
        <v>2796</v>
      </c>
      <c r="L63" s="71">
        <v>227</v>
      </c>
      <c r="M63" s="71">
        <f t="shared" si="33"/>
        <v>2405</v>
      </c>
      <c r="N63" s="82"/>
      <c r="O63" s="86">
        <v>40</v>
      </c>
      <c r="P63" s="20"/>
      <c r="Q63" s="13"/>
      <c r="R63" s="13"/>
    </row>
    <row r="64" spans="1:18" ht="21" customHeight="1">
      <c r="A64" s="35"/>
      <c r="B64" s="40" t="s">
        <v>388</v>
      </c>
      <c r="D64" s="71">
        <v>3735</v>
      </c>
      <c r="E64" s="71">
        <v>436</v>
      </c>
      <c r="F64" s="71">
        <v>304</v>
      </c>
      <c r="G64" s="71">
        <v>83</v>
      </c>
      <c r="H64" s="71">
        <v>2912</v>
      </c>
      <c r="I64" s="71">
        <v>27</v>
      </c>
      <c r="J64" s="71">
        <v>2885</v>
      </c>
      <c r="K64" s="71">
        <v>2091</v>
      </c>
      <c r="L64" s="71">
        <v>180</v>
      </c>
      <c r="M64" s="71">
        <f t="shared" si="33"/>
        <v>614</v>
      </c>
      <c r="N64" s="82"/>
      <c r="O64" s="86">
        <v>89</v>
      </c>
      <c r="P64" s="20"/>
      <c r="Q64" s="13"/>
      <c r="R64" s="13"/>
    </row>
    <row r="65" spans="1:18" ht="21" customHeight="1">
      <c r="A65" s="35"/>
      <c r="B65" s="40" t="s">
        <v>389</v>
      </c>
      <c r="D65" s="71">
        <v>12964</v>
      </c>
      <c r="E65" s="71">
        <v>2275</v>
      </c>
      <c r="F65" s="71">
        <v>1022</v>
      </c>
      <c r="G65" s="71">
        <v>281</v>
      </c>
      <c r="H65" s="71">
        <v>9386</v>
      </c>
      <c r="I65" s="71">
        <v>51</v>
      </c>
      <c r="J65" s="71">
        <v>9335</v>
      </c>
      <c r="K65" s="71">
        <v>5415</v>
      </c>
      <c r="L65" s="71">
        <v>712</v>
      </c>
      <c r="M65" s="71">
        <f t="shared" si="33"/>
        <v>3208</v>
      </c>
      <c r="N65" s="82"/>
      <c r="O65" s="86">
        <v>513</v>
      </c>
      <c r="P65" s="20"/>
      <c r="Q65" s="13"/>
      <c r="R65" s="13"/>
    </row>
    <row r="66" spans="1:18" ht="21" customHeight="1">
      <c r="A66" s="35"/>
      <c r="B66" s="40" t="s">
        <v>496</v>
      </c>
      <c r="D66" s="71">
        <v>0</v>
      </c>
      <c r="E66" s="71">
        <v>0</v>
      </c>
      <c r="F66" s="71">
        <v>0</v>
      </c>
      <c r="G66" s="71">
        <v>0</v>
      </c>
      <c r="H66" s="71">
        <v>0</v>
      </c>
      <c r="I66" s="71">
        <v>0</v>
      </c>
      <c r="J66" s="71">
        <v>0</v>
      </c>
      <c r="K66" s="71">
        <v>0</v>
      </c>
      <c r="L66" s="71">
        <v>0</v>
      </c>
      <c r="M66" s="71">
        <f t="shared" si="33"/>
        <v>0</v>
      </c>
      <c r="N66" s="82"/>
      <c r="O66" s="86">
        <v>0</v>
      </c>
      <c r="P66" s="20"/>
      <c r="Q66" s="13"/>
      <c r="R66" s="13"/>
    </row>
    <row r="67" spans="1:18" ht="21" customHeight="1">
      <c r="A67" s="35"/>
      <c r="B67" s="40" t="s">
        <v>497</v>
      </c>
      <c r="D67" s="71">
        <v>171</v>
      </c>
      <c r="E67" s="71">
        <v>99</v>
      </c>
      <c r="F67" s="71">
        <v>18</v>
      </c>
      <c r="G67" s="71">
        <v>14</v>
      </c>
      <c r="H67" s="71">
        <v>40</v>
      </c>
      <c r="I67" s="71">
        <v>3</v>
      </c>
      <c r="J67" s="71">
        <v>37</v>
      </c>
      <c r="K67" s="71">
        <v>24</v>
      </c>
      <c r="L67" s="71">
        <v>0</v>
      </c>
      <c r="M67" s="71">
        <f t="shared" si="33"/>
        <v>13</v>
      </c>
      <c r="N67" s="82"/>
      <c r="O67" s="86">
        <v>0</v>
      </c>
      <c r="P67" s="20"/>
      <c r="Q67" s="13"/>
      <c r="R67" s="13"/>
    </row>
    <row r="68" spans="1:18" ht="21" customHeight="1">
      <c r="A68" s="35"/>
      <c r="B68" s="40" t="s">
        <v>390</v>
      </c>
      <c r="D68" s="71">
        <v>7062</v>
      </c>
      <c r="E68" s="71">
        <v>1013</v>
      </c>
      <c r="F68" s="71">
        <v>741</v>
      </c>
      <c r="G68" s="71">
        <v>270</v>
      </c>
      <c r="H68" s="71">
        <v>5038</v>
      </c>
      <c r="I68" s="71">
        <v>39</v>
      </c>
      <c r="J68" s="71">
        <v>4999</v>
      </c>
      <c r="K68" s="71">
        <v>3992</v>
      </c>
      <c r="L68" s="71">
        <v>397</v>
      </c>
      <c r="M68" s="71">
        <f t="shared" si="33"/>
        <v>610</v>
      </c>
      <c r="N68" s="82"/>
      <c r="O68" s="86">
        <v>72</v>
      </c>
      <c r="P68" s="20"/>
      <c r="Q68" s="13"/>
      <c r="R68" s="13"/>
    </row>
    <row r="69" spans="1:18" ht="21" customHeight="1">
      <c r="A69" s="35"/>
      <c r="B69" s="40" t="s">
        <v>391</v>
      </c>
      <c r="D69" s="71">
        <v>82166</v>
      </c>
      <c r="E69" s="71">
        <v>12227</v>
      </c>
      <c r="F69" s="71">
        <v>6973</v>
      </c>
      <c r="G69" s="71">
        <v>2885</v>
      </c>
      <c r="H69" s="71">
        <v>60081</v>
      </c>
      <c r="I69" s="71">
        <v>531</v>
      </c>
      <c r="J69" s="71">
        <v>59550</v>
      </c>
      <c r="K69" s="71">
        <v>31119</v>
      </c>
      <c r="L69" s="71">
        <v>4068</v>
      </c>
      <c r="M69" s="71">
        <f t="shared" si="33"/>
        <v>24363</v>
      </c>
      <c r="N69" s="82"/>
      <c r="O69" s="86">
        <v>2622</v>
      </c>
      <c r="P69" s="20"/>
      <c r="Q69" s="13"/>
      <c r="R69" s="13"/>
    </row>
    <row r="70" spans="1:18" ht="21" customHeight="1">
      <c r="A70" s="35"/>
      <c r="B70" s="39" t="s">
        <v>392</v>
      </c>
      <c r="D70" s="70">
        <f t="shared" ref="D70:O70" si="124">SUM(D71:D77)</f>
        <v>563547</v>
      </c>
      <c r="E70" s="70">
        <f t="shared" si="124"/>
        <v>72604</v>
      </c>
      <c r="F70" s="70">
        <f t="shared" si="124"/>
        <v>35156</v>
      </c>
      <c r="G70" s="70">
        <f t="shared" si="124"/>
        <v>29731</v>
      </c>
      <c r="H70" s="70">
        <f t="shared" si="124"/>
        <v>426056</v>
      </c>
      <c r="I70" s="70">
        <f t="shared" si="124"/>
        <v>2086</v>
      </c>
      <c r="J70" s="70">
        <f t="shared" si="124"/>
        <v>423970</v>
      </c>
      <c r="K70" s="70">
        <f t="shared" si="124"/>
        <v>127404</v>
      </c>
      <c r="L70" s="70">
        <f t="shared" si="124"/>
        <v>28201</v>
      </c>
      <c r="M70" s="70">
        <f t="shared" si="124"/>
        <v>268365</v>
      </c>
      <c r="N70" s="81"/>
      <c r="O70" s="85">
        <f t="shared" si="124"/>
        <v>19046</v>
      </c>
      <c r="P70" s="20"/>
      <c r="Q70" s="13"/>
      <c r="R70" s="13"/>
    </row>
    <row r="71" spans="1:18" ht="21" customHeight="1">
      <c r="A71" s="35"/>
      <c r="B71" s="40" t="s">
        <v>393</v>
      </c>
      <c r="D71" s="71">
        <v>330376</v>
      </c>
      <c r="E71" s="71">
        <v>40602</v>
      </c>
      <c r="F71" s="71">
        <v>19342</v>
      </c>
      <c r="G71" s="71">
        <v>23488</v>
      </c>
      <c r="H71" s="71">
        <v>246944</v>
      </c>
      <c r="I71" s="71">
        <v>887</v>
      </c>
      <c r="J71" s="71">
        <v>246057</v>
      </c>
      <c r="K71" s="71">
        <v>46062</v>
      </c>
      <c r="L71" s="71">
        <v>16118</v>
      </c>
      <c r="M71" s="71">
        <v>183877</v>
      </c>
      <c r="N71" s="82"/>
      <c r="O71" s="86">
        <v>12964</v>
      </c>
      <c r="P71" s="20"/>
      <c r="Q71" s="13"/>
      <c r="R71" s="13"/>
    </row>
    <row r="72" spans="1:18" ht="21" customHeight="1">
      <c r="A72" s="35"/>
      <c r="B72" s="40" t="s">
        <v>394</v>
      </c>
      <c r="C72" s="4"/>
      <c r="D72" s="71">
        <v>17004</v>
      </c>
      <c r="E72" s="71">
        <v>2630</v>
      </c>
      <c r="F72" s="71">
        <v>1032</v>
      </c>
      <c r="G72" s="71">
        <v>638</v>
      </c>
      <c r="H72" s="71">
        <v>12704</v>
      </c>
      <c r="I72" s="71">
        <v>91</v>
      </c>
      <c r="J72" s="71">
        <v>12613</v>
      </c>
      <c r="K72" s="71">
        <v>5162</v>
      </c>
      <c r="L72" s="71">
        <v>780</v>
      </c>
      <c r="M72" s="71">
        <f t="shared" si="33"/>
        <v>6671</v>
      </c>
      <c r="N72" s="82"/>
      <c r="O72" s="86">
        <v>661</v>
      </c>
      <c r="P72" s="20"/>
      <c r="Q72" s="13"/>
      <c r="R72" s="13"/>
    </row>
    <row r="73" spans="1:18" ht="21" customHeight="1">
      <c r="A73" s="35"/>
      <c r="B73" s="40" t="s">
        <v>395</v>
      </c>
      <c r="D73" s="71">
        <v>135172</v>
      </c>
      <c r="E73" s="71">
        <v>18491</v>
      </c>
      <c r="F73" s="71">
        <v>8905</v>
      </c>
      <c r="G73" s="71">
        <v>3735</v>
      </c>
      <c r="H73" s="71">
        <v>104041</v>
      </c>
      <c r="I73" s="71">
        <v>662</v>
      </c>
      <c r="J73" s="71">
        <v>103379</v>
      </c>
      <c r="K73" s="71">
        <v>44162</v>
      </c>
      <c r="L73" s="71">
        <v>7288</v>
      </c>
      <c r="M73" s="71">
        <f t="shared" si="33"/>
        <v>51929</v>
      </c>
      <c r="N73" s="82"/>
      <c r="O73" s="86">
        <v>4070</v>
      </c>
      <c r="P73" s="20"/>
      <c r="Q73" s="13"/>
      <c r="R73" s="13"/>
    </row>
    <row r="74" spans="1:18" ht="21" customHeight="1">
      <c r="A74" s="35"/>
      <c r="B74" s="40" t="s">
        <v>396</v>
      </c>
      <c r="D74" s="71">
        <v>37817</v>
      </c>
      <c r="E74" s="71">
        <v>3218</v>
      </c>
      <c r="F74" s="71">
        <v>2336</v>
      </c>
      <c r="G74" s="71">
        <v>995</v>
      </c>
      <c r="H74" s="71">
        <v>31268</v>
      </c>
      <c r="I74" s="71">
        <v>169</v>
      </c>
      <c r="J74" s="71">
        <v>31099</v>
      </c>
      <c r="K74" s="71">
        <v>14581</v>
      </c>
      <c r="L74" s="71">
        <v>1676</v>
      </c>
      <c r="M74" s="71">
        <f t="shared" si="33"/>
        <v>14842</v>
      </c>
      <c r="N74" s="82"/>
      <c r="O74" s="86">
        <v>606</v>
      </c>
      <c r="P74" s="20"/>
      <c r="Q74" s="13"/>
      <c r="R74" s="13"/>
    </row>
    <row r="75" spans="1:18" ht="21" customHeight="1">
      <c r="A75" s="35"/>
      <c r="B75" s="40" t="s">
        <v>397</v>
      </c>
      <c r="D75" s="71">
        <v>35750</v>
      </c>
      <c r="E75" s="71">
        <v>6147</v>
      </c>
      <c r="F75" s="71">
        <v>2607</v>
      </c>
      <c r="G75" s="71">
        <v>731</v>
      </c>
      <c r="H75" s="71">
        <v>26265</v>
      </c>
      <c r="I75" s="71">
        <v>186</v>
      </c>
      <c r="J75" s="71">
        <v>26079</v>
      </c>
      <c r="K75" s="71">
        <v>14247</v>
      </c>
      <c r="L75" s="71">
        <v>1725</v>
      </c>
      <c r="M75" s="71">
        <f t="shared" si="33"/>
        <v>10107</v>
      </c>
      <c r="N75" s="82"/>
      <c r="O75" s="86">
        <v>553</v>
      </c>
      <c r="P75" s="20"/>
      <c r="Q75" s="13"/>
      <c r="R75" s="13"/>
    </row>
    <row r="76" spans="1:18" ht="21" customHeight="1">
      <c r="A76" s="35"/>
      <c r="B76" s="40" t="s">
        <v>398</v>
      </c>
      <c r="D76" s="71">
        <v>6808</v>
      </c>
      <c r="E76" s="71">
        <v>1302</v>
      </c>
      <c r="F76" s="71">
        <v>861</v>
      </c>
      <c r="G76" s="71">
        <v>144</v>
      </c>
      <c r="H76" s="71">
        <v>4501</v>
      </c>
      <c r="I76" s="71">
        <v>73</v>
      </c>
      <c r="J76" s="71">
        <v>4428</v>
      </c>
      <c r="K76" s="71">
        <v>3028</v>
      </c>
      <c r="L76" s="71">
        <v>494</v>
      </c>
      <c r="M76" s="71">
        <f t="shared" ref="M76:M126" si="125">J76-K76-L76</f>
        <v>906</v>
      </c>
      <c r="N76" s="82"/>
      <c r="O76" s="86">
        <v>188</v>
      </c>
      <c r="P76" s="20"/>
      <c r="Q76" s="13"/>
      <c r="R76" s="13"/>
    </row>
    <row r="77" spans="1:18" ht="21" customHeight="1">
      <c r="A77" s="33"/>
      <c r="B77" s="40" t="s">
        <v>399</v>
      </c>
      <c r="C77" s="4"/>
      <c r="D77" s="71">
        <v>620</v>
      </c>
      <c r="E77" s="71">
        <v>214</v>
      </c>
      <c r="F77" s="71">
        <v>73</v>
      </c>
      <c r="G77" s="71">
        <v>0</v>
      </c>
      <c r="H77" s="71">
        <v>333</v>
      </c>
      <c r="I77" s="71">
        <v>18</v>
      </c>
      <c r="J77" s="71">
        <v>315</v>
      </c>
      <c r="K77" s="71">
        <v>162</v>
      </c>
      <c r="L77" s="71">
        <v>120</v>
      </c>
      <c r="M77" s="71">
        <f t="shared" si="125"/>
        <v>33</v>
      </c>
      <c r="N77" s="82"/>
      <c r="O77" s="86">
        <v>4</v>
      </c>
      <c r="P77" s="20"/>
      <c r="Q77" s="13"/>
      <c r="R77" s="13"/>
    </row>
    <row r="78" spans="1:18" ht="21" customHeight="1">
      <c r="A78" s="35"/>
      <c r="B78" s="39" t="s">
        <v>400</v>
      </c>
      <c r="C78" s="4"/>
      <c r="D78" s="70">
        <f t="shared" ref="D78:O78" si="126">SUM(D79)</f>
        <v>52921</v>
      </c>
      <c r="E78" s="70">
        <f t="shared" si="126"/>
        <v>9736</v>
      </c>
      <c r="F78" s="70">
        <f t="shared" si="126"/>
        <v>6907</v>
      </c>
      <c r="G78" s="70">
        <f t="shared" si="126"/>
        <v>1685</v>
      </c>
      <c r="H78" s="70">
        <f t="shared" si="126"/>
        <v>34593</v>
      </c>
      <c r="I78" s="70">
        <f t="shared" si="126"/>
        <v>533</v>
      </c>
      <c r="J78" s="70">
        <f t="shared" si="126"/>
        <v>34060</v>
      </c>
      <c r="K78" s="70">
        <f t="shared" si="126"/>
        <v>22628</v>
      </c>
      <c r="L78" s="70">
        <f t="shared" si="126"/>
        <v>3668</v>
      </c>
      <c r="M78" s="70">
        <f t="shared" si="126"/>
        <v>7764</v>
      </c>
      <c r="N78" s="81"/>
      <c r="O78" s="85">
        <f t="shared" si="126"/>
        <v>1374</v>
      </c>
      <c r="P78" s="20"/>
      <c r="Q78" s="13"/>
      <c r="R78" s="13"/>
    </row>
    <row r="79" spans="1:18" ht="21" customHeight="1">
      <c r="A79" s="35"/>
      <c r="B79" s="40" t="s">
        <v>401</v>
      </c>
      <c r="D79" s="71">
        <v>52921</v>
      </c>
      <c r="E79" s="71">
        <v>9736</v>
      </c>
      <c r="F79" s="71">
        <v>6907</v>
      </c>
      <c r="G79" s="71">
        <v>1685</v>
      </c>
      <c r="H79" s="71">
        <v>34593</v>
      </c>
      <c r="I79" s="71">
        <v>533</v>
      </c>
      <c r="J79" s="71">
        <v>34060</v>
      </c>
      <c r="K79" s="71">
        <v>22628</v>
      </c>
      <c r="L79" s="71">
        <v>3668</v>
      </c>
      <c r="M79" s="71">
        <f t="shared" si="125"/>
        <v>7764</v>
      </c>
      <c r="N79" s="82"/>
      <c r="O79" s="86">
        <v>1374</v>
      </c>
      <c r="P79" s="20"/>
      <c r="Q79" s="13"/>
      <c r="R79" s="13"/>
    </row>
    <row r="80" spans="1:18" ht="21" customHeight="1">
      <c r="A80" s="35"/>
      <c r="B80" s="39">
        <v>47</v>
      </c>
      <c r="D80" s="70">
        <f t="shared" ref="D80" si="127">D81+D84+D92+D94+D98+D104+D110+D120+D124</f>
        <v>1725242</v>
      </c>
      <c r="E80" s="70">
        <f t="shared" ref="E80" si="128">E81+E84+E92+E94+E98+E104+E110+E120+E124</f>
        <v>273950</v>
      </c>
      <c r="F80" s="70">
        <f t="shared" ref="F80" si="129">F81+F84+F92+F94+F98+F104+F110+F120+F124</f>
        <v>168210</v>
      </c>
      <c r="G80" s="70">
        <f t="shared" ref="G80" si="130">G81+G84+G92+G94+G98+G104+G110+G120+G124</f>
        <v>169594</v>
      </c>
      <c r="H80" s="70">
        <f t="shared" ref="H80" si="131">H81+H84+H92+H94+H98+H104+H110+H120+H124</f>
        <v>1113488</v>
      </c>
      <c r="I80" s="70">
        <f t="shared" ref="I80" si="132">I81+I84+I92+I94+I98+I104+I110+I120+I124</f>
        <v>8321</v>
      </c>
      <c r="J80" s="70">
        <f t="shared" ref="J80" si="133">J81+J84+J92+J94+J98+J104+J110+J120+J124</f>
        <v>1105167</v>
      </c>
      <c r="K80" s="70">
        <f t="shared" ref="K80" si="134">K81+K84+K92+K94+K98+K104+K110+K120+K124</f>
        <v>625715</v>
      </c>
      <c r="L80" s="70">
        <f t="shared" ref="L80" si="135">L81+L84+L92+L94+L98+L104+L110+L120+L124</f>
        <v>95574</v>
      </c>
      <c r="M80" s="70">
        <f t="shared" ref="M80" si="136">M81+M84+M92+M94+M98+M104+M110+M120+M124</f>
        <v>383878</v>
      </c>
      <c r="N80" s="81"/>
      <c r="O80" s="85">
        <f t="shared" ref="O80" si="137">O81+O84+O92+O94+O98+O104+O110+O120+O124</f>
        <v>41674</v>
      </c>
      <c r="P80" s="20"/>
      <c r="Q80" s="13"/>
      <c r="R80" s="13"/>
    </row>
    <row r="81" spans="1:18" ht="21" customHeight="1">
      <c r="A81" s="35"/>
      <c r="B81" s="39" t="s">
        <v>402</v>
      </c>
      <c r="D81" s="70">
        <f t="shared" ref="D81" si="138">D82+D83</f>
        <v>616697</v>
      </c>
      <c r="E81" s="70">
        <f t="shared" ref="E81" si="139">E82+E83</f>
        <v>102580</v>
      </c>
      <c r="F81" s="70">
        <f t="shared" ref="F81" si="140">F82+F83</f>
        <v>57313</v>
      </c>
      <c r="G81" s="70">
        <f t="shared" ref="G81" si="141">G82+G83</f>
        <v>45861</v>
      </c>
      <c r="H81" s="70">
        <f t="shared" ref="H81" si="142">H82+H83</f>
        <v>410943</v>
      </c>
      <c r="I81" s="70">
        <f t="shared" ref="I81" si="143">I82+I83</f>
        <v>2157</v>
      </c>
      <c r="J81" s="70">
        <f t="shared" ref="J81" si="144">J82+J83</f>
        <v>408786</v>
      </c>
      <c r="K81" s="70">
        <f t="shared" ref="K81" si="145">K82+K83</f>
        <v>215892</v>
      </c>
      <c r="L81" s="70">
        <f t="shared" ref="L81" si="146">L82+L83</f>
        <v>43133</v>
      </c>
      <c r="M81" s="70">
        <f t="shared" ref="M81" si="147">M82+M83</f>
        <v>149761</v>
      </c>
      <c r="N81" s="81"/>
      <c r="O81" s="85">
        <f t="shared" ref="O81" si="148">O82+O83</f>
        <v>11473</v>
      </c>
      <c r="P81" s="20"/>
      <c r="Q81" s="13"/>
      <c r="R81" s="13"/>
    </row>
    <row r="82" spans="1:18" ht="21" customHeight="1">
      <c r="A82" s="35"/>
      <c r="B82" s="40" t="s">
        <v>403</v>
      </c>
      <c r="D82" s="71">
        <v>582887</v>
      </c>
      <c r="E82" s="71">
        <v>95498</v>
      </c>
      <c r="F82" s="71">
        <v>53988</v>
      </c>
      <c r="G82" s="71">
        <v>37780</v>
      </c>
      <c r="H82" s="71">
        <v>395621</v>
      </c>
      <c r="I82" s="71">
        <v>2098</v>
      </c>
      <c r="J82" s="71">
        <v>393523</v>
      </c>
      <c r="K82" s="71">
        <v>197840</v>
      </c>
      <c r="L82" s="71">
        <v>40538</v>
      </c>
      <c r="M82" s="71">
        <f t="shared" si="125"/>
        <v>155145</v>
      </c>
      <c r="N82" s="82"/>
      <c r="O82" s="86">
        <v>10734</v>
      </c>
      <c r="P82" s="20"/>
      <c r="Q82" s="13"/>
      <c r="R82" s="13"/>
    </row>
    <row r="83" spans="1:18" ht="21" customHeight="1">
      <c r="A83" s="35"/>
      <c r="B83" s="40" t="s">
        <v>404</v>
      </c>
      <c r="C83" s="4"/>
      <c r="D83" s="71">
        <v>33810</v>
      </c>
      <c r="E83" s="71">
        <v>7082</v>
      </c>
      <c r="F83" s="71">
        <v>3325</v>
      </c>
      <c r="G83" s="71">
        <v>8081</v>
      </c>
      <c r="H83" s="71">
        <v>15322</v>
      </c>
      <c r="I83" s="71">
        <v>59</v>
      </c>
      <c r="J83" s="71">
        <v>15263</v>
      </c>
      <c r="K83" s="71">
        <v>18052</v>
      </c>
      <c r="L83" s="71">
        <v>2595</v>
      </c>
      <c r="M83" s="71">
        <f t="shared" si="125"/>
        <v>-5384</v>
      </c>
      <c r="N83" s="82"/>
      <c r="O83" s="86">
        <v>739</v>
      </c>
      <c r="P83" s="20"/>
      <c r="Q83" s="13"/>
      <c r="R83" s="13"/>
    </row>
    <row r="84" spans="1:18" ht="21" customHeight="1">
      <c r="A84" s="35"/>
      <c r="B84" s="39" t="s">
        <v>405</v>
      </c>
      <c r="C84" s="4"/>
      <c r="D84" s="70">
        <f t="shared" ref="D84" si="149">D85+D86+D87+D88+D89+D90+D91</f>
        <v>96945</v>
      </c>
      <c r="E84" s="70">
        <f t="shared" ref="E84" si="150">E85+E86+E87+E88+E89+E90+E91</f>
        <v>22616</v>
      </c>
      <c r="F84" s="70">
        <f t="shared" ref="F84" si="151">F85+F86+F87+F88+F89+F90+F91</f>
        <v>7566</v>
      </c>
      <c r="G84" s="70">
        <f t="shared" ref="G84" si="152">G85+G86+G87+G88+G89+G90+G91</f>
        <v>6174</v>
      </c>
      <c r="H84" s="70">
        <f t="shared" ref="H84" si="153">H85+H86+H87+H88+H89+H90+H91</f>
        <v>60589</v>
      </c>
      <c r="I84" s="70">
        <f t="shared" ref="I84" si="154">I85+I86+I87+I88+I89+I90+I91</f>
        <v>712</v>
      </c>
      <c r="J84" s="70">
        <f t="shared" ref="J84" si="155">J85+J86+J87+J88+J89+J90+J91</f>
        <v>59877</v>
      </c>
      <c r="K84" s="70">
        <f t="shared" ref="K84" si="156">K85+K86+K87+K88+K89+K90+K91</f>
        <v>38573</v>
      </c>
      <c r="L84" s="70">
        <f t="shared" ref="L84" si="157">L85+L86+L87+L88+L89+L90+L91</f>
        <v>4104</v>
      </c>
      <c r="M84" s="70">
        <f t="shared" ref="M84" si="158">M85+M86+M87+M88+M89+M90+M91</f>
        <v>17200</v>
      </c>
      <c r="N84" s="81"/>
      <c r="O84" s="85">
        <f t="shared" ref="O84" si="159">O85+O86+O87+O88+O89+O90+O91</f>
        <v>895</v>
      </c>
      <c r="P84" s="20"/>
      <c r="Q84" s="13"/>
      <c r="R84" s="13"/>
    </row>
    <row r="85" spans="1:18" ht="21" customHeight="1">
      <c r="A85" s="35"/>
      <c r="B85" s="40" t="s">
        <v>406</v>
      </c>
      <c r="D85" s="71">
        <v>28980</v>
      </c>
      <c r="E85" s="71">
        <v>5390</v>
      </c>
      <c r="F85" s="71">
        <v>1914</v>
      </c>
      <c r="G85" s="71">
        <v>1420</v>
      </c>
      <c r="H85" s="71">
        <v>20256</v>
      </c>
      <c r="I85" s="71">
        <v>177</v>
      </c>
      <c r="J85" s="71">
        <v>20079</v>
      </c>
      <c r="K85" s="71">
        <v>11528</v>
      </c>
      <c r="L85" s="71">
        <v>1159</v>
      </c>
      <c r="M85" s="71">
        <f t="shared" si="125"/>
        <v>7392</v>
      </c>
      <c r="N85" s="82"/>
      <c r="O85" s="86">
        <v>194</v>
      </c>
      <c r="P85" s="20"/>
      <c r="Q85" s="13"/>
      <c r="R85" s="13"/>
    </row>
    <row r="86" spans="1:18" ht="21" customHeight="1">
      <c r="A86" s="35"/>
      <c r="B86" s="40" t="s">
        <v>407</v>
      </c>
      <c r="D86" s="71">
        <v>35584</v>
      </c>
      <c r="E86" s="71">
        <v>10622</v>
      </c>
      <c r="F86" s="71">
        <v>2520</v>
      </c>
      <c r="G86" s="71">
        <v>1971</v>
      </c>
      <c r="H86" s="71">
        <v>20471</v>
      </c>
      <c r="I86" s="71">
        <v>219</v>
      </c>
      <c r="J86" s="71">
        <v>20252</v>
      </c>
      <c r="K86" s="71">
        <v>13388</v>
      </c>
      <c r="L86" s="71">
        <v>1025</v>
      </c>
      <c r="M86" s="71">
        <f t="shared" si="125"/>
        <v>5839</v>
      </c>
      <c r="N86" s="82"/>
      <c r="O86" s="86">
        <v>423</v>
      </c>
      <c r="P86" s="20"/>
      <c r="Q86" s="13"/>
      <c r="R86" s="13"/>
    </row>
    <row r="87" spans="1:18" ht="21" customHeight="1">
      <c r="A87" s="35"/>
      <c r="B87" s="40" t="s">
        <v>408</v>
      </c>
      <c r="C87" s="4"/>
      <c r="D87" s="71">
        <v>15735</v>
      </c>
      <c r="E87" s="71">
        <v>3550</v>
      </c>
      <c r="F87" s="71">
        <v>1361</v>
      </c>
      <c r="G87" s="71">
        <v>625</v>
      </c>
      <c r="H87" s="71">
        <v>10199</v>
      </c>
      <c r="I87" s="71">
        <v>88</v>
      </c>
      <c r="J87" s="71">
        <v>10111</v>
      </c>
      <c r="K87" s="71">
        <v>6696</v>
      </c>
      <c r="L87" s="71">
        <v>1080</v>
      </c>
      <c r="M87" s="71">
        <f t="shared" si="125"/>
        <v>2335</v>
      </c>
      <c r="N87" s="82"/>
      <c r="O87" s="86">
        <v>77</v>
      </c>
      <c r="P87" s="20"/>
      <c r="Q87" s="13"/>
      <c r="R87" s="13"/>
    </row>
    <row r="88" spans="1:18" ht="21" customHeight="1">
      <c r="A88" s="35"/>
      <c r="B88" s="40" t="s">
        <v>409</v>
      </c>
      <c r="D88" s="71">
        <v>2001</v>
      </c>
      <c r="E88" s="71">
        <v>418</v>
      </c>
      <c r="F88" s="71">
        <v>132</v>
      </c>
      <c r="G88" s="71">
        <v>241</v>
      </c>
      <c r="H88" s="71">
        <v>1210</v>
      </c>
      <c r="I88" s="71">
        <v>18</v>
      </c>
      <c r="J88" s="71">
        <v>1192</v>
      </c>
      <c r="K88" s="71">
        <v>1002</v>
      </c>
      <c r="L88" s="71">
        <v>87</v>
      </c>
      <c r="M88" s="71">
        <f t="shared" si="125"/>
        <v>103</v>
      </c>
      <c r="N88" s="82"/>
      <c r="O88" s="86">
        <v>17</v>
      </c>
      <c r="P88" s="20"/>
      <c r="Q88" s="13"/>
      <c r="R88" s="13"/>
    </row>
    <row r="89" spans="1:18" ht="21" customHeight="1">
      <c r="A89" s="35"/>
      <c r="B89" s="40" t="s">
        <v>410</v>
      </c>
      <c r="D89" s="71">
        <v>2538</v>
      </c>
      <c r="E89" s="71">
        <v>642</v>
      </c>
      <c r="F89" s="71">
        <v>239</v>
      </c>
      <c r="G89" s="71">
        <v>187</v>
      </c>
      <c r="H89" s="71">
        <v>1470</v>
      </c>
      <c r="I89" s="71">
        <v>67</v>
      </c>
      <c r="J89" s="71">
        <v>1403</v>
      </c>
      <c r="K89" s="71">
        <v>1262</v>
      </c>
      <c r="L89" s="71">
        <v>242</v>
      </c>
      <c r="M89" s="71">
        <f t="shared" si="125"/>
        <v>-101</v>
      </c>
      <c r="N89" s="82"/>
      <c r="O89" s="86">
        <v>38</v>
      </c>
      <c r="P89" s="20"/>
      <c r="Q89" s="13"/>
      <c r="R89" s="13"/>
    </row>
    <row r="90" spans="1:18" ht="21" customHeight="1">
      <c r="A90" s="35"/>
      <c r="B90" s="40" t="s">
        <v>411</v>
      </c>
      <c r="D90" s="71">
        <v>844</v>
      </c>
      <c r="E90" s="71">
        <v>106</v>
      </c>
      <c r="F90" s="71">
        <v>168</v>
      </c>
      <c r="G90" s="71">
        <v>271</v>
      </c>
      <c r="H90" s="71">
        <v>299</v>
      </c>
      <c r="I90" s="71">
        <v>17</v>
      </c>
      <c r="J90" s="71">
        <v>282</v>
      </c>
      <c r="K90" s="71">
        <v>379</v>
      </c>
      <c r="L90" s="71">
        <v>35</v>
      </c>
      <c r="M90" s="71">
        <f t="shared" si="125"/>
        <v>-132</v>
      </c>
      <c r="N90" s="82"/>
      <c r="O90" s="86">
        <v>13</v>
      </c>
      <c r="P90" s="20"/>
      <c r="Q90" s="13"/>
      <c r="R90" s="13"/>
    </row>
    <row r="91" spans="1:18" ht="21" customHeight="1">
      <c r="A91" s="35"/>
      <c r="B91" s="40" t="s">
        <v>412</v>
      </c>
      <c r="C91" s="4"/>
      <c r="D91" s="71">
        <v>11263</v>
      </c>
      <c r="E91" s="71">
        <v>1888</v>
      </c>
      <c r="F91" s="71">
        <v>1232</v>
      </c>
      <c r="G91" s="71">
        <v>1459</v>
      </c>
      <c r="H91" s="71">
        <v>6684</v>
      </c>
      <c r="I91" s="71">
        <v>126</v>
      </c>
      <c r="J91" s="71">
        <v>6558</v>
      </c>
      <c r="K91" s="71">
        <v>4318</v>
      </c>
      <c r="L91" s="71">
        <v>476</v>
      </c>
      <c r="M91" s="71">
        <f t="shared" si="125"/>
        <v>1764</v>
      </c>
      <c r="N91" s="82"/>
      <c r="O91" s="86">
        <v>133</v>
      </c>
      <c r="P91" s="20"/>
      <c r="Q91" s="13"/>
      <c r="R91" s="13"/>
    </row>
    <row r="92" spans="1:18" ht="21" customHeight="1">
      <c r="A92" s="35"/>
      <c r="B92" s="39" t="s">
        <v>413</v>
      </c>
      <c r="D92" s="70">
        <f t="shared" ref="D92" si="160">D93</f>
        <v>57777</v>
      </c>
      <c r="E92" s="70">
        <f t="shared" ref="E92" si="161">E93</f>
        <v>8762</v>
      </c>
      <c r="F92" s="70">
        <f t="shared" ref="F92" si="162">F93</f>
        <v>5558</v>
      </c>
      <c r="G92" s="70">
        <f t="shared" ref="G92" si="163">G93</f>
        <v>2327</v>
      </c>
      <c r="H92" s="70">
        <f t="shared" ref="H92" si="164">H93</f>
        <v>41130</v>
      </c>
      <c r="I92" s="70">
        <f t="shared" ref="I92" si="165">I93</f>
        <v>400</v>
      </c>
      <c r="J92" s="70">
        <f t="shared" ref="J92" si="166">J93</f>
        <v>40730</v>
      </c>
      <c r="K92" s="70">
        <f t="shared" ref="K92" si="167">K93</f>
        <v>23156</v>
      </c>
      <c r="L92" s="70">
        <f t="shared" ref="L92" si="168">L93</f>
        <v>3108</v>
      </c>
      <c r="M92" s="70">
        <f t="shared" ref="M92" si="169">M93</f>
        <v>14466</v>
      </c>
      <c r="N92" s="81"/>
      <c r="O92" s="85">
        <f t="shared" ref="O92" si="170">O93</f>
        <v>1209</v>
      </c>
      <c r="P92" s="20"/>
      <c r="Q92" s="13"/>
      <c r="R92" s="13"/>
    </row>
    <row r="93" spans="1:18" ht="21" customHeight="1">
      <c r="A93" s="35"/>
      <c r="B93" s="40" t="s">
        <v>414</v>
      </c>
      <c r="D93" s="71">
        <v>57777</v>
      </c>
      <c r="E93" s="71">
        <v>8762</v>
      </c>
      <c r="F93" s="71">
        <v>5558</v>
      </c>
      <c r="G93" s="71">
        <v>2327</v>
      </c>
      <c r="H93" s="71">
        <v>41130</v>
      </c>
      <c r="I93" s="71">
        <v>400</v>
      </c>
      <c r="J93" s="71">
        <v>40730</v>
      </c>
      <c r="K93" s="71">
        <v>23156</v>
      </c>
      <c r="L93" s="71">
        <v>3108</v>
      </c>
      <c r="M93" s="71">
        <f t="shared" si="125"/>
        <v>14466</v>
      </c>
      <c r="N93" s="82"/>
      <c r="O93" s="86">
        <v>1209</v>
      </c>
      <c r="P93" s="20"/>
      <c r="Q93" s="13"/>
      <c r="R93" s="13"/>
    </row>
    <row r="94" spans="1:18" ht="21" customHeight="1">
      <c r="A94" s="35"/>
      <c r="B94" s="39" t="s">
        <v>415</v>
      </c>
      <c r="D94" s="70">
        <f t="shared" ref="D94" si="171">D95+D96+D97</f>
        <v>67029</v>
      </c>
      <c r="E94" s="70">
        <f t="shared" ref="E94" si="172">E95+E96+E97</f>
        <v>9793</v>
      </c>
      <c r="F94" s="70">
        <f t="shared" ref="F94" si="173">F95+F96+F97</f>
        <v>8171</v>
      </c>
      <c r="G94" s="70">
        <f t="shared" ref="G94" si="174">G95+G96+G97</f>
        <v>4089</v>
      </c>
      <c r="H94" s="70">
        <f t="shared" ref="H94" si="175">H95+H96+H97</f>
        <v>44976</v>
      </c>
      <c r="I94" s="70">
        <f t="shared" ref="I94" si="176">I95+I96+I97</f>
        <v>389</v>
      </c>
      <c r="J94" s="70">
        <f t="shared" ref="J94" si="177">J95+J96+J97</f>
        <v>44587</v>
      </c>
      <c r="K94" s="70">
        <f t="shared" ref="K94" si="178">K95+K96+K97</f>
        <v>30546</v>
      </c>
      <c r="L94" s="70">
        <f t="shared" ref="L94" si="179">L95+L96+L97</f>
        <v>3216</v>
      </c>
      <c r="M94" s="70">
        <f t="shared" ref="M94" si="180">M95+M96+M97</f>
        <v>10825</v>
      </c>
      <c r="N94" s="81"/>
      <c r="O94" s="85">
        <f t="shared" ref="O94" si="181">O95+O96+O97</f>
        <v>1475</v>
      </c>
      <c r="P94" s="20"/>
      <c r="Q94" s="13"/>
      <c r="R94" s="13"/>
    </row>
    <row r="95" spans="1:18" ht="21" customHeight="1">
      <c r="A95" s="35"/>
      <c r="B95" s="40" t="s">
        <v>416</v>
      </c>
      <c r="C95" s="4"/>
      <c r="D95" s="71">
        <v>33493</v>
      </c>
      <c r="E95" s="71">
        <v>4869</v>
      </c>
      <c r="F95" s="71">
        <v>2853</v>
      </c>
      <c r="G95" s="71">
        <v>1174</v>
      </c>
      <c r="H95" s="71">
        <v>24597</v>
      </c>
      <c r="I95" s="71">
        <v>218</v>
      </c>
      <c r="J95" s="71">
        <v>24379</v>
      </c>
      <c r="K95" s="71">
        <v>15153</v>
      </c>
      <c r="L95" s="71">
        <v>1765</v>
      </c>
      <c r="M95" s="71">
        <f t="shared" si="125"/>
        <v>7461</v>
      </c>
      <c r="N95" s="82"/>
      <c r="O95" s="86">
        <v>434</v>
      </c>
      <c r="P95" s="20"/>
      <c r="Q95" s="13"/>
      <c r="R95" s="13"/>
    </row>
    <row r="96" spans="1:18" ht="21" customHeight="1">
      <c r="A96" s="35"/>
      <c r="B96" s="40" t="s">
        <v>417</v>
      </c>
      <c r="D96" s="71">
        <v>22424</v>
      </c>
      <c r="E96" s="71">
        <v>2079</v>
      </c>
      <c r="F96" s="71">
        <v>2142</v>
      </c>
      <c r="G96" s="71">
        <v>992</v>
      </c>
      <c r="H96" s="71">
        <v>17211</v>
      </c>
      <c r="I96" s="71">
        <v>117</v>
      </c>
      <c r="J96" s="71">
        <v>17094</v>
      </c>
      <c r="K96" s="71">
        <v>9498</v>
      </c>
      <c r="L96" s="71">
        <v>712</v>
      </c>
      <c r="M96" s="71">
        <f t="shared" si="125"/>
        <v>6884</v>
      </c>
      <c r="N96" s="82"/>
      <c r="O96" s="86">
        <v>509</v>
      </c>
      <c r="P96" s="20"/>
      <c r="Q96" s="13"/>
      <c r="R96" s="13"/>
    </row>
    <row r="97" spans="1:18" ht="21" customHeight="1">
      <c r="A97" s="35"/>
      <c r="B97" s="40" t="s">
        <v>418</v>
      </c>
      <c r="D97" s="71">
        <v>11112</v>
      </c>
      <c r="E97" s="71">
        <v>2845</v>
      </c>
      <c r="F97" s="71">
        <v>3176</v>
      </c>
      <c r="G97" s="71">
        <v>1923</v>
      </c>
      <c r="H97" s="71">
        <v>3168</v>
      </c>
      <c r="I97" s="71">
        <v>54</v>
      </c>
      <c r="J97" s="71">
        <v>3114</v>
      </c>
      <c r="K97" s="71">
        <v>5895</v>
      </c>
      <c r="L97" s="71">
        <v>739</v>
      </c>
      <c r="M97" s="71">
        <f t="shared" si="125"/>
        <v>-3520</v>
      </c>
      <c r="N97" s="82"/>
      <c r="O97" s="86">
        <v>532</v>
      </c>
      <c r="P97" s="20"/>
      <c r="Q97" s="13"/>
      <c r="R97" s="13"/>
    </row>
    <row r="98" spans="1:18" ht="21" customHeight="1">
      <c r="A98" s="35"/>
      <c r="B98" s="39" t="s">
        <v>419</v>
      </c>
      <c r="D98" s="70">
        <f t="shared" ref="D98" si="182">D99+D100+D101+D102+D103</f>
        <v>294776</v>
      </c>
      <c r="E98" s="70">
        <f t="shared" ref="E98" si="183">E99+E100+E101+E102+E103</f>
        <v>60969</v>
      </c>
      <c r="F98" s="70">
        <f t="shared" ref="F98" si="184">F99+F100+F101+F102+F103</f>
        <v>30785</v>
      </c>
      <c r="G98" s="70">
        <f t="shared" ref="G98" si="185">G99+G100+G101+G102+G103</f>
        <v>21690</v>
      </c>
      <c r="H98" s="70">
        <f t="shared" ref="H98" si="186">H99+H100+H101+H102+H103</f>
        <v>181332</v>
      </c>
      <c r="I98" s="70">
        <f t="shared" ref="I98" si="187">I99+I100+I101+I102+I103</f>
        <v>1390</v>
      </c>
      <c r="J98" s="70">
        <f t="shared" ref="J98" si="188">J99+J100+J101+J102+J103</f>
        <v>179942</v>
      </c>
      <c r="K98" s="70">
        <f t="shared" ref="K98" si="189">K99+K100+K101+K102+K103</f>
        <v>99678</v>
      </c>
      <c r="L98" s="70">
        <f t="shared" ref="L98" si="190">L99+L100+L101+L102+L103</f>
        <v>12160</v>
      </c>
      <c r="M98" s="70">
        <f t="shared" ref="M98" si="191">M99+M100+M101+M102+M103</f>
        <v>68104</v>
      </c>
      <c r="N98" s="81"/>
      <c r="O98" s="85">
        <f t="shared" ref="O98" si="192">O99+O100+O101+O102+O103</f>
        <v>10662</v>
      </c>
      <c r="P98" s="20"/>
      <c r="Q98" s="13"/>
      <c r="R98" s="13"/>
    </row>
    <row r="99" spans="1:18" ht="21" customHeight="1">
      <c r="A99" s="35"/>
      <c r="B99" s="40" t="s">
        <v>420</v>
      </c>
      <c r="C99" s="4"/>
      <c r="D99" s="71">
        <v>4301</v>
      </c>
      <c r="E99" s="71">
        <v>533</v>
      </c>
      <c r="F99" s="71">
        <v>684</v>
      </c>
      <c r="G99" s="71">
        <v>738</v>
      </c>
      <c r="H99" s="71">
        <v>2346</v>
      </c>
      <c r="I99" s="71">
        <v>48</v>
      </c>
      <c r="J99" s="71">
        <v>2298</v>
      </c>
      <c r="K99" s="71">
        <v>2084</v>
      </c>
      <c r="L99" s="71">
        <v>335</v>
      </c>
      <c r="M99" s="71">
        <f t="shared" si="125"/>
        <v>-121</v>
      </c>
      <c r="N99" s="82"/>
      <c r="O99" s="86">
        <v>295</v>
      </c>
      <c r="P99" s="20"/>
      <c r="Q99" s="13"/>
      <c r="R99" s="13"/>
    </row>
    <row r="100" spans="1:18" ht="21" customHeight="1">
      <c r="A100" s="35"/>
      <c r="B100" s="40" t="s">
        <v>421</v>
      </c>
      <c r="D100" s="71">
        <v>100562</v>
      </c>
      <c r="E100" s="71">
        <v>16176</v>
      </c>
      <c r="F100" s="71">
        <v>9204</v>
      </c>
      <c r="G100" s="71">
        <v>3723</v>
      </c>
      <c r="H100" s="71">
        <v>71459</v>
      </c>
      <c r="I100" s="71">
        <v>602</v>
      </c>
      <c r="J100" s="71">
        <v>70857</v>
      </c>
      <c r="K100" s="71">
        <v>36550</v>
      </c>
      <c r="L100" s="71">
        <v>3965</v>
      </c>
      <c r="M100" s="71">
        <f t="shared" si="125"/>
        <v>30342</v>
      </c>
      <c r="N100" s="82"/>
      <c r="O100" s="86">
        <v>3505</v>
      </c>
      <c r="P100" s="20"/>
      <c r="Q100" s="13"/>
      <c r="R100" s="13"/>
    </row>
    <row r="101" spans="1:18" ht="21" customHeight="1">
      <c r="A101" s="35"/>
      <c r="B101" s="40" t="s">
        <v>422</v>
      </c>
      <c r="D101" s="71">
        <v>8209</v>
      </c>
      <c r="E101" s="71">
        <v>1605</v>
      </c>
      <c r="F101" s="71">
        <v>952</v>
      </c>
      <c r="G101" s="71">
        <v>561</v>
      </c>
      <c r="H101" s="71">
        <v>5091</v>
      </c>
      <c r="I101" s="71">
        <v>82</v>
      </c>
      <c r="J101" s="71">
        <v>5009</v>
      </c>
      <c r="K101" s="71">
        <v>3162</v>
      </c>
      <c r="L101" s="71">
        <v>530</v>
      </c>
      <c r="M101" s="71">
        <f t="shared" si="125"/>
        <v>1317</v>
      </c>
      <c r="N101" s="82"/>
      <c r="O101" s="86">
        <v>343</v>
      </c>
      <c r="P101" s="20"/>
      <c r="Q101" s="13"/>
      <c r="R101" s="13"/>
    </row>
    <row r="102" spans="1:18" ht="21" customHeight="1">
      <c r="A102" s="35"/>
      <c r="B102" s="40" t="s">
        <v>423</v>
      </c>
      <c r="D102" s="71">
        <v>41170</v>
      </c>
      <c r="E102" s="71">
        <v>7289</v>
      </c>
      <c r="F102" s="71">
        <v>5882</v>
      </c>
      <c r="G102" s="71">
        <v>3621</v>
      </c>
      <c r="H102" s="71">
        <v>24378</v>
      </c>
      <c r="I102" s="71">
        <v>240</v>
      </c>
      <c r="J102" s="71">
        <v>24138</v>
      </c>
      <c r="K102" s="71">
        <v>18013</v>
      </c>
      <c r="L102" s="71">
        <v>1717</v>
      </c>
      <c r="M102" s="71">
        <f t="shared" si="125"/>
        <v>4408</v>
      </c>
      <c r="N102" s="82"/>
      <c r="O102" s="86">
        <v>1835</v>
      </c>
      <c r="P102" s="20"/>
      <c r="Q102" s="13"/>
      <c r="R102" s="13"/>
    </row>
    <row r="103" spans="1:18" ht="21" customHeight="1">
      <c r="A103" s="35"/>
      <c r="B103" s="40" t="s">
        <v>424</v>
      </c>
      <c r="D103" s="71">
        <v>140534</v>
      </c>
      <c r="E103" s="71">
        <v>35366</v>
      </c>
      <c r="F103" s="71">
        <v>14063</v>
      </c>
      <c r="G103" s="71">
        <v>13047</v>
      </c>
      <c r="H103" s="71">
        <v>78058</v>
      </c>
      <c r="I103" s="71">
        <v>418</v>
      </c>
      <c r="J103" s="71">
        <v>77640</v>
      </c>
      <c r="K103" s="71">
        <v>39869</v>
      </c>
      <c r="L103" s="71">
        <v>5613</v>
      </c>
      <c r="M103" s="71">
        <f t="shared" si="125"/>
        <v>32158</v>
      </c>
      <c r="N103" s="82"/>
      <c r="O103" s="86">
        <v>4684</v>
      </c>
      <c r="P103" s="20"/>
      <c r="Q103" s="13"/>
      <c r="R103" s="13"/>
    </row>
    <row r="104" spans="1:18" ht="21" customHeight="1">
      <c r="A104" s="35"/>
      <c r="B104" s="39" t="s">
        <v>425</v>
      </c>
      <c r="C104" s="4"/>
      <c r="D104" s="70">
        <f t="shared" ref="D104" si="193">D105+D106+D107+D108+D109</f>
        <v>83115</v>
      </c>
      <c r="E104" s="70">
        <f t="shared" ref="E104" si="194">E105+E106+E107+E108+E109</f>
        <v>6682</v>
      </c>
      <c r="F104" s="70">
        <f t="shared" ref="F104" si="195">F105+F106+F107+F108+F109</f>
        <v>5337</v>
      </c>
      <c r="G104" s="70">
        <f t="shared" ref="G104" si="196">G105+G106+G107+G108+G109</f>
        <v>4638</v>
      </c>
      <c r="H104" s="70">
        <f t="shared" ref="H104" si="197">H105+H106+H107+H108+H109</f>
        <v>66458</v>
      </c>
      <c r="I104" s="70">
        <f t="shared" ref="I104" si="198">I105+I106+I107+I108+I109</f>
        <v>279</v>
      </c>
      <c r="J104" s="70">
        <f t="shared" ref="J104" si="199">J105+J106+J107+J108+J109</f>
        <v>66179</v>
      </c>
      <c r="K104" s="70">
        <f t="shared" ref="K104" si="200">K105+K106+K107+K108+K109</f>
        <v>22683</v>
      </c>
      <c r="L104" s="70">
        <f t="shared" ref="L104" si="201">L105+L106+L107+L108+L109</f>
        <v>3289</v>
      </c>
      <c r="M104" s="70">
        <f t="shared" ref="M104" si="202">M105+M106+M107+M108+M109</f>
        <v>40207</v>
      </c>
      <c r="N104" s="81"/>
      <c r="O104" s="85">
        <f t="shared" ref="O104" si="203">O105+O106+O107+O108+O109</f>
        <v>810</v>
      </c>
      <c r="P104" s="20"/>
      <c r="Q104" s="13"/>
      <c r="R104" s="13"/>
    </row>
    <row r="105" spans="1:18" ht="21" customHeight="1">
      <c r="A105" s="35"/>
      <c r="B105" s="40" t="s">
        <v>426</v>
      </c>
      <c r="D105" s="71">
        <v>6926</v>
      </c>
      <c r="E105" s="71">
        <v>536</v>
      </c>
      <c r="F105" s="71">
        <v>714</v>
      </c>
      <c r="G105" s="71">
        <v>722</v>
      </c>
      <c r="H105" s="71">
        <v>4954</v>
      </c>
      <c r="I105" s="71">
        <v>71</v>
      </c>
      <c r="J105" s="71">
        <v>4883</v>
      </c>
      <c r="K105" s="71">
        <v>3760</v>
      </c>
      <c r="L105" s="71">
        <v>257</v>
      </c>
      <c r="M105" s="71">
        <f t="shared" si="125"/>
        <v>866</v>
      </c>
      <c r="N105" s="82"/>
      <c r="O105" s="86">
        <v>179</v>
      </c>
      <c r="P105" s="20"/>
      <c r="Q105" s="13"/>
      <c r="R105" s="13"/>
    </row>
    <row r="106" spans="1:18" ht="21" customHeight="1">
      <c r="A106" s="35"/>
      <c r="B106" s="40" t="s">
        <v>427</v>
      </c>
      <c r="C106" s="4"/>
      <c r="D106" s="71">
        <v>4903</v>
      </c>
      <c r="E106" s="71">
        <v>369</v>
      </c>
      <c r="F106" s="71">
        <v>400</v>
      </c>
      <c r="G106" s="71">
        <v>324</v>
      </c>
      <c r="H106" s="71">
        <v>3810</v>
      </c>
      <c r="I106" s="71">
        <v>14</v>
      </c>
      <c r="J106" s="71">
        <v>3796</v>
      </c>
      <c r="K106" s="71">
        <v>2281</v>
      </c>
      <c r="L106" s="71">
        <v>195</v>
      </c>
      <c r="M106" s="71">
        <f t="shared" si="125"/>
        <v>1320</v>
      </c>
      <c r="N106" s="82"/>
      <c r="O106" s="86">
        <v>97</v>
      </c>
      <c r="P106" s="20"/>
      <c r="Q106" s="13"/>
      <c r="R106" s="13"/>
    </row>
    <row r="107" spans="1:18" ht="21" customHeight="1">
      <c r="A107" s="35"/>
      <c r="B107" s="40" t="s">
        <v>428</v>
      </c>
      <c r="C107" s="4"/>
      <c r="D107" s="71">
        <v>588</v>
      </c>
      <c r="E107" s="71">
        <v>69</v>
      </c>
      <c r="F107" s="71">
        <v>95</v>
      </c>
      <c r="G107" s="71">
        <v>27</v>
      </c>
      <c r="H107" s="71">
        <v>397</v>
      </c>
      <c r="I107" s="71">
        <v>6</v>
      </c>
      <c r="J107" s="71">
        <v>391</v>
      </c>
      <c r="K107" s="71">
        <v>186</v>
      </c>
      <c r="L107" s="71">
        <v>20</v>
      </c>
      <c r="M107" s="71">
        <f t="shared" si="125"/>
        <v>185</v>
      </c>
      <c r="N107" s="82"/>
      <c r="O107" s="86">
        <v>9</v>
      </c>
      <c r="P107" s="20"/>
      <c r="Q107" s="13"/>
      <c r="R107" s="13"/>
    </row>
    <row r="108" spans="1:18" ht="21" customHeight="1">
      <c r="A108" s="35"/>
      <c r="B108" s="40" t="s">
        <v>429</v>
      </c>
      <c r="D108" s="71">
        <v>17901</v>
      </c>
      <c r="E108" s="71">
        <v>2550</v>
      </c>
      <c r="F108" s="71">
        <v>1971</v>
      </c>
      <c r="G108" s="71">
        <v>1637</v>
      </c>
      <c r="H108" s="71">
        <v>11743</v>
      </c>
      <c r="I108" s="71">
        <v>110</v>
      </c>
      <c r="J108" s="71">
        <v>11633</v>
      </c>
      <c r="K108" s="71">
        <v>5594</v>
      </c>
      <c r="L108" s="71">
        <v>465</v>
      </c>
      <c r="M108" s="71">
        <f t="shared" si="125"/>
        <v>5574</v>
      </c>
      <c r="N108" s="82"/>
      <c r="O108" s="86">
        <v>333</v>
      </c>
      <c r="P108" s="20"/>
      <c r="Q108" s="13"/>
      <c r="R108" s="13"/>
    </row>
    <row r="109" spans="1:18" ht="21" customHeight="1">
      <c r="A109" s="35"/>
      <c r="B109" s="40" t="s">
        <v>430</v>
      </c>
      <c r="D109" s="71">
        <v>52797</v>
      </c>
      <c r="E109" s="71">
        <v>3158</v>
      </c>
      <c r="F109" s="71">
        <v>2157</v>
      </c>
      <c r="G109" s="71">
        <v>1928</v>
      </c>
      <c r="H109" s="71">
        <v>45554</v>
      </c>
      <c r="I109" s="71">
        <v>78</v>
      </c>
      <c r="J109" s="71">
        <v>45476</v>
      </c>
      <c r="K109" s="71">
        <v>10862</v>
      </c>
      <c r="L109" s="71">
        <v>2352</v>
      </c>
      <c r="M109" s="71">
        <f t="shared" si="125"/>
        <v>32262</v>
      </c>
      <c r="N109" s="82"/>
      <c r="O109" s="86">
        <v>192</v>
      </c>
      <c r="P109" s="20"/>
      <c r="Q109" s="13"/>
      <c r="R109" s="13"/>
    </row>
    <row r="110" spans="1:18" ht="21" customHeight="1">
      <c r="A110" s="35"/>
      <c r="B110" s="39" t="s">
        <v>431</v>
      </c>
      <c r="D110" s="70">
        <f t="shared" ref="D110" si="204">D111+D112+D113+D114+D115+D116+D117+D118+D119</f>
        <v>479668</v>
      </c>
      <c r="E110" s="70">
        <f t="shared" ref="E110" si="205">E111+E112+E113+E114+E115+E116+E117+E118+E119</f>
        <v>53185</v>
      </c>
      <c r="F110" s="70">
        <f t="shared" ref="F110" si="206">F111+F112+F113+F114+F115+F116+F117+F118+F119</f>
        <v>48492</v>
      </c>
      <c r="G110" s="70">
        <f t="shared" ref="G110" si="207">G111+G112+G113+G114+G115+G116+G117+G118+G119</f>
        <v>84173</v>
      </c>
      <c r="H110" s="70">
        <f t="shared" ref="H110" si="208">H111+H112+H113+H114+H115+H116+H117+H118+H119</f>
        <v>293818</v>
      </c>
      <c r="I110" s="70">
        <f t="shared" ref="I110" si="209">I111+I112+I113+I114+I115+I116+I117+I118+I119</f>
        <v>2717</v>
      </c>
      <c r="J110" s="70">
        <f t="shared" ref="J110" si="210">J111+J112+J113+J114+J115+J116+J117+J118+J119</f>
        <v>291101</v>
      </c>
      <c r="K110" s="70">
        <f t="shared" ref="K110" si="211">K111+K112+K113+K114+K115+K116+K117+K118+K119</f>
        <v>183463</v>
      </c>
      <c r="L110" s="70">
        <f t="shared" ref="L110" si="212">L111+L112+L113+L114+L115+L116+L117+L118+L119</f>
        <v>25336</v>
      </c>
      <c r="M110" s="70">
        <f t="shared" ref="M110" si="213">M111+M112+M113+M114+M115+M116+M117+M118+M119</f>
        <v>82302</v>
      </c>
      <c r="N110" s="81"/>
      <c r="O110" s="85">
        <f t="shared" ref="O110" si="214">O111+O112+O113+O114+O115+O116+O117+O118+O119</f>
        <v>14904</v>
      </c>
      <c r="P110" s="20"/>
      <c r="Q110" s="13"/>
      <c r="R110" s="13"/>
    </row>
    <row r="111" spans="1:18" ht="21" customHeight="1">
      <c r="A111" s="35"/>
      <c r="B111" s="40" t="s">
        <v>432</v>
      </c>
      <c r="D111" s="71">
        <v>194911</v>
      </c>
      <c r="E111" s="71">
        <v>24697</v>
      </c>
      <c r="F111" s="71">
        <v>21886</v>
      </c>
      <c r="G111" s="71">
        <v>36948</v>
      </c>
      <c r="H111" s="71">
        <v>111380</v>
      </c>
      <c r="I111" s="71">
        <v>875</v>
      </c>
      <c r="J111" s="71">
        <v>110505</v>
      </c>
      <c r="K111" s="71">
        <v>67003</v>
      </c>
      <c r="L111" s="71">
        <v>11765</v>
      </c>
      <c r="M111" s="71">
        <f t="shared" si="125"/>
        <v>31737</v>
      </c>
      <c r="N111" s="82"/>
      <c r="O111" s="86">
        <v>5236</v>
      </c>
      <c r="P111" s="20"/>
      <c r="Q111" s="13"/>
      <c r="R111" s="13"/>
    </row>
    <row r="112" spans="1:18" ht="21" customHeight="1">
      <c r="A112" s="35"/>
      <c r="B112" s="40" t="s">
        <v>433</v>
      </c>
      <c r="D112" s="71">
        <v>50443</v>
      </c>
      <c r="E112" s="71">
        <v>6020</v>
      </c>
      <c r="F112" s="71">
        <v>5668</v>
      </c>
      <c r="G112" s="71">
        <v>9679</v>
      </c>
      <c r="H112" s="71">
        <v>29076</v>
      </c>
      <c r="I112" s="71">
        <v>289</v>
      </c>
      <c r="J112" s="71">
        <v>28787</v>
      </c>
      <c r="K112" s="71">
        <v>19079</v>
      </c>
      <c r="L112" s="71">
        <v>3229</v>
      </c>
      <c r="M112" s="71">
        <f t="shared" si="125"/>
        <v>6479</v>
      </c>
      <c r="N112" s="82"/>
      <c r="O112" s="86">
        <v>1752</v>
      </c>
      <c r="P112" s="20"/>
      <c r="Q112" s="13"/>
      <c r="R112" s="13"/>
    </row>
    <row r="113" spans="1:34" ht="21" customHeight="1">
      <c r="A113" s="35"/>
      <c r="B113" s="40" t="s">
        <v>434</v>
      </c>
      <c r="D113" s="71">
        <v>62568</v>
      </c>
      <c r="E113" s="71">
        <v>4310</v>
      </c>
      <c r="F113" s="71">
        <v>5193</v>
      </c>
      <c r="G113" s="71">
        <v>4636</v>
      </c>
      <c r="H113" s="71">
        <v>48429</v>
      </c>
      <c r="I113" s="71">
        <v>328</v>
      </c>
      <c r="J113" s="71">
        <v>48101</v>
      </c>
      <c r="K113" s="71">
        <v>31533</v>
      </c>
      <c r="L113" s="71">
        <v>1642</v>
      </c>
      <c r="M113" s="71">
        <f t="shared" si="125"/>
        <v>14926</v>
      </c>
      <c r="N113" s="82"/>
      <c r="O113" s="86">
        <v>880</v>
      </c>
      <c r="P113" s="20"/>
      <c r="Q113" s="13"/>
      <c r="R113" s="13"/>
    </row>
    <row r="114" spans="1:34" ht="21" customHeight="1">
      <c r="A114" s="35"/>
      <c r="B114" s="40" t="s">
        <v>435</v>
      </c>
      <c r="D114" s="71">
        <v>14864</v>
      </c>
      <c r="E114" s="71">
        <v>1587</v>
      </c>
      <c r="F114" s="71">
        <v>2102</v>
      </c>
      <c r="G114" s="71">
        <v>592</v>
      </c>
      <c r="H114" s="71">
        <v>10583</v>
      </c>
      <c r="I114" s="71">
        <v>54</v>
      </c>
      <c r="J114" s="71">
        <v>10529</v>
      </c>
      <c r="K114" s="71">
        <v>3876</v>
      </c>
      <c r="L114" s="71">
        <v>443</v>
      </c>
      <c r="M114" s="71">
        <f t="shared" si="125"/>
        <v>6210</v>
      </c>
      <c r="N114" s="82"/>
      <c r="O114" s="86">
        <v>114</v>
      </c>
      <c r="P114" s="20"/>
      <c r="Q114" s="13"/>
      <c r="R114" s="13"/>
    </row>
    <row r="115" spans="1:34" ht="21" customHeight="1">
      <c r="A115" s="35"/>
      <c r="B115" s="40" t="s">
        <v>436</v>
      </c>
      <c r="D115" s="71">
        <v>4816</v>
      </c>
      <c r="E115" s="71">
        <v>551</v>
      </c>
      <c r="F115" s="71">
        <v>698</v>
      </c>
      <c r="G115" s="71">
        <v>1211</v>
      </c>
      <c r="H115" s="71">
        <v>2356</v>
      </c>
      <c r="I115" s="71">
        <v>44</v>
      </c>
      <c r="J115" s="71">
        <v>2312</v>
      </c>
      <c r="K115" s="71">
        <v>3402</v>
      </c>
      <c r="L115" s="71">
        <v>691</v>
      </c>
      <c r="M115" s="71">
        <f t="shared" si="125"/>
        <v>-1781</v>
      </c>
      <c r="N115" s="82"/>
      <c r="O115" s="86">
        <v>87</v>
      </c>
      <c r="P115" s="20"/>
      <c r="Q115" s="13"/>
      <c r="R115" s="13"/>
    </row>
    <row r="116" spans="1:34" ht="21" customHeight="1">
      <c r="A116" s="35"/>
      <c r="B116" s="40" t="s">
        <v>437</v>
      </c>
      <c r="D116" s="71">
        <v>21742</v>
      </c>
      <c r="E116" s="71">
        <v>3638</v>
      </c>
      <c r="F116" s="71">
        <v>2097</v>
      </c>
      <c r="G116" s="71">
        <v>2435</v>
      </c>
      <c r="H116" s="71">
        <v>13572</v>
      </c>
      <c r="I116" s="71">
        <v>193</v>
      </c>
      <c r="J116" s="71">
        <v>13379</v>
      </c>
      <c r="K116" s="71">
        <v>9634</v>
      </c>
      <c r="L116" s="71">
        <v>1013</v>
      </c>
      <c r="M116" s="71">
        <f t="shared" si="125"/>
        <v>2732</v>
      </c>
      <c r="N116" s="82"/>
      <c r="O116" s="86">
        <v>272</v>
      </c>
      <c r="P116" s="36"/>
      <c r="Q116" s="13"/>
      <c r="R116" s="13"/>
      <c r="S116" s="13"/>
      <c r="T116" s="13"/>
      <c r="U116" s="13"/>
      <c r="V116" s="13"/>
      <c r="W116" s="13"/>
      <c r="X116" s="13"/>
      <c r="Y116" s="13"/>
      <c r="Z116" s="13"/>
      <c r="AB116" s="13"/>
      <c r="AC116" s="13"/>
      <c r="AD116" s="13"/>
      <c r="AE116" s="13"/>
      <c r="AF116" s="13"/>
      <c r="AG116" s="13"/>
      <c r="AH116" s="13"/>
    </row>
    <row r="117" spans="1:34" ht="21" customHeight="1">
      <c r="A117" s="35"/>
      <c r="B117" s="40" t="s">
        <v>438</v>
      </c>
      <c r="D117" s="71">
        <v>25457</v>
      </c>
      <c r="E117" s="71">
        <v>2017</v>
      </c>
      <c r="F117" s="71">
        <v>2638</v>
      </c>
      <c r="G117" s="71">
        <v>3209</v>
      </c>
      <c r="H117" s="71">
        <v>17593</v>
      </c>
      <c r="I117" s="71">
        <v>180</v>
      </c>
      <c r="J117" s="71">
        <v>17413</v>
      </c>
      <c r="K117" s="71">
        <v>8867</v>
      </c>
      <c r="L117" s="71">
        <v>1038</v>
      </c>
      <c r="M117" s="71">
        <f t="shared" si="125"/>
        <v>7508</v>
      </c>
      <c r="N117" s="82"/>
      <c r="O117" s="86">
        <v>523</v>
      </c>
      <c r="P117" s="20"/>
      <c r="Q117" s="13"/>
      <c r="R117" s="13"/>
    </row>
    <row r="118" spans="1:34" ht="21" customHeight="1">
      <c r="A118" s="35"/>
      <c r="B118" s="40" t="s">
        <v>439</v>
      </c>
      <c r="D118" s="71">
        <v>103822</v>
      </c>
      <c r="E118" s="71">
        <v>10290</v>
      </c>
      <c r="F118" s="71">
        <v>8136</v>
      </c>
      <c r="G118" s="71">
        <v>25313</v>
      </c>
      <c r="H118" s="71">
        <v>60083</v>
      </c>
      <c r="I118" s="71">
        <v>748</v>
      </c>
      <c r="J118" s="71">
        <v>59335</v>
      </c>
      <c r="K118" s="71">
        <v>39425</v>
      </c>
      <c r="L118" s="71">
        <v>5513</v>
      </c>
      <c r="M118" s="71">
        <f t="shared" si="125"/>
        <v>14397</v>
      </c>
      <c r="N118" s="82"/>
      <c r="O118" s="86">
        <v>6017</v>
      </c>
      <c r="P118" s="20"/>
      <c r="Q118" s="13"/>
      <c r="R118" s="13"/>
    </row>
    <row r="119" spans="1:34" ht="21" customHeight="1">
      <c r="A119" s="35"/>
      <c r="B119" s="40" t="s">
        <v>440</v>
      </c>
      <c r="C119" s="4"/>
      <c r="D119" s="71">
        <v>1045</v>
      </c>
      <c r="E119" s="71">
        <v>75</v>
      </c>
      <c r="F119" s="71">
        <v>74</v>
      </c>
      <c r="G119" s="71">
        <v>150</v>
      </c>
      <c r="H119" s="71">
        <v>746</v>
      </c>
      <c r="I119" s="71">
        <v>6</v>
      </c>
      <c r="J119" s="71">
        <v>740</v>
      </c>
      <c r="K119" s="71">
        <v>644</v>
      </c>
      <c r="L119" s="71">
        <v>2</v>
      </c>
      <c r="M119" s="71">
        <f t="shared" si="125"/>
        <v>94</v>
      </c>
      <c r="N119" s="82"/>
      <c r="O119" s="86">
        <v>23</v>
      </c>
      <c r="P119" s="20"/>
      <c r="Q119" s="13"/>
      <c r="R119" s="13"/>
    </row>
    <row r="120" spans="1:34" ht="21" customHeight="1">
      <c r="A120" s="35"/>
      <c r="B120" s="39" t="s">
        <v>441</v>
      </c>
      <c r="D120" s="70">
        <f t="shared" ref="D120" si="215">SUM(D121:D123)</f>
        <v>1190</v>
      </c>
      <c r="E120" s="70">
        <f t="shared" ref="E120" si="216">SUM(E121:E123)</f>
        <v>265</v>
      </c>
      <c r="F120" s="70">
        <f t="shared" ref="F120" si="217">SUM(F121:F123)</f>
        <v>84</v>
      </c>
      <c r="G120" s="70">
        <f t="shared" ref="G120" si="218">SUM(G121:G123)</f>
        <v>112</v>
      </c>
      <c r="H120" s="70">
        <f t="shared" ref="H120" si="219">SUM(H121:H123)</f>
        <v>729</v>
      </c>
      <c r="I120" s="70">
        <f t="shared" ref="I120" si="220">SUM(I121:I123)</f>
        <v>26</v>
      </c>
      <c r="J120" s="70">
        <f t="shared" ref="J120" si="221">SUM(J121:J123)</f>
        <v>703</v>
      </c>
      <c r="K120" s="70">
        <f t="shared" ref="K120" si="222">SUM(K121:K123)</f>
        <v>755</v>
      </c>
      <c r="L120" s="70">
        <f t="shared" ref="L120" si="223">SUM(L121:L123)</f>
        <v>28</v>
      </c>
      <c r="M120" s="70">
        <f t="shared" ref="M120" si="224">SUM(M121:M123)</f>
        <v>-80</v>
      </c>
      <c r="N120" s="81"/>
      <c r="O120" s="85">
        <f t="shared" ref="O120" si="225">SUM(O121:O123)</f>
        <v>0</v>
      </c>
      <c r="P120" s="20"/>
      <c r="Q120" s="13"/>
      <c r="R120" s="13"/>
    </row>
    <row r="121" spans="1:34" ht="21" customHeight="1">
      <c r="A121" s="35"/>
      <c r="B121" s="40" t="s">
        <v>442</v>
      </c>
      <c r="D121" s="71">
        <v>944</v>
      </c>
      <c r="E121" s="71">
        <v>240</v>
      </c>
      <c r="F121" s="71">
        <v>68</v>
      </c>
      <c r="G121" s="71">
        <v>110</v>
      </c>
      <c r="H121" s="71">
        <v>526</v>
      </c>
      <c r="I121" s="71">
        <v>21</v>
      </c>
      <c r="J121" s="71">
        <v>505</v>
      </c>
      <c r="K121" s="71">
        <v>564</v>
      </c>
      <c r="L121" s="71">
        <v>28</v>
      </c>
      <c r="M121" s="71">
        <f t="shared" si="125"/>
        <v>-87</v>
      </c>
      <c r="N121" s="82"/>
      <c r="O121" s="86">
        <v>0</v>
      </c>
      <c r="P121" s="20"/>
      <c r="Q121" s="13"/>
      <c r="R121" s="13"/>
    </row>
    <row r="122" spans="1:34" ht="21" customHeight="1">
      <c r="A122" s="35"/>
      <c r="B122" s="40" t="s">
        <v>443</v>
      </c>
      <c r="D122" s="71">
        <v>52</v>
      </c>
      <c r="E122" s="71">
        <v>1</v>
      </c>
      <c r="F122" s="71">
        <v>2</v>
      </c>
      <c r="G122" s="71">
        <v>2</v>
      </c>
      <c r="H122" s="71">
        <v>47</v>
      </c>
      <c r="I122" s="71">
        <v>1</v>
      </c>
      <c r="J122" s="71">
        <v>46</v>
      </c>
      <c r="K122" s="71">
        <v>41</v>
      </c>
      <c r="L122" s="71">
        <v>0</v>
      </c>
      <c r="M122" s="71">
        <f t="shared" si="125"/>
        <v>5</v>
      </c>
      <c r="N122" s="82"/>
      <c r="O122" s="86">
        <v>0</v>
      </c>
      <c r="P122" s="20"/>
      <c r="Q122" s="13"/>
      <c r="R122" s="13"/>
    </row>
    <row r="123" spans="1:34" ht="21" customHeight="1">
      <c r="A123" s="35"/>
      <c r="B123" s="40" t="s">
        <v>444</v>
      </c>
      <c r="C123" s="4"/>
      <c r="D123" s="71">
        <v>194</v>
      </c>
      <c r="E123" s="71">
        <v>24</v>
      </c>
      <c r="F123" s="71">
        <v>14</v>
      </c>
      <c r="G123" s="71">
        <v>0</v>
      </c>
      <c r="H123" s="71">
        <v>156</v>
      </c>
      <c r="I123" s="71">
        <v>4</v>
      </c>
      <c r="J123" s="71">
        <v>152</v>
      </c>
      <c r="K123" s="71">
        <v>150</v>
      </c>
      <c r="L123" s="71">
        <v>0</v>
      </c>
      <c r="M123" s="71">
        <f t="shared" si="125"/>
        <v>2</v>
      </c>
      <c r="N123" s="82"/>
      <c r="O123" s="86">
        <v>0</v>
      </c>
      <c r="P123" s="20"/>
      <c r="Q123" s="13"/>
      <c r="R123" s="13"/>
    </row>
    <row r="124" spans="1:34" ht="21" customHeight="1">
      <c r="A124" s="35"/>
      <c r="B124" s="39" t="s">
        <v>445</v>
      </c>
      <c r="D124" s="70">
        <f t="shared" ref="D124" si="226">D125+D126</f>
        <v>28045</v>
      </c>
      <c r="E124" s="70">
        <f t="shared" ref="E124" si="227">E125+E126</f>
        <v>9098</v>
      </c>
      <c r="F124" s="70">
        <f t="shared" ref="F124" si="228">F125+F126</f>
        <v>4904</v>
      </c>
      <c r="G124" s="70">
        <f t="shared" ref="G124" si="229">G125+G126</f>
        <v>530</v>
      </c>
      <c r="H124" s="70">
        <f t="shared" ref="H124" si="230">H125+H126</f>
        <v>13513</v>
      </c>
      <c r="I124" s="70">
        <f t="shared" ref="I124" si="231">I125+I126</f>
        <v>251</v>
      </c>
      <c r="J124" s="70">
        <f t="shared" ref="J124" si="232">J125+J126</f>
        <v>13262</v>
      </c>
      <c r="K124" s="70">
        <f t="shared" ref="K124" si="233">K125+K126</f>
        <v>10969</v>
      </c>
      <c r="L124" s="70">
        <f t="shared" ref="L124" si="234">L125+L126</f>
        <v>1200</v>
      </c>
      <c r="M124" s="70">
        <f t="shared" ref="M124" si="235">M125+M126</f>
        <v>1093</v>
      </c>
      <c r="N124" s="81"/>
      <c r="O124" s="85">
        <f t="shared" ref="O124" si="236">O125+O126</f>
        <v>246</v>
      </c>
      <c r="P124" s="20"/>
      <c r="Q124" s="13"/>
      <c r="R124" s="13"/>
    </row>
    <row r="125" spans="1:34" ht="21" customHeight="1">
      <c r="A125" s="35"/>
      <c r="B125" s="40" t="s">
        <v>446</v>
      </c>
      <c r="D125" s="71">
        <v>4060</v>
      </c>
      <c r="E125" s="71">
        <v>703</v>
      </c>
      <c r="F125" s="71">
        <v>1249</v>
      </c>
      <c r="G125" s="71">
        <v>119</v>
      </c>
      <c r="H125" s="71">
        <v>1989</v>
      </c>
      <c r="I125" s="71">
        <v>58</v>
      </c>
      <c r="J125" s="71">
        <v>1931</v>
      </c>
      <c r="K125" s="71">
        <v>2861</v>
      </c>
      <c r="L125" s="71">
        <v>424</v>
      </c>
      <c r="M125" s="71">
        <f t="shared" si="125"/>
        <v>-1354</v>
      </c>
      <c r="N125" s="82"/>
      <c r="O125" s="86">
        <v>41</v>
      </c>
      <c r="P125" s="20"/>
      <c r="Q125" s="13"/>
      <c r="R125" s="13"/>
    </row>
    <row r="126" spans="1:34" ht="21" customHeight="1">
      <c r="A126" s="35"/>
      <c r="B126" s="40" t="s">
        <v>447</v>
      </c>
      <c r="D126" s="71">
        <v>23985</v>
      </c>
      <c r="E126" s="71">
        <v>8395</v>
      </c>
      <c r="F126" s="71">
        <v>3655</v>
      </c>
      <c r="G126" s="71">
        <v>411</v>
      </c>
      <c r="H126" s="71">
        <v>11524</v>
      </c>
      <c r="I126" s="71">
        <v>193</v>
      </c>
      <c r="J126" s="71">
        <v>11331</v>
      </c>
      <c r="K126" s="71">
        <v>8108</v>
      </c>
      <c r="L126" s="71">
        <v>776</v>
      </c>
      <c r="M126" s="71">
        <f t="shared" si="125"/>
        <v>2447</v>
      </c>
      <c r="N126" s="82"/>
      <c r="O126" s="86">
        <v>205</v>
      </c>
      <c r="P126" s="20"/>
      <c r="Q126" s="13"/>
      <c r="R126" s="13"/>
    </row>
    <row r="127" spans="1:34" ht="6.75" customHeight="1">
      <c r="A127" s="21"/>
      <c r="B127" s="41"/>
      <c r="C127" s="76"/>
      <c r="D127" s="52"/>
      <c r="E127" s="52"/>
      <c r="F127" s="52"/>
      <c r="G127" s="52"/>
      <c r="H127" s="52"/>
      <c r="I127" s="52"/>
      <c r="J127" s="52"/>
      <c r="K127" s="52"/>
      <c r="L127" s="52"/>
      <c r="M127" s="52"/>
      <c r="N127" s="83"/>
      <c r="O127" s="87"/>
      <c r="P127" s="24"/>
      <c r="Q127" s="13"/>
      <c r="R127" s="13"/>
    </row>
    <row r="128" spans="1:34" ht="6.75" customHeight="1">
      <c r="B128" s="178"/>
      <c r="D128" s="180"/>
      <c r="E128" s="180"/>
      <c r="F128" s="180"/>
      <c r="G128" s="180"/>
      <c r="H128" s="180"/>
      <c r="I128" s="180"/>
      <c r="J128" s="180"/>
      <c r="K128" s="180"/>
      <c r="L128" s="180"/>
      <c r="M128" s="180"/>
      <c r="N128" s="180"/>
      <c r="O128" s="180"/>
      <c r="Q128" s="13"/>
      <c r="R128" s="13"/>
    </row>
    <row r="129" spans="1:18" ht="13.5" customHeight="1">
      <c r="B129" s="179" t="s">
        <v>570</v>
      </c>
      <c r="D129" s="11"/>
      <c r="E129" s="11"/>
      <c r="F129" s="11"/>
      <c r="G129" s="11"/>
      <c r="H129" s="11"/>
      <c r="I129" s="13"/>
    </row>
    <row r="130" spans="1:18">
      <c r="B130" s="5" t="s">
        <v>571</v>
      </c>
    </row>
    <row r="131" spans="1:18" ht="9" customHeight="1" thickBot="1">
      <c r="R131" s="13"/>
    </row>
    <row r="132" spans="1:18" ht="14.25" customHeight="1" thickTop="1">
      <c r="A132" s="14"/>
      <c r="B132" s="14" t="s">
        <v>569</v>
      </c>
      <c r="C132" s="14"/>
      <c r="D132" s="14"/>
      <c r="E132" s="14"/>
      <c r="F132" s="14"/>
      <c r="G132" s="14"/>
      <c r="H132" s="14"/>
      <c r="I132" s="14"/>
      <c r="J132" s="14"/>
      <c r="K132" s="14"/>
      <c r="L132" s="14"/>
      <c r="M132" s="14"/>
      <c r="N132" s="14"/>
      <c r="O132" s="14"/>
      <c r="P132" s="14"/>
    </row>
    <row r="133" spans="1:18" ht="5.25" customHeight="1">
      <c r="B133" s="16"/>
      <c r="K133" s="13"/>
    </row>
    <row r="134" spans="1:18" ht="12" customHeight="1">
      <c r="B134" s="17" t="s">
        <v>568</v>
      </c>
      <c r="K134" s="13"/>
    </row>
    <row r="135" spans="1:18" ht="19.5" customHeight="1">
      <c r="R135" s="13"/>
    </row>
    <row r="136" spans="1:18" ht="13.5" customHeight="1">
      <c r="K136" s="13"/>
    </row>
    <row r="137" spans="1:18" ht="19.5" customHeight="1">
      <c r="R137" s="13"/>
    </row>
    <row r="138" spans="1:18" ht="19.5" customHeight="1">
      <c r="R138" s="13"/>
    </row>
    <row r="139" spans="1:18" ht="19.5" customHeight="1">
      <c r="R139" s="13"/>
    </row>
    <row r="140" spans="1:18" ht="19.5" customHeight="1">
      <c r="R140" s="13"/>
    </row>
    <row r="141" spans="1:18" ht="19.5" customHeight="1">
      <c r="R141" s="13"/>
    </row>
    <row r="142" spans="1:18" ht="19.5" customHeight="1">
      <c r="R142" s="13"/>
    </row>
    <row r="143" spans="1:18" ht="19.5" customHeight="1">
      <c r="R143" s="13"/>
    </row>
    <row r="144" spans="1:18" ht="19.5" customHeight="1">
      <c r="R144" s="13"/>
    </row>
    <row r="145" spans="18:18" ht="19.5" customHeight="1">
      <c r="R145" s="13"/>
    </row>
    <row r="146" spans="18:18" ht="19.5" customHeight="1">
      <c r="R146" s="13"/>
    </row>
    <row r="147" spans="18:18" ht="19.5" customHeight="1">
      <c r="R147" s="13"/>
    </row>
    <row r="148" spans="18:18" ht="19.5" customHeight="1">
      <c r="R148" s="13"/>
    </row>
    <row r="149" spans="18:18" ht="19.5" customHeight="1">
      <c r="R149" s="13"/>
    </row>
    <row r="150" spans="18:18" ht="19.5" customHeight="1">
      <c r="R150" s="13"/>
    </row>
    <row r="151" spans="18:18" ht="19.5" customHeight="1">
      <c r="R151" s="13"/>
    </row>
    <row r="152" spans="18:18" ht="19.5" customHeight="1">
      <c r="R152" s="13"/>
    </row>
    <row r="153" spans="18:18" ht="19.5" customHeight="1"/>
    <row r="154" spans="18:18" ht="19.5" customHeight="1"/>
    <row r="155" spans="18:18" ht="19.5" customHeight="1"/>
    <row r="156" spans="18:18" ht="19.5" customHeight="1"/>
    <row r="157" spans="18:18" ht="19.5" customHeight="1"/>
    <row r="158" spans="18:18" ht="19.5" customHeight="1"/>
    <row r="159" spans="18:18" ht="19.5" customHeight="1"/>
    <row r="160" spans="18:18" ht="19.5" customHeight="1"/>
    <row r="161" ht="19.5" customHeight="1"/>
    <row r="162" ht="19.5" customHeight="1"/>
    <row r="163" ht="19.5" customHeight="1"/>
    <row r="164" ht="19.5" customHeight="1"/>
    <row r="165" ht="14.2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4.2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4.5" customHeight="1"/>
  </sheetData>
  <mergeCells count="5">
    <mergeCell ref="A8:B9"/>
    <mergeCell ref="C8:C9"/>
    <mergeCell ref="B1:D1"/>
    <mergeCell ref="L1:O1"/>
    <mergeCell ref="L2:O2"/>
  </mergeCells>
  <phoneticPr fontId="56" type="noConversion"/>
  <hyperlinks>
    <hyperlink ref="B1" location="'Περιεχόμενα-Contents'!A1" display="Περιεχόμενα - Contents" xr:uid="{00000000-0004-0000-0700-000000000000}"/>
  </hyperlinks>
  <pageMargins left="0.70866141732283472" right="0.70866141732283472" top="0.70866141732283472" bottom="0.74803149606299213" header="0.31496062992125984" footer="0.31496062992125984"/>
  <pageSetup paperSize="9" scale="72" orientation="landscape" r:id="rId1"/>
  <ignoredErrors>
    <ignoredError sqref="D10 E10:O1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R215"/>
  <sheetViews>
    <sheetView zoomScaleNormal="100" workbookViewId="0">
      <pane ySplit="9" topLeftCell="A10" activePane="bottomLeft" state="frozen"/>
      <selection pane="bottomLeft" activeCell="B2" sqref="B2"/>
    </sheetView>
  </sheetViews>
  <sheetFormatPr defaultColWidth="9.140625" defaultRowHeight="12.75"/>
  <cols>
    <col min="1" max="1" width="0.5703125" style="5" customWidth="1"/>
    <col min="2" max="2" width="9" style="5" customWidth="1"/>
    <col min="3" max="3" width="0.28515625" style="5" customWidth="1"/>
    <col min="4" max="9" width="18.7109375" style="5" customWidth="1"/>
    <col min="10" max="10" width="1.140625" style="5" customWidth="1"/>
    <col min="11" max="11" width="9.140625" style="5"/>
    <col min="12" max="12" width="13.85546875" style="5" customWidth="1"/>
    <col min="13" max="17" width="9.140625" style="5" customWidth="1"/>
    <col min="18" max="16384" width="9.140625" style="5"/>
  </cols>
  <sheetData>
    <row r="1" spans="1:18" ht="12.95" customHeight="1">
      <c r="B1" s="184" t="s">
        <v>76</v>
      </c>
      <c r="C1" s="184"/>
      <c r="D1" s="184"/>
      <c r="E1" s="42"/>
      <c r="F1" s="42"/>
      <c r="G1" s="206" t="s">
        <v>552</v>
      </c>
      <c r="H1" s="206"/>
      <c r="I1" s="206"/>
      <c r="J1" s="206"/>
      <c r="K1" s="42"/>
    </row>
    <row r="2" spans="1:18" ht="12.95" customHeight="1">
      <c r="B2" s="43"/>
      <c r="C2" s="44"/>
      <c r="D2" s="42"/>
      <c r="E2" s="42"/>
      <c r="F2" s="42"/>
      <c r="G2" s="206" t="s">
        <v>551</v>
      </c>
      <c r="H2" s="206"/>
      <c r="I2" s="206"/>
      <c r="J2" s="206"/>
      <c r="K2" s="42"/>
    </row>
    <row r="3" spans="1:18" ht="12.75" customHeight="1">
      <c r="B3" s="43"/>
      <c r="C3" s="44"/>
      <c r="D3" s="42"/>
      <c r="E3" s="42"/>
      <c r="F3" s="42"/>
      <c r="G3" s="42"/>
      <c r="H3" s="42"/>
      <c r="I3" s="42"/>
      <c r="J3" s="42"/>
      <c r="K3" s="42"/>
    </row>
    <row r="4" spans="1:18" s="46" customFormat="1" ht="12.75" customHeight="1">
      <c r="A4" s="8" t="s">
        <v>473</v>
      </c>
    </row>
    <row r="5" spans="1:18" s="46" customFormat="1" ht="12.75" customHeight="1" thickBot="1">
      <c r="A5" s="8" t="s">
        <v>461</v>
      </c>
      <c r="B5" s="175"/>
      <c r="C5" s="175"/>
      <c r="D5" s="175"/>
      <c r="E5" s="175"/>
      <c r="F5" s="175"/>
      <c r="G5" s="175"/>
      <c r="H5" s="175"/>
      <c r="I5" s="175"/>
    </row>
    <row r="6" spans="1:18" ht="7.5" customHeight="1" thickTop="1">
      <c r="A6" s="88"/>
    </row>
    <row r="7" spans="1:18" ht="12" customHeight="1">
      <c r="J7" s="67" t="s">
        <v>0</v>
      </c>
    </row>
    <row r="8" spans="1:18" ht="47.25" customHeight="1">
      <c r="A8" s="185" t="s">
        <v>327</v>
      </c>
      <c r="B8" s="186"/>
      <c r="C8" s="189"/>
      <c r="D8" s="18" t="s">
        <v>42</v>
      </c>
      <c r="E8" s="18" t="s">
        <v>65</v>
      </c>
      <c r="F8" s="18" t="s">
        <v>66</v>
      </c>
      <c r="G8" s="18" t="s">
        <v>67</v>
      </c>
      <c r="H8" s="18" t="s">
        <v>525</v>
      </c>
      <c r="I8" s="89" t="s">
        <v>71</v>
      </c>
      <c r="J8" s="19"/>
    </row>
    <row r="9" spans="1:18" ht="45" customHeight="1">
      <c r="A9" s="202"/>
      <c r="B9" s="203"/>
      <c r="C9" s="204"/>
      <c r="D9" s="68" t="s">
        <v>44</v>
      </c>
      <c r="E9" s="68" t="s">
        <v>68</v>
      </c>
      <c r="F9" s="68" t="s">
        <v>336</v>
      </c>
      <c r="G9" s="68" t="s">
        <v>69</v>
      </c>
      <c r="H9" s="68" t="s">
        <v>70</v>
      </c>
      <c r="I9" s="92" t="s">
        <v>72</v>
      </c>
      <c r="J9" s="24"/>
    </row>
    <row r="10" spans="1:18" ht="21" customHeight="1">
      <c r="A10" s="69"/>
      <c r="B10" s="63" t="s">
        <v>317</v>
      </c>
      <c r="C10" s="4"/>
      <c r="D10" s="10">
        <f t="shared" ref="D10" si="0">D11+D22+D79</f>
        <v>217511</v>
      </c>
      <c r="E10" s="10">
        <f t="shared" ref="E10:I10" si="1">E11+E22+E79</f>
        <v>116131</v>
      </c>
      <c r="F10" s="10">
        <f t="shared" si="1"/>
        <v>19897</v>
      </c>
      <c r="G10" s="10">
        <f t="shared" si="1"/>
        <v>44996</v>
      </c>
      <c r="H10" s="10">
        <f t="shared" si="1"/>
        <v>10202</v>
      </c>
      <c r="I10" s="10">
        <f t="shared" si="1"/>
        <v>26285</v>
      </c>
      <c r="J10" s="20"/>
      <c r="K10" s="13"/>
      <c r="L10" s="10"/>
      <c r="R10" s="13"/>
    </row>
    <row r="11" spans="1:18" ht="21" customHeight="1">
      <c r="A11" s="35"/>
      <c r="B11" s="39">
        <v>45</v>
      </c>
      <c r="C11" s="4"/>
      <c r="D11" s="10">
        <f t="shared" ref="D11" si="2">D12+D15+D17+D20</f>
        <v>13958</v>
      </c>
      <c r="E11" s="10">
        <f t="shared" ref="E11:I11" si="3">E12+E15+E17+E20</f>
        <v>5515</v>
      </c>
      <c r="F11" s="10">
        <f t="shared" si="3"/>
        <v>3711</v>
      </c>
      <c r="G11" s="10">
        <f t="shared" si="3"/>
        <v>2405</v>
      </c>
      <c r="H11" s="10">
        <f t="shared" si="3"/>
        <v>536</v>
      </c>
      <c r="I11" s="10">
        <f t="shared" si="3"/>
        <v>1791</v>
      </c>
      <c r="J11" s="20"/>
      <c r="K11" s="13"/>
      <c r="L11" s="10"/>
      <c r="R11" s="13"/>
    </row>
    <row r="12" spans="1:18" ht="21" customHeight="1">
      <c r="A12" s="35"/>
      <c r="B12" s="39" t="s">
        <v>338</v>
      </c>
      <c r="D12" s="10">
        <f t="shared" ref="D12" si="4">D13+D14</f>
        <v>3794</v>
      </c>
      <c r="E12" s="10">
        <f t="shared" ref="E12:I12" si="5">E13+E14</f>
        <v>593</v>
      </c>
      <c r="F12" s="10">
        <f t="shared" si="5"/>
        <v>1835</v>
      </c>
      <c r="G12" s="10">
        <f t="shared" si="5"/>
        <v>799</v>
      </c>
      <c r="H12" s="10">
        <f t="shared" si="5"/>
        <v>144</v>
      </c>
      <c r="I12" s="10">
        <f t="shared" si="5"/>
        <v>423</v>
      </c>
      <c r="J12" s="20"/>
      <c r="K12" s="13"/>
      <c r="L12" s="10"/>
      <c r="R12" s="13"/>
    </row>
    <row r="13" spans="1:18" ht="21" customHeight="1">
      <c r="A13" s="35"/>
      <c r="B13" s="40" t="s">
        <v>339</v>
      </c>
      <c r="D13" s="11">
        <v>3790</v>
      </c>
      <c r="E13" s="11">
        <v>593</v>
      </c>
      <c r="F13" s="11">
        <v>1835</v>
      </c>
      <c r="G13" s="11">
        <v>795</v>
      </c>
      <c r="H13" s="11">
        <v>144</v>
      </c>
      <c r="I13" s="11">
        <v>423</v>
      </c>
      <c r="J13" s="20"/>
      <c r="K13" s="13"/>
      <c r="L13" s="10"/>
      <c r="R13" s="13"/>
    </row>
    <row r="14" spans="1:18" ht="21" customHeight="1">
      <c r="A14" s="35"/>
      <c r="B14" s="40" t="s">
        <v>340</v>
      </c>
      <c r="D14" s="11">
        <v>4</v>
      </c>
      <c r="E14" s="11">
        <v>0</v>
      </c>
      <c r="F14" s="11">
        <v>0</v>
      </c>
      <c r="G14" s="11">
        <v>4</v>
      </c>
      <c r="H14" s="11">
        <v>0</v>
      </c>
      <c r="I14" s="11">
        <v>0</v>
      </c>
      <c r="J14" s="20"/>
      <c r="K14" s="13"/>
      <c r="L14" s="10"/>
      <c r="R14" s="13"/>
    </row>
    <row r="15" spans="1:18" ht="21" customHeight="1">
      <c r="A15" s="35"/>
      <c r="B15" s="39" t="s">
        <v>341</v>
      </c>
      <c r="C15" s="10">
        <f t="shared" ref="C15:I15" si="6">C16</f>
        <v>0</v>
      </c>
      <c r="D15" s="10">
        <f t="shared" si="6"/>
        <v>6048</v>
      </c>
      <c r="E15" s="10">
        <f t="shared" si="6"/>
        <v>3347</v>
      </c>
      <c r="F15" s="10">
        <f t="shared" si="6"/>
        <v>398</v>
      </c>
      <c r="G15" s="10">
        <f t="shared" si="6"/>
        <v>1128</v>
      </c>
      <c r="H15" s="10">
        <f t="shared" si="6"/>
        <v>108</v>
      </c>
      <c r="I15" s="10">
        <f t="shared" si="6"/>
        <v>1067</v>
      </c>
      <c r="J15" s="20"/>
      <c r="K15" s="13"/>
      <c r="L15" s="10"/>
      <c r="R15" s="13"/>
    </row>
    <row r="16" spans="1:18" ht="21" customHeight="1">
      <c r="A16" s="35"/>
      <c r="B16" s="40" t="s">
        <v>342</v>
      </c>
      <c r="D16" s="11">
        <v>6048</v>
      </c>
      <c r="E16" s="11">
        <v>3347</v>
      </c>
      <c r="F16" s="11">
        <v>398</v>
      </c>
      <c r="G16" s="11">
        <v>1128</v>
      </c>
      <c r="H16" s="11">
        <v>108</v>
      </c>
      <c r="I16" s="11">
        <v>1067</v>
      </c>
      <c r="J16" s="20"/>
      <c r="K16" s="13"/>
      <c r="L16" s="10"/>
      <c r="R16" s="13"/>
    </row>
    <row r="17" spans="1:18" ht="21" customHeight="1">
      <c r="A17" s="35"/>
      <c r="B17" s="39" t="s">
        <v>343</v>
      </c>
      <c r="C17" s="10">
        <f t="shared" ref="C17:I17" si="7">C18+C19</f>
        <v>0</v>
      </c>
      <c r="D17" s="10">
        <f t="shared" si="7"/>
        <v>2406</v>
      </c>
      <c r="E17" s="10">
        <f t="shared" si="7"/>
        <v>1502</v>
      </c>
      <c r="F17" s="10">
        <f t="shared" si="7"/>
        <v>-23</v>
      </c>
      <c r="G17" s="10">
        <f t="shared" si="7"/>
        <v>354</v>
      </c>
      <c r="H17" s="10">
        <f t="shared" si="7"/>
        <v>283</v>
      </c>
      <c r="I17" s="10">
        <f t="shared" si="7"/>
        <v>290</v>
      </c>
      <c r="J17" s="20"/>
      <c r="K17" s="13"/>
      <c r="L17" s="10"/>
      <c r="R17" s="13"/>
    </row>
    <row r="18" spans="1:18" ht="21" customHeight="1">
      <c r="A18" s="35"/>
      <c r="B18" s="40" t="s">
        <v>344</v>
      </c>
      <c r="C18" s="4"/>
      <c r="D18" s="11">
        <v>1805</v>
      </c>
      <c r="E18" s="11">
        <v>1064</v>
      </c>
      <c r="F18" s="11">
        <v>-6</v>
      </c>
      <c r="G18" s="11">
        <v>323</v>
      </c>
      <c r="H18" s="11">
        <v>150</v>
      </c>
      <c r="I18" s="11">
        <v>274</v>
      </c>
      <c r="J18" s="20"/>
      <c r="K18" s="13"/>
      <c r="L18" s="10"/>
      <c r="R18" s="13"/>
    </row>
    <row r="19" spans="1:18" ht="21" customHeight="1">
      <c r="A19" s="35"/>
      <c r="B19" s="40" t="s">
        <v>345</v>
      </c>
      <c r="C19" s="4"/>
      <c r="D19" s="11">
        <v>601</v>
      </c>
      <c r="E19" s="11">
        <v>438</v>
      </c>
      <c r="F19" s="11">
        <v>-17</v>
      </c>
      <c r="G19" s="11">
        <v>31</v>
      </c>
      <c r="H19" s="11">
        <v>133</v>
      </c>
      <c r="I19" s="11">
        <v>16</v>
      </c>
      <c r="J19" s="20"/>
      <c r="K19" s="13"/>
      <c r="L19" s="10"/>
      <c r="R19" s="13"/>
    </row>
    <row r="20" spans="1:18" ht="21" customHeight="1">
      <c r="A20" s="35"/>
      <c r="B20" s="39" t="s">
        <v>346</v>
      </c>
      <c r="C20" s="4"/>
      <c r="D20" s="10">
        <v>1710</v>
      </c>
      <c r="E20" s="10">
        <f t="shared" ref="E20:I20" si="8">E21</f>
        <v>73</v>
      </c>
      <c r="F20" s="10">
        <f t="shared" si="8"/>
        <v>1501</v>
      </c>
      <c r="G20" s="10">
        <f t="shared" si="8"/>
        <v>124</v>
      </c>
      <c r="H20" s="10">
        <f t="shared" si="8"/>
        <v>1</v>
      </c>
      <c r="I20" s="10">
        <f t="shared" si="8"/>
        <v>11</v>
      </c>
      <c r="J20" s="20"/>
      <c r="K20" s="13"/>
      <c r="L20" s="10"/>
      <c r="R20" s="13"/>
    </row>
    <row r="21" spans="1:18" ht="21" customHeight="1">
      <c r="A21" s="35"/>
      <c r="B21" s="40" t="s">
        <v>347</v>
      </c>
      <c r="C21" s="4"/>
      <c r="D21" s="11">
        <v>1710</v>
      </c>
      <c r="E21" s="11">
        <v>73</v>
      </c>
      <c r="F21" s="11">
        <v>1501</v>
      </c>
      <c r="G21" s="11">
        <v>124</v>
      </c>
      <c r="H21" s="11">
        <v>1</v>
      </c>
      <c r="I21" s="11">
        <v>11</v>
      </c>
      <c r="J21" s="20"/>
      <c r="K21" s="13"/>
      <c r="L21" s="10"/>
      <c r="R21" s="13"/>
    </row>
    <row r="22" spans="1:18" ht="21" customHeight="1">
      <c r="A22" s="35"/>
      <c r="B22" s="39">
        <v>46</v>
      </c>
      <c r="C22" s="4"/>
      <c r="D22" s="10">
        <f t="shared" ref="D22" si="9">D23+D33+D38+D48+D58+D61+D69+D77</f>
        <v>84442</v>
      </c>
      <c r="E22" s="10">
        <f t="shared" ref="E22:I22" si="10">E23+E33+E38+E48+E58+E61+E69+E77</f>
        <v>48046</v>
      </c>
      <c r="F22" s="10">
        <f t="shared" si="10"/>
        <v>11469</v>
      </c>
      <c r="G22" s="10">
        <f t="shared" si="10"/>
        <v>9368</v>
      </c>
      <c r="H22" s="10">
        <f t="shared" si="10"/>
        <v>5123</v>
      </c>
      <c r="I22" s="10">
        <f t="shared" si="10"/>
        <v>10436</v>
      </c>
      <c r="J22" s="20"/>
      <c r="K22" s="13"/>
      <c r="L22" s="10"/>
      <c r="R22" s="13"/>
    </row>
    <row r="23" spans="1:18" ht="21" customHeight="1">
      <c r="A23" s="35"/>
      <c r="B23" s="39" t="s">
        <v>348</v>
      </c>
      <c r="D23" s="10">
        <f t="shared" ref="D23" si="11">SUM(D24:D32)</f>
        <v>9423</v>
      </c>
      <c r="E23" s="10">
        <f t="shared" ref="E23:H23" si="12">SUM(E24:E32)</f>
        <v>7273</v>
      </c>
      <c r="F23" s="10">
        <f t="shared" si="12"/>
        <v>523</v>
      </c>
      <c r="G23" s="10">
        <f t="shared" si="12"/>
        <v>298</v>
      </c>
      <c r="H23" s="10">
        <f t="shared" si="12"/>
        <v>1519</v>
      </c>
      <c r="I23" s="10">
        <f>SUM(I24:I32)</f>
        <v>-190</v>
      </c>
      <c r="J23" s="20"/>
      <c r="K23" s="13"/>
      <c r="L23" s="10"/>
      <c r="R23" s="13"/>
    </row>
    <row r="24" spans="1:18" ht="21" customHeight="1">
      <c r="A24" s="35"/>
      <c r="B24" s="40" t="s">
        <v>349</v>
      </c>
      <c r="D24" s="11">
        <v>5</v>
      </c>
      <c r="E24" s="11">
        <v>0</v>
      </c>
      <c r="F24" s="11">
        <v>0</v>
      </c>
      <c r="G24" s="11">
        <v>1</v>
      </c>
      <c r="H24" s="11">
        <v>4</v>
      </c>
      <c r="I24" s="11">
        <v>0</v>
      </c>
      <c r="J24" s="20"/>
      <c r="K24" s="13"/>
      <c r="L24" s="10"/>
      <c r="R24" s="13"/>
    </row>
    <row r="25" spans="1:18" ht="21" customHeight="1">
      <c r="A25" s="35"/>
      <c r="B25" s="40" t="s">
        <v>350</v>
      </c>
      <c r="D25" s="11">
        <v>261</v>
      </c>
      <c r="E25" s="11">
        <v>0</v>
      </c>
      <c r="F25" s="11">
        <v>34</v>
      </c>
      <c r="G25" s="11">
        <v>200</v>
      </c>
      <c r="H25" s="11">
        <v>27</v>
      </c>
      <c r="I25" s="11">
        <v>0</v>
      </c>
      <c r="J25" s="20"/>
      <c r="K25" s="13"/>
      <c r="L25" s="10"/>
      <c r="R25" s="13"/>
    </row>
    <row r="26" spans="1:18" ht="21" customHeight="1">
      <c r="A26" s="35"/>
      <c r="B26" s="40" t="s">
        <v>351</v>
      </c>
      <c r="D26" s="11">
        <v>220</v>
      </c>
      <c r="E26" s="11">
        <v>0</v>
      </c>
      <c r="F26" s="11">
        <v>187</v>
      </c>
      <c r="G26" s="11">
        <v>5</v>
      </c>
      <c r="H26" s="11">
        <v>28</v>
      </c>
      <c r="I26" s="11">
        <v>0</v>
      </c>
      <c r="J26" s="20"/>
      <c r="K26" s="13"/>
      <c r="L26" s="10"/>
      <c r="R26" s="13"/>
    </row>
    <row r="27" spans="1:18" ht="21" customHeight="1">
      <c r="A27" s="35"/>
      <c r="B27" s="40" t="s">
        <v>352</v>
      </c>
      <c r="D27" s="11">
        <v>7671</v>
      </c>
      <c r="E27" s="11">
        <v>6162</v>
      </c>
      <c r="F27" s="11">
        <v>-23</v>
      </c>
      <c r="G27" s="11">
        <v>32</v>
      </c>
      <c r="H27" s="11">
        <v>1400</v>
      </c>
      <c r="I27" s="11">
        <v>100</v>
      </c>
      <c r="J27" s="20"/>
      <c r="K27" s="13"/>
      <c r="L27" s="10"/>
      <c r="R27" s="13"/>
    </row>
    <row r="28" spans="1:18" ht="21" customHeight="1">
      <c r="A28" s="35"/>
      <c r="B28" s="40" t="s">
        <v>353</v>
      </c>
      <c r="D28" s="11">
        <v>99</v>
      </c>
      <c r="E28" s="11">
        <v>0</v>
      </c>
      <c r="F28" s="11">
        <v>90</v>
      </c>
      <c r="G28" s="11">
        <v>9</v>
      </c>
      <c r="H28" s="11">
        <v>0</v>
      </c>
      <c r="I28" s="11">
        <v>0</v>
      </c>
      <c r="J28" s="20"/>
      <c r="K28" s="13"/>
      <c r="L28" s="10"/>
      <c r="R28" s="13"/>
    </row>
    <row r="29" spans="1:18" ht="21" customHeight="1">
      <c r="A29" s="35"/>
      <c r="B29" s="40" t="s">
        <v>354</v>
      </c>
      <c r="C29" s="4"/>
      <c r="D29" s="11">
        <v>1136</v>
      </c>
      <c r="E29" s="11">
        <v>1089</v>
      </c>
      <c r="F29" s="11">
        <v>0</v>
      </c>
      <c r="G29" s="11">
        <v>12</v>
      </c>
      <c r="H29" s="11">
        <v>10</v>
      </c>
      <c r="I29" s="11">
        <v>25</v>
      </c>
      <c r="J29" s="20"/>
      <c r="K29" s="13"/>
      <c r="L29" s="10"/>
      <c r="R29" s="13"/>
    </row>
    <row r="30" spans="1:18" ht="21" customHeight="1">
      <c r="A30" s="35"/>
      <c r="B30" s="40" t="s">
        <v>355</v>
      </c>
      <c r="D30" s="11">
        <v>107</v>
      </c>
      <c r="E30" s="11">
        <v>0</v>
      </c>
      <c r="F30" s="11">
        <v>0</v>
      </c>
      <c r="G30" s="11">
        <v>77</v>
      </c>
      <c r="H30" s="11">
        <v>24</v>
      </c>
      <c r="I30" s="11">
        <v>6</v>
      </c>
      <c r="J30" s="20"/>
      <c r="K30" s="13"/>
      <c r="L30" s="10"/>
      <c r="R30" s="13"/>
    </row>
    <row r="31" spans="1:18" ht="21" customHeight="1">
      <c r="A31" s="35"/>
      <c r="B31" s="40" t="s">
        <v>356</v>
      </c>
      <c r="D31" s="11">
        <v>37</v>
      </c>
      <c r="E31" s="11">
        <v>22</v>
      </c>
      <c r="F31" s="11">
        <v>-198</v>
      </c>
      <c r="G31" s="11">
        <v>-48</v>
      </c>
      <c r="H31" s="11">
        <v>13</v>
      </c>
      <c r="I31" s="11">
        <v>248</v>
      </c>
      <c r="J31" s="20"/>
      <c r="K31" s="13"/>
      <c r="L31" s="10"/>
      <c r="R31" s="13"/>
    </row>
    <row r="32" spans="1:18" ht="21" customHeight="1">
      <c r="A32" s="33"/>
      <c r="B32" s="40" t="s">
        <v>357</v>
      </c>
      <c r="C32" s="4"/>
      <c r="D32" s="11">
        <v>-113</v>
      </c>
      <c r="E32" s="11">
        <v>0</v>
      </c>
      <c r="F32" s="11">
        <v>433</v>
      </c>
      <c r="G32" s="11">
        <v>10</v>
      </c>
      <c r="H32" s="11">
        <v>13</v>
      </c>
      <c r="I32" s="11">
        <v>-569</v>
      </c>
      <c r="J32" s="20"/>
      <c r="K32" s="13"/>
      <c r="L32" s="10"/>
      <c r="R32" s="13"/>
    </row>
    <row r="33" spans="1:18" ht="21" customHeight="1">
      <c r="A33" s="35"/>
      <c r="B33" s="39" t="s">
        <v>358</v>
      </c>
      <c r="C33" s="10">
        <f t="shared" ref="C33:I33" si="13">SUM(C34:C37)</f>
        <v>0</v>
      </c>
      <c r="D33" s="10">
        <f t="shared" si="13"/>
        <v>1811</v>
      </c>
      <c r="E33" s="10">
        <f t="shared" si="13"/>
        <v>1317</v>
      </c>
      <c r="F33" s="10">
        <f t="shared" si="13"/>
        <v>241</v>
      </c>
      <c r="G33" s="10">
        <f t="shared" si="13"/>
        <v>103</v>
      </c>
      <c r="H33" s="10">
        <f t="shared" si="13"/>
        <v>41</v>
      </c>
      <c r="I33" s="10">
        <f t="shared" si="13"/>
        <v>109</v>
      </c>
      <c r="J33" s="20"/>
      <c r="K33" s="13"/>
      <c r="L33" s="10"/>
      <c r="R33" s="13"/>
    </row>
    <row r="34" spans="1:18" ht="21" customHeight="1">
      <c r="A34" s="35"/>
      <c r="B34" s="40" t="s">
        <v>359</v>
      </c>
      <c r="D34" s="11">
        <v>1564</v>
      </c>
      <c r="E34" s="11">
        <v>1311</v>
      </c>
      <c r="F34" s="11">
        <v>186</v>
      </c>
      <c r="G34" s="11">
        <v>15</v>
      </c>
      <c r="H34" s="11">
        <v>13</v>
      </c>
      <c r="I34" s="11">
        <v>39</v>
      </c>
      <c r="J34" s="20"/>
      <c r="K34" s="13"/>
      <c r="L34" s="10"/>
      <c r="R34" s="13"/>
    </row>
    <row r="35" spans="1:18" ht="21" customHeight="1">
      <c r="A35" s="35"/>
      <c r="B35" s="40" t="s">
        <v>360</v>
      </c>
      <c r="D35" s="11">
        <v>243</v>
      </c>
      <c r="E35" s="11">
        <v>6</v>
      </c>
      <c r="F35" s="11">
        <v>55</v>
      </c>
      <c r="G35" s="11">
        <v>88</v>
      </c>
      <c r="H35" s="11">
        <v>26</v>
      </c>
      <c r="I35" s="11">
        <v>68</v>
      </c>
      <c r="J35" s="20"/>
      <c r="K35" s="13"/>
      <c r="L35" s="10"/>
      <c r="R35" s="13"/>
    </row>
    <row r="36" spans="1:18" ht="21" customHeight="1">
      <c r="A36" s="35"/>
      <c r="B36" s="40" t="s">
        <v>361</v>
      </c>
      <c r="D36" s="11">
        <v>0</v>
      </c>
      <c r="E36" s="11">
        <v>0</v>
      </c>
      <c r="F36" s="11">
        <v>0</v>
      </c>
      <c r="G36" s="11">
        <v>0</v>
      </c>
      <c r="H36" s="11">
        <v>0</v>
      </c>
      <c r="I36" s="11">
        <v>0</v>
      </c>
      <c r="J36" s="20"/>
      <c r="K36" s="13"/>
      <c r="L36" s="10"/>
      <c r="R36" s="13"/>
    </row>
    <row r="37" spans="1:18" ht="21" customHeight="1">
      <c r="A37" s="35"/>
      <c r="B37" s="40" t="s">
        <v>362</v>
      </c>
      <c r="D37" s="11">
        <v>4</v>
      </c>
      <c r="E37" s="11">
        <v>0</v>
      </c>
      <c r="F37" s="11">
        <v>0</v>
      </c>
      <c r="G37" s="11">
        <v>0</v>
      </c>
      <c r="H37" s="11">
        <v>2</v>
      </c>
      <c r="I37" s="11">
        <v>2</v>
      </c>
      <c r="J37" s="20"/>
      <c r="K37" s="13"/>
      <c r="L37" s="10"/>
      <c r="R37" s="13"/>
    </row>
    <row r="38" spans="1:18" ht="21" customHeight="1">
      <c r="A38" s="35"/>
      <c r="B38" s="39" t="s">
        <v>363</v>
      </c>
      <c r="C38" s="4"/>
      <c r="D38" s="10">
        <f t="shared" ref="D38:I38" si="14">SUM(D39:D47)</f>
        <v>16634</v>
      </c>
      <c r="E38" s="10">
        <f t="shared" si="14"/>
        <v>5962</v>
      </c>
      <c r="F38" s="10">
        <f t="shared" si="14"/>
        <v>3324</v>
      </c>
      <c r="G38" s="10">
        <f t="shared" si="14"/>
        <v>2501</v>
      </c>
      <c r="H38" s="10">
        <f t="shared" si="14"/>
        <v>763</v>
      </c>
      <c r="I38" s="10">
        <f t="shared" si="14"/>
        <v>4084</v>
      </c>
      <c r="J38" s="20"/>
      <c r="K38" s="13"/>
      <c r="L38" s="10"/>
      <c r="R38" s="13"/>
    </row>
    <row r="39" spans="1:18" ht="21" customHeight="1">
      <c r="A39" s="35"/>
      <c r="B39" s="40" t="s">
        <v>364</v>
      </c>
      <c r="D39" s="11">
        <v>1919</v>
      </c>
      <c r="E39" s="11">
        <v>370</v>
      </c>
      <c r="F39" s="11">
        <v>196</v>
      </c>
      <c r="G39" s="11">
        <v>285</v>
      </c>
      <c r="H39" s="11">
        <v>78</v>
      </c>
      <c r="I39" s="11">
        <v>990</v>
      </c>
      <c r="J39" s="20"/>
      <c r="K39" s="13"/>
      <c r="L39" s="10"/>
      <c r="R39" s="13"/>
    </row>
    <row r="40" spans="1:18" ht="21" customHeight="1">
      <c r="A40" s="35"/>
      <c r="B40" s="40" t="s">
        <v>365</v>
      </c>
      <c r="D40" s="11">
        <v>1032</v>
      </c>
      <c r="E40" s="11">
        <v>613</v>
      </c>
      <c r="F40" s="11">
        <v>101</v>
      </c>
      <c r="G40" s="11">
        <v>114</v>
      </c>
      <c r="H40" s="11">
        <v>12</v>
      </c>
      <c r="I40" s="11">
        <v>192</v>
      </c>
      <c r="J40" s="20"/>
      <c r="K40" s="13"/>
      <c r="L40" s="10"/>
      <c r="R40" s="13"/>
    </row>
    <row r="41" spans="1:18" ht="21" customHeight="1">
      <c r="A41" s="35"/>
      <c r="B41" s="40" t="s">
        <v>366</v>
      </c>
      <c r="D41" s="11">
        <v>1096</v>
      </c>
      <c r="E41" s="11">
        <v>427</v>
      </c>
      <c r="F41" s="11">
        <v>498</v>
      </c>
      <c r="G41" s="11">
        <v>71</v>
      </c>
      <c r="H41" s="11">
        <v>14</v>
      </c>
      <c r="I41" s="11">
        <v>86</v>
      </c>
      <c r="J41" s="20"/>
      <c r="K41" s="13"/>
      <c r="L41" s="10"/>
      <c r="R41" s="13"/>
    </row>
    <row r="42" spans="1:18" ht="21" customHeight="1">
      <c r="A42" s="35"/>
      <c r="B42" s="40" t="s">
        <v>367</v>
      </c>
      <c r="D42" s="11">
        <v>4144</v>
      </c>
      <c r="E42" s="11">
        <v>2267</v>
      </c>
      <c r="F42" s="11">
        <v>541</v>
      </c>
      <c r="G42" s="11">
        <v>751</v>
      </c>
      <c r="H42" s="11">
        <v>136</v>
      </c>
      <c r="I42" s="11">
        <v>449</v>
      </c>
      <c r="J42" s="20"/>
      <c r="K42" s="13"/>
      <c r="L42" s="10"/>
      <c r="R42" s="13"/>
    </row>
    <row r="43" spans="1:18" ht="21" customHeight="1">
      <c r="A43" s="35"/>
      <c r="B43" s="40" t="s">
        <v>368</v>
      </c>
      <c r="C43" s="4"/>
      <c r="D43" s="11">
        <v>997</v>
      </c>
      <c r="E43" s="11">
        <v>0</v>
      </c>
      <c r="F43" s="11">
        <v>694</v>
      </c>
      <c r="G43" s="11">
        <v>157</v>
      </c>
      <c r="H43" s="11">
        <v>54</v>
      </c>
      <c r="I43" s="11">
        <v>92</v>
      </c>
      <c r="J43" s="20"/>
      <c r="K43" s="13"/>
      <c r="L43" s="10"/>
      <c r="R43" s="13"/>
    </row>
    <row r="44" spans="1:18" ht="21" customHeight="1">
      <c r="A44" s="35"/>
      <c r="B44" s="40" t="s">
        <v>369</v>
      </c>
      <c r="C44" s="4"/>
      <c r="D44" s="11">
        <v>1073</v>
      </c>
      <c r="E44" s="11">
        <v>250</v>
      </c>
      <c r="F44" s="11">
        <v>-31</v>
      </c>
      <c r="G44" s="11">
        <v>118</v>
      </c>
      <c r="H44" s="11">
        <v>38</v>
      </c>
      <c r="I44" s="11">
        <v>698</v>
      </c>
      <c r="J44" s="20"/>
      <c r="K44" s="13"/>
      <c r="L44" s="10"/>
      <c r="R44" s="13"/>
    </row>
    <row r="45" spans="1:18" ht="21" customHeight="1">
      <c r="A45" s="35"/>
      <c r="B45" s="40" t="s">
        <v>370</v>
      </c>
      <c r="D45" s="11">
        <v>1012</v>
      </c>
      <c r="E45" s="11">
        <v>181</v>
      </c>
      <c r="F45" s="11">
        <v>252</v>
      </c>
      <c r="G45" s="11">
        <v>367</v>
      </c>
      <c r="H45" s="11">
        <v>27</v>
      </c>
      <c r="I45" s="11">
        <v>185</v>
      </c>
      <c r="J45" s="20"/>
      <c r="K45" s="13"/>
      <c r="L45" s="10"/>
      <c r="R45" s="13"/>
    </row>
    <row r="46" spans="1:18" ht="21" customHeight="1">
      <c r="A46" s="35"/>
      <c r="B46" s="40" t="s">
        <v>371</v>
      </c>
      <c r="D46" s="11">
        <v>976</v>
      </c>
      <c r="E46" s="11">
        <v>333</v>
      </c>
      <c r="F46" s="11">
        <v>269</v>
      </c>
      <c r="G46" s="11">
        <v>85</v>
      </c>
      <c r="H46" s="11">
        <v>32</v>
      </c>
      <c r="I46" s="11">
        <v>257</v>
      </c>
      <c r="J46" s="20"/>
      <c r="K46" s="13"/>
      <c r="L46" s="10"/>
      <c r="R46" s="13"/>
    </row>
    <row r="47" spans="1:18" ht="21" customHeight="1">
      <c r="A47" s="35"/>
      <c r="B47" s="40" t="s">
        <v>372</v>
      </c>
      <c r="D47" s="11">
        <v>4385</v>
      </c>
      <c r="E47" s="11">
        <v>1521</v>
      </c>
      <c r="F47" s="11">
        <v>804</v>
      </c>
      <c r="G47" s="11">
        <v>553</v>
      </c>
      <c r="H47" s="11">
        <v>372</v>
      </c>
      <c r="I47" s="11">
        <v>1135</v>
      </c>
      <c r="J47" s="20"/>
      <c r="K47" s="13"/>
      <c r="L47" s="10"/>
      <c r="R47" s="13"/>
    </row>
    <row r="48" spans="1:18" ht="21" customHeight="1">
      <c r="A48" s="35"/>
      <c r="B48" s="39" t="s">
        <v>373</v>
      </c>
      <c r="D48" s="10">
        <f t="shared" ref="D48:I48" si="15">SUM(D49:D57)</f>
        <v>17075</v>
      </c>
      <c r="E48" s="10">
        <f t="shared" si="15"/>
        <v>9172</v>
      </c>
      <c r="F48" s="10">
        <f t="shared" si="15"/>
        <v>1554</v>
      </c>
      <c r="G48" s="10">
        <f t="shared" si="15"/>
        <v>3813</v>
      </c>
      <c r="H48" s="10">
        <f t="shared" si="15"/>
        <v>1104</v>
      </c>
      <c r="I48" s="10">
        <f t="shared" si="15"/>
        <v>1432</v>
      </c>
      <c r="J48" s="20"/>
      <c r="K48" s="13"/>
      <c r="L48" s="10"/>
      <c r="R48" s="13"/>
    </row>
    <row r="49" spans="1:18" ht="21" customHeight="1">
      <c r="A49" s="35"/>
      <c r="B49" s="40" t="s">
        <v>374</v>
      </c>
      <c r="D49" s="11">
        <v>36</v>
      </c>
      <c r="E49" s="11">
        <v>3</v>
      </c>
      <c r="F49" s="11">
        <v>14</v>
      </c>
      <c r="G49" s="11">
        <v>3</v>
      </c>
      <c r="H49" s="11">
        <v>1</v>
      </c>
      <c r="I49" s="11">
        <v>15</v>
      </c>
      <c r="J49" s="20"/>
      <c r="K49" s="13"/>
      <c r="L49" s="10"/>
      <c r="R49" s="13"/>
    </row>
    <row r="50" spans="1:18" ht="21" customHeight="1">
      <c r="A50" s="35"/>
      <c r="B50" s="40" t="s">
        <v>375</v>
      </c>
      <c r="D50" s="11">
        <v>647</v>
      </c>
      <c r="E50" s="11">
        <v>351</v>
      </c>
      <c r="F50" s="11">
        <v>6</v>
      </c>
      <c r="G50" s="11">
        <v>189</v>
      </c>
      <c r="H50" s="11">
        <v>66</v>
      </c>
      <c r="I50" s="11">
        <v>35</v>
      </c>
      <c r="J50" s="20"/>
      <c r="K50" s="13"/>
      <c r="L50" s="10"/>
      <c r="R50" s="13"/>
    </row>
    <row r="51" spans="1:18" ht="21" customHeight="1">
      <c r="A51" s="35"/>
      <c r="B51" s="40" t="s">
        <v>376</v>
      </c>
      <c r="D51" s="11">
        <v>359</v>
      </c>
      <c r="E51" s="11">
        <v>640</v>
      </c>
      <c r="F51" s="11">
        <v>-517</v>
      </c>
      <c r="G51" s="11">
        <v>136</v>
      </c>
      <c r="H51" s="11">
        <v>47</v>
      </c>
      <c r="I51" s="11">
        <v>53</v>
      </c>
      <c r="J51" s="20"/>
      <c r="K51" s="13"/>
      <c r="L51" s="10"/>
      <c r="R51" s="13"/>
    </row>
    <row r="52" spans="1:18" ht="21" customHeight="1">
      <c r="A52" s="35"/>
      <c r="B52" s="40" t="s">
        <v>377</v>
      </c>
      <c r="C52" s="4"/>
      <c r="D52" s="11">
        <v>282</v>
      </c>
      <c r="E52" s="11">
        <v>60</v>
      </c>
      <c r="F52" s="11">
        <v>26</v>
      </c>
      <c r="G52" s="11">
        <v>153</v>
      </c>
      <c r="H52" s="11">
        <v>43</v>
      </c>
      <c r="I52" s="11">
        <v>0</v>
      </c>
      <c r="J52" s="20"/>
      <c r="K52" s="13"/>
      <c r="L52" s="10"/>
      <c r="R52" s="13"/>
    </row>
    <row r="53" spans="1:18" ht="21" customHeight="1">
      <c r="A53" s="35"/>
      <c r="B53" s="40" t="s">
        <v>378</v>
      </c>
      <c r="D53" s="11">
        <v>2428</v>
      </c>
      <c r="E53" s="11">
        <v>977</v>
      </c>
      <c r="F53" s="11">
        <v>-228</v>
      </c>
      <c r="G53" s="11">
        <v>916</v>
      </c>
      <c r="H53" s="11">
        <v>190</v>
      </c>
      <c r="I53" s="11">
        <v>573</v>
      </c>
      <c r="J53" s="20"/>
      <c r="K53" s="13"/>
      <c r="L53" s="10"/>
      <c r="R53" s="13"/>
    </row>
    <row r="54" spans="1:18" ht="21" customHeight="1">
      <c r="A54" s="35"/>
      <c r="B54" s="40" t="s">
        <v>379</v>
      </c>
      <c r="D54" s="11">
        <v>8751</v>
      </c>
      <c r="E54" s="11">
        <v>3677</v>
      </c>
      <c r="F54" s="11">
        <v>1733</v>
      </c>
      <c r="G54" s="11">
        <v>2128</v>
      </c>
      <c r="H54" s="11">
        <v>525</v>
      </c>
      <c r="I54" s="11">
        <v>688</v>
      </c>
      <c r="J54" s="20"/>
      <c r="K54" s="13"/>
      <c r="L54" s="10"/>
      <c r="R54" s="13"/>
    </row>
    <row r="55" spans="1:18" ht="21" customHeight="1">
      <c r="A55" s="35"/>
      <c r="B55" s="40" t="s">
        <v>380</v>
      </c>
      <c r="D55" s="11">
        <v>2655</v>
      </c>
      <c r="E55" s="11">
        <v>2431</v>
      </c>
      <c r="F55" s="11">
        <v>59</v>
      </c>
      <c r="G55" s="11">
        <v>56</v>
      </c>
      <c r="H55" s="11">
        <v>69</v>
      </c>
      <c r="I55" s="11">
        <v>40</v>
      </c>
      <c r="J55" s="20"/>
      <c r="K55" s="13"/>
      <c r="L55" s="10"/>
      <c r="R55" s="13"/>
    </row>
    <row r="56" spans="1:18" ht="21" customHeight="1">
      <c r="A56" s="35"/>
      <c r="B56" s="40" t="s">
        <v>381</v>
      </c>
      <c r="D56" s="11">
        <v>174</v>
      </c>
      <c r="E56" s="11">
        <v>8</v>
      </c>
      <c r="F56" s="11">
        <v>23</v>
      </c>
      <c r="G56" s="11">
        <v>68</v>
      </c>
      <c r="H56" s="11">
        <v>70</v>
      </c>
      <c r="I56" s="11">
        <v>5</v>
      </c>
      <c r="J56" s="20"/>
      <c r="K56" s="13"/>
      <c r="L56" s="10"/>
      <c r="R56" s="13"/>
    </row>
    <row r="57" spans="1:18" ht="21" customHeight="1">
      <c r="A57" s="35"/>
      <c r="B57" s="40" t="s">
        <v>382</v>
      </c>
      <c r="D57" s="11">
        <v>1743</v>
      </c>
      <c r="E57" s="11">
        <v>1025</v>
      </c>
      <c r="F57" s="11">
        <v>438</v>
      </c>
      <c r="G57" s="11">
        <v>164</v>
      </c>
      <c r="H57" s="11">
        <v>93</v>
      </c>
      <c r="I57" s="11">
        <v>23</v>
      </c>
      <c r="J57" s="20"/>
      <c r="K57" s="13"/>
      <c r="L57" s="10"/>
      <c r="R57" s="13"/>
    </row>
    <row r="58" spans="1:18" ht="21" customHeight="1">
      <c r="A58" s="35"/>
      <c r="B58" s="39" t="s">
        <v>383</v>
      </c>
      <c r="C58" s="4"/>
      <c r="D58" s="10">
        <f t="shared" ref="D58:I58" si="16">SUM(D59:D60)</f>
        <v>1748</v>
      </c>
      <c r="E58" s="10">
        <f t="shared" si="16"/>
        <v>135</v>
      </c>
      <c r="F58" s="10">
        <f t="shared" si="16"/>
        <v>487</v>
      </c>
      <c r="G58" s="10">
        <f t="shared" si="16"/>
        <v>453</v>
      </c>
      <c r="H58" s="10">
        <f t="shared" si="16"/>
        <v>595</v>
      </c>
      <c r="I58" s="10">
        <f t="shared" si="16"/>
        <v>78</v>
      </c>
      <c r="J58" s="20"/>
      <c r="K58" s="13"/>
      <c r="L58" s="10"/>
      <c r="R58" s="13"/>
    </row>
    <row r="59" spans="1:18" ht="21" customHeight="1">
      <c r="A59" s="35"/>
      <c r="B59" s="40" t="s">
        <v>384</v>
      </c>
      <c r="D59" s="11">
        <v>811</v>
      </c>
      <c r="E59" s="11">
        <v>108</v>
      </c>
      <c r="F59" s="11">
        <v>203</v>
      </c>
      <c r="G59" s="11">
        <v>73</v>
      </c>
      <c r="H59" s="11">
        <v>381</v>
      </c>
      <c r="I59" s="11">
        <v>46</v>
      </c>
      <c r="J59" s="20"/>
      <c r="K59" s="13"/>
      <c r="L59" s="10"/>
      <c r="R59" s="13"/>
    </row>
    <row r="60" spans="1:18" ht="21" customHeight="1">
      <c r="A60" s="35"/>
      <c r="B60" s="40" t="s">
        <v>385</v>
      </c>
      <c r="D60" s="11">
        <v>937</v>
      </c>
      <c r="E60" s="11">
        <v>27</v>
      </c>
      <c r="F60" s="11">
        <v>284</v>
      </c>
      <c r="G60" s="11">
        <v>380</v>
      </c>
      <c r="H60" s="11">
        <v>214</v>
      </c>
      <c r="I60" s="11">
        <v>32</v>
      </c>
      <c r="J60" s="20"/>
      <c r="K60" s="13"/>
      <c r="L60" s="10"/>
      <c r="R60" s="13"/>
    </row>
    <row r="61" spans="1:18" ht="21" customHeight="1">
      <c r="A61" s="35"/>
      <c r="B61" s="39" t="s">
        <v>386</v>
      </c>
      <c r="C61" s="4"/>
      <c r="D61" s="10">
        <f t="shared" ref="D61:I61" si="17">SUM(D62:D68)</f>
        <v>1492</v>
      </c>
      <c r="E61" s="10">
        <f t="shared" si="17"/>
        <v>1432</v>
      </c>
      <c r="F61" s="10">
        <f t="shared" si="17"/>
        <v>456</v>
      </c>
      <c r="G61" s="10">
        <f t="shared" si="17"/>
        <v>448</v>
      </c>
      <c r="H61" s="10">
        <f t="shared" si="17"/>
        <v>112</v>
      </c>
      <c r="I61" s="10">
        <f t="shared" si="17"/>
        <v>-956</v>
      </c>
      <c r="J61" s="20"/>
      <c r="K61" s="13"/>
      <c r="L61" s="10"/>
      <c r="R61" s="13"/>
    </row>
    <row r="62" spans="1:18" ht="21" customHeight="1">
      <c r="A62" s="35"/>
      <c r="B62" s="40" t="s">
        <v>387</v>
      </c>
      <c r="D62" s="11">
        <v>337</v>
      </c>
      <c r="E62" s="11">
        <v>180</v>
      </c>
      <c r="F62" s="11">
        <v>38</v>
      </c>
      <c r="G62" s="11">
        <v>17</v>
      </c>
      <c r="H62" s="11">
        <v>36</v>
      </c>
      <c r="I62" s="11">
        <v>66</v>
      </c>
      <c r="J62" s="20"/>
      <c r="K62" s="13"/>
      <c r="L62" s="10"/>
      <c r="R62" s="13"/>
    </row>
    <row r="63" spans="1:18" ht="21" customHeight="1">
      <c r="A63" s="35"/>
      <c r="B63" s="40" t="s">
        <v>388</v>
      </c>
      <c r="D63" s="11">
        <v>116</v>
      </c>
      <c r="E63" s="11">
        <v>1</v>
      </c>
      <c r="F63" s="11">
        <v>27</v>
      </c>
      <c r="G63" s="11">
        <v>61</v>
      </c>
      <c r="H63" s="11">
        <v>3</v>
      </c>
      <c r="I63" s="11">
        <v>24</v>
      </c>
      <c r="J63" s="20"/>
      <c r="K63" s="13"/>
      <c r="L63" s="10"/>
      <c r="R63" s="13"/>
    </row>
    <row r="64" spans="1:18" ht="21" customHeight="1">
      <c r="A64" s="35"/>
      <c r="B64" s="40" t="s">
        <v>389</v>
      </c>
      <c r="D64" s="11">
        <v>-863</v>
      </c>
      <c r="E64" s="11">
        <v>233</v>
      </c>
      <c r="F64" s="11">
        <v>144</v>
      </c>
      <c r="G64" s="11">
        <v>59</v>
      </c>
      <c r="H64" s="11">
        <v>19</v>
      </c>
      <c r="I64" s="11">
        <v>-1318</v>
      </c>
      <c r="J64" s="20"/>
      <c r="K64" s="13"/>
      <c r="L64" s="10"/>
      <c r="R64" s="13"/>
    </row>
    <row r="65" spans="1:18" ht="21" customHeight="1">
      <c r="A65" s="35"/>
      <c r="B65" s="40" t="s">
        <v>496</v>
      </c>
      <c r="D65" s="11">
        <v>0</v>
      </c>
      <c r="E65" s="11">
        <v>0</v>
      </c>
      <c r="F65" s="11">
        <v>0</v>
      </c>
      <c r="G65" s="11">
        <v>0</v>
      </c>
      <c r="H65" s="11">
        <v>0</v>
      </c>
      <c r="I65" s="11">
        <v>0</v>
      </c>
      <c r="J65" s="20"/>
      <c r="K65" s="13"/>
      <c r="L65" s="10"/>
      <c r="R65" s="13"/>
    </row>
    <row r="66" spans="1:18" ht="21" customHeight="1">
      <c r="A66" s="35"/>
      <c r="B66" s="40" t="s">
        <v>497</v>
      </c>
      <c r="D66" s="11">
        <v>0</v>
      </c>
      <c r="E66" s="11">
        <v>0</v>
      </c>
      <c r="F66" s="11">
        <v>0</v>
      </c>
      <c r="G66" s="11">
        <v>0</v>
      </c>
      <c r="H66" s="11">
        <v>0</v>
      </c>
      <c r="I66" s="11">
        <v>0</v>
      </c>
      <c r="J66" s="20"/>
      <c r="K66" s="13"/>
      <c r="L66" s="10"/>
      <c r="R66" s="13"/>
    </row>
    <row r="67" spans="1:18" ht="21" customHeight="1">
      <c r="A67" s="35"/>
      <c r="B67" s="40" t="s">
        <v>390</v>
      </c>
      <c r="D67" s="11">
        <v>133</v>
      </c>
      <c r="E67" s="11">
        <v>12</v>
      </c>
      <c r="F67" s="11">
        <v>14</v>
      </c>
      <c r="G67" s="11">
        <v>15</v>
      </c>
      <c r="H67" s="11">
        <v>6</v>
      </c>
      <c r="I67" s="11">
        <v>86</v>
      </c>
      <c r="J67" s="20"/>
      <c r="K67" s="13"/>
      <c r="L67" s="10"/>
      <c r="R67" s="13"/>
    </row>
    <row r="68" spans="1:18" ht="21" customHeight="1">
      <c r="A68" s="35"/>
      <c r="B68" s="40" t="s">
        <v>391</v>
      </c>
      <c r="D68" s="11">
        <v>1769</v>
      </c>
      <c r="E68" s="11">
        <v>1006</v>
      </c>
      <c r="F68" s="11">
        <v>233</v>
      </c>
      <c r="G68" s="11">
        <v>296</v>
      </c>
      <c r="H68" s="11">
        <v>48</v>
      </c>
      <c r="I68" s="11">
        <v>186</v>
      </c>
      <c r="J68" s="20"/>
      <c r="K68" s="13"/>
      <c r="L68" s="10"/>
      <c r="R68" s="13"/>
    </row>
    <row r="69" spans="1:18" ht="21" customHeight="1">
      <c r="A69" s="35"/>
      <c r="B69" s="39" t="s">
        <v>392</v>
      </c>
      <c r="D69" s="10">
        <f t="shared" ref="D69:I69" si="18">SUM(D70:D76)</f>
        <v>34046</v>
      </c>
      <c r="E69" s="10">
        <f t="shared" si="18"/>
        <v>21831</v>
      </c>
      <c r="F69" s="10">
        <f t="shared" si="18"/>
        <v>4330</v>
      </c>
      <c r="G69" s="10">
        <f t="shared" si="18"/>
        <v>1363</v>
      </c>
      <c r="H69" s="10">
        <f t="shared" si="18"/>
        <v>772</v>
      </c>
      <c r="I69" s="10">
        <f t="shared" si="18"/>
        <v>5750</v>
      </c>
      <c r="J69" s="20"/>
      <c r="K69" s="13"/>
      <c r="L69" s="10"/>
      <c r="R69" s="13"/>
    </row>
    <row r="70" spans="1:18" ht="21" customHeight="1">
      <c r="A70" s="35"/>
      <c r="B70" s="40" t="s">
        <v>393</v>
      </c>
      <c r="D70" s="11">
        <v>17408</v>
      </c>
      <c r="E70" s="11">
        <v>9503</v>
      </c>
      <c r="F70" s="11">
        <v>2572</v>
      </c>
      <c r="G70" s="11">
        <v>251</v>
      </c>
      <c r="H70" s="11">
        <v>409</v>
      </c>
      <c r="I70" s="11">
        <v>4673</v>
      </c>
      <c r="J70" s="20"/>
      <c r="K70" s="13"/>
      <c r="L70" s="10"/>
      <c r="R70" s="13"/>
    </row>
    <row r="71" spans="1:18" ht="21" customHeight="1">
      <c r="A71" s="35"/>
      <c r="B71" s="40" t="s">
        <v>394</v>
      </c>
      <c r="C71" s="4"/>
      <c r="D71" s="11">
        <v>3490</v>
      </c>
      <c r="E71" s="11">
        <v>2798</v>
      </c>
      <c r="F71" s="11">
        <v>313</v>
      </c>
      <c r="G71" s="11">
        <v>136</v>
      </c>
      <c r="H71" s="11">
        <v>50</v>
      </c>
      <c r="I71" s="11">
        <v>193</v>
      </c>
      <c r="J71" s="20"/>
      <c r="K71" s="13"/>
      <c r="L71" s="10"/>
      <c r="R71" s="13"/>
    </row>
    <row r="72" spans="1:18" ht="21" customHeight="1">
      <c r="A72" s="35"/>
      <c r="B72" s="40" t="s">
        <v>395</v>
      </c>
      <c r="D72" s="11">
        <v>7323</v>
      </c>
      <c r="E72" s="11">
        <v>4808</v>
      </c>
      <c r="F72" s="11">
        <v>1022</v>
      </c>
      <c r="G72" s="11">
        <v>701</v>
      </c>
      <c r="H72" s="11">
        <v>216</v>
      </c>
      <c r="I72" s="11">
        <v>576</v>
      </c>
      <c r="J72" s="20"/>
      <c r="K72" s="13"/>
      <c r="L72" s="10"/>
      <c r="R72" s="13"/>
    </row>
    <row r="73" spans="1:18" ht="21" customHeight="1">
      <c r="A73" s="35"/>
      <c r="B73" s="40" t="s">
        <v>396</v>
      </c>
      <c r="D73" s="11">
        <v>5051</v>
      </c>
      <c r="E73" s="11">
        <v>4558</v>
      </c>
      <c r="F73" s="11">
        <v>166</v>
      </c>
      <c r="G73" s="11">
        <v>213</v>
      </c>
      <c r="H73" s="11">
        <v>54</v>
      </c>
      <c r="I73" s="11">
        <v>60</v>
      </c>
      <c r="J73" s="20"/>
      <c r="K73" s="13"/>
      <c r="L73" s="10"/>
      <c r="R73" s="13"/>
    </row>
    <row r="74" spans="1:18" ht="21" customHeight="1">
      <c r="A74" s="35"/>
      <c r="B74" s="40" t="s">
        <v>397</v>
      </c>
      <c r="D74" s="11">
        <v>1492</v>
      </c>
      <c r="E74" s="11">
        <v>1302</v>
      </c>
      <c r="F74" s="11">
        <v>105</v>
      </c>
      <c r="G74" s="11">
        <v>22</v>
      </c>
      <c r="H74" s="11">
        <v>12</v>
      </c>
      <c r="I74" s="11">
        <v>51</v>
      </c>
      <c r="J74" s="20"/>
      <c r="K74" s="13"/>
      <c r="L74" s="10"/>
      <c r="R74" s="13"/>
    </row>
    <row r="75" spans="1:18" ht="21" customHeight="1">
      <c r="A75" s="35"/>
      <c r="B75" s="40" t="s">
        <v>398</v>
      </c>
      <c r="D75" s="11">
        <v>-816</v>
      </c>
      <c r="E75" s="11">
        <v>-1138</v>
      </c>
      <c r="F75" s="11">
        <v>64</v>
      </c>
      <c r="G75" s="11">
        <v>31</v>
      </c>
      <c r="H75" s="11">
        <v>31</v>
      </c>
      <c r="I75" s="11">
        <v>196</v>
      </c>
      <c r="J75" s="20"/>
      <c r="K75" s="13"/>
      <c r="L75" s="10"/>
      <c r="R75" s="13"/>
    </row>
    <row r="76" spans="1:18" ht="21" customHeight="1">
      <c r="A76" s="33"/>
      <c r="B76" s="40" t="s">
        <v>399</v>
      </c>
      <c r="C76" s="4"/>
      <c r="D76" s="11">
        <v>98</v>
      </c>
      <c r="E76" s="11">
        <v>0</v>
      </c>
      <c r="F76" s="11">
        <v>88</v>
      </c>
      <c r="G76" s="11">
        <v>9</v>
      </c>
      <c r="H76" s="11">
        <v>0</v>
      </c>
      <c r="I76" s="11">
        <v>1</v>
      </c>
      <c r="J76" s="20"/>
      <c r="K76" s="13"/>
      <c r="L76" s="10"/>
      <c r="R76" s="13"/>
    </row>
    <row r="77" spans="1:18" ht="21" customHeight="1">
      <c r="A77" s="35"/>
      <c r="B77" s="39" t="s">
        <v>400</v>
      </c>
      <c r="C77" s="4"/>
      <c r="D77" s="10">
        <f t="shared" ref="D77:I77" si="19">SUM(D78)</f>
        <v>2213</v>
      </c>
      <c r="E77" s="10">
        <f t="shared" si="19"/>
        <v>924</v>
      </c>
      <c r="F77" s="10">
        <f t="shared" si="19"/>
        <v>554</v>
      </c>
      <c r="G77" s="10">
        <f t="shared" si="19"/>
        <v>389</v>
      </c>
      <c r="H77" s="10">
        <f t="shared" si="19"/>
        <v>217</v>
      </c>
      <c r="I77" s="10">
        <f t="shared" si="19"/>
        <v>129</v>
      </c>
      <c r="J77" s="20"/>
      <c r="K77" s="13"/>
      <c r="L77" s="10"/>
      <c r="R77" s="13"/>
    </row>
    <row r="78" spans="1:18" ht="21" customHeight="1">
      <c r="A78" s="35"/>
      <c r="B78" s="40" t="s">
        <v>401</v>
      </c>
      <c r="D78" s="11">
        <v>2213</v>
      </c>
      <c r="E78" s="11">
        <v>924</v>
      </c>
      <c r="F78" s="11">
        <v>554</v>
      </c>
      <c r="G78" s="11">
        <v>389</v>
      </c>
      <c r="H78" s="11">
        <v>217</v>
      </c>
      <c r="I78" s="11">
        <v>129</v>
      </c>
      <c r="J78" s="20"/>
      <c r="K78" s="13"/>
      <c r="L78" s="10"/>
      <c r="R78" s="13"/>
    </row>
    <row r="79" spans="1:18" ht="21" customHeight="1">
      <c r="A79" s="35"/>
      <c r="B79" s="39">
        <v>47</v>
      </c>
      <c r="D79" s="10">
        <f t="shared" ref="D79" si="20">D80+D83+D91+D93+D97+D103+D109+D119+D123</f>
        <v>119111</v>
      </c>
      <c r="E79" s="10">
        <f t="shared" ref="E79:I79" si="21">E80+E83+E91+E93+E97+E103+E109+E119+E123</f>
        <v>62570</v>
      </c>
      <c r="F79" s="10">
        <f t="shared" si="21"/>
        <v>4717</v>
      </c>
      <c r="G79" s="10">
        <f t="shared" si="21"/>
        <v>33223</v>
      </c>
      <c r="H79" s="10">
        <f t="shared" si="21"/>
        <v>4543</v>
      </c>
      <c r="I79" s="10">
        <f t="shared" si="21"/>
        <v>14058</v>
      </c>
      <c r="J79" s="20"/>
      <c r="K79" s="13"/>
      <c r="L79" s="10"/>
      <c r="R79" s="13"/>
    </row>
    <row r="80" spans="1:18" ht="21" customHeight="1">
      <c r="A80" s="35"/>
      <c r="B80" s="39" t="s">
        <v>402</v>
      </c>
      <c r="D80" s="10">
        <f t="shared" ref="D80" si="22">D81+D82</f>
        <v>57856</v>
      </c>
      <c r="E80" s="10">
        <f t="shared" ref="E80:I80" si="23">E81+E82</f>
        <v>31225</v>
      </c>
      <c r="F80" s="10">
        <f t="shared" si="23"/>
        <v>2861</v>
      </c>
      <c r="G80" s="10">
        <f t="shared" si="23"/>
        <v>14922</v>
      </c>
      <c r="H80" s="10">
        <f t="shared" si="23"/>
        <v>1584</v>
      </c>
      <c r="I80" s="10">
        <f t="shared" si="23"/>
        <v>7264</v>
      </c>
      <c r="J80" s="20"/>
      <c r="K80" s="13"/>
      <c r="L80" s="10"/>
      <c r="R80" s="13"/>
    </row>
    <row r="81" spans="1:18" ht="21" customHeight="1">
      <c r="A81" s="35"/>
      <c r="B81" s="40" t="s">
        <v>403</v>
      </c>
      <c r="D81" s="11">
        <v>52590</v>
      </c>
      <c r="E81" s="11">
        <v>28018</v>
      </c>
      <c r="F81" s="11">
        <v>2776</v>
      </c>
      <c r="G81" s="11">
        <v>13182</v>
      </c>
      <c r="H81" s="11">
        <v>1350</v>
      </c>
      <c r="I81" s="11">
        <v>7264</v>
      </c>
      <c r="J81" s="20"/>
      <c r="K81" s="13"/>
      <c r="L81" s="10"/>
      <c r="R81" s="13"/>
    </row>
    <row r="82" spans="1:18" ht="21" customHeight="1">
      <c r="A82" s="35"/>
      <c r="B82" s="40" t="s">
        <v>404</v>
      </c>
      <c r="C82" s="4"/>
      <c r="D82" s="11">
        <v>5266</v>
      </c>
      <c r="E82" s="11">
        <v>3207</v>
      </c>
      <c r="F82" s="11">
        <v>85</v>
      </c>
      <c r="G82" s="11">
        <v>1740</v>
      </c>
      <c r="H82" s="11">
        <v>234</v>
      </c>
      <c r="I82" s="11">
        <v>0</v>
      </c>
      <c r="J82" s="20"/>
      <c r="K82" s="13"/>
      <c r="L82" s="10"/>
      <c r="R82" s="13"/>
    </row>
    <row r="83" spans="1:18" ht="21" customHeight="1">
      <c r="A83" s="35"/>
      <c r="B83" s="39" t="s">
        <v>405</v>
      </c>
      <c r="C83" s="4"/>
      <c r="D83" s="10">
        <f t="shared" ref="D83:I83" si="24">D84+D85+D86+D87+D88+D89+D90</f>
        <v>3141</v>
      </c>
      <c r="E83" s="10">
        <f t="shared" si="24"/>
        <v>459</v>
      </c>
      <c r="F83" s="10">
        <f t="shared" si="24"/>
        <v>868</v>
      </c>
      <c r="G83" s="10">
        <f t="shared" si="24"/>
        <v>405</v>
      </c>
      <c r="H83" s="10">
        <f t="shared" si="24"/>
        <v>128</v>
      </c>
      <c r="I83" s="10">
        <f t="shared" si="24"/>
        <v>1281</v>
      </c>
      <c r="J83" s="20"/>
      <c r="K83" s="13"/>
      <c r="L83" s="10"/>
      <c r="R83" s="13"/>
    </row>
    <row r="84" spans="1:18" ht="21" customHeight="1">
      <c r="A84" s="35"/>
      <c r="B84" s="40" t="s">
        <v>406</v>
      </c>
      <c r="D84" s="11">
        <v>942</v>
      </c>
      <c r="E84" s="11">
        <v>223</v>
      </c>
      <c r="F84" s="11">
        <v>187</v>
      </c>
      <c r="G84" s="11">
        <v>191</v>
      </c>
      <c r="H84" s="11">
        <v>35</v>
      </c>
      <c r="I84" s="11">
        <v>306</v>
      </c>
      <c r="J84" s="20"/>
      <c r="K84" s="13"/>
      <c r="L84" s="10"/>
      <c r="R84" s="13"/>
    </row>
    <row r="85" spans="1:18" ht="21" customHeight="1">
      <c r="A85" s="35"/>
      <c r="B85" s="40" t="s">
        <v>407</v>
      </c>
      <c r="D85" s="11">
        <v>282</v>
      </c>
      <c r="E85" s="11">
        <v>76</v>
      </c>
      <c r="F85" s="11">
        <v>236</v>
      </c>
      <c r="G85" s="11">
        <v>-187</v>
      </c>
      <c r="H85" s="11">
        <v>45</v>
      </c>
      <c r="I85" s="11">
        <v>112</v>
      </c>
      <c r="J85" s="20"/>
      <c r="K85" s="13"/>
      <c r="L85" s="10"/>
      <c r="R85" s="13"/>
    </row>
    <row r="86" spans="1:18" ht="21" customHeight="1">
      <c r="A86" s="35"/>
      <c r="B86" s="40" t="s">
        <v>408</v>
      </c>
      <c r="C86" s="4"/>
      <c r="D86" s="11">
        <v>1301</v>
      </c>
      <c r="E86" s="11">
        <v>136</v>
      </c>
      <c r="F86" s="11">
        <v>441</v>
      </c>
      <c r="G86" s="11">
        <v>59</v>
      </c>
      <c r="H86" s="11">
        <v>31</v>
      </c>
      <c r="I86" s="11">
        <v>634</v>
      </c>
      <c r="J86" s="20"/>
      <c r="K86" s="13"/>
      <c r="L86" s="10"/>
      <c r="R86" s="13"/>
    </row>
    <row r="87" spans="1:18" ht="21" customHeight="1">
      <c r="A87" s="35"/>
      <c r="B87" s="40" t="s">
        <v>409</v>
      </c>
      <c r="D87" s="11">
        <v>211</v>
      </c>
      <c r="E87" s="11">
        <v>2</v>
      </c>
      <c r="F87" s="11">
        <v>0</v>
      </c>
      <c r="G87" s="11">
        <v>23</v>
      </c>
      <c r="H87" s="11">
        <v>0</v>
      </c>
      <c r="I87" s="11">
        <v>186</v>
      </c>
      <c r="J87" s="20"/>
      <c r="K87" s="13"/>
      <c r="L87" s="10"/>
      <c r="R87" s="13"/>
    </row>
    <row r="88" spans="1:18" ht="21" customHeight="1">
      <c r="A88" s="35"/>
      <c r="B88" s="40" t="s">
        <v>410</v>
      </c>
      <c r="D88" s="11">
        <v>89</v>
      </c>
      <c r="E88" s="11">
        <v>0</v>
      </c>
      <c r="F88" s="11">
        <v>0</v>
      </c>
      <c r="G88" s="11">
        <v>44</v>
      </c>
      <c r="H88" s="11">
        <v>3</v>
      </c>
      <c r="I88" s="11">
        <v>42</v>
      </c>
      <c r="J88" s="20"/>
      <c r="K88" s="13"/>
      <c r="L88" s="10"/>
      <c r="R88" s="13"/>
    </row>
    <row r="89" spans="1:18" ht="21" customHeight="1">
      <c r="A89" s="35"/>
      <c r="B89" s="40" t="s">
        <v>411</v>
      </c>
      <c r="D89" s="11">
        <v>24</v>
      </c>
      <c r="E89" s="11">
        <v>0</v>
      </c>
      <c r="F89" s="11">
        <v>0</v>
      </c>
      <c r="G89" s="11">
        <v>22</v>
      </c>
      <c r="H89" s="11">
        <v>2</v>
      </c>
      <c r="I89" s="11">
        <v>0</v>
      </c>
      <c r="J89" s="20"/>
      <c r="K89" s="13"/>
      <c r="L89" s="10"/>
      <c r="R89" s="13"/>
    </row>
    <row r="90" spans="1:18" ht="21" customHeight="1">
      <c r="A90" s="35"/>
      <c r="B90" s="40" t="s">
        <v>412</v>
      </c>
      <c r="C90" s="4"/>
      <c r="D90" s="11">
        <v>292</v>
      </c>
      <c r="E90" s="11">
        <v>22</v>
      </c>
      <c r="F90" s="11">
        <v>4</v>
      </c>
      <c r="G90" s="11">
        <v>253</v>
      </c>
      <c r="H90" s="11">
        <v>12</v>
      </c>
      <c r="I90" s="11">
        <v>1</v>
      </c>
      <c r="J90" s="20"/>
      <c r="K90" s="13"/>
      <c r="L90" s="10"/>
      <c r="R90" s="13"/>
    </row>
    <row r="91" spans="1:18" ht="21" customHeight="1">
      <c r="A91" s="35"/>
      <c r="B91" s="39" t="s">
        <v>413</v>
      </c>
      <c r="D91" s="10">
        <f t="shared" ref="D91:I91" si="25">D92</f>
        <v>1162</v>
      </c>
      <c r="E91" s="10">
        <f t="shared" si="25"/>
        <v>475</v>
      </c>
      <c r="F91" s="10">
        <f t="shared" si="25"/>
        <v>-86</v>
      </c>
      <c r="G91" s="10">
        <f t="shared" si="25"/>
        <v>272</v>
      </c>
      <c r="H91" s="10">
        <f t="shared" si="25"/>
        <v>200</v>
      </c>
      <c r="I91" s="10">
        <f t="shared" si="25"/>
        <v>301</v>
      </c>
      <c r="J91" s="20"/>
      <c r="K91" s="13"/>
      <c r="L91" s="10"/>
      <c r="R91" s="13"/>
    </row>
    <row r="92" spans="1:18" ht="21" customHeight="1">
      <c r="A92" s="35"/>
      <c r="B92" s="40" t="s">
        <v>414</v>
      </c>
      <c r="D92" s="11">
        <v>1162</v>
      </c>
      <c r="E92" s="11">
        <v>475</v>
      </c>
      <c r="F92" s="11">
        <v>-86</v>
      </c>
      <c r="G92" s="11">
        <v>272</v>
      </c>
      <c r="H92" s="11">
        <v>200</v>
      </c>
      <c r="I92" s="11">
        <v>301</v>
      </c>
      <c r="J92" s="20"/>
      <c r="K92" s="13"/>
      <c r="L92" s="10"/>
      <c r="R92" s="13"/>
    </row>
    <row r="93" spans="1:18" ht="21" customHeight="1">
      <c r="A93" s="35"/>
      <c r="B93" s="39" t="s">
        <v>415</v>
      </c>
      <c r="C93" s="10">
        <f t="shared" ref="C93:I93" si="26">C94+C95+C96</f>
        <v>0</v>
      </c>
      <c r="D93" s="10">
        <f t="shared" si="26"/>
        <v>8005</v>
      </c>
      <c r="E93" s="10">
        <f t="shared" si="26"/>
        <v>6773</v>
      </c>
      <c r="F93" s="10">
        <f t="shared" si="26"/>
        <v>-27</v>
      </c>
      <c r="G93" s="10">
        <f t="shared" si="26"/>
        <v>742</v>
      </c>
      <c r="H93" s="10">
        <f t="shared" si="26"/>
        <v>440</v>
      </c>
      <c r="I93" s="10">
        <f t="shared" si="26"/>
        <v>77</v>
      </c>
      <c r="J93" s="20"/>
      <c r="K93" s="13"/>
      <c r="L93" s="10"/>
      <c r="R93" s="13"/>
    </row>
    <row r="94" spans="1:18" ht="21" customHeight="1">
      <c r="A94" s="35"/>
      <c r="B94" s="40" t="s">
        <v>416</v>
      </c>
      <c r="C94" s="4"/>
      <c r="D94" s="11">
        <v>1766</v>
      </c>
      <c r="E94" s="11">
        <v>1155</v>
      </c>
      <c r="F94" s="11">
        <v>-151</v>
      </c>
      <c r="G94" s="11">
        <v>420</v>
      </c>
      <c r="H94" s="11">
        <v>341</v>
      </c>
      <c r="I94" s="11">
        <v>1</v>
      </c>
      <c r="J94" s="20"/>
      <c r="K94" s="13"/>
      <c r="L94" s="10"/>
      <c r="R94" s="13"/>
    </row>
    <row r="95" spans="1:18" ht="21" customHeight="1">
      <c r="A95" s="35"/>
      <c r="B95" s="40" t="s">
        <v>417</v>
      </c>
      <c r="D95" s="11">
        <v>624</v>
      </c>
      <c r="E95" s="11">
        <v>201</v>
      </c>
      <c r="F95" s="11">
        <v>36</v>
      </c>
      <c r="G95" s="11">
        <v>269</v>
      </c>
      <c r="H95" s="11">
        <v>91</v>
      </c>
      <c r="I95" s="11">
        <v>27</v>
      </c>
      <c r="J95" s="20"/>
      <c r="K95" s="13"/>
      <c r="L95" s="10"/>
      <c r="R95" s="13"/>
    </row>
    <row r="96" spans="1:18" ht="21" customHeight="1">
      <c r="A96" s="35"/>
      <c r="B96" s="40" t="s">
        <v>418</v>
      </c>
      <c r="D96" s="11">
        <v>5615</v>
      </c>
      <c r="E96" s="11">
        <v>5417</v>
      </c>
      <c r="F96" s="11">
        <v>88</v>
      </c>
      <c r="G96" s="11">
        <v>53</v>
      </c>
      <c r="H96" s="11">
        <v>8</v>
      </c>
      <c r="I96" s="11">
        <v>49</v>
      </c>
      <c r="J96" s="20"/>
      <c r="K96" s="13"/>
      <c r="L96" s="10"/>
      <c r="R96" s="13"/>
    </row>
    <row r="97" spans="1:18" ht="21" customHeight="1">
      <c r="A97" s="35"/>
      <c r="B97" s="39" t="s">
        <v>419</v>
      </c>
      <c r="D97" s="10">
        <f t="shared" ref="D97:I97" si="27">D98+D99+D100+D101+D102</f>
        <v>12235</v>
      </c>
      <c r="E97" s="10">
        <f t="shared" si="27"/>
        <v>4107</v>
      </c>
      <c r="F97" s="10">
        <f t="shared" si="27"/>
        <v>1112</v>
      </c>
      <c r="G97" s="10">
        <f t="shared" si="27"/>
        <v>4317</v>
      </c>
      <c r="H97" s="10">
        <f t="shared" si="27"/>
        <v>733</v>
      </c>
      <c r="I97" s="10">
        <f t="shared" si="27"/>
        <v>1966</v>
      </c>
      <c r="J97" s="91"/>
      <c r="K97" s="13"/>
      <c r="L97" s="10"/>
      <c r="R97" s="13"/>
    </row>
    <row r="98" spans="1:18" ht="21" customHeight="1">
      <c r="A98" s="35"/>
      <c r="B98" s="40" t="s">
        <v>420</v>
      </c>
      <c r="C98" s="4"/>
      <c r="D98" s="11">
        <v>151</v>
      </c>
      <c r="E98" s="11">
        <v>9</v>
      </c>
      <c r="F98" s="11">
        <v>0</v>
      </c>
      <c r="G98" s="11">
        <v>51</v>
      </c>
      <c r="H98" s="11">
        <v>84</v>
      </c>
      <c r="I98" s="11">
        <v>7</v>
      </c>
      <c r="J98" s="20"/>
      <c r="K98" s="13"/>
      <c r="L98" s="10"/>
      <c r="R98" s="13"/>
    </row>
    <row r="99" spans="1:18" ht="21" customHeight="1">
      <c r="A99" s="35"/>
      <c r="B99" s="40" t="s">
        <v>421</v>
      </c>
      <c r="D99" s="11">
        <v>2919</v>
      </c>
      <c r="E99" s="11">
        <v>899</v>
      </c>
      <c r="F99" s="11">
        <v>518</v>
      </c>
      <c r="G99" s="11">
        <v>439</v>
      </c>
      <c r="H99" s="11">
        <v>169</v>
      </c>
      <c r="I99" s="11">
        <v>894</v>
      </c>
      <c r="J99" s="20"/>
      <c r="K99" s="13"/>
      <c r="L99" s="10"/>
      <c r="R99" s="13"/>
    </row>
    <row r="100" spans="1:18" ht="21" customHeight="1">
      <c r="A100" s="35"/>
      <c r="B100" s="40" t="s">
        <v>422</v>
      </c>
      <c r="D100" s="11">
        <v>959</v>
      </c>
      <c r="E100" s="11">
        <v>800</v>
      </c>
      <c r="F100" s="11">
        <v>28</v>
      </c>
      <c r="G100" s="11">
        <v>115</v>
      </c>
      <c r="H100" s="11">
        <v>5</v>
      </c>
      <c r="I100" s="11">
        <v>11</v>
      </c>
      <c r="J100" s="20"/>
      <c r="K100" s="13"/>
      <c r="L100" s="10"/>
      <c r="R100" s="13"/>
    </row>
    <row r="101" spans="1:18" ht="21" customHeight="1">
      <c r="A101" s="35"/>
      <c r="B101" s="40" t="s">
        <v>423</v>
      </c>
      <c r="D101" s="11">
        <v>2922</v>
      </c>
      <c r="E101" s="11">
        <v>199</v>
      </c>
      <c r="F101" s="11">
        <v>154</v>
      </c>
      <c r="G101" s="11">
        <v>1733</v>
      </c>
      <c r="H101" s="11">
        <v>131</v>
      </c>
      <c r="I101" s="11">
        <v>705</v>
      </c>
      <c r="J101" s="20"/>
      <c r="K101" s="13"/>
      <c r="L101" s="10"/>
      <c r="R101" s="13"/>
    </row>
    <row r="102" spans="1:18" ht="21" customHeight="1">
      <c r="A102" s="35"/>
      <c r="B102" s="40" t="s">
        <v>424</v>
      </c>
      <c r="D102" s="11">
        <v>5284</v>
      </c>
      <c r="E102" s="11">
        <v>2200</v>
      </c>
      <c r="F102" s="11">
        <v>412</v>
      </c>
      <c r="G102" s="11">
        <v>1979</v>
      </c>
      <c r="H102" s="11">
        <v>344</v>
      </c>
      <c r="I102" s="11">
        <v>349</v>
      </c>
      <c r="J102" s="20"/>
      <c r="K102" s="13"/>
      <c r="L102" s="10"/>
      <c r="R102" s="13"/>
    </row>
    <row r="103" spans="1:18" ht="21" customHeight="1">
      <c r="A103" s="35"/>
      <c r="B103" s="39" t="s">
        <v>425</v>
      </c>
      <c r="C103" s="4"/>
      <c r="D103" s="10">
        <f t="shared" ref="D103:I103" si="28">D104+D105+D106+D107+D108</f>
        <v>4885</v>
      </c>
      <c r="E103" s="10">
        <f t="shared" si="28"/>
        <v>4000</v>
      </c>
      <c r="F103" s="10">
        <f t="shared" si="28"/>
        <v>101</v>
      </c>
      <c r="G103" s="10">
        <f t="shared" si="28"/>
        <v>655</v>
      </c>
      <c r="H103" s="10">
        <f t="shared" si="28"/>
        <v>73</v>
      </c>
      <c r="I103" s="10">
        <f t="shared" si="28"/>
        <v>56</v>
      </c>
      <c r="J103" s="20"/>
      <c r="K103" s="13"/>
      <c r="L103" s="10"/>
      <c r="R103" s="13"/>
    </row>
    <row r="104" spans="1:18" ht="21" customHeight="1">
      <c r="A104" s="35"/>
      <c r="B104" s="40" t="s">
        <v>426</v>
      </c>
      <c r="D104" s="11">
        <v>149</v>
      </c>
      <c r="E104" s="11">
        <v>0</v>
      </c>
      <c r="F104" s="11">
        <v>0</v>
      </c>
      <c r="G104" s="11">
        <v>101</v>
      </c>
      <c r="H104" s="11">
        <v>22</v>
      </c>
      <c r="I104" s="11">
        <v>26</v>
      </c>
      <c r="J104" s="20"/>
      <c r="K104" s="13"/>
      <c r="L104" s="10"/>
      <c r="R104" s="13"/>
    </row>
    <row r="105" spans="1:18" ht="21" customHeight="1">
      <c r="A105" s="35"/>
      <c r="B105" s="40" t="s">
        <v>427</v>
      </c>
      <c r="C105" s="4"/>
      <c r="D105" s="11">
        <v>70</v>
      </c>
      <c r="E105" s="11">
        <v>1</v>
      </c>
      <c r="F105" s="11">
        <v>4</v>
      </c>
      <c r="G105" s="11">
        <v>47</v>
      </c>
      <c r="H105" s="11">
        <v>16</v>
      </c>
      <c r="I105" s="11">
        <v>2</v>
      </c>
      <c r="J105" s="20"/>
      <c r="K105" s="13"/>
      <c r="L105" s="10"/>
      <c r="R105" s="13"/>
    </row>
    <row r="106" spans="1:18" ht="21" customHeight="1">
      <c r="A106" s="35"/>
      <c r="B106" s="40" t="s">
        <v>428</v>
      </c>
      <c r="C106" s="4"/>
      <c r="D106" s="11">
        <v>646</v>
      </c>
      <c r="E106" s="11">
        <v>638</v>
      </c>
      <c r="F106" s="11">
        <v>-12</v>
      </c>
      <c r="G106" s="11">
        <v>12</v>
      </c>
      <c r="H106" s="11">
        <v>8</v>
      </c>
      <c r="I106" s="11">
        <v>0</v>
      </c>
      <c r="J106" s="20"/>
      <c r="K106" s="13"/>
      <c r="L106" s="10"/>
      <c r="R106" s="13"/>
    </row>
    <row r="107" spans="1:18" ht="21" customHeight="1">
      <c r="A107" s="35"/>
      <c r="B107" s="40" t="s">
        <v>429</v>
      </c>
      <c r="D107" s="11">
        <v>3586</v>
      </c>
      <c r="E107" s="11">
        <v>3328</v>
      </c>
      <c r="F107" s="11">
        <v>65</v>
      </c>
      <c r="G107" s="11">
        <v>195</v>
      </c>
      <c r="H107" s="11">
        <v>2</v>
      </c>
      <c r="I107" s="11">
        <v>-4</v>
      </c>
      <c r="J107" s="20"/>
      <c r="K107" s="13"/>
      <c r="L107" s="10"/>
      <c r="R107" s="13"/>
    </row>
    <row r="108" spans="1:18" ht="21" customHeight="1">
      <c r="A108" s="35"/>
      <c r="B108" s="40" t="s">
        <v>430</v>
      </c>
      <c r="D108" s="11">
        <v>434</v>
      </c>
      <c r="E108" s="11">
        <v>33</v>
      </c>
      <c r="F108" s="11">
        <v>44</v>
      </c>
      <c r="G108" s="11">
        <v>300</v>
      </c>
      <c r="H108" s="11">
        <v>25</v>
      </c>
      <c r="I108" s="11">
        <v>32</v>
      </c>
      <c r="J108" s="20"/>
      <c r="K108" s="13"/>
      <c r="L108" s="10"/>
      <c r="R108" s="13"/>
    </row>
    <row r="109" spans="1:18" ht="21" customHeight="1">
      <c r="A109" s="35"/>
      <c r="B109" s="39" t="s">
        <v>431</v>
      </c>
      <c r="D109" s="10">
        <f t="shared" ref="D109:I109" si="29">D110+D111+D112+D113+D114+D115+D116+D117+D118</f>
        <v>31227</v>
      </c>
      <c r="E109" s="10">
        <f t="shared" si="29"/>
        <v>15531</v>
      </c>
      <c r="F109" s="10">
        <f t="shared" si="29"/>
        <v>-235</v>
      </c>
      <c r="G109" s="10">
        <f t="shared" si="29"/>
        <v>11772</v>
      </c>
      <c r="H109" s="10">
        <f t="shared" si="29"/>
        <v>1236</v>
      </c>
      <c r="I109" s="10">
        <f t="shared" si="29"/>
        <v>2923</v>
      </c>
      <c r="J109" s="20"/>
      <c r="K109" s="13"/>
      <c r="L109" s="10"/>
      <c r="R109" s="13"/>
    </row>
    <row r="110" spans="1:18" ht="21" customHeight="1">
      <c r="A110" s="35"/>
      <c r="B110" s="40" t="s">
        <v>432</v>
      </c>
      <c r="D110" s="11">
        <v>19468</v>
      </c>
      <c r="E110" s="11">
        <v>7880</v>
      </c>
      <c r="F110" s="11">
        <v>593</v>
      </c>
      <c r="G110" s="11">
        <v>9415</v>
      </c>
      <c r="H110" s="11">
        <v>630</v>
      </c>
      <c r="I110" s="11">
        <v>950</v>
      </c>
      <c r="J110" s="20"/>
      <c r="K110" s="13"/>
      <c r="L110" s="10"/>
      <c r="R110" s="13"/>
    </row>
    <row r="111" spans="1:18" ht="21" customHeight="1">
      <c r="A111" s="35"/>
      <c r="B111" s="40" t="s">
        <v>433</v>
      </c>
      <c r="D111" s="11">
        <v>3589</v>
      </c>
      <c r="E111" s="11">
        <v>2345</v>
      </c>
      <c r="F111" s="11">
        <v>-169</v>
      </c>
      <c r="G111" s="11">
        <v>479</v>
      </c>
      <c r="H111" s="11">
        <v>125</v>
      </c>
      <c r="I111" s="11">
        <v>809</v>
      </c>
      <c r="J111" s="20"/>
      <c r="K111" s="13"/>
      <c r="L111" s="10"/>
      <c r="R111" s="13"/>
    </row>
    <row r="112" spans="1:18" ht="21" customHeight="1">
      <c r="A112" s="35"/>
      <c r="B112" s="40" t="s">
        <v>434</v>
      </c>
      <c r="D112" s="11">
        <v>79</v>
      </c>
      <c r="E112" s="11">
        <v>219</v>
      </c>
      <c r="F112" s="11">
        <v>-767</v>
      </c>
      <c r="G112" s="11">
        <v>480</v>
      </c>
      <c r="H112" s="11">
        <v>134</v>
      </c>
      <c r="I112" s="11">
        <v>13</v>
      </c>
      <c r="J112" s="20"/>
      <c r="K112" s="13"/>
      <c r="L112" s="10"/>
      <c r="R112" s="13"/>
    </row>
    <row r="113" spans="1:18" ht="21" customHeight="1">
      <c r="A113" s="35"/>
      <c r="B113" s="40" t="s">
        <v>435</v>
      </c>
      <c r="D113" s="11">
        <v>800</v>
      </c>
      <c r="E113" s="11">
        <v>188</v>
      </c>
      <c r="F113" s="11">
        <v>229</v>
      </c>
      <c r="G113" s="11">
        <v>38</v>
      </c>
      <c r="H113" s="11">
        <v>37</v>
      </c>
      <c r="I113" s="11">
        <v>308</v>
      </c>
      <c r="J113" s="20"/>
      <c r="K113" s="13"/>
      <c r="L113" s="10"/>
      <c r="R113" s="13"/>
    </row>
    <row r="114" spans="1:18" ht="21" customHeight="1">
      <c r="A114" s="35"/>
      <c r="B114" s="40" t="s">
        <v>436</v>
      </c>
      <c r="D114" s="11">
        <v>63</v>
      </c>
      <c r="E114" s="11">
        <v>0</v>
      </c>
      <c r="F114" s="11">
        <v>17</v>
      </c>
      <c r="G114" s="11">
        <v>20</v>
      </c>
      <c r="H114" s="11">
        <v>10</v>
      </c>
      <c r="I114" s="11">
        <v>16</v>
      </c>
      <c r="J114" s="20"/>
      <c r="K114" s="13"/>
      <c r="L114" s="10"/>
      <c r="R114" s="13"/>
    </row>
    <row r="115" spans="1:18" ht="21" customHeight="1">
      <c r="A115" s="35"/>
      <c r="B115" s="40" t="s">
        <v>437</v>
      </c>
      <c r="D115" s="11">
        <v>1089</v>
      </c>
      <c r="E115" s="11">
        <v>938</v>
      </c>
      <c r="F115" s="11">
        <v>-66</v>
      </c>
      <c r="G115" s="11">
        <v>136</v>
      </c>
      <c r="H115" s="11">
        <v>29</v>
      </c>
      <c r="I115" s="11">
        <v>52</v>
      </c>
      <c r="J115" s="20"/>
      <c r="K115" s="13"/>
      <c r="L115" s="10"/>
      <c r="M115" s="13"/>
      <c r="N115" s="13"/>
      <c r="O115" s="13"/>
      <c r="P115" s="13"/>
      <c r="Q115" s="13"/>
      <c r="R115" s="13"/>
    </row>
    <row r="116" spans="1:18" ht="21" customHeight="1">
      <c r="A116" s="35"/>
      <c r="B116" s="40" t="s">
        <v>438</v>
      </c>
      <c r="D116" s="11">
        <v>1437</v>
      </c>
      <c r="E116" s="11">
        <v>990</v>
      </c>
      <c r="F116" s="11">
        <v>80</v>
      </c>
      <c r="G116" s="11">
        <v>254</v>
      </c>
      <c r="H116" s="11">
        <v>78</v>
      </c>
      <c r="I116" s="11">
        <v>35</v>
      </c>
      <c r="J116" s="20"/>
      <c r="K116" s="13"/>
      <c r="L116" s="10"/>
      <c r="R116" s="13"/>
    </row>
    <row r="117" spans="1:18" ht="21" customHeight="1">
      <c r="A117" s="35"/>
      <c r="B117" s="40" t="s">
        <v>439</v>
      </c>
      <c r="D117" s="11">
        <v>4698</v>
      </c>
      <c r="E117" s="11">
        <v>2971</v>
      </c>
      <c r="F117" s="11">
        <v>-152</v>
      </c>
      <c r="G117" s="11">
        <v>946</v>
      </c>
      <c r="H117" s="11">
        <v>193</v>
      </c>
      <c r="I117" s="11">
        <v>740</v>
      </c>
      <c r="J117" s="20"/>
      <c r="K117" s="13"/>
      <c r="L117" s="10"/>
      <c r="R117" s="13"/>
    </row>
    <row r="118" spans="1:18" ht="21" customHeight="1">
      <c r="A118" s="35"/>
      <c r="B118" s="40" t="s">
        <v>440</v>
      </c>
      <c r="C118" s="4"/>
      <c r="D118" s="11">
        <v>4</v>
      </c>
      <c r="E118" s="11">
        <v>0</v>
      </c>
      <c r="F118" s="11">
        <v>0</v>
      </c>
      <c r="G118" s="11">
        <v>4</v>
      </c>
      <c r="H118" s="11">
        <v>0</v>
      </c>
      <c r="I118" s="11">
        <v>0</v>
      </c>
      <c r="J118" s="20"/>
      <c r="K118" s="13"/>
      <c r="L118" s="10"/>
      <c r="R118" s="13"/>
    </row>
    <row r="119" spans="1:18" ht="21" customHeight="1">
      <c r="A119" s="35"/>
      <c r="B119" s="39" t="s">
        <v>441</v>
      </c>
      <c r="D119" s="10">
        <f t="shared" ref="D119:I119" si="30">SUM(D120:D122)</f>
        <v>8</v>
      </c>
      <c r="E119" s="10">
        <f t="shared" si="30"/>
        <v>0</v>
      </c>
      <c r="F119" s="10">
        <f t="shared" si="30"/>
        <v>5</v>
      </c>
      <c r="G119" s="10">
        <f t="shared" si="30"/>
        <v>3</v>
      </c>
      <c r="H119" s="10">
        <f t="shared" si="30"/>
        <v>0</v>
      </c>
      <c r="I119" s="10">
        <f t="shared" si="30"/>
        <v>0</v>
      </c>
      <c r="J119" s="20"/>
      <c r="K119" s="13"/>
      <c r="L119" s="10"/>
      <c r="R119" s="13"/>
    </row>
    <row r="120" spans="1:18" ht="21" customHeight="1">
      <c r="A120" s="35"/>
      <c r="B120" s="40" t="s">
        <v>442</v>
      </c>
      <c r="D120" s="11">
        <v>8</v>
      </c>
      <c r="E120" s="11">
        <v>0</v>
      </c>
      <c r="F120" s="11">
        <v>5</v>
      </c>
      <c r="G120" s="11">
        <v>3</v>
      </c>
      <c r="H120" s="11">
        <v>0</v>
      </c>
      <c r="I120" s="11">
        <v>0</v>
      </c>
      <c r="J120" s="20"/>
      <c r="K120" s="13"/>
      <c r="L120" s="10"/>
      <c r="R120" s="13"/>
    </row>
    <row r="121" spans="1:18" ht="21" customHeight="1">
      <c r="A121" s="35"/>
      <c r="B121" s="40" t="s">
        <v>443</v>
      </c>
      <c r="D121" s="11">
        <v>0</v>
      </c>
      <c r="E121" s="11">
        <v>0</v>
      </c>
      <c r="F121" s="11">
        <v>0</v>
      </c>
      <c r="G121" s="11">
        <v>0</v>
      </c>
      <c r="H121" s="11">
        <v>0</v>
      </c>
      <c r="I121" s="11">
        <v>0</v>
      </c>
      <c r="J121" s="20"/>
      <c r="K121" s="13"/>
      <c r="L121" s="10"/>
      <c r="R121" s="13"/>
    </row>
    <row r="122" spans="1:18" ht="21" customHeight="1">
      <c r="A122" s="35"/>
      <c r="B122" s="40" t="s">
        <v>444</v>
      </c>
      <c r="C122" s="4"/>
      <c r="D122" s="11">
        <v>0</v>
      </c>
      <c r="E122" s="11">
        <v>0</v>
      </c>
      <c r="F122" s="11">
        <v>0</v>
      </c>
      <c r="G122" s="11">
        <v>0</v>
      </c>
      <c r="H122" s="11">
        <v>0</v>
      </c>
      <c r="I122" s="11">
        <v>0</v>
      </c>
      <c r="J122" s="20"/>
      <c r="K122" s="13"/>
      <c r="L122" s="10"/>
      <c r="R122" s="13"/>
    </row>
    <row r="123" spans="1:18" ht="21" customHeight="1">
      <c r="A123" s="35"/>
      <c r="B123" s="39" t="s">
        <v>445</v>
      </c>
      <c r="D123" s="10">
        <f t="shared" ref="D123:I123" si="31">D124+D125</f>
        <v>592</v>
      </c>
      <c r="E123" s="10">
        <f t="shared" si="31"/>
        <v>0</v>
      </c>
      <c r="F123" s="10">
        <f t="shared" si="31"/>
        <v>118</v>
      </c>
      <c r="G123" s="10">
        <f t="shared" si="31"/>
        <v>135</v>
      </c>
      <c r="H123" s="10">
        <f t="shared" si="31"/>
        <v>149</v>
      </c>
      <c r="I123" s="10">
        <f t="shared" si="31"/>
        <v>190</v>
      </c>
      <c r="J123" s="20"/>
      <c r="K123" s="13"/>
      <c r="L123" s="10"/>
      <c r="R123" s="13"/>
    </row>
    <row r="124" spans="1:18" ht="21" customHeight="1">
      <c r="A124" s="35"/>
      <c r="B124" s="40" t="s">
        <v>446</v>
      </c>
      <c r="D124" s="11">
        <v>91</v>
      </c>
      <c r="E124" s="11">
        <v>0</v>
      </c>
      <c r="F124" s="11">
        <v>10</v>
      </c>
      <c r="G124" s="11">
        <v>2</v>
      </c>
      <c r="H124" s="11">
        <v>79</v>
      </c>
      <c r="I124" s="11">
        <v>0</v>
      </c>
      <c r="J124" s="20"/>
      <c r="K124" s="13"/>
      <c r="L124" s="10"/>
      <c r="R124" s="13"/>
    </row>
    <row r="125" spans="1:18" ht="21" customHeight="1">
      <c r="A125" s="35"/>
      <c r="B125" s="40" t="s">
        <v>447</v>
      </c>
      <c r="D125" s="11">
        <v>501</v>
      </c>
      <c r="E125" s="11">
        <v>0</v>
      </c>
      <c r="F125" s="11">
        <v>108</v>
      </c>
      <c r="G125" s="11">
        <v>133</v>
      </c>
      <c r="H125" s="11">
        <v>70</v>
      </c>
      <c r="I125" s="11">
        <v>190</v>
      </c>
      <c r="J125" s="20"/>
      <c r="K125" s="13"/>
      <c r="L125" s="10"/>
      <c r="R125" s="13"/>
    </row>
    <row r="126" spans="1:18" ht="3.75" customHeight="1">
      <c r="A126" s="21"/>
      <c r="B126" s="41"/>
      <c r="C126" s="22"/>
      <c r="D126" s="37"/>
      <c r="E126" s="52"/>
      <c r="F126" s="52"/>
      <c r="G126" s="52"/>
      <c r="H126" s="52"/>
      <c r="I126" s="52"/>
      <c r="J126" s="24"/>
      <c r="K126" s="13"/>
      <c r="L126" s="10"/>
    </row>
    <row r="127" spans="1:18" ht="3.75" customHeight="1">
      <c r="B127" s="178"/>
      <c r="D127" s="11"/>
      <c r="E127" s="180"/>
      <c r="F127" s="180"/>
      <c r="G127" s="180"/>
      <c r="H127" s="180"/>
      <c r="I127" s="180"/>
      <c r="K127" s="13"/>
      <c r="L127" s="10"/>
    </row>
    <row r="128" spans="1:18" ht="13.5" customHeight="1">
      <c r="B128" s="179" t="s">
        <v>574</v>
      </c>
      <c r="D128" s="11"/>
      <c r="E128" s="11"/>
      <c r="F128" s="11"/>
      <c r="G128" s="11"/>
      <c r="H128" s="11"/>
      <c r="I128" s="13"/>
    </row>
    <row r="129" spans="1:15" ht="13.5" customHeight="1">
      <c r="B129" s="5" t="s">
        <v>575</v>
      </c>
      <c r="K129" s="13"/>
    </row>
    <row r="130" spans="1:15" ht="6" customHeight="1" thickBot="1">
      <c r="K130" s="13"/>
      <c r="L130" s="13"/>
    </row>
    <row r="131" spans="1:15" ht="14.25" customHeight="1" thickTop="1">
      <c r="A131" s="14"/>
      <c r="B131" s="14" t="s">
        <v>569</v>
      </c>
      <c r="C131" s="14"/>
      <c r="D131" s="14"/>
      <c r="E131" s="14"/>
      <c r="F131" s="14"/>
      <c r="G131" s="14"/>
      <c r="H131" s="14"/>
      <c r="I131" s="14"/>
      <c r="J131" s="14"/>
      <c r="K131" s="32"/>
      <c r="L131" s="32"/>
      <c r="M131" s="32"/>
      <c r="N131" s="32"/>
      <c r="O131" s="32"/>
    </row>
    <row r="132" spans="1:15" ht="5.25" customHeight="1">
      <c r="B132" s="16"/>
      <c r="J132" s="13"/>
    </row>
    <row r="133" spans="1:15" ht="12" customHeight="1">
      <c r="B133" s="17" t="s">
        <v>568</v>
      </c>
      <c r="J133" s="13"/>
    </row>
    <row r="134" spans="1:15" ht="19.5" customHeight="1">
      <c r="K134" s="13"/>
      <c r="L134" s="13"/>
    </row>
    <row r="135" spans="1:15" ht="19.5" customHeight="1">
      <c r="K135" s="13"/>
      <c r="L135" s="13"/>
    </row>
    <row r="136" spans="1:15" ht="19.5" customHeight="1">
      <c r="K136" s="13"/>
      <c r="L136" s="13"/>
    </row>
    <row r="137" spans="1:15" ht="19.5" customHeight="1">
      <c r="K137" s="13"/>
      <c r="L137" s="13"/>
    </row>
    <row r="138" spans="1:15" ht="19.5" customHeight="1">
      <c r="K138" s="13"/>
      <c r="L138" s="13"/>
    </row>
    <row r="139" spans="1:15" ht="19.5" customHeight="1">
      <c r="K139" s="13"/>
      <c r="L139" s="13"/>
    </row>
    <row r="140" spans="1:15" ht="19.5" customHeight="1">
      <c r="K140" s="13"/>
      <c r="L140" s="13"/>
    </row>
    <row r="141" spans="1:15" ht="19.5" customHeight="1">
      <c r="K141" s="13"/>
      <c r="L141" s="13"/>
    </row>
    <row r="142" spans="1:15" ht="19.5" customHeight="1">
      <c r="K142" s="13"/>
      <c r="L142" s="13"/>
    </row>
    <row r="143" spans="1:15" ht="19.5" customHeight="1">
      <c r="K143" s="13"/>
      <c r="L143" s="13"/>
    </row>
    <row r="144" spans="1:15" ht="19.5" customHeight="1">
      <c r="K144" s="13"/>
      <c r="L144" s="13"/>
    </row>
    <row r="145" spans="11:12" ht="19.5" customHeight="1">
      <c r="K145" s="13"/>
      <c r="L145" s="13"/>
    </row>
    <row r="146" spans="11:12" ht="19.5" customHeight="1">
      <c r="K146" s="13"/>
      <c r="L146" s="13"/>
    </row>
    <row r="147" spans="11:12" ht="19.5" customHeight="1">
      <c r="K147" s="13"/>
      <c r="L147" s="13"/>
    </row>
    <row r="148" spans="11:12" ht="19.5" customHeight="1">
      <c r="K148" s="13"/>
      <c r="L148" s="13"/>
    </row>
    <row r="149" spans="11:12" ht="19.5" customHeight="1">
      <c r="K149" s="13"/>
      <c r="L149" s="13"/>
    </row>
    <row r="150" spans="11:12" ht="19.5" customHeight="1">
      <c r="K150" s="13"/>
      <c r="L150" s="13"/>
    </row>
    <row r="151" spans="11:12" ht="19.5" customHeight="1">
      <c r="K151" s="13"/>
      <c r="L151" s="13"/>
    </row>
    <row r="152" spans="11:12" ht="19.5" customHeight="1">
      <c r="K152" s="13"/>
    </row>
    <row r="153" spans="11:12" ht="19.5" customHeight="1">
      <c r="K153" s="13"/>
    </row>
    <row r="154" spans="11:12" ht="19.5" customHeight="1">
      <c r="K154" s="13"/>
    </row>
    <row r="155" spans="11:12" ht="19.5" customHeight="1">
      <c r="K155" s="13"/>
    </row>
    <row r="156" spans="11:12" ht="19.5" customHeight="1">
      <c r="K156" s="13"/>
    </row>
    <row r="157" spans="11:12" ht="19.5" customHeight="1">
      <c r="K157" s="13"/>
    </row>
    <row r="158" spans="11:12" ht="19.5" customHeight="1">
      <c r="K158" s="13"/>
    </row>
    <row r="159" spans="11:12" ht="19.5" customHeight="1">
      <c r="K159" s="13"/>
    </row>
    <row r="160" spans="11:12" ht="19.5" customHeight="1">
      <c r="K160" s="13"/>
    </row>
    <row r="161" spans="11:11" ht="19.5" customHeight="1">
      <c r="K161" s="13"/>
    </row>
    <row r="162" spans="11:11" ht="14.25" customHeight="1">
      <c r="K162" s="13"/>
    </row>
    <row r="163" spans="11:11" ht="19.5" customHeight="1">
      <c r="K163" s="13"/>
    </row>
    <row r="164" spans="11:11" ht="19.5" customHeight="1">
      <c r="K164" s="13"/>
    </row>
    <row r="165" spans="11:11" ht="19.5" customHeight="1">
      <c r="K165" s="13"/>
    </row>
    <row r="166" spans="11:11" ht="19.5" customHeight="1">
      <c r="K166" s="13"/>
    </row>
    <row r="167" spans="11:11" ht="19.5" customHeight="1">
      <c r="K167" s="13"/>
    </row>
    <row r="168" spans="11:11" ht="19.5" customHeight="1">
      <c r="K168" s="13"/>
    </row>
    <row r="169" spans="11:11" ht="19.5" customHeight="1">
      <c r="K169" s="13"/>
    </row>
    <row r="170" spans="11:11" ht="19.5" customHeight="1">
      <c r="K170" s="13"/>
    </row>
    <row r="171" spans="11:11" ht="19.5" customHeight="1">
      <c r="K171" s="13"/>
    </row>
    <row r="172" spans="11:11" ht="19.5" customHeight="1">
      <c r="K172" s="13"/>
    </row>
    <row r="173" spans="11:11" ht="19.5" customHeight="1">
      <c r="K173" s="13"/>
    </row>
    <row r="174" spans="11:11" ht="19.5" customHeight="1">
      <c r="K174" s="13"/>
    </row>
    <row r="175" spans="11:11" ht="19.5" customHeight="1">
      <c r="K175" s="13"/>
    </row>
    <row r="176" spans="11:11" ht="19.5" customHeight="1">
      <c r="K176" s="13"/>
    </row>
    <row r="177" spans="11:11" ht="19.5" customHeight="1">
      <c r="K177" s="13"/>
    </row>
    <row r="178" spans="11:11" ht="14.25" customHeight="1">
      <c r="K178" s="13"/>
    </row>
    <row r="179" spans="11:11" ht="19.5" customHeight="1">
      <c r="K179" s="13"/>
    </row>
    <row r="180" spans="11:11" ht="19.5" customHeight="1">
      <c r="K180" s="13"/>
    </row>
    <row r="181" spans="11:11" ht="19.5" customHeight="1">
      <c r="K181" s="13"/>
    </row>
    <row r="182" spans="11:11" ht="19.5" customHeight="1">
      <c r="K182" s="13"/>
    </row>
    <row r="183" spans="11:11" ht="19.5" customHeight="1">
      <c r="K183" s="13"/>
    </row>
    <row r="184" spans="11:11" ht="19.5" customHeight="1">
      <c r="K184" s="13"/>
    </row>
    <row r="185" spans="11:11" ht="19.5" customHeight="1">
      <c r="K185" s="13"/>
    </row>
    <row r="186" spans="11:11" ht="19.5" customHeight="1">
      <c r="K186" s="13"/>
    </row>
    <row r="187" spans="11:11" ht="19.5" customHeight="1">
      <c r="K187" s="13"/>
    </row>
    <row r="188" spans="11:11" ht="19.5" customHeight="1">
      <c r="K188" s="13"/>
    </row>
    <row r="189" spans="11:11" ht="19.5" customHeight="1">
      <c r="K189" s="13"/>
    </row>
    <row r="190" spans="11:11" ht="19.5" customHeight="1">
      <c r="K190" s="13"/>
    </row>
    <row r="191" spans="11:11" ht="19.5" customHeight="1">
      <c r="K191" s="13"/>
    </row>
    <row r="192" spans="11:11" ht="19.5" customHeight="1">
      <c r="K192" s="13"/>
    </row>
    <row r="193" spans="11:11" ht="19.5" customHeight="1">
      <c r="K193" s="13"/>
    </row>
    <row r="194" spans="11:11" ht="19.5" customHeight="1">
      <c r="K194" s="13"/>
    </row>
    <row r="195" spans="11:11" ht="19.5" customHeight="1">
      <c r="K195" s="13"/>
    </row>
    <row r="196" spans="11:11" ht="19.5" customHeight="1">
      <c r="K196" s="13"/>
    </row>
    <row r="197" spans="11:11" ht="19.5" customHeight="1">
      <c r="K197" s="13"/>
    </row>
    <row r="198" spans="11:11" ht="19.5" customHeight="1">
      <c r="K198" s="13"/>
    </row>
    <row r="199" spans="11:11" ht="19.5" customHeight="1">
      <c r="K199" s="13"/>
    </row>
    <row r="200" spans="11:11" ht="19.5" customHeight="1">
      <c r="K200" s="13"/>
    </row>
    <row r="201" spans="11:11" ht="19.5" customHeight="1">
      <c r="K201" s="13"/>
    </row>
    <row r="202" spans="11:11" ht="19.5" customHeight="1">
      <c r="K202" s="13"/>
    </row>
    <row r="203" spans="11:11" ht="19.5" customHeight="1">
      <c r="K203" s="13"/>
    </row>
    <row r="204" spans="11:11" ht="19.5" customHeight="1">
      <c r="K204" s="13"/>
    </row>
    <row r="205" spans="11:11" ht="19.5" customHeight="1">
      <c r="K205" s="13"/>
    </row>
    <row r="206" spans="11:11" ht="19.5" customHeight="1">
      <c r="K206" s="13"/>
    </row>
    <row r="207" spans="11:11" ht="19.5" customHeight="1">
      <c r="K207" s="13"/>
    </row>
    <row r="208" spans="11:11" ht="19.5" customHeight="1">
      <c r="K208" s="13"/>
    </row>
    <row r="209" spans="11:11" ht="19.5" customHeight="1">
      <c r="K209" s="13"/>
    </row>
    <row r="210" spans="11:11" ht="19.5" customHeight="1">
      <c r="K210" s="13"/>
    </row>
    <row r="211" spans="11:11" ht="19.5" customHeight="1">
      <c r="K211" s="13"/>
    </row>
    <row r="212" spans="11:11" ht="19.5" customHeight="1">
      <c r="K212" s="13"/>
    </row>
    <row r="213" spans="11:11" ht="19.5" customHeight="1">
      <c r="K213" s="13"/>
    </row>
    <row r="214" spans="11:11" ht="19.5" customHeight="1">
      <c r="K214" s="13"/>
    </row>
    <row r="215" spans="11:11" ht="3.75" customHeight="1">
      <c r="K215" s="13"/>
    </row>
  </sheetData>
  <mergeCells count="5">
    <mergeCell ref="A8:B9"/>
    <mergeCell ref="C8:C9"/>
    <mergeCell ref="B1:D1"/>
    <mergeCell ref="G1:J1"/>
    <mergeCell ref="G2:J2"/>
  </mergeCells>
  <phoneticPr fontId="56" type="noConversion"/>
  <hyperlinks>
    <hyperlink ref="B1" location="'Περιεχόμενα-Contents'!A1" display="Περιεχόμενα - Contents" xr:uid="{00000000-0004-0000-0800-000000000000}"/>
  </hyperlink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Περιεχόμενα-Contents</vt:lpstr>
      <vt:lpstr>Μεθοδ. Σημείωμα-Method. Note</vt:lpstr>
      <vt:lpstr>Κώδ. - Cod. NACE Rev. 2</vt:lpstr>
      <vt:lpstr>ΠΙΝΑΚΕΣ 2021-TABLES 2021</vt: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lpstr>'Κώδ. - Cod. NACE Rev. 2'!Print_Area</vt:lpstr>
      <vt:lpstr>'Μεθοδ. Σημείωμα-Method. Note'!Print_Area</vt:lpstr>
      <vt:lpstr>'Περιεχόμενα-Contents'!Print_Area</vt:lpstr>
      <vt:lpstr>'ΠΙΝΑΚΕΣ 2021-TABLES 2021'!Print_Area</vt:lpstr>
      <vt:lpstr>'1'!Print_Titles</vt:lpstr>
      <vt:lpstr>'2'!Print_Titles</vt:lpstr>
      <vt:lpstr>'3'!Print_Titles</vt:lpstr>
      <vt:lpstr>'4'!Print_Titles</vt:lpstr>
      <vt:lpstr>'5'!Print_Titles</vt:lpstr>
      <vt:lpstr>'6'!Print_Titles</vt:lpstr>
      <vt:lpstr>'7'!Print_Titles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Sergidi  Konstantia</cp:lastModifiedBy>
  <cp:lastPrinted>2023-08-29T10:19:19Z</cp:lastPrinted>
  <dcterms:created xsi:type="dcterms:W3CDTF">2017-09-21T11:34:35Z</dcterms:created>
  <dcterms:modified xsi:type="dcterms:W3CDTF">2025-07-07T05:13:03Z</dcterms:modified>
</cp:coreProperties>
</file>