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heckCompatibility="1" defaultThemeVersion="124226"/>
  <mc:AlternateContent xmlns:mc="http://schemas.openxmlformats.org/markup-compatibility/2006">
    <mc:Choice Requires="x15">
      <x15ac:absPath xmlns:x15ac="http://schemas.microsoft.com/office/spreadsheetml/2010/11/ac" url="E:\WEBTODAY\10_Trade\"/>
    </mc:Choice>
  </mc:AlternateContent>
  <xr:revisionPtr revIDLastSave="0" documentId="13_ncr:1_{30C1628C-2271-4F51-8788-EBC1D09473A9}" xr6:coauthVersionLast="47" xr6:coauthVersionMax="47" xr10:uidLastSave="{00000000-0000-0000-0000-000000000000}"/>
  <bookViews>
    <workbookView xWindow="-120" yWindow="-120" windowWidth="29040" windowHeight="15840" tabRatio="756" xr2:uid="{00000000-000D-0000-FFFF-FFFF00000000}"/>
  </bookViews>
  <sheets>
    <sheet name="Περιεχόμενα-Contents" sheetId="50" r:id="rId1"/>
    <sheet name="Μεθοδ. Σημείωμα-Method. Note" sheetId="32" r:id="rId2"/>
    <sheet name="Κώδ. - Cod. NACE Rev. 2" sheetId="33" r:id="rId3"/>
    <sheet name="ΠΙΝΑΚΕΣ 2022-TABLES 2022" sheetId="37" r:id="rId4"/>
    <sheet name="1" sheetId="51" r:id="rId5"/>
    <sheet name="2" sheetId="40" r:id="rId6"/>
    <sheet name="3" sheetId="41" r:id="rId7"/>
    <sheet name="4" sheetId="42" r:id="rId8"/>
    <sheet name="5" sheetId="43" r:id="rId9"/>
    <sheet name="6" sheetId="52" r:id="rId10"/>
    <sheet name="7" sheetId="53" r:id="rId11"/>
  </sheets>
  <definedNames>
    <definedName name="_xlnm.Print_Area" localSheetId="4">'1'!$A$1:$I$131</definedName>
    <definedName name="_xlnm.Print_Area" localSheetId="5">'2'!$A$1:$L$133</definedName>
    <definedName name="_xlnm.Print_Area" localSheetId="6">'3'!$A$1:$M$132</definedName>
    <definedName name="_xlnm.Print_Area" localSheetId="7">'4'!$A$1:$P$139</definedName>
    <definedName name="_xlnm.Print_Area" localSheetId="8">'5'!$A$1:$J$128</definedName>
    <definedName name="_xlnm.Print_Area" localSheetId="9">'6'!$A$1:$K$57</definedName>
    <definedName name="_xlnm.Print_Area" localSheetId="10">'7'!$A$1:$I$41</definedName>
    <definedName name="_xlnm.Print_Area" localSheetId="2">'Κώδ. - Cod. NACE Rev. 2'!$A$1:$F$126</definedName>
    <definedName name="_xlnm.Print_Area" localSheetId="1">'Μεθοδ. Σημείωμα-Method. Note'!$A$1:$D$70</definedName>
    <definedName name="_xlnm.Print_Area" localSheetId="0">'Περιεχόμενα-Contents'!$A$1:$D$13</definedName>
    <definedName name="_xlnm.Print_Area" localSheetId="3">'ΠΙΝΑΚΕΣ 2022-TABLES 2022'!$A$1:$O$32</definedName>
    <definedName name="_xlnm.Print_Titles" localSheetId="4">'1'!$10:$12</definedName>
    <definedName name="_xlnm.Print_Titles" localSheetId="5">'2'!$9:$13</definedName>
    <definedName name="_xlnm.Print_Titles" localSheetId="6">'3'!$8:$10</definedName>
    <definedName name="_xlnm.Print_Titles" localSheetId="7">'4'!$7:$10</definedName>
    <definedName name="_xlnm.Print_Titles" localSheetId="8">'5'!$7:$9</definedName>
    <definedName name="_xlnm.Print_Titles" localSheetId="9">'6'!$8:$11</definedName>
    <definedName name="_xlnm.Print_Titles" localSheetId="10">'7'!$8:$12</definedName>
  </definedNames>
  <calcPr calcId="191029"/>
</workbook>
</file>

<file path=xl/calcChain.xml><?xml version="1.0" encoding="utf-8"?>
<calcChain xmlns="http://schemas.openxmlformats.org/spreadsheetml/2006/main">
  <c r="C17" i="53" l="1"/>
  <c r="C12" i="52"/>
  <c r="D17" i="53"/>
  <c r="C16" i="52" l="1"/>
  <c r="D16" i="52"/>
  <c r="F14" i="40" l="1"/>
  <c r="D20" i="43" l="1"/>
  <c r="H23" i="51"/>
  <c r="H14" i="51"/>
  <c r="H124" i="51" l="1"/>
  <c r="H120" i="51"/>
  <c r="H110" i="51"/>
  <c r="H104" i="51"/>
  <c r="H98" i="51"/>
  <c r="H94" i="51"/>
  <c r="H92" i="51"/>
  <c r="H84" i="51"/>
  <c r="H81" i="51"/>
  <c r="H78" i="51"/>
  <c r="H70" i="51"/>
  <c r="H64" i="51"/>
  <c r="H61" i="51"/>
  <c r="H51" i="51"/>
  <c r="H41" i="51"/>
  <c r="H36" i="51"/>
  <c r="H26" i="51"/>
  <c r="H20" i="51"/>
  <c r="H18" i="51"/>
  <c r="H15" i="51"/>
  <c r="D121" i="43"/>
  <c r="D117" i="43"/>
  <c r="D107" i="43"/>
  <c r="D101" i="43"/>
  <c r="D95" i="43"/>
  <c r="D91" i="43"/>
  <c r="D89" i="43"/>
  <c r="D81" i="43"/>
  <c r="D78" i="43"/>
  <c r="D75" i="43"/>
  <c r="D67" i="43"/>
  <c r="D61" i="43"/>
  <c r="D58" i="43"/>
  <c r="D48" i="43"/>
  <c r="D38" i="43"/>
  <c r="D33" i="43"/>
  <c r="D23" i="43"/>
  <c r="D17" i="43"/>
  <c r="D15" i="43"/>
  <c r="D12" i="43"/>
  <c r="E121" i="43"/>
  <c r="F121" i="43"/>
  <c r="G121" i="43"/>
  <c r="H121" i="43"/>
  <c r="I121" i="43"/>
  <c r="E117" i="43"/>
  <c r="F117" i="43"/>
  <c r="G117" i="43"/>
  <c r="H117" i="43"/>
  <c r="I117" i="43"/>
  <c r="E107" i="43"/>
  <c r="F107" i="43"/>
  <c r="G107" i="43"/>
  <c r="H107" i="43"/>
  <c r="I107" i="43"/>
  <c r="E101" i="43"/>
  <c r="F101" i="43"/>
  <c r="G101" i="43"/>
  <c r="H101" i="43"/>
  <c r="I101" i="43"/>
  <c r="E95" i="43"/>
  <c r="F95" i="43"/>
  <c r="G95" i="43"/>
  <c r="H95" i="43"/>
  <c r="I95" i="43"/>
  <c r="E91" i="43"/>
  <c r="F91" i="43"/>
  <c r="G91" i="43"/>
  <c r="H91" i="43"/>
  <c r="I91" i="43"/>
  <c r="E89" i="43"/>
  <c r="F89" i="43"/>
  <c r="G89" i="43"/>
  <c r="H89" i="43"/>
  <c r="I89" i="43"/>
  <c r="E81" i="43"/>
  <c r="F81" i="43"/>
  <c r="G81" i="43"/>
  <c r="H81" i="43"/>
  <c r="I81" i="43"/>
  <c r="E78" i="43"/>
  <c r="F78" i="43"/>
  <c r="G78" i="43"/>
  <c r="H78" i="43"/>
  <c r="I78" i="43"/>
  <c r="E75" i="43"/>
  <c r="F75" i="43"/>
  <c r="G75" i="43"/>
  <c r="H75" i="43"/>
  <c r="I75" i="43"/>
  <c r="E67" i="43"/>
  <c r="F67" i="43"/>
  <c r="G67" i="43"/>
  <c r="H67" i="43"/>
  <c r="I67" i="43"/>
  <c r="E61" i="43"/>
  <c r="F61" i="43"/>
  <c r="G61" i="43"/>
  <c r="H61" i="43"/>
  <c r="I61" i="43"/>
  <c r="E58" i="43"/>
  <c r="F58" i="43"/>
  <c r="G58" i="43"/>
  <c r="H58" i="43"/>
  <c r="I58" i="43"/>
  <c r="E48" i="43"/>
  <c r="F48" i="43"/>
  <c r="G48" i="43"/>
  <c r="H48" i="43"/>
  <c r="I48" i="43"/>
  <c r="E38" i="43"/>
  <c r="F38" i="43"/>
  <c r="G38" i="43"/>
  <c r="H38" i="43"/>
  <c r="I38" i="43"/>
  <c r="E33" i="43"/>
  <c r="F33" i="43"/>
  <c r="G33" i="43"/>
  <c r="H33" i="43"/>
  <c r="I33" i="43"/>
  <c r="E23" i="43"/>
  <c r="F23" i="43"/>
  <c r="G23" i="43"/>
  <c r="H23" i="43"/>
  <c r="I23" i="43"/>
  <c r="E20" i="43"/>
  <c r="F20" i="43"/>
  <c r="G20" i="43"/>
  <c r="H20" i="43"/>
  <c r="I20" i="43"/>
  <c r="E17" i="43"/>
  <c r="F17" i="43"/>
  <c r="G17" i="43"/>
  <c r="H17" i="43"/>
  <c r="I17" i="43"/>
  <c r="E15" i="43"/>
  <c r="F15" i="43"/>
  <c r="G15" i="43"/>
  <c r="H15" i="43"/>
  <c r="I15" i="43"/>
  <c r="E12" i="43"/>
  <c r="F12" i="43"/>
  <c r="G12" i="43"/>
  <c r="H12" i="43"/>
  <c r="I12" i="43"/>
  <c r="E77" i="43" l="1"/>
  <c r="I22" i="43"/>
  <c r="I11" i="43"/>
  <c r="H11" i="43"/>
  <c r="H80" i="51"/>
  <c r="H25" i="51"/>
  <c r="D77" i="43"/>
  <c r="D22" i="43"/>
  <c r="D11" i="43"/>
  <c r="F77" i="43"/>
  <c r="I77" i="43"/>
  <c r="G77" i="43"/>
  <c r="H77" i="43"/>
  <c r="H22" i="43"/>
  <c r="E22" i="43"/>
  <c r="G22" i="43"/>
  <c r="F22" i="43"/>
  <c r="F11" i="43"/>
  <c r="E11" i="43"/>
  <c r="G11" i="43"/>
  <c r="I10" i="43" l="1"/>
  <c r="D10" i="43"/>
  <c r="H13" i="51"/>
  <c r="H10" i="43"/>
  <c r="G10" i="43"/>
  <c r="E10" i="43"/>
  <c r="F10" i="43"/>
  <c r="F27" i="53" l="1"/>
  <c r="G27" i="53"/>
  <c r="H27" i="53"/>
  <c r="D27" i="53" s="1"/>
  <c r="E27" i="53"/>
  <c r="F18" i="53"/>
  <c r="G18" i="53"/>
  <c r="C18" i="53" s="1"/>
  <c r="H18" i="53"/>
  <c r="E18" i="53"/>
  <c r="F14" i="53"/>
  <c r="G14" i="53"/>
  <c r="H14" i="53"/>
  <c r="E14" i="53"/>
  <c r="D36" i="53"/>
  <c r="C36" i="53"/>
  <c r="D35" i="53"/>
  <c r="C35" i="53"/>
  <c r="D34" i="53"/>
  <c r="C34" i="53"/>
  <c r="D33" i="53"/>
  <c r="C33" i="53"/>
  <c r="D32" i="53"/>
  <c r="C32" i="53"/>
  <c r="D31" i="53"/>
  <c r="C31" i="53"/>
  <c r="D30" i="53"/>
  <c r="C30" i="53"/>
  <c r="D29" i="53"/>
  <c r="C29" i="53"/>
  <c r="D28" i="53"/>
  <c r="C28" i="53"/>
  <c r="D26" i="53"/>
  <c r="C26" i="53"/>
  <c r="D25" i="53"/>
  <c r="C25" i="53"/>
  <c r="D24" i="53"/>
  <c r="C24" i="53"/>
  <c r="D23" i="53"/>
  <c r="C23" i="53"/>
  <c r="D22" i="53"/>
  <c r="C22" i="53"/>
  <c r="D21" i="53"/>
  <c r="C21" i="53"/>
  <c r="D20" i="53"/>
  <c r="C20" i="53"/>
  <c r="D19" i="53"/>
  <c r="C19" i="53"/>
  <c r="D16" i="53"/>
  <c r="C16" i="53"/>
  <c r="D15" i="53"/>
  <c r="C15" i="53"/>
  <c r="D18" i="53" l="1"/>
  <c r="C27" i="53"/>
  <c r="G13" i="53"/>
  <c r="F13" i="53"/>
  <c r="H13" i="53"/>
  <c r="E13" i="53"/>
  <c r="C13" i="53" s="1"/>
  <c r="D14" i="53"/>
  <c r="C14" i="53"/>
  <c r="D13" i="53" l="1"/>
  <c r="E26" i="52"/>
  <c r="F26" i="52"/>
  <c r="G26" i="52"/>
  <c r="H26" i="52"/>
  <c r="C29" i="52"/>
  <c r="D29" i="52"/>
  <c r="C30" i="52"/>
  <c r="D30" i="52"/>
  <c r="F13" i="52"/>
  <c r="G13" i="52"/>
  <c r="H13" i="52"/>
  <c r="I13" i="52"/>
  <c r="J13" i="52"/>
  <c r="F17" i="52"/>
  <c r="G17" i="52"/>
  <c r="H17" i="52"/>
  <c r="I17" i="52"/>
  <c r="J17" i="52"/>
  <c r="I26" i="52"/>
  <c r="J26" i="52"/>
  <c r="E17" i="52"/>
  <c r="E13" i="52"/>
  <c r="D35" i="52"/>
  <c r="C35" i="52"/>
  <c r="D34" i="52"/>
  <c r="C34" i="52"/>
  <c r="D33" i="52"/>
  <c r="C33" i="52"/>
  <c r="D32" i="52"/>
  <c r="C32" i="52"/>
  <c r="D31" i="52"/>
  <c r="C31" i="52"/>
  <c r="D28" i="52"/>
  <c r="C28" i="52"/>
  <c r="D27" i="52"/>
  <c r="C27" i="52"/>
  <c r="D25" i="52"/>
  <c r="C25" i="52"/>
  <c r="D24" i="52"/>
  <c r="C24" i="52"/>
  <c r="D23" i="52"/>
  <c r="C23" i="52"/>
  <c r="D22" i="52"/>
  <c r="C22" i="52"/>
  <c r="D21" i="52"/>
  <c r="C21" i="52"/>
  <c r="D20" i="52"/>
  <c r="C20" i="52"/>
  <c r="D19" i="52"/>
  <c r="C19" i="52"/>
  <c r="D18" i="52"/>
  <c r="C18" i="52"/>
  <c r="D15" i="52"/>
  <c r="C15" i="52"/>
  <c r="D14" i="52"/>
  <c r="C14" i="52"/>
  <c r="C26" i="52" l="1"/>
  <c r="J12" i="52"/>
  <c r="I12" i="52"/>
  <c r="H12" i="52"/>
  <c r="G12" i="52"/>
  <c r="F12" i="52"/>
  <c r="C13" i="52"/>
  <c r="D26" i="52"/>
  <c r="E12" i="52"/>
  <c r="D17" i="52"/>
  <c r="D13" i="52"/>
  <c r="C17" i="52"/>
  <c r="D12" i="52" l="1"/>
  <c r="O122" i="42" l="1"/>
  <c r="L122" i="42"/>
  <c r="K122" i="42"/>
  <c r="J122" i="42"/>
  <c r="I122" i="42"/>
  <c r="H122" i="42"/>
  <c r="G122" i="42"/>
  <c r="F122" i="42"/>
  <c r="E122" i="42"/>
  <c r="O118" i="42"/>
  <c r="M118" i="42"/>
  <c r="L118" i="42"/>
  <c r="K118" i="42"/>
  <c r="J118" i="42"/>
  <c r="I118" i="42"/>
  <c r="H118" i="42"/>
  <c r="G118" i="42"/>
  <c r="F118" i="42"/>
  <c r="E118" i="42"/>
  <c r="O108" i="42"/>
  <c r="L108" i="42"/>
  <c r="K108" i="42"/>
  <c r="J108" i="42"/>
  <c r="I108" i="42"/>
  <c r="H108" i="42"/>
  <c r="G108" i="42"/>
  <c r="F108" i="42"/>
  <c r="E108" i="42"/>
  <c r="O102" i="42"/>
  <c r="L102" i="42"/>
  <c r="K102" i="42"/>
  <c r="J102" i="42"/>
  <c r="I102" i="42"/>
  <c r="H102" i="42"/>
  <c r="G102" i="42"/>
  <c r="F102" i="42"/>
  <c r="E102" i="42"/>
  <c r="O96" i="42"/>
  <c r="L96" i="42"/>
  <c r="K96" i="42"/>
  <c r="J96" i="42"/>
  <c r="I96" i="42"/>
  <c r="H96" i="42"/>
  <c r="G96" i="42"/>
  <c r="F96" i="42"/>
  <c r="E96" i="42"/>
  <c r="O92" i="42"/>
  <c r="L92" i="42"/>
  <c r="K92" i="42"/>
  <c r="J92" i="42"/>
  <c r="I92" i="42"/>
  <c r="H92" i="42"/>
  <c r="G92" i="42"/>
  <c r="F92" i="42"/>
  <c r="E92" i="42"/>
  <c r="O90" i="42"/>
  <c r="L90" i="42"/>
  <c r="K90" i="42"/>
  <c r="J90" i="42"/>
  <c r="I90" i="42"/>
  <c r="H90" i="42"/>
  <c r="G90" i="42"/>
  <c r="F90" i="42"/>
  <c r="E90" i="42"/>
  <c r="O82" i="42"/>
  <c r="L82" i="42"/>
  <c r="K82" i="42"/>
  <c r="J82" i="42"/>
  <c r="I82" i="42"/>
  <c r="H82" i="42"/>
  <c r="G82" i="42"/>
  <c r="F82" i="42"/>
  <c r="E82" i="42"/>
  <c r="O79" i="42"/>
  <c r="L79" i="42"/>
  <c r="K79" i="42"/>
  <c r="J79" i="42"/>
  <c r="I79" i="42"/>
  <c r="H79" i="42"/>
  <c r="G79" i="42"/>
  <c r="F79" i="42"/>
  <c r="E79" i="42"/>
  <c r="O76" i="42"/>
  <c r="L76" i="42"/>
  <c r="K76" i="42"/>
  <c r="J76" i="42"/>
  <c r="I76" i="42"/>
  <c r="H76" i="42"/>
  <c r="G76" i="42"/>
  <c r="F76" i="42"/>
  <c r="E76" i="42"/>
  <c r="O68" i="42"/>
  <c r="L68" i="42"/>
  <c r="K68" i="42"/>
  <c r="J68" i="42"/>
  <c r="I68" i="42"/>
  <c r="H68" i="42"/>
  <c r="G68" i="42"/>
  <c r="F68" i="42"/>
  <c r="E68" i="42"/>
  <c r="O62" i="42"/>
  <c r="L62" i="42"/>
  <c r="K62" i="42"/>
  <c r="J62" i="42"/>
  <c r="I62" i="42"/>
  <c r="H62" i="42"/>
  <c r="G62" i="42"/>
  <c r="F62" i="42"/>
  <c r="E62" i="42"/>
  <c r="O59" i="42"/>
  <c r="L59" i="42"/>
  <c r="K59" i="42"/>
  <c r="J59" i="42"/>
  <c r="I59" i="42"/>
  <c r="H59" i="42"/>
  <c r="G59" i="42"/>
  <c r="F59" i="42"/>
  <c r="E59" i="42"/>
  <c r="O49" i="42"/>
  <c r="L49" i="42"/>
  <c r="K49" i="42"/>
  <c r="J49" i="42"/>
  <c r="I49" i="42"/>
  <c r="H49" i="42"/>
  <c r="G49" i="42"/>
  <c r="F49" i="42"/>
  <c r="E49" i="42"/>
  <c r="O39" i="42"/>
  <c r="L39" i="42"/>
  <c r="K39" i="42"/>
  <c r="J39" i="42"/>
  <c r="I39" i="42"/>
  <c r="H39" i="42"/>
  <c r="G39" i="42"/>
  <c r="F39" i="42"/>
  <c r="E39" i="42"/>
  <c r="O34" i="42"/>
  <c r="L34" i="42"/>
  <c r="K34" i="42"/>
  <c r="J34" i="42"/>
  <c r="I34" i="42"/>
  <c r="H34" i="42"/>
  <c r="G34" i="42"/>
  <c r="F34" i="42"/>
  <c r="E34" i="42"/>
  <c r="O24" i="42"/>
  <c r="L24" i="42"/>
  <c r="K24" i="42"/>
  <c r="J24" i="42"/>
  <c r="I24" i="42"/>
  <c r="H24" i="42"/>
  <c r="G24" i="42"/>
  <c r="F24" i="42"/>
  <c r="E24" i="42"/>
  <c r="O21" i="42"/>
  <c r="L21" i="42"/>
  <c r="K21" i="42"/>
  <c r="J21" i="42"/>
  <c r="I21" i="42"/>
  <c r="H21" i="42"/>
  <c r="G21" i="42"/>
  <c r="F21" i="42"/>
  <c r="E21" i="42"/>
  <c r="O18" i="42"/>
  <c r="L18" i="42"/>
  <c r="K18" i="42"/>
  <c r="J18" i="42"/>
  <c r="I18" i="42"/>
  <c r="H18" i="42"/>
  <c r="G18" i="42"/>
  <c r="F18" i="42"/>
  <c r="E18" i="42"/>
  <c r="O16" i="42"/>
  <c r="L16" i="42"/>
  <c r="K16" i="42"/>
  <c r="J16" i="42"/>
  <c r="I16" i="42"/>
  <c r="H16" i="42"/>
  <c r="G16" i="42"/>
  <c r="F16" i="42"/>
  <c r="E16" i="42"/>
  <c r="O13" i="42"/>
  <c r="M13" i="42"/>
  <c r="L13" i="42"/>
  <c r="K13" i="42"/>
  <c r="J13" i="42"/>
  <c r="I13" i="42"/>
  <c r="H13" i="42"/>
  <c r="G13" i="42"/>
  <c r="F13" i="42"/>
  <c r="E13" i="42"/>
  <c r="M122" i="42"/>
  <c r="M108" i="42"/>
  <c r="M102" i="42"/>
  <c r="M96" i="42"/>
  <c r="M92" i="42"/>
  <c r="M90" i="42"/>
  <c r="M82" i="42"/>
  <c r="M79" i="42"/>
  <c r="M68" i="42"/>
  <c r="M62" i="42"/>
  <c r="M59" i="42"/>
  <c r="M49" i="42"/>
  <c r="M39" i="42"/>
  <c r="M34" i="42"/>
  <c r="M24" i="42"/>
  <c r="M21" i="42"/>
  <c r="M18" i="42"/>
  <c r="M16" i="42"/>
  <c r="I12" i="42" l="1"/>
  <c r="E78" i="42"/>
  <c r="E23" i="42"/>
  <c r="O12" i="42"/>
  <c r="E12" i="42"/>
  <c r="L12" i="42"/>
  <c r="K12" i="42"/>
  <c r="F12" i="42"/>
  <c r="I78" i="42"/>
  <c r="O78" i="42"/>
  <c r="G78" i="42"/>
  <c r="M78" i="42"/>
  <c r="K78" i="42"/>
  <c r="F78" i="42"/>
  <c r="L78" i="42"/>
  <c r="J78" i="42"/>
  <c r="H78" i="42"/>
  <c r="F23" i="42"/>
  <c r="K23" i="42"/>
  <c r="G23" i="42"/>
  <c r="L23" i="42"/>
  <c r="M23" i="42"/>
  <c r="I23" i="42"/>
  <c r="O23" i="42"/>
  <c r="J23" i="42"/>
  <c r="H23" i="42"/>
  <c r="M12" i="42"/>
  <c r="H12" i="42"/>
  <c r="G12" i="42"/>
  <c r="J12" i="42"/>
  <c r="M11" i="42" l="1"/>
  <c r="E11" i="42"/>
  <c r="H11" i="42"/>
  <c r="O11" i="42"/>
  <c r="I11" i="42"/>
  <c r="K11" i="42"/>
  <c r="F11" i="42"/>
  <c r="L11" i="42"/>
  <c r="G11" i="42"/>
  <c r="J11" i="42"/>
  <c r="D122" i="42" l="1"/>
  <c r="D118" i="42"/>
  <c r="D108" i="42"/>
  <c r="D102" i="42"/>
  <c r="D96" i="42"/>
  <c r="D92" i="42"/>
  <c r="D90" i="42"/>
  <c r="D82" i="42"/>
  <c r="D79" i="42"/>
  <c r="D76" i="42"/>
  <c r="D68" i="42"/>
  <c r="D62" i="42"/>
  <c r="D59" i="42"/>
  <c r="D49" i="42"/>
  <c r="D39" i="42"/>
  <c r="D34" i="42"/>
  <c r="D24" i="42"/>
  <c r="D21" i="42"/>
  <c r="D18" i="42"/>
  <c r="D16" i="42"/>
  <c r="D13" i="42"/>
  <c r="L62" i="41"/>
  <c r="L122" i="41"/>
  <c r="K122" i="41"/>
  <c r="J122" i="41"/>
  <c r="I122" i="41"/>
  <c r="H122" i="41"/>
  <c r="G122" i="41"/>
  <c r="F122" i="41"/>
  <c r="E122" i="41"/>
  <c r="D122" i="41"/>
  <c r="L118" i="41"/>
  <c r="K118" i="41"/>
  <c r="J118" i="41"/>
  <c r="I118" i="41"/>
  <c r="H118" i="41"/>
  <c r="G118" i="41"/>
  <c r="F118" i="41"/>
  <c r="E118" i="41"/>
  <c r="D118" i="41"/>
  <c r="L108" i="41"/>
  <c r="K108" i="41"/>
  <c r="J108" i="41"/>
  <c r="I108" i="41"/>
  <c r="H108" i="41"/>
  <c r="G108" i="41"/>
  <c r="F108" i="41"/>
  <c r="E108" i="41"/>
  <c r="D108" i="41"/>
  <c r="L102" i="41"/>
  <c r="K102" i="41"/>
  <c r="J102" i="41"/>
  <c r="I102" i="41"/>
  <c r="H102" i="41"/>
  <c r="G102" i="41"/>
  <c r="F102" i="41"/>
  <c r="E102" i="41"/>
  <c r="D102" i="41"/>
  <c r="L96" i="41"/>
  <c r="K96" i="41"/>
  <c r="J96" i="41"/>
  <c r="I96" i="41"/>
  <c r="H96" i="41"/>
  <c r="G96" i="41"/>
  <c r="F96" i="41"/>
  <c r="E96" i="41"/>
  <c r="D96" i="41"/>
  <c r="L92" i="41"/>
  <c r="K92" i="41"/>
  <c r="J92" i="41"/>
  <c r="I92" i="41"/>
  <c r="H92" i="41"/>
  <c r="G92" i="41"/>
  <c r="F92" i="41"/>
  <c r="E92" i="41"/>
  <c r="D92" i="41"/>
  <c r="L90" i="41"/>
  <c r="K90" i="41"/>
  <c r="J90" i="41"/>
  <c r="I90" i="41"/>
  <c r="H90" i="41"/>
  <c r="G90" i="41"/>
  <c r="F90" i="41"/>
  <c r="E90" i="41"/>
  <c r="D90" i="41"/>
  <c r="L82" i="41"/>
  <c r="K82" i="41"/>
  <c r="J82" i="41"/>
  <c r="I82" i="41"/>
  <c r="H82" i="41"/>
  <c r="G82" i="41"/>
  <c r="F82" i="41"/>
  <c r="E82" i="41"/>
  <c r="D82" i="41"/>
  <c r="L79" i="41"/>
  <c r="K79" i="41"/>
  <c r="J79" i="41"/>
  <c r="I79" i="41"/>
  <c r="H79" i="41"/>
  <c r="G79" i="41"/>
  <c r="F79" i="41"/>
  <c r="E79" i="41"/>
  <c r="D79" i="41"/>
  <c r="L76" i="41"/>
  <c r="K76" i="41"/>
  <c r="J76" i="41"/>
  <c r="I76" i="41"/>
  <c r="H76" i="41"/>
  <c r="G76" i="41"/>
  <c r="F76" i="41"/>
  <c r="E76" i="41"/>
  <c r="D76" i="41"/>
  <c r="L68" i="41"/>
  <c r="K68" i="41"/>
  <c r="J68" i="41"/>
  <c r="I68" i="41"/>
  <c r="H68" i="41"/>
  <c r="G68" i="41"/>
  <c r="F68" i="41"/>
  <c r="E68" i="41"/>
  <c r="D68" i="41"/>
  <c r="K62" i="41"/>
  <c r="J62" i="41"/>
  <c r="I62" i="41"/>
  <c r="H62" i="41"/>
  <c r="G62" i="41"/>
  <c r="F62" i="41"/>
  <c r="E62" i="41"/>
  <c r="D62" i="41"/>
  <c r="L59" i="41"/>
  <c r="K59" i="41"/>
  <c r="J59" i="41"/>
  <c r="I59" i="41"/>
  <c r="H59" i="41"/>
  <c r="G59" i="41"/>
  <c r="F59" i="41"/>
  <c r="E59" i="41"/>
  <c r="D59" i="41"/>
  <c r="L49" i="41"/>
  <c r="K49" i="41"/>
  <c r="J49" i="41"/>
  <c r="I49" i="41"/>
  <c r="H49" i="41"/>
  <c r="G49" i="41"/>
  <c r="F49" i="41"/>
  <c r="E49" i="41"/>
  <c r="D49" i="41"/>
  <c r="L39" i="41"/>
  <c r="K39" i="41"/>
  <c r="J39" i="41"/>
  <c r="I39" i="41"/>
  <c r="H39" i="41"/>
  <c r="G39" i="41"/>
  <c r="F39" i="41"/>
  <c r="E39" i="41"/>
  <c r="D39" i="41"/>
  <c r="L34" i="41"/>
  <c r="K34" i="41"/>
  <c r="J34" i="41"/>
  <c r="I34" i="41"/>
  <c r="H34" i="41"/>
  <c r="G34" i="41"/>
  <c r="F34" i="41"/>
  <c r="E34" i="41"/>
  <c r="D34" i="41"/>
  <c r="L24" i="41"/>
  <c r="K24" i="41"/>
  <c r="J24" i="41"/>
  <c r="I24" i="41"/>
  <c r="H24" i="41"/>
  <c r="G24" i="41"/>
  <c r="F24" i="41"/>
  <c r="E24" i="41"/>
  <c r="D24" i="41"/>
  <c r="L21" i="41"/>
  <c r="K21" i="41"/>
  <c r="J21" i="41"/>
  <c r="I21" i="41"/>
  <c r="H21" i="41"/>
  <c r="G21" i="41"/>
  <c r="F21" i="41"/>
  <c r="E21" i="41"/>
  <c r="D21" i="41"/>
  <c r="L18" i="41"/>
  <c r="K18" i="41"/>
  <c r="J18" i="41"/>
  <c r="I18" i="41"/>
  <c r="H18" i="41"/>
  <c r="G18" i="41"/>
  <c r="F18" i="41"/>
  <c r="E18" i="41"/>
  <c r="D18" i="41"/>
  <c r="L16" i="41"/>
  <c r="K16" i="41"/>
  <c r="J16" i="41"/>
  <c r="I16" i="41"/>
  <c r="H16" i="41"/>
  <c r="G16" i="41"/>
  <c r="F16" i="41"/>
  <c r="E16" i="41"/>
  <c r="D16" i="41"/>
  <c r="L13" i="41"/>
  <c r="L12" i="41" s="1"/>
  <c r="K13" i="41"/>
  <c r="J13" i="41"/>
  <c r="I13" i="41"/>
  <c r="H13" i="41"/>
  <c r="G13" i="41"/>
  <c r="F13" i="41"/>
  <c r="F12" i="41" s="1"/>
  <c r="E13" i="41"/>
  <c r="D13" i="41"/>
  <c r="D78" i="42" l="1"/>
  <c r="D23" i="42"/>
  <c r="D12" i="42"/>
  <c r="H78" i="41"/>
  <c r="H12" i="41"/>
  <c r="F23" i="41"/>
  <c r="H23" i="41"/>
  <c r="L78" i="41"/>
  <c r="D23" i="41"/>
  <c r="J23" i="41"/>
  <c r="D78" i="41"/>
  <c r="J78" i="41"/>
  <c r="D12" i="41"/>
  <c r="J12" i="41"/>
  <c r="F78" i="41"/>
  <c r="E78" i="41"/>
  <c r="K78" i="41"/>
  <c r="G78" i="41"/>
  <c r="I78" i="41"/>
  <c r="L23" i="41"/>
  <c r="G23" i="41"/>
  <c r="E23" i="41"/>
  <c r="K23" i="41"/>
  <c r="I23" i="41"/>
  <c r="G12" i="41"/>
  <c r="E12" i="41"/>
  <c r="K12" i="41"/>
  <c r="I12" i="41"/>
  <c r="D11" i="42" l="1"/>
  <c r="L11" i="41"/>
  <c r="F11" i="41"/>
  <c r="J11" i="41"/>
  <c r="D11" i="41"/>
  <c r="H11" i="41"/>
  <c r="I11" i="41"/>
  <c r="K11" i="41"/>
  <c r="G11" i="41"/>
  <c r="E11" i="41"/>
  <c r="K65" i="40" l="1"/>
  <c r="J65" i="40"/>
  <c r="I65" i="40"/>
  <c r="H65" i="40"/>
  <c r="G65" i="40"/>
  <c r="F65" i="40"/>
  <c r="E65" i="40"/>
  <c r="D65" i="40"/>
  <c r="K125" i="40"/>
  <c r="J125" i="40"/>
  <c r="I125" i="40"/>
  <c r="H125" i="40"/>
  <c r="G125" i="40"/>
  <c r="F125" i="40"/>
  <c r="E125" i="40"/>
  <c r="D125" i="40"/>
  <c r="K121" i="40"/>
  <c r="J121" i="40"/>
  <c r="I121" i="40"/>
  <c r="H121" i="40"/>
  <c r="G121" i="40"/>
  <c r="F121" i="40"/>
  <c r="E121" i="40"/>
  <c r="D121" i="40"/>
  <c r="K111" i="40"/>
  <c r="J111" i="40"/>
  <c r="I111" i="40"/>
  <c r="H111" i="40"/>
  <c r="G111" i="40"/>
  <c r="F111" i="40"/>
  <c r="E111" i="40"/>
  <c r="D111" i="40"/>
  <c r="K105" i="40"/>
  <c r="J105" i="40"/>
  <c r="I105" i="40"/>
  <c r="H105" i="40"/>
  <c r="G105" i="40"/>
  <c r="F105" i="40"/>
  <c r="E105" i="40"/>
  <c r="D105" i="40"/>
  <c r="K99" i="40"/>
  <c r="J99" i="40"/>
  <c r="I99" i="40"/>
  <c r="H99" i="40"/>
  <c r="G99" i="40"/>
  <c r="F99" i="40"/>
  <c r="E99" i="40"/>
  <c r="D99" i="40"/>
  <c r="K95" i="40"/>
  <c r="J95" i="40"/>
  <c r="I95" i="40"/>
  <c r="H95" i="40"/>
  <c r="G95" i="40"/>
  <c r="F95" i="40"/>
  <c r="E95" i="40"/>
  <c r="D95" i="40"/>
  <c r="K93" i="40"/>
  <c r="J93" i="40"/>
  <c r="I93" i="40"/>
  <c r="H93" i="40"/>
  <c r="G93" i="40"/>
  <c r="F93" i="40"/>
  <c r="E93" i="40"/>
  <c r="D93" i="40"/>
  <c r="K85" i="40"/>
  <c r="J85" i="40"/>
  <c r="I85" i="40"/>
  <c r="H85" i="40"/>
  <c r="G85" i="40"/>
  <c r="F85" i="40"/>
  <c r="E85" i="40"/>
  <c r="D85" i="40"/>
  <c r="K82" i="40"/>
  <c r="J82" i="40"/>
  <c r="I82" i="40"/>
  <c r="H82" i="40"/>
  <c r="G82" i="40"/>
  <c r="F82" i="40"/>
  <c r="E82" i="40"/>
  <c r="D82" i="40"/>
  <c r="K79" i="40"/>
  <c r="J79" i="40"/>
  <c r="I79" i="40"/>
  <c r="H79" i="40"/>
  <c r="G79" i="40"/>
  <c r="F79" i="40"/>
  <c r="E79" i="40"/>
  <c r="D79" i="40"/>
  <c r="K71" i="40"/>
  <c r="J71" i="40"/>
  <c r="I71" i="40"/>
  <c r="H71" i="40"/>
  <c r="G71" i="40"/>
  <c r="F71" i="40"/>
  <c r="E71" i="40"/>
  <c r="D71" i="40"/>
  <c r="K62" i="40"/>
  <c r="J62" i="40"/>
  <c r="I62" i="40"/>
  <c r="H62" i="40"/>
  <c r="G62" i="40"/>
  <c r="F62" i="40"/>
  <c r="E62" i="40"/>
  <c r="D62" i="40"/>
  <c r="K52" i="40"/>
  <c r="J52" i="40"/>
  <c r="I52" i="40"/>
  <c r="H52" i="40"/>
  <c r="G52" i="40"/>
  <c r="F52" i="40"/>
  <c r="E52" i="40"/>
  <c r="D52" i="40"/>
  <c r="K42" i="40"/>
  <c r="J42" i="40"/>
  <c r="I42" i="40"/>
  <c r="H42" i="40"/>
  <c r="G42" i="40"/>
  <c r="F42" i="40"/>
  <c r="E42" i="40"/>
  <c r="D42" i="40"/>
  <c r="K37" i="40"/>
  <c r="J37" i="40"/>
  <c r="I37" i="40"/>
  <c r="H37" i="40"/>
  <c r="G37" i="40"/>
  <c r="F37" i="40"/>
  <c r="E37" i="40"/>
  <c r="D37" i="40"/>
  <c r="K27" i="40"/>
  <c r="J27" i="40"/>
  <c r="I27" i="40"/>
  <c r="H27" i="40"/>
  <c r="H26" i="40" s="1"/>
  <c r="G27" i="40"/>
  <c r="F27" i="40"/>
  <c r="E27" i="40"/>
  <c r="D27" i="40"/>
  <c r="K24" i="40"/>
  <c r="J24" i="40"/>
  <c r="I24" i="40"/>
  <c r="H24" i="40"/>
  <c r="G24" i="40"/>
  <c r="F24" i="40"/>
  <c r="E24" i="40"/>
  <c r="D24" i="40"/>
  <c r="K21" i="40"/>
  <c r="J21" i="40"/>
  <c r="I21" i="40"/>
  <c r="H21" i="40"/>
  <c r="G21" i="40"/>
  <c r="F21" i="40"/>
  <c r="E21" i="40"/>
  <c r="D21" i="40"/>
  <c r="K19" i="40"/>
  <c r="J19" i="40"/>
  <c r="I19" i="40"/>
  <c r="H19" i="40"/>
  <c r="G19" i="40"/>
  <c r="F19" i="40"/>
  <c r="E19" i="40"/>
  <c r="D19" i="40"/>
  <c r="K16" i="40"/>
  <c r="J16" i="40"/>
  <c r="I16" i="40"/>
  <c r="H16" i="40"/>
  <c r="G16" i="40"/>
  <c r="F16" i="40"/>
  <c r="E16" i="40"/>
  <c r="D16" i="40"/>
  <c r="C124" i="51"/>
  <c r="D124" i="51"/>
  <c r="E124" i="51"/>
  <c r="F124" i="51"/>
  <c r="G124" i="51"/>
  <c r="D120" i="51"/>
  <c r="E120" i="51"/>
  <c r="F120" i="51"/>
  <c r="G120" i="51"/>
  <c r="D110" i="51"/>
  <c r="E110" i="51"/>
  <c r="F110" i="51"/>
  <c r="G110" i="51"/>
  <c r="D104" i="51"/>
  <c r="E104" i="51"/>
  <c r="F104" i="51"/>
  <c r="G104" i="51"/>
  <c r="D98" i="51"/>
  <c r="E98" i="51"/>
  <c r="F98" i="51"/>
  <c r="G98" i="51"/>
  <c r="D94" i="51"/>
  <c r="E94" i="51"/>
  <c r="F94" i="51"/>
  <c r="G94" i="51"/>
  <c r="D92" i="51"/>
  <c r="E92" i="51"/>
  <c r="F92" i="51"/>
  <c r="G92" i="51"/>
  <c r="D84" i="51"/>
  <c r="E84" i="51"/>
  <c r="F84" i="51"/>
  <c r="G84" i="51"/>
  <c r="D81" i="51"/>
  <c r="E81" i="51"/>
  <c r="F81" i="51"/>
  <c r="G81" i="51"/>
  <c r="D78" i="51"/>
  <c r="E78" i="51"/>
  <c r="F78" i="51"/>
  <c r="G78" i="51"/>
  <c r="D70" i="51"/>
  <c r="E70" i="51"/>
  <c r="F70" i="51"/>
  <c r="G70" i="51"/>
  <c r="D64" i="51"/>
  <c r="E64" i="51"/>
  <c r="F64" i="51"/>
  <c r="G64" i="51"/>
  <c r="D61" i="51"/>
  <c r="E61" i="51"/>
  <c r="F61" i="51"/>
  <c r="G61" i="51"/>
  <c r="D51" i="51"/>
  <c r="E51" i="51"/>
  <c r="F51" i="51"/>
  <c r="G51" i="51"/>
  <c r="D41" i="51"/>
  <c r="E41" i="51"/>
  <c r="F41" i="51"/>
  <c r="G41" i="51"/>
  <c r="D36" i="51"/>
  <c r="E36" i="51"/>
  <c r="F36" i="51"/>
  <c r="G36" i="51"/>
  <c r="D26" i="51"/>
  <c r="E26" i="51"/>
  <c r="F26" i="51"/>
  <c r="G26" i="51"/>
  <c r="D23" i="51"/>
  <c r="E23" i="51"/>
  <c r="F23" i="51"/>
  <c r="G23" i="51"/>
  <c r="D20" i="51"/>
  <c r="E20" i="51"/>
  <c r="F20" i="51"/>
  <c r="G20" i="51"/>
  <c r="C18" i="51"/>
  <c r="D18" i="51"/>
  <c r="E18" i="51"/>
  <c r="F18" i="51"/>
  <c r="G18" i="51"/>
  <c r="D15" i="51"/>
  <c r="E15" i="51"/>
  <c r="F15" i="51"/>
  <c r="G15" i="51"/>
  <c r="F26" i="40" l="1"/>
  <c r="G26" i="40"/>
  <c r="G81" i="40"/>
  <c r="F81" i="40"/>
  <c r="I26" i="40"/>
  <c r="E26" i="40"/>
  <c r="K26" i="40"/>
  <c r="D26" i="40"/>
  <c r="J26" i="40"/>
  <c r="D15" i="40"/>
  <c r="E15" i="40"/>
  <c r="I81" i="40"/>
  <c r="H81" i="40"/>
  <c r="D81" i="40"/>
  <c r="J81" i="40"/>
  <c r="E81" i="40"/>
  <c r="K81" i="40"/>
  <c r="F15" i="40"/>
  <c r="G15" i="40"/>
  <c r="J15" i="40"/>
  <c r="K15" i="40"/>
  <c r="H15" i="40"/>
  <c r="I15" i="40"/>
  <c r="F80" i="51"/>
  <c r="G80" i="51"/>
  <c r="E80" i="51"/>
  <c r="D80" i="51"/>
  <c r="G25" i="51"/>
  <c r="F25" i="51"/>
  <c r="E25" i="51"/>
  <c r="D25" i="51"/>
  <c r="G14" i="51"/>
  <c r="F14" i="51"/>
  <c r="E14" i="51"/>
  <c r="D14" i="51"/>
  <c r="G14" i="40" l="1"/>
  <c r="D14" i="40"/>
  <c r="E14" i="40"/>
  <c r="K14" i="40"/>
  <c r="J14" i="40"/>
  <c r="I14" i="40"/>
  <c r="H14" i="40"/>
  <c r="D13" i="51"/>
  <c r="E13" i="51"/>
  <c r="F13" i="51"/>
  <c r="G13" i="51"/>
  <c r="C91" i="43" l="1"/>
  <c r="C33" i="43"/>
  <c r="C17" i="43"/>
  <c r="C15" i="43"/>
  <c r="C78" i="51"/>
  <c r="C70" i="51"/>
  <c r="C23" i="51"/>
  <c r="C52" i="40"/>
  <c r="C16" i="40"/>
</calcChain>
</file>

<file path=xl/sharedStrings.xml><?xml version="1.0" encoding="utf-8"?>
<sst xmlns="http://schemas.openxmlformats.org/spreadsheetml/2006/main" count="1255" uniqueCount="574">
  <si>
    <t>(€000's)</t>
  </si>
  <si>
    <t>ΜΕΘΟΔΟΛΟΓΙΚΟ ΣΗΜΕΙΩΜΑ</t>
  </si>
  <si>
    <t>METHODOLOGICAL NOTE</t>
  </si>
  <si>
    <t>Κάλυψη</t>
  </si>
  <si>
    <t xml:space="preserve">Η στατιστική μονάδα που καλύφθηκε ήταν η επιχείρηση. </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</si>
  <si>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</si>
  <si>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</si>
  <si>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</si>
  <si>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</si>
  <si>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</si>
  <si>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</si>
  <si>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</si>
  <si>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The statistical unit enumerated was the enterprise.</t>
  </si>
  <si>
    <t>Definitions of terms used</t>
  </si>
  <si>
    <t>Πηγές των στοιχείων</t>
  </si>
  <si>
    <t>Το δείγμα</t>
  </si>
  <si>
    <t>Περίοδος αναφοράς</t>
  </si>
  <si>
    <t>Στατιστική μονάδα έρευνας</t>
  </si>
  <si>
    <t>Εμπιστευτικότητα των στοιχείων</t>
  </si>
  <si>
    <t>Reference period</t>
  </si>
  <si>
    <t>The sample</t>
  </si>
  <si>
    <t>Sources οf data</t>
  </si>
  <si>
    <t>The statistical unit enumerated</t>
  </si>
  <si>
    <t>Confidentiality of data collected</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</si>
  <si>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</si>
  <si>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</si>
  <si>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</si>
  <si>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</si>
  <si>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</si>
  <si>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</si>
  <si>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</si>
  <si>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</si>
  <si>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</si>
  <si>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</si>
  <si>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Code NACE   Rev. 2</t>
  </si>
  <si>
    <t>Κώδικας NACE Aναθ. 2</t>
  </si>
  <si>
    <t>Ακαθάριστες πάγιες     κεφαλαιουχικές  επενδύσεις</t>
  </si>
  <si>
    <t>Αξία παραγωγής</t>
  </si>
  <si>
    <t xml:space="preserve"> (No.)</t>
  </si>
  <si>
    <t xml:space="preserve">Gross fixed
capital
formation
</t>
  </si>
  <si>
    <t xml:space="preserve"> (€000's)</t>
  </si>
  <si>
    <t>Μισθωτοί</t>
  </si>
  <si>
    <t>Σύνολο</t>
  </si>
  <si>
    <t>Employees</t>
  </si>
  <si>
    <t>Total</t>
  </si>
  <si>
    <t>Κώδικας NACE Αναθ. 2</t>
  </si>
  <si>
    <t xml:space="preserve">Συνεισφορές εργοδότη στα διάφορα ταμεία </t>
  </si>
  <si>
    <t>Έσοδα από
παροχή
υπηρεσιών</t>
  </si>
  <si>
    <t>Άλλα λειτουργικά
 έσοδα</t>
  </si>
  <si>
    <t xml:space="preserve">Change in stocks </t>
  </si>
  <si>
    <t>Production value</t>
  </si>
  <si>
    <t>Έξοδα παραγωγής</t>
  </si>
  <si>
    <t>Διοικητικά
 έξοδα</t>
  </si>
  <si>
    <t>Ενοίκια που πληρώθηκαν</t>
  </si>
  <si>
    <t>Production expenses</t>
  </si>
  <si>
    <t>Administrative
 expenses</t>
  </si>
  <si>
    <t>Rents
 paid</t>
  </si>
  <si>
    <t>Value added at factor cost</t>
  </si>
  <si>
    <t>Εργατικό κόστος</t>
  </si>
  <si>
    <t>Αποσβέσεις</t>
  </si>
  <si>
    <t>Λειτουργικό Πλεόνασμα</t>
  </si>
  <si>
    <t>Depreciation</t>
  </si>
  <si>
    <t>Operating
Surplus</t>
  </si>
  <si>
    <t xml:space="preserve">Interest paid
</t>
  </si>
  <si>
    <t>Κτίρια</t>
  </si>
  <si>
    <t>Μεταφορικά
μέσα</t>
  </si>
  <si>
    <t xml:space="preserve">Έπιπλα </t>
  </si>
  <si>
    <t>Buildings</t>
  </si>
  <si>
    <t xml:space="preserve">Furniture </t>
  </si>
  <si>
    <t>Computers &amp; software</t>
  </si>
  <si>
    <t>Μηχανήματα, εξοπλισμός και άυλα αγαθά</t>
  </si>
  <si>
    <t>Machinery, equipment and intangible goods</t>
  </si>
  <si>
    <t>ΠΕΡΙΕΧΟΜΕΝΑ</t>
  </si>
  <si>
    <t>CONTENTS</t>
  </si>
  <si>
    <t xml:space="preserve">Πίνακας Table </t>
  </si>
  <si>
    <t>Περιεχόμενα - Contents</t>
  </si>
  <si>
    <t>0 = Nil or less than half of the unit of measurement</t>
  </si>
  <si>
    <t>Ακαθάριστες πάγιες κεφαλαιουχικές επενδύσεις κατά κατηγορία και οικονομική δραστηριότητα</t>
  </si>
  <si>
    <t>Gross fixed capital formation by type and economic activity</t>
  </si>
  <si>
    <t>Turnover and production value by economic activity</t>
  </si>
  <si>
    <t xml:space="preserve">Μισθοί και ημερομίσθια </t>
  </si>
  <si>
    <t>Wages and salaries</t>
  </si>
  <si>
    <t>Production value, intermediate inputs, value added, labour costs and interest paid on loans by economic activity</t>
  </si>
  <si>
    <t>Αξία παραγωγής, ενδιάμεση ανάλωση, προστιθέμενη αξία, εργατικό κόστος και τόκοι που πληρώθηκαν για δάνεια κατά οικονομική δραστηριότητα</t>
  </si>
  <si>
    <t>7=5-6</t>
  </si>
  <si>
    <t>6</t>
  </si>
  <si>
    <t>3</t>
  </si>
  <si>
    <t>2</t>
  </si>
  <si>
    <t>1</t>
  </si>
  <si>
    <t>4</t>
  </si>
  <si>
    <t>5=1-(2+3+4)</t>
  </si>
  <si>
    <t>8</t>
  </si>
  <si>
    <t>9</t>
  </si>
  <si>
    <t>11</t>
  </si>
  <si>
    <t>10=7-8-9</t>
  </si>
  <si>
    <t>Income from  construction activities</t>
  </si>
  <si>
    <t>Έσοδα από δραστηριότητες εμπορίου</t>
  </si>
  <si>
    <t>Έσοδα από   βιομηχανικές δραστηριότητες</t>
  </si>
  <si>
    <t>Έσοδα από  κατασκευαστικές  δραστηριότητες</t>
  </si>
  <si>
    <t>ΠINAKAΣ   4:  ΑΞΙΑ ΠΑΡΑΓΩΓΗΣ, ΕΝΔΙΑΜΕΣΗ ΑΝΑΛΩΣΗ, ΠΡΟΣΤΙΘΕΜΕΝΗ ΑΞΙΑ, ΕΡΓΑΤΙΚΟ ΚΟΣΤΟΣ ΚΑΙ ΤΟΚΟΙ ΠΟΥ ΠΛΗΡΩΘΗΚΑΝ ΓΙΑ ΔΑΝΕΙΑ ΚΑΤΑ ΟΙΚΟΝΟΜΙΚΗ ΔΡΑΣΤΗΡΙΟΤΗΤΑ</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</si>
  <si>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</si>
  <si>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</si>
  <si>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</si>
  <si>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</si>
  <si>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</si>
  <si>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</si>
  <si>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Πώληση αυτοκινήτων και ελαφρών μηχανοκίνητων οχημάτων</t>
  </si>
  <si>
    <t>Sale of  cars and light motor vehicles</t>
  </si>
  <si>
    <t>Πώληση άλλων μηχανοκίνητων οχημάτων</t>
  </si>
  <si>
    <t>Sale of other motor vehicles</t>
  </si>
  <si>
    <t>Συντήρηση και επισκευή μηχανοκίνητων οχημάτων</t>
  </si>
  <si>
    <t>Maintenance and repair of motor vehicles</t>
  </si>
  <si>
    <t>Sale of motor vehicle parts and accessories</t>
  </si>
  <si>
    <t>Χονδρικό εμπόριο μερών, εξαρτημάτων και αξεσουάρ μηχανοκίνητων οχημάτων</t>
  </si>
  <si>
    <t>Wholesale trade of motor vehicle parts and accessories</t>
  </si>
  <si>
    <t>Retail trade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</si>
  <si>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</si>
  <si>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</si>
  <si>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</si>
  <si>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</si>
  <si>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</si>
  <si>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Εμπορικοί αντιπρόσωποι που μεσολαβούν στην πώληση γεωργικών πρώτων υλών, ζώντων ζώων, κλωστοϋφαντουργικών πρώτων υλών και ημιτελών προϊόντων</t>
  </si>
  <si>
    <t>Agents involved in the sale of agricultural raw materials, live animals, textile raw materials and semi-finished goods</t>
  </si>
  <si>
    <t>Εμπορικοί αντιπρόσωποι που μεσολαβούν στην πώληση καυσίμων, μεταλλευμάτων, μετάλλων και βιομηχανικών χημικών προϊόντων</t>
  </si>
  <si>
    <t>Agents involved in the sale of fuels, ores, metals and industrial chemicals</t>
  </si>
  <si>
    <t>Εμπορικοί αντιπρόσωποι που μεσολαβούν στην πώληση ξυλείας και οικοδομικών υλικών</t>
  </si>
  <si>
    <t>Agents involved in the sale of timber and building materials</t>
  </si>
  <si>
    <t>Εμπορικοί αντιπρόσωποι που μεσολαβούν στην πώληση μηχανημάτων, βιομηχανικού εξοπλισμού, πλοίων και αεροσκαφών</t>
  </si>
  <si>
    <t>Agents involved in the sale of machinery, industrial equipment, ships and aircraft</t>
  </si>
  <si>
    <t>Εμπορικοί αντιπρόσωποι που μεσολαβούν στην πώληση επίπλων, ειδών οικιακής χρήσης, σιδηρικών και ειδών κιγκαλερίας</t>
  </si>
  <si>
    <t>Agents involved in the sale of furniture, household goods, hardware and ironmongery</t>
  </si>
  <si>
    <t>Εμπορικοί αντιπρόσωποι που μεσολαβούν στην πώληση κλωστοϋφαντουργικών προϊόντων, ενδυμάτων, γουναρικών, υποδημάτων και δερμάτινων προϊόντων</t>
  </si>
  <si>
    <t>Agents involved in the sale of textiles, clothing, fur, footwear and leather goods</t>
  </si>
  <si>
    <t>Εμπορικοί αντιπρόσωποι που μεσολαβούν στην πώληση τροφίμων, ποτών και καπνού</t>
  </si>
  <si>
    <t>Agents involved in the sale of food, beverages and tobacco</t>
  </si>
  <si>
    <t>Εμπορικοί αντιπρόσωποι ειδικευμένοι στην πώληση άλλων συγκεκριμένων προϊόντων</t>
  </si>
  <si>
    <t>Agents specialised in the sale of other particular products</t>
  </si>
  <si>
    <t>Εμπορικοί αντιπρόσωποι που μεσολαβούν στην πώληση διαφόρων ειδών</t>
  </si>
  <si>
    <t>Agents involved in the sale of a variety of goods</t>
  </si>
  <si>
    <t>Χονδρικό εμπόριο ακατέργαστων γεωργικών πρώτων υλών και ζώντων ζώων</t>
  </si>
  <si>
    <t>Wholesale of agricultural raw materials and live animals</t>
  </si>
  <si>
    <t>Χονδρικό εμπόριο σιτηρών, ακατέργαστου καπνού, σπόρων και ζωοτροφών</t>
  </si>
  <si>
    <t>Wholesale of grain, unmanufactured tobacco, seeds and animal feeds</t>
  </si>
  <si>
    <t>Χονδρικό εμπόριο λουλουδιών και φυτών</t>
  </si>
  <si>
    <t>Wholesale of flowers and plants</t>
  </si>
  <si>
    <t>Χονδρικό εμπόριο ζώντων ζώων</t>
  </si>
  <si>
    <t>Wholesale of live animals</t>
  </si>
  <si>
    <t>Χονδρικό εμπόριο δερμάτων, προβιών και κατεργασμένου δέρματος</t>
  </si>
  <si>
    <t>Wholesale of hides, skins and leather</t>
  </si>
  <si>
    <t>Χονδρικό εμπόριο τροφίμων, ποτών και καπνού</t>
  </si>
  <si>
    <t>Wholesale of food, beverages and tobacco</t>
  </si>
  <si>
    <t>Χονδρικό εμπόριο φρούτων και λαχανικών</t>
  </si>
  <si>
    <t>Wholesale of fruit and vegetables</t>
  </si>
  <si>
    <t>Χονδρικό εμπόριο κρέατος και προϊόντων κρέατος</t>
  </si>
  <si>
    <t>Wholesale of meat and meat products</t>
  </si>
  <si>
    <t>Χονδρικό εμπόριο γαλακτοκομικών προϊόντων, αβγών και βρώσιμων ελαίων και λιπών</t>
  </si>
  <si>
    <t>Wholesale of dairy products, eggs and edible oils and fats</t>
  </si>
  <si>
    <t>Χονδρικό εμπόριο ποτών</t>
  </si>
  <si>
    <t>Wholesale of  beverages</t>
  </si>
  <si>
    <t>Χονδρικό εμπόριο προϊόντων καπνού</t>
  </si>
  <si>
    <t>Wholesale of tobacco products</t>
  </si>
  <si>
    <t>Χονδρικό εμπόριο ζάχαρης, σοκολάτας και ειδών ζαχαροπλαστικής</t>
  </si>
  <si>
    <t>Wholesale of sugar and chocolate and sugar confectionery</t>
  </si>
  <si>
    <t>Χονδρικό εμπόριο καφέ, τσαγιού, κακάου και μπαχαρικών</t>
  </si>
  <si>
    <t>Wholesale of coffee, tea, cocoa and spices</t>
  </si>
  <si>
    <t>Χονδρικό εμπόριο άλλων τροφίμων, συμπεριλαμβανομένων ψαριών, καρκινοειδών και μαλακίων</t>
  </si>
  <si>
    <t>Wholesale of other food, including fish, crustaceans and molluscs</t>
  </si>
  <si>
    <t>Μη ειδικευμένο χονδρικό εμπόριο τροφίμων, ποτών και καπνού</t>
  </si>
  <si>
    <t>Non-specialised wholesale of food, beverages and tobacco</t>
  </si>
  <si>
    <t>Χονδρικό εμπόριο ειδών οικιακής χρήσης</t>
  </si>
  <si>
    <t>Wholesale of household goods</t>
  </si>
  <si>
    <t>Χονδρικό εμπόριο κλωστοϋφαντουργικών προϊόντων</t>
  </si>
  <si>
    <t>Wholesale of textiles</t>
  </si>
  <si>
    <t>Χονδρικό εμπόριο ενδυμάτων και υποδημάτων</t>
  </si>
  <si>
    <t>Wholesale of clothing and footwear</t>
  </si>
  <si>
    <t>Χονδρικό εμπόριο ηλεκτρικών οικιακών συσκευών</t>
  </si>
  <si>
    <t>Wholesale of electrical household appliances</t>
  </si>
  <si>
    <t>Χονδρικό εμπόριο ειδών πορσελάνης και γυαλικών και υλικών καθαρισμού</t>
  </si>
  <si>
    <t>Wholesale of china and glassware and cleaning materials</t>
  </si>
  <si>
    <t>Χονδρικό εμπόριο αρωμάτων και καλλυντικών</t>
  </si>
  <si>
    <t>Wholesale of perfume and cosmetics</t>
  </si>
  <si>
    <t>Χονδρικό εμπόριο φαρμακευτικών προϊόντων</t>
  </si>
  <si>
    <t>Wholesale of pharmaceutical goods</t>
  </si>
  <si>
    <t>Χονδρικό εμπόριο επίπλων, χαλιών και φωτιστικών</t>
  </si>
  <si>
    <t>Wholesale of furniture, carpets and lighting equipment</t>
  </si>
  <si>
    <t>Χονδρικό εμπόριο ρολογιών και κοσμημάτων</t>
  </si>
  <si>
    <t>Wholesale of watches and jewellery</t>
  </si>
  <si>
    <t>Χονδρικό εμπόριο άλλων ειδών οικιακής χρήσης</t>
  </si>
  <si>
    <t>Wholesale of other household goods</t>
  </si>
  <si>
    <t>Χονδρικό εμπόριο εξοπλισμού πληροφοριακών και επικοινωνιακών συστημάτων</t>
  </si>
  <si>
    <t>Wholesale of information and communication equipment</t>
  </si>
  <si>
    <t>Χονδρικό εμπόριο ηλεκτρονικών υπολογιστών, περιφερειακού εξοπλισμού υπολογιστών και λογισμικού</t>
  </si>
  <si>
    <t>Wholesale of computers, computer peripheral equipment and software</t>
  </si>
  <si>
    <t>Χονδρικό εμπόριο ηλεκτρονικού και τηλεπικοινωνιακού εξοπλισμού και εξαρτημάτων</t>
  </si>
  <si>
    <t>Wholesale of electronic and telecommunications equipment and parts</t>
  </si>
  <si>
    <t>Χονδρικό εμπόριο άλλων μηχανημάτων, εξοπλισμού και προμηθειών</t>
  </si>
  <si>
    <t>Wholesale of other machinery, equipment and supplies</t>
  </si>
  <si>
    <t>Χονδρικό εμπόριο γεωργικών μηχανημάτων, εξοπλισμού και προμηθειών</t>
  </si>
  <si>
    <t>Wholesale of agricultural machinery, equipment and supplies</t>
  </si>
  <si>
    <t>Χονδρικό εμπόριο εργαλειομηχανών</t>
  </si>
  <si>
    <t>Wholesale of machine tools</t>
  </si>
  <si>
    <t>Χονδρικό εμπόριο εξορυκτικών μηχανημάτων, καθώς και μηχανημάτων για κατασκευαστικά έργα και έργα πολιτικού μηχανικού</t>
  </si>
  <si>
    <t>Wholesale of mining, construction and civil engineering machinery</t>
  </si>
  <si>
    <t>Χονδρικό εμπόριο άλλων μηχανών και εξοπλισμού γραφείου</t>
  </si>
  <si>
    <t>Wholesale of other office machinery and equipment</t>
  </si>
  <si>
    <t>Χονδρικό εμπόριο άλλων μηχανημάτων και εξοπλισμού</t>
  </si>
  <si>
    <t>Wholesale of other machinery  and  equipment</t>
  </si>
  <si>
    <t>Άλλο ειδικευμένο χονδρικό εμπόριο</t>
  </si>
  <si>
    <t>Other specialised wholesale</t>
  </si>
  <si>
    <t>Wholesale of solid, liquid and gaseous fuels and related products</t>
  </si>
  <si>
    <t>Χονδρικό εμπόριο μετάλλων και μεταλλευμάτων</t>
  </si>
  <si>
    <t>Wholesale of metals and metal ores</t>
  </si>
  <si>
    <t>Χονδρικό εμπόριο ξυλείας, οικοδομικών υλικών και ειδών υγιεινής</t>
  </si>
  <si>
    <t>Wholesale of wood, construction materials and sanitary equipment</t>
  </si>
  <si>
    <t>Χονδρικό εμπόριο σιδηρικών, υδραυλικών ειδών και εξοπλισμού και προμηθειών για εγκαταστάσεις θέρμανσης</t>
  </si>
  <si>
    <t>Wholesale of hardware, plumbing and heating equipment and supplies</t>
  </si>
  <si>
    <t>Χονδρικό εμπόριο χημικών προϊόντων</t>
  </si>
  <si>
    <t>Wholesale of chemical products</t>
  </si>
  <si>
    <t>Χονδρικό εμπόριο άλλων ενδιάμεσων προϊόντων</t>
  </si>
  <si>
    <t>Wholesale of other intermediate products</t>
  </si>
  <si>
    <t>Χονδρικό εμπόριο απορριμμάτων και υπολειμμάτων</t>
  </si>
  <si>
    <t>Wholesale of waste and scrap</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</si>
  <si>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</si>
  <si>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</si>
  <si>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</si>
  <si>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</si>
  <si>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</si>
  <si>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</si>
  <si>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σε μη ειδικευμένα καταστήματα που πωλούν κυρίως τρόφιμα, ποτά ή καπνό</t>
  </si>
  <si>
    <t>Retail sale in non-specialised stores with food, beverages or tobacco predominating</t>
  </si>
  <si>
    <t>Άλλο λιανικό εμπόριο σε μη ειδικευμένα καταστήματα</t>
  </si>
  <si>
    <t>Other 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</si>
  <si>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</si>
  <si>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</si>
  <si>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φρούτων και λαχανικών σε ειδικευμένα καταστήματα</t>
  </si>
  <si>
    <t>Retail sale of fruit and vegetables in specialised stores</t>
  </si>
  <si>
    <t>Λιανικό εμπόριο κρέατος και προϊόντων κρέατος σε ειδικευμένα καταστήματα</t>
  </si>
  <si>
    <t>Retail sale of meat and meat products in specialised stores</t>
  </si>
  <si>
    <t>Λιανικό εμπόριο ψαριών, καρκινοειδών και μαλακίων σε ειδικευμένα καταστήματα</t>
  </si>
  <si>
    <t>Retail sale of fish, crustaceans and molluscs in specialised stores</t>
  </si>
  <si>
    <t>Λιανικό εμπόριο ψωμιού, αρτοσκευασμάτων και λοιπών ειδών αρτοποιίας και ζαχαροπλαστικής σε ειδικευμένα καταστήματα</t>
  </si>
  <si>
    <t>Retail sale of bread, cakes, flour confectionery and sugar confectionery in specialised stores</t>
  </si>
  <si>
    <t>Λιανικό εμπόριο ποτών σε ειδικευμένα καταστήματα</t>
  </si>
  <si>
    <t>Retail sale of beverages in specialised stores</t>
  </si>
  <si>
    <t>Λιανικό εμπόριο προϊόντων καπνού σε ειδικευμένα καταστήματα</t>
  </si>
  <si>
    <t>Retail sale of tobacco products in specialised stores</t>
  </si>
  <si>
    <t>Λιανικό εμπόριο άλλων τροφίμων σε ειδικευμένα καταστήματα</t>
  </si>
  <si>
    <t>Other retail sale of food in specialised stores</t>
  </si>
  <si>
    <t>Λιανικό εμπόριο καυσίμων κίνησης σε ειδικευμένα καταστήματα</t>
  </si>
  <si>
    <t>Retail sale of automotive fuel in specialised stores</t>
  </si>
  <si>
    <t>Λιανικό εμπόριο καυσίμων κίνησης σε ειδικευμένα καταστήματα (σταθμοί βενζίνης)</t>
  </si>
  <si>
    <t>Retail sale of automotive fuel in specialised stores (petrol stations)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</si>
  <si>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</si>
  <si>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</si>
  <si>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ηλεκτρονικών υπολογιστών, περιφερειακών μονάδων υπολογιστών και λογισμικού σε ειδικευμένα καταστήματα (περ. των βιντεοπαιχνιδιών)</t>
  </si>
  <si>
    <t>Retail sale of computers, peripheral units and software in specialised stores (incl. videogames)</t>
  </si>
  <si>
    <t>Λιανικό εμπόριο τηλεπικοινωνιακού εξοπλισμού σε ειδικευμένα καταστήματα</t>
  </si>
  <si>
    <t>Retail sale of telecommunications equipment in specialised stores</t>
  </si>
  <si>
    <t>Λιανικό εμπόριο εξοπλισμού ήχου και εικόνας σε ειδικευμένα καταστήματα (ραδιοφωνικές και τηλεοπτικές συσκευές)</t>
  </si>
  <si>
    <t>Retail sale of audio and video equipment in specialised stores (radio and television goods)</t>
  </si>
  <si>
    <t>Λιανικό εμπόριο άλλου οικιακού εξοπλισμού σε ειδικευμένα καταστήματα</t>
  </si>
  <si>
    <t>Retail sale of other household equipment in specialised stores</t>
  </si>
  <si>
    <t>Λιανικό εμπόριο κλωστοϋφαντουργικών προϊόντων σε ειδικευμένα καταστήματα</t>
  </si>
  <si>
    <t>Retail sale of textiles in specialised stores</t>
  </si>
  <si>
    <t>Λιανικό εμπόριο σιδηρικών, χρωμάτων και τζαμιών σε ειδικευμένα καταστήματα</t>
  </si>
  <si>
    <t>Retail sale of hardware, paints and glass in specialised stores</t>
  </si>
  <si>
    <t>Λιανικό εμπόριο ηλεκτρικών οικιακών συσκευών σε ειδικευμένα καταστήματα</t>
  </si>
  <si>
    <t>Retail sale of electrical household appliances in specialised stores</t>
  </si>
  <si>
    <t>Λιανικό εμπόριο επίπλων, φωτιστικών και άλλων ειδών οικιακής χρήσης σε ειδικευμένα καταστήματα</t>
  </si>
  <si>
    <t>Retail sale of furniture, lighting equipment and  other household articles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</si>
  <si>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</si>
  <si>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</si>
  <si>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βιβλίων σε ειδικευμένα καταστήματα</t>
  </si>
  <si>
    <t>Retail sale of books in specialised stores</t>
  </si>
  <si>
    <t>Λιανικό εμπόριο εφημερίδων και γραφικής ύλης σε ειδικευμένα καταστήματα</t>
  </si>
  <si>
    <t>Retail sale of newspapers and stationery in specialised stores</t>
  </si>
  <si>
    <t>Λιανικό εμπόριο εγγραφών μουσικής και εικόνας σε ειδικευμένα καταστήματα</t>
  </si>
  <si>
    <t>Retail sale of music and video recordings in specialised stores</t>
  </si>
  <si>
    <t xml:space="preserve">Λιανικό εμπόριο αθλητικού εξοπλισμού σε ειδικευμένα καταστήματα (περ. ποδήλατα, είδη αλιείας, κατασκήνωσης, κυνηγίου, βάρκες και σκάφη αναψυχής) </t>
  </si>
  <si>
    <t>Retail sale of sporting equipment in specialised stores (incl. bicycles, fishing goods, camping and hunting equipment, boats and yachts)</t>
  </si>
  <si>
    <t>Λιανικό εμπόριο παιχνιδιών κάθε είδους σε ειδικευμένα καταστήματα (εκτός των βιντεοπαιχνιδιών)</t>
  </si>
  <si>
    <t>Retail sale of games and toys in specialised stores (excl. video games)</t>
  </si>
  <si>
    <t>Λιανικό εμπόριο άλλων ειδών σε ειδικευμένα καταστήματα</t>
  </si>
  <si>
    <t>Retail sale of other goods in specialised stores</t>
  </si>
  <si>
    <t>Λιανικό εμπόριο ενδυμάτων σε ειδικευμένα καταστήματα</t>
  </si>
  <si>
    <t>Retail sale of clothing in specialised stores</t>
  </si>
  <si>
    <t>Λιανικό εμπόριο υποδημάτων και δερμάτινων ειδών σε ειδικευμένα καταστήματα</t>
  </si>
  <si>
    <t>Retail sale of footwear and leather goods in specialised stores</t>
  </si>
  <si>
    <t>Φαρμακευτικά είδη σε ειδικευμένα καταστήματα</t>
  </si>
  <si>
    <t>Dispensing chemist in specialised stores</t>
  </si>
  <si>
    <t>Λιανικό εμπόριο ιατρικών και ορθοπεδικών ειδών σε ειδικευμένα καταστήματα</t>
  </si>
  <si>
    <t>Retail sale of medical and orthopaedic goods in specialised stores</t>
  </si>
  <si>
    <t>Λιανικό εμπόριο καλλυντικών και ειδών καλλωπισμού σε ειδικευμένα καταστήματα</t>
  </si>
  <si>
    <t>Retail sale of cosmetic and toilet articles in specialised stores</t>
  </si>
  <si>
    <t>Λιανικό εμπόριο λουλουδιών, φυτών, σπόρων, λιπασμάτων, ζώων συντροφιάς και σχετικών ζωοτροφών σε ειδικευμένα καταστήματα</t>
  </si>
  <si>
    <t>Retail sale of flowers, plants, seeds, fertilizers, pet animals and pet food in specialised stores</t>
  </si>
  <si>
    <t>Λιανικό εμπόριο ρολογιών και κοσμημάτων σε ειδικευμένα καταστήματα</t>
  </si>
  <si>
    <t>Retail sale of watches and jewellery in specialised stores</t>
  </si>
  <si>
    <t>Άλλο λιανικό εμπόριο καινούργιων ειδών σε ειδικευμένα καταστήματα</t>
  </si>
  <si>
    <t>Other retail sale of new goods in specialised stores</t>
  </si>
  <si>
    <t>Λιανικό εμπόριο μεταχειρισμένων ειδών σε καταστήματα (περ. δημοπρασιών)</t>
  </si>
  <si>
    <t xml:space="preserve">Retail sale of second-hand goods in stores (incl. auctioning houses) </t>
  </si>
  <si>
    <t>Λιανικό εμπόριο σε υπαίθριους πάγκους και αγορές</t>
  </si>
  <si>
    <t>Retail sale via stalls and markets</t>
  </si>
  <si>
    <t>Λιανικό εμπόριο τροφίμων, ποτών και καπνού σε υπαίθριους πάγκους και αγορές (περ. πλανόδιους στα πανηγύρια)</t>
  </si>
  <si>
    <t>Retail sale via stalls and markets of food, beverages and tobacco products</t>
  </si>
  <si>
    <t>Λιανικό εμπόριο κλωστοϋφαντουργικών προϊόντων, ενδυμάτων και υποδημάτων σε υπαίθριους πάγκους και αγορές (περ. πλανόδιους στα πανηγύρια)</t>
  </si>
  <si>
    <t>Retail sale via stalls and markets of textiles, clothing and footwear</t>
  </si>
  <si>
    <t>Λιανικό εμπόριο άλλων ειδών σε υπαίθριους πάγκους και αγορές (περ. πλανόδιους στα πανηγύρια)</t>
  </si>
  <si>
    <t>Retail sale via stalls and markets of other goods</t>
  </si>
  <si>
    <t>Λιανικό εμπόριο εκτός καταστημάτων, υπαίθριων πάγκων ή αγορών</t>
  </si>
  <si>
    <t>Retail trade not in stores, stalls or markets</t>
  </si>
  <si>
    <t>Λιανικό εμπόριο από επιχειρήσεις πωλήσεων με αλληλογραφία ή μέσω διαδικτύου</t>
  </si>
  <si>
    <t>Retail sale via mail order houses or via Internet</t>
  </si>
  <si>
    <t>Άλλο λιανικό εμπόριο εκτός καταστημάτων, υπαίθριων πάγκων ή αγορών</t>
  </si>
  <si>
    <t>Other retail sale not in stores, stalls or markets</t>
  </si>
  <si>
    <t>G</t>
  </si>
  <si>
    <t>Λιανικό εμπόριο χαλιών, κιλιμιών και επενδύσεων δαπέδου και τοίχου σε ειδικευμένα καταστήματα</t>
  </si>
  <si>
    <t>Retail sale of carpets, rugs, wall and floor coverings in specialised stores</t>
  </si>
  <si>
    <t>ΕΡΕΥΝΑ ΧΟΝΔΡΙΚΟΥ ΚΑΙ ΛΙΑΝΙΚΟΥ ΕΜΠΟΡΙΟΥ</t>
  </si>
  <si>
    <t>WHOLESALE AND RETAIL TRADE SURVEY</t>
  </si>
  <si>
    <t>Κύκλος Εργασιών</t>
  </si>
  <si>
    <t>Turnover</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</si>
  <si>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</si>
  <si>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</si>
  <si>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Εργαζόμενοι ιδιοκτήτες</t>
  </si>
  <si>
    <t>Κώδικας NACE Αναθ. 2
Code
NACE
Rev. 2</t>
  </si>
  <si>
    <t>Πώληση μερών και εξαρτημάτων μηχανοκίνητων οχημάτων</t>
  </si>
  <si>
    <t>Λιανικό εμπόριο μερών, εξαρτημάτων και αξεσουάρ μηχανοκίνητων οχημάτων</t>
  </si>
  <si>
    <t>Πώληση, συντήρηση και επισκευή μοτοσικλετών και των μερών και εξαρτημάτων τους</t>
  </si>
  <si>
    <t>Χονδρικό εμπόριο στερεών, υγρών και αέριων καυσίμων και συναφών προϊόντων</t>
  </si>
  <si>
    <t>Working    proprietors</t>
  </si>
  <si>
    <t>Income from 
trading 
activities</t>
  </si>
  <si>
    <t>Income from  industrial 
activities</t>
  </si>
  <si>
    <t>Income from
services</t>
  </si>
  <si>
    <t>Transport
 equipment</t>
  </si>
  <si>
    <t>Working
 proprietors</t>
  </si>
  <si>
    <t>45.1</t>
  </si>
  <si>
    <t>45.11</t>
  </si>
  <si>
    <t>45.19</t>
  </si>
  <si>
    <t>45.2</t>
  </si>
  <si>
    <t>45.20</t>
  </si>
  <si>
    <t>45.3</t>
  </si>
  <si>
    <t>45.31</t>
  </si>
  <si>
    <t>45.32</t>
  </si>
  <si>
    <t>45.4</t>
  </si>
  <si>
    <t>45.40</t>
  </si>
  <si>
    <t>46.1</t>
  </si>
  <si>
    <t>46.11</t>
  </si>
  <si>
    <t>46.12</t>
  </si>
  <si>
    <t>46.13</t>
  </si>
  <si>
    <t>46.14</t>
  </si>
  <si>
    <t>46.15</t>
  </si>
  <si>
    <t>46.16</t>
  </si>
  <si>
    <t>46.17</t>
  </si>
  <si>
    <t>46.18</t>
  </si>
  <si>
    <t>46.19</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</si>
  <si>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</si>
  <si>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</si>
  <si>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</si>
  <si>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</si>
  <si>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</si>
  <si>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</si>
  <si>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</si>
  <si>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</si>
  <si>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</si>
  <si>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</si>
  <si>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</si>
  <si>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</si>
  <si>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</si>
  <si>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</si>
  <si>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</si>
  <si>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</si>
  <si>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</si>
  <si>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</si>
  <si>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</si>
  <si>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</si>
  <si>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</si>
  <si>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</si>
  <si>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</si>
  <si>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</si>
  <si>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</si>
  <si>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</si>
  <si>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</si>
  <si>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</si>
  <si>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</si>
  <si>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</si>
  <si>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</si>
  <si>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</si>
  <si>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46.66</t>
  </si>
  <si>
    <t>46.69</t>
  </si>
  <si>
    <t>46.7</t>
  </si>
  <si>
    <t>46.71</t>
  </si>
  <si>
    <t>46.72</t>
  </si>
  <si>
    <t>46.73</t>
  </si>
  <si>
    <t>46.74</t>
  </si>
  <si>
    <t>46.75</t>
  </si>
  <si>
    <t>46.76</t>
  </si>
  <si>
    <t>46.77</t>
  </si>
  <si>
    <t>46.9</t>
  </si>
  <si>
    <t>46.90</t>
  </si>
  <si>
    <t>47.1</t>
  </si>
  <si>
    <t>47.11</t>
  </si>
  <si>
    <t>47.19</t>
  </si>
  <si>
    <t>47.2</t>
  </si>
  <si>
    <t>47.21</t>
  </si>
  <si>
    <t>47.22</t>
  </si>
  <si>
    <t>47.23</t>
  </si>
  <si>
    <t>47.24</t>
  </si>
  <si>
    <t>47.25</t>
  </si>
  <si>
    <t>47.26</t>
  </si>
  <si>
    <t>47.29</t>
  </si>
  <si>
    <t>47.3</t>
  </si>
  <si>
    <t>47.30</t>
  </si>
  <si>
    <t>47.4</t>
  </si>
  <si>
    <t>47.41</t>
  </si>
  <si>
    <t>47.42</t>
  </si>
  <si>
    <t>47.43</t>
  </si>
  <si>
    <t>47.5</t>
  </si>
  <si>
    <t>47.51</t>
  </si>
  <si>
    <t>47.52</t>
  </si>
  <si>
    <t>47.53</t>
  </si>
  <si>
    <t>47.54</t>
  </si>
  <si>
    <t>47.59</t>
  </si>
  <si>
    <t>47.6</t>
  </si>
  <si>
    <t>47.61</t>
  </si>
  <si>
    <t>47.62</t>
  </si>
  <si>
    <t>47.63</t>
  </si>
  <si>
    <t>47.64</t>
  </si>
  <si>
    <t>47.65</t>
  </si>
  <si>
    <t>47.7</t>
  </si>
  <si>
    <t>47.71</t>
  </si>
  <si>
    <t>47.72</t>
  </si>
  <si>
    <t>47.73</t>
  </si>
  <si>
    <t>47.74</t>
  </si>
  <si>
    <t>47.75</t>
  </si>
  <si>
    <t>47.76</t>
  </si>
  <si>
    <t>47.77</t>
  </si>
  <si>
    <t>47.78</t>
  </si>
  <si>
    <t>47.79</t>
  </si>
  <si>
    <t>47.8</t>
  </si>
  <si>
    <t>47.81</t>
  </si>
  <si>
    <t>47.82</t>
  </si>
  <si>
    <t>47.89</t>
  </si>
  <si>
    <t>47.9</t>
  </si>
  <si>
    <t>47.91</t>
  </si>
  <si>
    <t>47.99</t>
  </si>
  <si>
    <t>Employment size group 0-1</t>
  </si>
  <si>
    <t xml:space="preserve">Employment size group 2-9 </t>
  </si>
  <si>
    <t>Employment size group 10+</t>
  </si>
  <si>
    <t xml:space="preserve">   Σύνολο
</t>
  </si>
  <si>
    <t xml:space="preserve">          Κατηγορία απασχόλησης 0-1          </t>
  </si>
  <si>
    <t xml:space="preserve">        Κατηγορία απασχόλησης 2-9         </t>
  </si>
  <si>
    <t xml:space="preserve">          Κατηγορία απασχόλησης 10+          </t>
  </si>
  <si>
    <t>Κώδικας NACE Αναθ. 2 
Code
NACE
Rev. 2</t>
  </si>
  <si>
    <t>Προστιθέμενη Αξία σε τιμές κόστους συντελεστών παραγωγής</t>
  </si>
  <si>
    <t>Κύκλος εργασιών και προστιθέμενη αξία σε τιμές κόστους συντελεστών παραγωγής κατά οικονομική δραστηριότητα και κατηγορία απασχόλησης</t>
  </si>
  <si>
    <t>Τurnover and value added at factor cost by economic activity and employment size group</t>
  </si>
  <si>
    <t>TABLE       3:  TURNOVER AND PRODUCTION VALUE BY ECONOMIC ACTIVITY</t>
  </si>
  <si>
    <t>TABLE       4:  PRODUCTION VALUE, INTERMEDIATE INPUTS, VALUE ADDED, LABOUR COSTS AND INTEREST PAID ON LOANS BY ECONOMIC ACTIVITY</t>
  </si>
  <si>
    <t>TABLE       5:  GROSS FIXED CAPITAL FORMATION BY TYPE AND ECONOMIC ACTIVITY</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</si>
  <si>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</si>
  <si>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</si>
  <si>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Κύκλος 
Εργασιών</t>
  </si>
  <si>
    <t>Αξία 
παραγωγής</t>
  </si>
  <si>
    <t xml:space="preserve">Production 
value
                                                                                                                  </t>
  </si>
  <si>
    <t>Production
 value</t>
  </si>
  <si>
    <t xml:space="preserve">Έμμεσοι
 φόροι
</t>
  </si>
  <si>
    <t xml:space="preserve">Indirect
 taxes </t>
  </si>
  <si>
    <t>Labour 
costs</t>
  </si>
  <si>
    <t>Value Added
 at factor cost</t>
  </si>
  <si>
    <t>Value Added 
at factor cost</t>
  </si>
  <si>
    <t>ΠINAKAΣ   5:  ΑΚΑΘΑΡΙΣΤΕΣ ΠΑΓΙΕΣ ΚΕΦΑΛΑΙΟΥΧΙΚΕΣ ΕΠΕΝΔΥΣΕΙΣ ΚΑΤΑ ΚΑΤΗΓΟΡΙΑ ΚΑΙ ΟΙΚΟΝΟΜΙΚΗ ΔΡΑΣΤΗΡΙΟΤΗΤΑ</t>
  </si>
  <si>
    <t>TABLE      6.  NUMBER OF ENTERPRISES AND NUMBER OF PERSONS EMPLOYED BY ECONOMIC ACTIVITY AND EMPLOYMENT SIZE GROUP</t>
  </si>
  <si>
    <t xml:space="preserve">ΠΙΝΑΚΑΣ  7.  ΚΥΚΛΟΣ ΕΡΓΑΣΙΩΝ ΚΑΙ ΠΡΟΣΤΙΘΕΜΕΝΗ ΑΞΙΑ ΣΕ ΤΙΜΕΣ ΚΟΣΤΟΥΣ ΣΥΝΤΕΛΕΣΤΩΝ ΠΑΡΑΓΩΓΗΣ ΚΑΤΑ ΟΙΚΟΝΟΜΙΚΗ </t>
  </si>
  <si>
    <t xml:space="preserve">     ΔΡΑΣΤΗΡΙΟΤΗΤΑ ΚΑΙ  ΚΑΤΗΓΟΡΙΑ ΑΠΑΣΧΟΛΗΣΗΣ</t>
  </si>
  <si>
    <t>TABLE     7.  ΤURNOVER AND VALUE ADDED AT FACTOR COST BY ECONOMIC ACTIVITY AND EMPLOYMENT SIZE GROUP</t>
  </si>
  <si>
    <t>Number of enterprises and number of persons employed by economic activity and employment 
size group</t>
  </si>
  <si>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</si>
  <si>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t>Number of persons employed</t>
  </si>
  <si>
    <r>
      <rPr>
        <b/>
        <sz val="10"/>
        <rFont val="Arial"/>
        <family val="2"/>
        <charset val="161"/>
      </rPr>
      <t>Επιχείρηση:</t>
    </r>
    <r>
      <rPr>
        <sz val="10"/>
        <rFont val="Arial"/>
        <family val="2"/>
        <charset val="161"/>
      </rPr>
      <t xml:space="preserve"> 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</si>
  <si>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</si>
  <si>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</si>
  <si>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</si>
  <si>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</si>
  <si>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</si>
  <si>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</si>
  <si>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</si>
  <si>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</si>
  <si>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</si>
  <si>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</si>
  <si>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</si>
  <si>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</si>
  <si>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</si>
  <si>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</si>
  <si>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46.64</t>
  </si>
  <si>
    <t>46.65</t>
  </si>
  <si>
    <t xml:space="preserve">Number of persons employed </t>
  </si>
  <si>
    <t>Προστιθέμενη 
αξία σε 
τρέχουσες τιμές</t>
  </si>
  <si>
    <t>Value 
added at 
current prices</t>
  </si>
  <si>
    <t xml:space="preserve">TABLE       2:  NUMBER OF PERSONS EMPLOYED AND LABOUR COSTS BY OCCUPATIONAL CATEGORY </t>
  </si>
  <si>
    <t xml:space="preserve">Προστιθέμενη
αξία σε τρέχουσες 
τιμές </t>
  </si>
  <si>
    <t>Value added at current prices</t>
  </si>
  <si>
    <t xml:space="preserve">                     ΚΑΙ ΚΑΤΗΓΟΡΙΑ ΑΠΑΣΧΟΛΗΣΗΣ</t>
  </si>
  <si>
    <t>Number of persons employed, turnover, production value, value added at current prices and gross fixed capital formation by economic activity</t>
  </si>
  <si>
    <t>Number of persons employed and labour costs by occupational category and economic activity</t>
  </si>
  <si>
    <t xml:space="preserve">                      ΕΠΕΝΔΥΣΕΙΣ ΚΑΤΑ ΟΙΚΟΝΟΜΙΚΗ ΔΡΑΣΤΗΡΙΟΤΗΤΑ</t>
  </si>
  <si>
    <t xml:space="preserve">                      ΠΡΟΣΤΙΘΕΜΕΝΗ ΑΞΙΑ ΣΕ ΤΡΕΧΟΥΣΕΣ ΤΙΜΕΣ ΚΑΙ ΑΚΑΘΑΡΙΣΤΕΣ ΠΑΓΙΕΣ ΚΕΦΑΛΑΙΟΥΧΙΚΕΣ </t>
  </si>
  <si>
    <t>ΠINAKAΣ   3:  ΚΥΚΛΟΣ ΕΡΓΑΣΙΩΝ ΚΑΙ ΑΞΙΑ ΠΑΡΑΓΩΓΗΣ ΚΑΤΑ ΟΙΚΟΝΟΜΙΚΗ ΔΡΑΣΤΗΡΙΟΤΗΤΑ</t>
  </si>
  <si>
    <t>Κύκλος εργασιών και αξία παραγωγής κατά οικονομική δραστηριότητα</t>
  </si>
  <si>
    <t>Αριθμός απασχολούμενων ατόμων και εργατικό κόστος κατά κατηγορία εργαζομένων και οικονομική δραστηριότητα</t>
  </si>
  <si>
    <t>Αριθμός απασχολούμενων ατόμων, κύκλος εργασιών, αξία παραγωγής, προστιθέμενη αξία σε τρέχουσες τιμές και ακαθάριστες πάγιες κεφαλαιουχικές επενδύσεις κατά οικονομική δραστηριότητα</t>
  </si>
  <si>
    <t>Αριθμός επιχειρήσεων και αριθμός απασχολούμενων ατόμων κατά οικονομική δραστηριότητα και κατηγορία απασχόλησης</t>
  </si>
  <si>
    <t xml:space="preserve">ΠINAKAΣ   1:  ΑΡΙΘΜΟΣ ΑΠΑΣΧΟΛΟΥΜΕΝΩΝ ΑΤΟΜΩΝ, ΚΥΚΛΟΣ ΕΡΓΑΣΙΩΝ, ΑΞΙΑ ΠΑΡΑΓΩΓΗΣ, </t>
  </si>
  <si>
    <t xml:space="preserve">ΠINAKAΣ   2:  ΑΡΙΘΜΟΣ ΑΠΑΣΧΟΛΟΥΜΕΝΩΝ ΑΤΟΜΩΝ ΚΑΙ ΕΡΓΑΤΙΚΟ ΚΟΣΤΟΣ ΚΑΤΑ ΚΑΤΗΓΟΡΙΑ </t>
  </si>
  <si>
    <t xml:space="preserve">Αριθμός απασχολούμενων ατόμων                        </t>
  </si>
  <si>
    <t xml:space="preserve">ΠΙΝΑΚΑΣ  6.  ΑΡΙΘΜΟΣ ΕΠΙΧΕΙΡΗΣΕΩΝ ΚΑΙ ΑΡΙΘΜΟΣ ΑΠΑΣΧΟΛΟΥΜΕΝΩΝ ΑΤΟΜΩΝ ΚΑΤΑ ΟΙΚΟΝΟΜΙΚΗ ΔΡΑΣΤΗΡΙΟΤΗΤΑ </t>
  </si>
  <si>
    <t xml:space="preserve">                      CURRENT PRICES AND GROSS FIXED CAPITAL FORMATION BY ECONOMIC ACTIVITY</t>
  </si>
  <si>
    <t xml:space="preserve">TABLE       1:  NUMBER OF PERSONS EMPLOYED, TURNOVER, PRODUCTION VALUE, VALUE ADDED AT </t>
  </si>
  <si>
    <t xml:space="preserve">                      ΕΡΓΑΖΟΜΕΝΩΝ ΚΑΙ ΟΙΚΟΝΟΜΙΚΗ ΔΡΑΣΤΗΡΙΟΤΗΤΑ</t>
  </si>
  <si>
    <t xml:space="preserve">                      AND ECONOMIC ACTIVITY</t>
  </si>
  <si>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</si>
  <si>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Η/Υ &amp; λογισμικά προγράμματα</t>
  </si>
  <si>
    <t>No. of  enterprises</t>
  </si>
  <si>
    <t>Αρ. επιχειρήσεων</t>
  </si>
  <si>
    <t xml:space="preserve">No. of persons 
employed </t>
  </si>
  <si>
    <t>Αριθμός απασχολούμενων ατόμων                                  (Αρ.)</t>
  </si>
  <si>
    <t xml:space="preserve">Αρ. απασχολούμενων ατόμων    </t>
  </si>
  <si>
    <t>Purchases 
of goods
 for resale (-)</t>
  </si>
  <si>
    <t>Αγορές εμπορευμάτων για μεταπώληση  (-)</t>
  </si>
  <si>
    <t>Προστιθέμενη αξία σε τιμές κόστους συντελεστών παραγωγής</t>
  </si>
  <si>
    <t>Other 
operating income</t>
  </si>
  <si>
    <t xml:space="preserve">          Κατηγορία απασχόλησης 0-9          </t>
  </si>
  <si>
    <t>Employment size group 0-9</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</si>
  <si>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</si>
  <si>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Χονδρικό εμπόριο επίπλων γραφείου</t>
  </si>
  <si>
    <t xml:space="preserve">Χονδρικό εμπόριο μηχανημάτων για την κλωστοϋφαντουργική βιομηχανία, και χονδρικό εμπόριο ραπτομηχανών, πλεκτομηχανών </t>
  </si>
  <si>
    <t xml:space="preserve">Wholesale of machinery for the textile industry and of sewing, knitting machines </t>
  </si>
  <si>
    <t>Wholesale office furniture</t>
  </si>
  <si>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</si>
  <si>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t xml:space="preserve">Μεταβολή αποθεμάτων </t>
  </si>
  <si>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t>
    </r>
  </si>
  <si>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</si>
  <si>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</si>
  <si>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Employer's contribution to various funds</t>
  </si>
  <si>
    <t>ΕΡΕΥΝΑ ΧΟΝΔΡΙΚΟΥ ΚΑΙ ΛΙΑΝΙΚΟΥ ΕΜΠΟΡΙΟΥ 2022</t>
  </si>
  <si>
    <t>WHOLESALE AND RETAIL TRADE SURVEY 2022</t>
  </si>
  <si>
    <t>COPYRIGHT ©: 2024 ΚΥΠΡΙΑΚΗ ΔΗΜΟΚΡΑΤΙΑ, ΣΤΑΤΙΣΤΙΚΗ ΥΠΗΡΕΣΙΑ/REPUBLIC OF CYPRUS, STATISTICAL SERVICE</t>
  </si>
  <si>
    <t>ΑΝΑΛΥΤΙΚΟΙ ΠΙΝΑΚΕΣ ΓΙΑ ΤΟ 2022</t>
  </si>
  <si>
    <t>DETAILED TABLES FOR 2022</t>
  </si>
  <si>
    <t xml:space="preserve">                      ΕΡΕΥΝΑ ΧΟΝΔΡΙΚΟΥ ΚΑΙ ΛΙΑΝΙΚΟΥ ΕΜΠΟΡΙΟΥ 2022</t>
  </si>
  <si>
    <t xml:space="preserve">                              WHOLESALE AND RETAIL TRADE SURVEY 2022</t>
  </si>
  <si>
    <t xml:space="preserve">               ΕΡΕΥΝΑ ΧΟΝΔΡΙΚΟΥ ΚΑΙ ΛΙΑΝΙΚΟΥ ΕΜΠΟΡΙΟΥ 2022</t>
  </si>
  <si>
    <t xml:space="preserve">                       WHOLESALE AND RETAIL TRADE SURVEY 2022</t>
  </si>
  <si>
    <t>46.62+
46.64+
46.65</t>
  </si>
  <si>
    <t xml:space="preserve">                     ΕΡΕΥΝΑ ΧΟΝΔΡΙΚΟΥ ΚΑΙ ΛΙΑΝΙΚΟΥ ΕΜΠΟΡΙΟΥ 2022</t>
  </si>
  <si>
    <t xml:space="preserve">                          WHOLESALE AND RETAIL TRADE SURVEY 2022</t>
  </si>
  <si>
    <t xml:space="preserve">        WHOLESALE AND RETAIL TRADE SURVEY 2022</t>
  </si>
  <si>
    <t>45.3+
45.4</t>
  </si>
  <si>
    <t xml:space="preserve">           WHOLESALE AND RETAIL TRADE SURVEY 2022</t>
  </si>
  <si>
    <t>Η περίοδος στην οποία αναφέρονται οι πληροφορίες είναι το ημερολογιακό έτος 2022.</t>
  </si>
  <si>
    <t>The reference period for the data collected is the calendar year 2022.</t>
  </si>
  <si>
    <t>Η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2022, στην Έρευνα συμμετείχαν 2249 επιχειρήσεις.</t>
  </si>
  <si>
    <t xml:space="preserve">Τhe Survey is carried out on a sample basis for the enterprises employing less than 20 persons, while it covers all enterprises engaging 20 persons and over. The Business Register provided the frame for drawing the sample. For the reference year 2022, 2249 enterprises participated in the survey. </t>
  </si>
  <si>
    <r>
      <rPr>
        <b/>
        <sz val="10"/>
        <rFont val="Arial"/>
        <family val="2"/>
        <charset val="161"/>
      </rPr>
      <t>Κύκλος εργασιών:</t>
    </r>
    <r>
      <rPr>
        <sz val="10"/>
        <rFont val="Arial"/>
        <family val="2"/>
        <charset val="161"/>
      </rPr>
      <t xml:space="preserve"> περιλαμβάνει το σύνολο των εσόδων που προκύπτουν κατά την περίοδο αναφοράς στο πλαίσιο των συνήθων δραστηριοτήτων μίας επιχείρησης. Παρουσιάζεται καθαρός, αφαιρουμένων όλων των μειώσεων τιμών και των εκπτώσεων που χορηγεί η συγκεκριμένη επιχείρηση. </t>
    </r>
  </si>
  <si>
    <r>
      <rPr>
        <b/>
        <sz val="10"/>
        <rFont val="Arial"/>
        <family val="2"/>
        <charset val="161"/>
      </rPr>
      <t>Turnover:</t>
    </r>
    <r>
      <rPr>
        <sz val="10"/>
        <rFont val="Arial"/>
        <family val="2"/>
        <charset val="161"/>
      </rPr>
      <t xml:space="preserve"> consists of all income arising during the reference period in the course of ordinary activities of an enterprise, and is presented net of all price reductions, discounts and rebates granted by it.</t>
    </r>
  </si>
  <si>
    <r>
      <rPr>
        <b/>
        <sz val="10"/>
        <rFont val="Arial"/>
        <family val="2"/>
        <charset val="161"/>
      </rPr>
      <t xml:space="preserve">Αξία παραγωγής: </t>
    </r>
    <r>
      <rPr>
        <sz val="10"/>
        <rFont val="Arial"/>
        <family val="2"/>
        <charset val="161"/>
      </rPr>
      <t xml:space="preserve">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που αγοράστηκαν για μεταπώληση. </t>
    </r>
  </si>
  <si>
    <r>
      <rPr>
        <b/>
        <sz val="10"/>
        <rFont val="Arial"/>
        <family val="2"/>
        <charset val="161"/>
      </rPr>
      <t>Production value:</t>
    </r>
    <r>
      <rPr>
        <sz val="10"/>
        <rFont val="Arial"/>
        <family val="2"/>
        <charset val="161"/>
      </rPr>
      <t xml:space="preserve"> is derived by adding on turnover other income and changes in the value of stocks at the end of the year and deducting the cost of goods purchased for resale.</t>
    </r>
  </si>
  <si>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 που πληρώθηκαν για κτίρια και μηχανήματα.</t>
    </r>
  </si>
  <si>
    <r>
      <rPr>
        <b/>
        <sz val="10"/>
        <rFont val="Arial"/>
        <family val="2"/>
        <charset val="161"/>
      </rPr>
      <t xml:space="preserve">Value added at current prices: </t>
    </r>
    <r>
      <rPr>
        <sz val="10"/>
        <rFont val="Arial"/>
        <family val="2"/>
        <charset val="161"/>
      </rPr>
      <t>is derived by deducting from the production value the production expenses, the administrative expenses and rents paid for buildings and machinery.</t>
    </r>
  </si>
  <si>
    <t>5=1+2+3+4</t>
  </si>
  <si>
    <t>9=5+6+7-8</t>
  </si>
  <si>
    <t xml:space="preserve">Τόκοι που
πληρώθηκαν </t>
  </si>
  <si>
    <t>(Τελευταία Ενημέρωση/Last update 27/09/2024)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</si>
</sst>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 \ \ \ "/>
    <numFmt numFmtId="165" formatCode="#,##0_#_#_#_#"/>
  </numFmts>
  <fonts count="57">
    <font>
      <sz val="10"/>
      <name val="Arial"/>
      <charset val="161"/>
    </font>
    <font>
      <sz val="11"/>
      <color theme="1"/>
      <name val="Calibri"/>
      <family val="2"/>
      <charset val="161"/>
      <scheme val="minor"/>
    </font>
    <font>
      <sz val="10"/>
      <color indexed="8"/>
      <name val="»οξτΫςξα"/>
      <charset val="161"/>
    </font>
    <font>
      <sz val="10"/>
      <name val="Arial"/>
      <family val="2"/>
      <charset val="161"/>
    </font>
    <font>
      <sz val="36"/>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u/>
      <sz val="11"/>
      <color theme="10"/>
      <name val="Calibri"/>
      <family val="2"/>
      <charset val="161"/>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9"/>
      <name val="Arial"/>
      <family val="2"/>
      <charset val="161"/>
    </font>
    <font>
      <b/>
      <sz val="10"/>
      <name val="Arial"/>
      <family val="2"/>
      <charset val="161"/>
    </font>
    <font>
      <b/>
      <i/>
      <sz val="10"/>
      <color indexed="8"/>
      <name val="Arial"/>
      <family val="2"/>
      <charset val="161"/>
    </font>
    <font>
      <sz val="10"/>
      <color indexed="8"/>
      <name val="Arial"/>
      <family val="2"/>
      <charset val="161"/>
    </font>
    <font>
      <b/>
      <sz val="10"/>
      <color rgb="FF0000FF"/>
      <name val="Arial"/>
      <family val="2"/>
      <charset val="161"/>
    </font>
    <font>
      <sz val="10"/>
      <color rgb="FF0000FF"/>
      <name val="Arial"/>
      <family val="2"/>
      <charset val="161"/>
    </font>
    <font>
      <sz val="20"/>
      <name val="Arial"/>
      <family val="2"/>
      <charset val="161"/>
    </font>
    <font>
      <sz val="11"/>
      <color theme="1"/>
      <name val="Arial"/>
      <family val="2"/>
      <charset val="161"/>
    </font>
    <font>
      <b/>
      <sz val="12"/>
      <name val="Arial"/>
      <family val="2"/>
      <charset val="161"/>
    </font>
    <font>
      <b/>
      <sz val="11"/>
      <name val="Arial"/>
      <family val="2"/>
      <charset val="161"/>
    </font>
    <font>
      <b/>
      <sz val="9"/>
      <color indexed="18"/>
      <name val="Arial"/>
      <family val="2"/>
      <charset val="161"/>
    </font>
    <font>
      <i/>
      <sz val="10"/>
      <color indexed="8"/>
      <name val="Arial"/>
      <family val="2"/>
      <charset val="161"/>
    </font>
    <font>
      <b/>
      <sz val="18"/>
      <color indexed="18"/>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0"/>
      <color theme="1"/>
      <name val="Arial"/>
      <family val="2"/>
      <charset val="161"/>
    </font>
    <font>
      <b/>
      <sz val="36"/>
      <color indexed="18"/>
      <name val="Arial"/>
      <family val="2"/>
      <charset val="161"/>
    </font>
    <font>
      <b/>
      <sz val="36"/>
      <color rgb="FF0000FF"/>
      <name val="Arial"/>
      <family val="2"/>
      <charset val="161"/>
    </font>
    <font>
      <b/>
      <sz val="20"/>
      <color rgb="FF0000FF"/>
      <name val="Arial"/>
      <family val="2"/>
      <charset val="161"/>
    </font>
    <font>
      <u/>
      <sz val="10"/>
      <color theme="10"/>
      <name val="Arial"/>
      <family val="2"/>
      <charset val="161"/>
    </font>
    <font>
      <b/>
      <sz val="10"/>
      <color rgb="FF000080"/>
      <name val="Arial"/>
      <family val="2"/>
      <charset val="161"/>
    </font>
    <font>
      <b/>
      <sz val="10"/>
      <color rgb="FF0000CC"/>
      <name val="Arial"/>
      <family val="2"/>
      <charset val="161"/>
    </font>
    <font>
      <sz val="10"/>
      <color rgb="FF0000CC"/>
      <name val="Arial"/>
      <family val="2"/>
      <charset val="161"/>
    </font>
    <font>
      <b/>
      <sz val="10"/>
      <color indexed="18"/>
      <name val="Arial"/>
      <family val="2"/>
      <charset val="161"/>
    </font>
    <font>
      <b/>
      <sz val="10"/>
      <color indexed="8"/>
      <name val="Arial"/>
      <family val="2"/>
      <charset val="161"/>
    </font>
    <font>
      <b/>
      <sz val="18"/>
      <color rgb="FF0000FF"/>
      <name val="Arial"/>
      <family val="2"/>
      <charset val="161"/>
    </font>
    <font>
      <b/>
      <sz val="14"/>
      <color rgb="FF0000FF"/>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
      <sz val="8"/>
      <name val="Arial"/>
      <family val="2"/>
      <charset val="161"/>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double">
        <color rgb="FF0000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right style="thin">
        <color rgb="FF0000FF"/>
      </right>
      <top/>
      <bottom style="thin">
        <color indexed="64"/>
      </bottom>
      <diagonal/>
    </border>
    <border>
      <left style="thin">
        <color rgb="FF0000FF"/>
      </left>
      <right/>
      <top style="thin">
        <color rgb="FF0000FF"/>
      </top>
      <bottom style="thin">
        <color rgb="FF0000FF"/>
      </bottom>
      <diagonal/>
    </border>
    <border>
      <left style="thin">
        <color rgb="FF0000CC"/>
      </left>
      <right/>
      <top style="thin">
        <color rgb="FF0000CC"/>
      </top>
      <bottom/>
      <diagonal/>
    </border>
    <border>
      <left/>
      <right/>
      <top style="thin">
        <color rgb="FF0000CC"/>
      </top>
      <bottom/>
      <diagonal/>
    </border>
    <border>
      <left/>
      <right style="thin">
        <color rgb="FF0000CC"/>
      </right>
      <top style="thin">
        <color rgb="FF0000CC"/>
      </top>
      <bottom/>
      <diagonal/>
    </border>
    <border>
      <left style="thin">
        <color rgb="FF0000CC"/>
      </left>
      <right/>
      <top/>
      <bottom/>
      <diagonal/>
    </border>
    <border>
      <left/>
      <right style="thin">
        <color rgb="FF0000CC"/>
      </right>
      <top/>
      <bottom/>
      <diagonal/>
    </border>
    <border>
      <left style="hair">
        <color indexed="64"/>
      </left>
      <right style="thin">
        <color rgb="FF0000CC"/>
      </right>
      <top style="hair">
        <color indexed="64"/>
      </top>
      <bottom/>
      <diagonal/>
    </border>
    <border>
      <left style="hair">
        <color indexed="64"/>
      </left>
      <right style="thin">
        <color rgb="FF0000CC"/>
      </right>
      <top style="hair">
        <color indexed="64"/>
      </top>
      <bottom style="hair">
        <color indexed="64"/>
      </bottom>
      <diagonal/>
    </border>
    <border>
      <left style="thin">
        <color rgb="FF0000CC"/>
      </left>
      <right/>
      <top/>
      <bottom style="thin">
        <color rgb="FF0000CC"/>
      </bottom>
      <diagonal/>
    </border>
    <border>
      <left style="hair">
        <color indexed="64"/>
      </left>
      <right style="thin">
        <color rgb="FF0000CC"/>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right/>
      <top style="thin">
        <color rgb="FF0000FF"/>
      </top>
      <bottom style="thin">
        <color rgb="FF0000FF"/>
      </bottom>
      <diagonal/>
    </border>
    <border>
      <left/>
      <right/>
      <top/>
      <bottom style="double">
        <color rgb="FF0000FF"/>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3" applyNumberFormat="0" applyAlignment="0" applyProtection="0"/>
    <xf numFmtId="0" fontId="9" fillId="28" borderId="14"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0" borderId="13" applyNumberFormat="0" applyAlignment="0" applyProtection="0"/>
    <xf numFmtId="0" fontId="17" fillId="0" borderId="18" applyNumberFormat="0" applyFill="0" applyAlignment="0" applyProtection="0"/>
    <xf numFmtId="0" fontId="18" fillId="31" borderId="0" applyNumberFormat="0" applyBorder="0" applyAlignment="0" applyProtection="0"/>
    <xf numFmtId="0" fontId="3" fillId="0" borderId="0"/>
    <xf numFmtId="0" fontId="3" fillId="0" borderId="0"/>
    <xf numFmtId="0" fontId="2" fillId="0" borderId="0"/>
    <xf numFmtId="0" fontId="5" fillId="32" borderId="19" applyNumberFormat="0" applyFont="0" applyAlignment="0" applyProtection="0"/>
    <xf numFmtId="0" fontId="19" fillId="27" borderId="20" applyNumberFormat="0" applyAlignment="0" applyProtection="0"/>
    <xf numFmtId="0" fontId="20" fillId="0" borderId="0" applyNumberFormat="0" applyFill="0" applyBorder="0" applyAlignment="0" applyProtection="0"/>
    <xf numFmtId="0" fontId="21" fillId="0" borderId="21" applyNumberFormat="0" applyFill="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221">
    <xf numFmtId="0" fontId="0" fillId="0" borderId="0" xfId="0"/>
    <xf numFmtId="0" fontId="4" fillId="33" borderId="0" xfId="0" applyFont="1" applyFill="1"/>
    <xf numFmtId="0" fontId="23" fillId="36" borderId="0" xfId="0" applyFont="1" applyFill="1"/>
    <xf numFmtId="164" fontId="23" fillId="36" borderId="0" xfId="0" applyNumberFormat="1" applyFont="1" applyFill="1"/>
    <xf numFmtId="0" fontId="24" fillId="36" borderId="0" xfId="0" applyFont="1" applyFill="1"/>
    <xf numFmtId="0" fontId="3" fillId="36" borderId="0" xfId="0" applyFont="1" applyFill="1"/>
    <xf numFmtId="0" fontId="23" fillId="36" borderId="0" xfId="0" applyFont="1" applyFill="1" applyAlignment="1">
      <alignment horizontal="right"/>
    </xf>
    <xf numFmtId="0" fontId="23" fillId="36" borderId="0" xfId="0" applyFont="1" applyFill="1" applyAlignment="1">
      <alignment horizontal="left"/>
    </xf>
    <xf numFmtId="0" fontId="27" fillId="36" borderId="0" xfId="40" applyFont="1" applyFill="1" applyAlignment="1" applyProtection="1">
      <alignment horizontal="left"/>
      <protection locked="0"/>
    </xf>
    <xf numFmtId="0" fontId="24" fillId="36" borderId="0" xfId="0" applyFont="1" applyFill="1" applyAlignment="1">
      <alignment horizontal="center" vertical="top" wrapText="1"/>
    </xf>
    <xf numFmtId="3" fontId="24" fillId="36" borderId="0" xfId="0" applyNumberFormat="1" applyFont="1" applyFill="1" applyAlignment="1">
      <alignment horizontal="right" indent="3"/>
    </xf>
    <xf numFmtId="3" fontId="3" fillId="36" borderId="0" xfId="0" applyNumberFormat="1" applyFont="1" applyFill="1" applyAlignment="1">
      <alignment horizontal="right" indent="3"/>
    </xf>
    <xf numFmtId="3" fontId="3" fillId="36" borderId="0" xfId="0" applyNumberFormat="1" applyFont="1" applyFill="1" applyAlignment="1">
      <alignment horizontal="right" vertical="center" indent="3"/>
    </xf>
    <xf numFmtId="3" fontId="3" fillId="36" borderId="0" xfId="0" applyNumberFormat="1" applyFont="1" applyFill="1"/>
    <xf numFmtId="0" fontId="25" fillId="36" borderId="22" xfId="40" applyFont="1" applyFill="1" applyBorder="1"/>
    <xf numFmtId="3" fontId="23" fillId="36" borderId="0" xfId="0" applyNumberFormat="1" applyFont="1" applyFill="1"/>
    <xf numFmtId="0" fontId="26" fillId="36" borderId="0" xfId="40" applyFont="1" applyFill="1"/>
    <xf numFmtId="0" fontId="24" fillId="36" borderId="0" xfId="39" applyFont="1" applyFill="1" applyAlignment="1">
      <alignment horizontal="left"/>
    </xf>
    <xf numFmtId="0" fontId="24" fillId="36" borderId="24" xfId="0" applyFont="1" applyFill="1" applyBorder="1" applyAlignment="1">
      <alignment horizontal="center" vertical="top" wrapText="1"/>
    </xf>
    <xf numFmtId="0" fontId="3" fillId="36" borderId="25" xfId="0" applyFont="1" applyFill="1" applyBorder="1"/>
    <xf numFmtId="0" fontId="3" fillId="36" borderId="27" xfId="0" applyFont="1" applyFill="1" applyBorder="1"/>
    <xf numFmtId="0" fontId="3" fillId="36" borderId="28" xfId="0" applyFont="1" applyFill="1" applyBorder="1"/>
    <xf numFmtId="0" fontId="3" fillId="36" borderId="29" xfId="0" applyFont="1" applyFill="1" applyBorder="1"/>
    <xf numFmtId="0" fontId="24" fillId="36" borderId="29" xfId="0" applyFont="1" applyFill="1" applyBorder="1" applyAlignment="1">
      <alignment horizontal="center"/>
    </xf>
    <xf numFmtId="0" fontId="3" fillId="36" borderId="30" xfId="0" applyFont="1" applyFill="1" applyBorder="1"/>
    <xf numFmtId="0" fontId="3" fillId="35" borderId="0" xfId="0" applyFont="1" applyFill="1"/>
    <xf numFmtId="0" fontId="3" fillId="33" borderId="0" xfId="0" applyFont="1" applyFill="1"/>
    <xf numFmtId="0" fontId="31" fillId="35" borderId="0" xfId="38" applyFont="1" applyFill="1" applyAlignment="1">
      <alignment horizontal="center" vertical="center"/>
    </xf>
    <xf numFmtId="0" fontId="38" fillId="35" borderId="0" xfId="0" applyFont="1" applyFill="1"/>
    <xf numFmtId="0" fontId="41" fillId="33" borderId="0" xfId="0" applyFont="1" applyFill="1" applyAlignment="1">
      <alignment horizontal="center" vertical="center"/>
    </xf>
    <xf numFmtId="0" fontId="42" fillId="33" borderId="0" xfId="0" applyFont="1" applyFill="1" applyAlignment="1">
      <alignment horizontal="center" vertical="center"/>
    </xf>
    <xf numFmtId="0" fontId="35" fillId="33" borderId="0" xfId="0" applyFont="1" applyFill="1" applyAlignment="1">
      <alignment horizontal="center" vertical="center"/>
    </xf>
    <xf numFmtId="0" fontId="25" fillId="36" borderId="0" xfId="40" applyFont="1" applyFill="1"/>
    <xf numFmtId="0" fontId="24" fillId="36" borderId="26" xfId="0" applyFont="1" applyFill="1" applyBorder="1"/>
    <xf numFmtId="3" fontId="24" fillId="36" borderId="27" xfId="0" applyNumberFormat="1" applyFont="1" applyFill="1" applyBorder="1"/>
    <xf numFmtId="0" fontId="3" fillId="36" borderId="26" xfId="0" applyFont="1" applyFill="1" applyBorder="1"/>
    <xf numFmtId="3" fontId="3" fillId="36" borderId="27" xfId="0" applyNumberFormat="1" applyFont="1" applyFill="1" applyBorder="1"/>
    <xf numFmtId="3" fontId="3" fillId="36" borderId="29" xfId="0" applyNumberFormat="1" applyFont="1" applyFill="1" applyBorder="1" applyAlignment="1">
      <alignment horizontal="right" indent="3"/>
    </xf>
    <xf numFmtId="3" fontId="3" fillId="36" borderId="30" xfId="0" applyNumberFormat="1" applyFont="1" applyFill="1" applyBorder="1"/>
    <xf numFmtId="49" fontId="24" fillId="36" borderId="27" xfId="0" applyNumberFormat="1" applyFont="1" applyFill="1" applyBorder="1" applyAlignment="1">
      <alignment wrapText="1"/>
    </xf>
    <xf numFmtId="49" fontId="3" fillId="36" borderId="27" xfId="0" applyNumberFormat="1" applyFont="1" applyFill="1" applyBorder="1" applyAlignment="1">
      <alignment wrapText="1"/>
    </xf>
    <xf numFmtId="49" fontId="3" fillId="36" borderId="30" xfId="0" applyNumberFormat="1" applyFont="1" applyFill="1" applyBorder="1" applyAlignment="1">
      <alignment wrapText="1"/>
    </xf>
    <xf numFmtId="164" fontId="3" fillId="36" borderId="0" xfId="0" applyNumberFormat="1" applyFont="1" applyFill="1"/>
    <xf numFmtId="0" fontId="3" fillId="36" borderId="0" xfId="0" applyFont="1" applyFill="1" applyAlignment="1">
      <alignment horizontal="right"/>
    </xf>
    <xf numFmtId="0" fontId="3" fillId="36" borderId="0" xfId="0" applyFont="1" applyFill="1" applyAlignment="1">
      <alignment horizontal="left"/>
    </xf>
    <xf numFmtId="0" fontId="27" fillId="36" borderId="0" xfId="0" applyFont="1" applyFill="1"/>
    <xf numFmtId="0" fontId="28" fillId="36" borderId="0" xfId="0" applyFont="1" applyFill="1"/>
    <xf numFmtId="0" fontId="45" fillId="36" borderId="0" xfId="0" applyFont="1" applyFill="1"/>
    <xf numFmtId="0" fontId="24" fillId="36" borderId="0" xfId="0" applyFont="1" applyFill="1" applyAlignment="1" applyProtection="1">
      <alignment horizontal="center" vertical="center" wrapText="1"/>
      <protection locked="0"/>
    </xf>
    <xf numFmtId="0" fontId="24" fillId="36" borderId="0" xfId="0" applyFont="1" applyFill="1" applyAlignment="1">
      <alignment horizontal="center" vertical="center" wrapText="1"/>
    </xf>
    <xf numFmtId="3" fontId="24" fillId="36" borderId="0" xfId="0" applyNumberFormat="1" applyFont="1" applyFill="1"/>
    <xf numFmtId="0" fontId="24" fillId="36" borderId="27" xfId="0" applyFont="1" applyFill="1" applyBorder="1"/>
    <xf numFmtId="3" fontId="3" fillId="36" borderId="29" xfId="0" applyNumberFormat="1" applyFont="1" applyFill="1" applyBorder="1" applyAlignment="1">
      <alignment horizontal="right"/>
    </xf>
    <xf numFmtId="0" fontId="24" fillId="36" borderId="23" xfId="0" applyFont="1" applyFill="1" applyBorder="1" applyAlignment="1">
      <alignment vertical="center" wrapText="1"/>
    </xf>
    <xf numFmtId="0" fontId="24" fillId="36" borderId="26" xfId="0" applyFont="1" applyFill="1" applyBorder="1" applyAlignment="1">
      <alignment vertical="center" wrapText="1"/>
    </xf>
    <xf numFmtId="0" fontId="3" fillId="36" borderId="26" xfId="0" applyFont="1" applyFill="1" applyBorder="1" applyAlignment="1">
      <alignment vertical="center" wrapText="1"/>
    </xf>
    <xf numFmtId="0" fontId="24" fillId="36" borderId="27" xfId="0" applyFont="1" applyFill="1" applyBorder="1" applyAlignment="1">
      <alignment horizontal="center" vertical="center" wrapText="1"/>
    </xf>
    <xf numFmtId="0" fontId="24" fillId="36" borderId="25"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27" xfId="0" applyFont="1" applyFill="1" applyBorder="1" applyAlignment="1">
      <alignment horizontal="center" vertical="top" wrapText="1"/>
    </xf>
    <xf numFmtId="0" fontId="24" fillId="36" borderId="23" xfId="0" applyFont="1" applyFill="1" applyBorder="1" applyAlignment="1">
      <alignment horizontal="center" vertical="top" wrapText="1"/>
    </xf>
    <xf numFmtId="0" fontId="24" fillId="36" borderId="26" xfId="0" applyFont="1" applyFill="1" applyBorder="1" applyAlignment="1" applyProtection="1">
      <alignment horizontal="center" vertical="center" wrapText="1"/>
      <protection locked="0"/>
    </xf>
    <xf numFmtId="0" fontId="24" fillId="36" borderId="26" xfId="0" applyFont="1" applyFill="1" applyBorder="1" applyAlignment="1">
      <alignment horizontal="center" vertical="center" wrapText="1"/>
    </xf>
    <xf numFmtId="49" fontId="24" fillId="36" borderId="25" xfId="0" applyNumberFormat="1" applyFont="1" applyFill="1" applyBorder="1" applyAlignment="1">
      <alignment wrapText="1"/>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44" fillId="36" borderId="0" xfId="34" applyNumberFormat="1" applyFont="1" applyFill="1" applyBorder="1" applyAlignment="1" applyProtection="1">
      <alignment horizontal="left"/>
      <protection locked="0"/>
    </xf>
    <xf numFmtId="164" fontId="24" fillId="36" borderId="0" xfId="0" applyNumberFormat="1" applyFont="1" applyFill="1" applyAlignment="1">
      <alignment horizontal="right"/>
    </xf>
    <xf numFmtId="0" fontId="24" fillId="36" borderId="29" xfId="0" applyFont="1" applyFill="1" applyBorder="1" applyAlignment="1">
      <alignment horizontal="center" vertical="top" wrapText="1"/>
    </xf>
    <xf numFmtId="0" fontId="3" fillId="36" borderId="23" xfId="0" applyFont="1" applyFill="1" applyBorder="1"/>
    <xf numFmtId="3" fontId="24" fillId="36" borderId="0" xfId="0" applyNumberFormat="1" applyFont="1" applyFill="1" applyAlignment="1">
      <alignment horizontal="right" indent="2"/>
    </xf>
    <xf numFmtId="3" fontId="3" fillId="36" borderId="0" xfId="0" applyNumberFormat="1" applyFont="1" applyFill="1" applyAlignment="1">
      <alignment horizontal="right" indent="2"/>
    </xf>
    <xf numFmtId="0" fontId="46" fillId="36" borderId="0" xfId="0" applyFont="1" applyFill="1"/>
    <xf numFmtId="0" fontId="47" fillId="36" borderId="0" xfId="0" applyFont="1" applyFill="1"/>
    <xf numFmtId="3" fontId="24" fillId="36" borderId="0" xfId="0" applyNumberFormat="1" applyFont="1" applyFill="1" applyAlignment="1">
      <alignment horizontal="center" vertical="top" wrapText="1"/>
    </xf>
    <xf numFmtId="0" fontId="24" fillId="36" borderId="0" xfId="0" applyFont="1" applyFill="1" applyAlignment="1">
      <alignment horizontal="center" vertical="top"/>
    </xf>
    <xf numFmtId="0" fontId="3" fillId="36" borderId="4" xfId="0" applyFont="1" applyFill="1" applyBorder="1"/>
    <xf numFmtId="0" fontId="3" fillId="36" borderId="7" xfId="0" applyFont="1" applyFill="1" applyBorder="1"/>
    <xf numFmtId="3" fontId="24" fillId="36" borderId="24" xfId="0" applyNumberFormat="1" applyFont="1" applyFill="1" applyBorder="1" applyAlignment="1">
      <alignment horizontal="center" vertical="top" wrapText="1"/>
    </xf>
    <xf numFmtId="0" fontId="24" fillId="36" borderId="26" xfId="0" applyFont="1" applyFill="1" applyBorder="1" applyAlignment="1">
      <alignment horizontal="center" vertical="top" wrapText="1"/>
    </xf>
    <xf numFmtId="3" fontId="24" fillId="36" borderId="24" xfId="0" applyNumberFormat="1" applyFont="1" applyFill="1" applyBorder="1" applyAlignment="1">
      <alignment horizontal="right" indent="2"/>
    </xf>
    <xf numFmtId="3" fontId="24" fillId="36" borderId="25" xfId="0" applyNumberFormat="1" applyFont="1" applyFill="1" applyBorder="1" applyAlignment="1">
      <alignment horizontal="right" indent="2"/>
    </xf>
    <xf numFmtId="3" fontId="24" fillId="36" borderId="27" xfId="0" applyNumberFormat="1" applyFont="1" applyFill="1" applyBorder="1" applyAlignment="1">
      <alignment horizontal="right" indent="2"/>
    </xf>
    <xf numFmtId="3" fontId="3" fillId="36" borderId="27" xfId="0" applyNumberFormat="1" applyFont="1" applyFill="1" applyBorder="1" applyAlignment="1">
      <alignment horizontal="right" indent="2"/>
    </xf>
    <xf numFmtId="3" fontId="3" fillId="36" borderId="30" xfId="0" applyNumberFormat="1" applyFont="1" applyFill="1" applyBorder="1" applyAlignment="1">
      <alignment horizontal="right"/>
    </xf>
    <xf numFmtId="3" fontId="24" fillId="36" borderId="23" xfId="0" applyNumberFormat="1" applyFont="1" applyFill="1" applyBorder="1" applyAlignment="1">
      <alignment horizontal="right" indent="2"/>
    </xf>
    <xf numFmtId="3" fontId="24" fillId="36" borderId="26" xfId="0" applyNumberFormat="1" applyFont="1" applyFill="1" applyBorder="1" applyAlignment="1">
      <alignment horizontal="right" indent="2"/>
    </xf>
    <xf numFmtId="3" fontId="3" fillId="36" borderId="26" xfId="0" applyNumberFormat="1" applyFont="1" applyFill="1" applyBorder="1" applyAlignment="1">
      <alignment horizontal="right" indent="2"/>
    </xf>
    <xf numFmtId="3" fontId="3" fillId="36" borderId="28" xfId="0" applyNumberFormat="1" applyFont="1" applyFill="1" applyBorder="1" applyAlignment="1">
      <alignment horizontal="right"/>
    </xf>
    <xf numFmtId="0" fontId="48" fillId="36" borderId="0" xfId="40" applyFont="1" applyFill="1" applyAlignment="1" applyProtection="1">
      <alignment horizontal="left"/>
      <protection locked="0"/>
    </xf>
    <xf numFmtId="0" fontId="24" fillId="36" borderId="24" xfId="0" applyFont="1" applyFill="1" applyBorder="1" applyAlignment="1" applyProtection="1">
      <alignment horizontal="center" vertical="top" wrapText="1"/>
      <protection locked="0"/>
    </xf>
    <xf numFmtId="0" fontId="3" fillId="36" borderId="32" xfId="0" applyFont="1" applyFill="1" applyBorder="1"/>
    <xf numFmtId="3" fontId="24" fillId="36" borderId="27" xfId="0" applyNumberFormat="1" applyFont="1" applyFill="1" applyBorder="1" applyAlignment="1">
      <alignment horizontal="right" indent="3"/>
    </xf>
    <xf numFmtId="0" fontId="24" fillId="36" borderId="29" xfId="0" applyFont="1" applyFill="1" applyBorder="1" applyAlignment="1" applyProtection="1">
      <alignment horizontal="center" vertical="top" wrapText="1"/>
      <protection locked="0"/>
    </xf>
    <xf numFmtId="0" fontId="24" fillId="36" borderId="0" xfId="0" applyFont="1" applyFill="1" applyAlignment="1">
      <alignment horizontal="right"/>
    </xf>
    <xf numFmtId="0" fontId="3" fillId="36" borderId="27" xfId="0" applyFont="1" applyFill="1" applyBorder="1" applyAlignment="1">
      <alignment vertical="top"/>
    </xf>
    <xf numFmtId="0" fontId="3" fillId="36" borderId="0" xfId="0" applyFont="1" applyFill="1" applyAlignment="1">
      <alignment vertical="top"/>
    </xf>
    <xf numFmtId="0" fontId="24" fillId="36" borderId="30" xfId="0" applyFont="1" applyFill="1" applyBorder="1" applyAlignment="1">
      <alignment horizontal="center" vertical="top" wrapText="1"/>
    </xf>
    <xf numFmtId="0" fontId="3" fillId="36" borderId="30" xfId="0" applyFont="1" applyFill="1" applyBorder="1" applyAlignment="1">
      <alignment vertical="top"/>
    </xf>
    <xf numFmtId="0" fontId="49" fillId="36" borderId="25" xfId="0" applyFont="1" applyFill="1" applyBorder="1" applyAlignment="1">
      <alignment horizontal="left" wrapText="1"/>
    </xf>
    <xf numFmtId="165" fontId="24" fillId="36" borderId="23" xfId="0" applyNumberFormat="1" applyFont="1" applyFill="1" applyBorder="1" applyAlignment="1" applyProtection="1">
      <alignment horizontal="right"/>
      <protection locked="0"/>
    </xf>
    <xf numFmtId="165" fontId="24" fillId="36" borderId="24" xfId="0" applyNumberFormat="1" applyFont="1" applyFill="1" applyBorder="1" applyAlignment="1" applyProtection="1">
      <alignment horizontal="right"/>
      <protection locked="0"/>
    </xf>
    <xf numFmtId="0" fontId="49" fillId="36" borderId="27" xfId="0" applyFont="1" applyFill="1" applyBorder="1" applyAlignment="1">
      <alignment horizontal="left" wrapText="1"/>
    </xf>
    <xf numFmtId="165" fontId="24" fillId="36" borderId="26" xfId="0" applyNumberFormat="1" applyFont="1" applyFill="1" applyBorder="1" applyAlignment="1" applyProtection="1">
      <alignment horizontal="right"/>
      <protection locked="0"/>
    </xf>
    <xf numFmtId="165" fontId="24" fillId="36" borderId="0" xfId="0" applyNumberFormat="1" applyFont="1" applyFill="1" applyAlignment="1" applyProtection="1">
      <alignment horizontal="right"/>
      <protection locked="0"/>
    </xf>
    <xf numFmtId="165" fontId="3" fillId="36" borderId="26" xfId="0" applyNumberFormat="1" applyFont="1" applyFill="1" applyBorder="1" applyAlignment="1" applyProtection="1">
      <alignment horizontal="right"/>
      <protection locked="0"/>
    </xf>
    <xf numFmtId="165" fontId="3" fillId="36" borderId="0" xfId="0" applyNumberFormat="1" applyFont="1" applyFill="1" applyAlignment="1" applyProtection="1">
      <alignment horizontal="right"/>
      <protection locked="0"/>
    </xf>
    <xf numFmtId="0" fontId="26" fillId="36" borderId="27" xfId="0" applyFont="1" applyFill="1" applyBorder="1"/>
    <xf numFmtId="0" fontId="24" fillId="36" borderId="0" xfId="38" applyFont="1" applyFill="1" applyAlignment="1">
      <alignment horizontal="center" vertical="center"/>
    </xf>
    <xf numFmtId="0" fontId="30" fillId="36" borderId="0" xfId="0" applyFont="1" applyFill="1" applyAlignment="1">
      <alignment horizontal="left" vertical="top" wrapText="1"/>
    </xf>
    <xf numFmtId="0" fontId="31" fillId="36" borderId="0" xfId="38" applyFont="1" applyFill="1" applyAlignment="1">
      <alignment horizontal="center" vertical="center"/>
    </xf>
    <xf numFmtId="0" fontId="30" fillId="36" borderId="0" xfId="0" applyFont="1" applyFill="1" applyAlignment="1">
      <alignment horizontal="left" vertical="top"/>
    </xf>
    <xf numFmtId="0" fontId="32" fillId="36" borderId="0" xfId="38" applyFont="1" applyFill="1" applyAlignment="1">
      <alignment horizontal="center" vertical="center"/>
    </xf>
    <xf numFmtId="0" fontId="33" fillId="36" borderId="0" xfId="40" applyFont="1" applyFill="1" applyAlignment="1" applyProtection="1">
      <alignment horizontal="left"/>
      <protection locked="0"/>
    </xf>
    <xf numFmtId="0" fontId="3" fillId="36" borderId="0" xfId="38" applyFill="1" applyAlignment="1">
      <alignment horizontal="center" vertical="center"/>
    </xf>
    <xf numFmtId="0" fontId="34" fillId="36" borderId="22" xfId="40" applyFont="1" applyFill="1" applyBorder="1"/>
    <xf numFmtId="0" fontId="24" fillId="36" borderId="34" xfId="38" applyFont="1" applyFill="1" applyBorder="1" applyAlignment="1">
      <alignment horizontal="center" vertical="center"/>
    </xf>
    <xf numFmtId="0" fontId="30" fillId="36" borderId="37" xfId="0" applyFont="1" applyFill="1" applyBorder="1" applyAlignment="1">
      <alignment horizontal="left" vertical="top" wrapText="1"/>
    </xf>
    <xf numFmtId="0" fontId="32" fillId="36" borderId="37" xfId="38" applyFont="1" applyFill="1" applyBorder="1" applyAlignment="1">
      <alignment horizontal="center" vertical="center"/>
    </xf>
    <xf numFmtId="0" fontId="24" fillId="36" borderId="37" xfId="38" applyFont="1" applyFill="1" applyBorder="1" applyAlignment="1">
      <alignment horizontal="center" vertical="center"/>
    </xf>
    <xf numFmtId="0" fontId="24" fillId="36" borderId="41" xfId="38" applyFont="1" applyFill="1" applyBorder="1" applyAlignment="1">
      <alignment horizontal="center" vertical="center"/>
    </xf>
    <xf numFmtId="0" fontId="43" fillId="35" borderId="35" xfId="0" applyFont="1" applyFill="1" applyBorder="1" applyAlignment="1">
      <alignment horizontal="center" vertical="center"/>
    </xf>
    <xf numFmtId="0" fontId="29" fillId="35" borderId="35" xfId="38" applyFont="1" applyFill="1" applyBorder="1" applyAlignment="1">
      <alignment horizontal="center" vertical="center"/>
    </xf>
    <xf numFmtId="0" fontId="43" fillId="35" borderId="36" xfId="0" applyFont="1" applyFill="1" applyBorder="1" applyAlignment="1">
      <alignment horizontal="center" vertical="center"/>
    </xf>
    <xf numFmtId="0" fontId="31" fillId="35" borderId="0" xfId="38" applyFont="1" applyFill="1" applyAlignment="1">
      <alignment horizontal="center" vertical="center" wrapText="1"/>
    </xf>
    <xf numFmtId="0" fontId="31" fillId="35" borderId="38" xfId="38" applyFont="1" applyFill="1" applyBorder="1" applyAlignment="1">
      <alignment horizontal="center" vertical="center"/>
    </xf>
    <xf numFmtId="0" fontId="36" fillId="36" borderId="0" xfId="0" applyFont="1" applyFill="1" applyAlignment="1">
      <alignment horizontal="center" vertical="center"/>
    </xf>
    <xf numFmtId="0" fontId="3" fillId="36" borderId="0" xfId="0" applyFont="1" applyFill="1" applyAlignment="1">
      <alignment vertical="center"/>
    </xf>
    <xf numFmtId="0" fontId="37" fillId="36" borderId="0" xfId="0" applyFont="1" applyFill="1"/>
    <xf numFmtId="0" fontId="38" fillId="36" borderId="0" xfId="0" applyFont="1" applyFill="1"/>
    <xf numFmtId="0" fontId="39" fillId="36" borderId="0" xfId="0" applyFont="1" applyFill="1"/>
    <xf numFmtId="0" fontId="38" fillId="36" borderId="6" xfId="0" applyFont="1" applyFill="1" applyBorder="1"/>
    <xf numFmtId="0" fontId="40" fillId="36" borderId="1" xfId="0" applyFont="1" applyFill="1" applyBorder="1" applyAlignment="1">
      <alignment horizontal="center" vertical="top" wrapText="1"/>
    </xf>
    <xf numFmtId="0" fontId="40" fillId="36" borderId="7" xfId="0" applyFont="1" applyFill="1" applyBorder="1" applyAlignment="1">
      <alignment horizontal="center" vertical="top" wrapText="1"/>
    </xf>
    <xf numFmtId="0" fontId="40" fillId="36" borderId="7" xfId="0" applyFont="1" applyFill="1" applyBorder="1" applyAlignment="1">
      <alignment horizontal="center" vertical="center"/>
    </xf>
    <xf numFmtId="0" fontId="38" fillId="36" borderId="5" xfId="0" applyFont="1" applyFill="1" applyBorder="1"/>
    <xf numFmtId="0" fontId="40" fillId="36" borderId="2" xfId="0" applyFont="1" applyFill="1" applyBorder="1" applyAlignment="1">
      <alignment horizontal="center" wrapText="1"/>
    </xf>
    <xf numFmtId="0" fontId="40" fillId="36" borderId="4" xfId="0" applyFont="1" applyFill="1" applyBorder="1" applyAlignment="1">
      <alignment horizontal="center" wrapText="1"/>
    </xf>
    <xf numFmtId="0" fontId="40" fillId="36" borderId="4" xfId="0" applyFont="1" applyFill="1" applyBorder="1" applyAlignment="1">
      <alignment horizontal="center" vertical="center"/>
    </xf>
    <xf numFmtId="0" fontId="39" fillId="36" borderId="0" xfId="0" applyFont="1" applyFill="1" applyAlignment="1">
      <alignment wrapText="1"/>
    </xf>
    <xf numFmtId="0" fontId="38" fillId="36" borderId="10" xfId="0" applyFont="1" applyFill="1" applyBorder="1"/>
    <xf numFmtId="0" fontId="24" fillId="36" borderId="8" xfId="0" applyFont="1" applyFill="1" applyBorder="1" applyAlignment="1">
      <alignment horizontal="left" vertical="center" wrapText="1"/>
    </xf>
    <xf numFmtId="49" fontId="24" fillId="36" borderId="9" xfId="0" applyNumberFormat="1" applyFont="1" applyFill="1" applyBorder="1" applyAlignment="1">
      <alignment vertical="center" wrapText="1"/>
    </xf>
    <xf numFmtId="0" fontId="24" fillId="36" borderId="8" xfId="0" applyFont="1" applyFill="1" applyBorder="1" applyAlignment="1">
      <alignment vertical="center" wrapText="1"/>
    </xf>
    <xf numFmtId="0" fontId="24" fillId="36" borderId="9" xfId="0" applyFont="1" applyFill="1" applyBorder="1" applyAlignment="1">
      <alignment vertical="center" wrapText="1"/>
    </xf>
    <xf numFmtId="0" fontId="3" fillId="36" borderId="8" xfId="0" applyFont="1" applyFill="1" applyBorder="1" applyAlignment="1">
      <alignment horizontal="left" vertical="center" wrapText="1"/>
    </xf>
    <xf numFmtId="49" fontId="3" fillId="36" borderId="9" xfId="0" applyNumberFormat="1" applyFont="1" applyFill="1" applyBorder="1" applyAlignment="1">
      <alignment vertical="center" wrapText="1"/>
    </xf>
    <xf numFmtId="0" fontId="3" fillId="36" borderId="8" xfId="0" applyFont="1" applyFill="1" applyBorder="1" applyAlignment="1">
      <alignment vertical="center" wrapText="1"/>
    </xf>
    <xf numFmtId="0" fontId="3" fillId="36" borderId="9" xfId="0" applyFont="1" applyFill="1" applyBorder="1" applyAlignment="1">
      <alignment vertical="center" wrapText="1"/>
    </xf>
    <xf numFmtId="0" fontId="38" fillId="36" borderId="7" xfId="0" applyFont="1" applyFill="1" applyBorder="1"/>
    <xf numFmtId="0" fontId="50" fillId="35" borderId="0" xfId="0" applyFont="1" applyFill="1" applyAlignment="1">
      <alignment horizontal="center" vertical="center"/>
    </xf>
    <xf numFmtId="0" fontId="24" fillId="36" borderId="44" xfId="0" applyFont="1" applyFill="1" applyBorder="1" applyAlignment="1">
      <alignment horizontal="center" vertical="center"/>
    </xf>
    <xf numFmtId="0" fontId="3" fillId="36" borderId="31" xfId="0" applyFont="1" applyFill="1" applyBorder="1"/>
    <xf numFmtId="164" fontId="24" fillId="36" borderId="25" xfId="0" applyNumberFormat="1" applyFont="1" applyFill="1" applyBorder="1" applyAlignment="1">
      <alignment horizontal="right"/>
    </xf>
    <xf numFmtId="0" fontId="24" fillId="36" borderId="28" xfId="0" applyFont="1" applyFill="1" applyBorder="1" applyAlignment="1">
      <alignment horizontal="center"/>
    </xf>
    <xf numFmtId="0" fontId="24" fillId="36" borderId="30" xfId="0" applyFont="1" applyFill="1" applyBorder="1" applyAlignment="1">
      <alignment horizontal="center"/>
    </xf>
    <xf numFmtId="0" fontId="53" fillId="36" borderId="0" xfId="0" applyFont="1" applyFill="1" applyAlignment="1">
      <alignment vertical="center"/>
    </xf>
    <xf numFmtId="0" fontId="24" fillId="36" borderId="0" xfId="0" applyFont="1" applyFill="1" applyAlignment="1">
      <alignment vertical="center"/>
    </xf>
    <xf numFmtId="0" fontId="3" fillId="36" borderId="0" xfId="0" applyFont="1" applyFill="1" applyAlignment="1">
      <alignment horizontal="justify" vertical="top"/>
    </xf>
    <xf numFmtId="0" fontId="3" fillId="36" borderId="0" xfId="0" applyFont="1" applyFill="1" applyAlignment="1">
      <alignment horizontal="justify" vertical="center"/>
    </xf>
    <xf numFmtId="0" fontId="54" fillId="36" borderId="0" xfId="0" applyFont="1" applyFill="1" applyAlignment="1">
      <alignment horizontal="left" vertical="center" wrapText="1"/>
    </xf>
    <xf numFmtId="0" fontId="55" fillId="36" borderId="0" xfId="0" applyFont="1" applyFill="1" applyAlignment="1">
      <alignment horizontal="left" vertical="center"/>
    </xf>
    <xf numFmtId="0" fontId="52" fillId="36" borderId="0" xfId="0" applyFont="1" applyFill="1" applyAlignment="1">
      <alignment horizontal="left" vertical="center"/>
    </xf>
    <xf numFmtId="0" fontId="40" fillId="34" borderId="12" xfId="0" applyFont="1" applyFill="1" applyBorder="1" applyAlignment="1">
      <alignment horizontal="left" vertical="center" wrapText="1"/>
    </xf>
    <xf numFmtId="0" fontId="44" fillId="34" borderId="12" xfId="34" applyFont="1" applyFill="1" applyBorder="1" applyAlignment="1" applyProtection="1">
      <alignment horizontal="center" vertical="center"/>
    </xf>
    <xf numFmtId="0" fontId="40" fillId="34" borderId="39" xfId="0" applyFont="1" applyFill="1" applyBorder="1" applyAlignment="1">
      <alignment horizontal="left" vertical="center" wrapText="1"/>
    </xf>
    <xf numFmtId="0" fontId="40" fillId="34" borderId="11" xfId="0" applyFont="1" applyFill="1" applyBorder="1" applyAlignment="1">
      <alignment horizontal="left" vertical="center"/>
    </xf>
    <xf numFmtId="0" fontId="44" fillId="34" borderId="11" xfId="34" applyFont="1" applyFill="1" applyBorder="1" applyAlignment="1" applyProtection="1">
      <alignment horizontal="center" vertical="center"/>
    </xf>
    <xf numFmtId="0" fontId="40" fillId="34" borderId="40" xfId="0" applyFont="1" applyFill="1" applyBorder="1" applyAlignment="1">
      <alignment horizontal="left" vertical="center"/>
    </xf>
    <xf numFmtId="0" fontId="40" fillId="34" borderId="43" xfId="0" applyFont="1" applyFill="1" applyBorder="1" applyAlignment="1">
      <alignment horizontal="left" vertical="center" wrapText="1"/>
    </xf>
    <xf numFmtId="0" fontId="44" fillId="34" borderId="43" xfId="34" applyFont="1" applyFill="1" applyBorder="1" applyAlignment="1" applyProtection="1">
      <alignment horizontal="center" vertical="center"/>
    </xf>
    <xf numFmtId="0" fontId="40" fillId="34" borderId="42" xfId="0" applyFont="1" applyFill="1" applyBorder="1" applyAlignment="1">
      <alignment horizontal="left" vertical="center"/>
    </xf>
    <xf numFmtId="0" fontId="28" fillId="36" borderId="45" xfId="0" applyFont="1" applyFill="1" applyBorder="1"/>
    <xf numFmtId="0" fontId="27" fillId="36" borderId="45" xfId="40" applyFont="1" applyFill="1" applyBorder="1" applyAlignment="1" applyProtection="1">
      <alignment horizontal="left"/>
      <protection locked="0"/>
    </xf>
    <xf numFmtId="165" fontId="3" fillId="36" borderId="0" xfId="0" applyNumberFormat="1" applyFont="1" applyFill="1"/>
    <xf numFmtId="3" fontId="24" fillId="36" borderId="0" xfId="0" applyNumberFormat="1" applyFont="1" applyFill="1" applyAlignment="1">
      <alignment horizontal="right"/>
    </xf>
    <xf numFmtId="3" fontId="3" fillId="36" borderId="27" xfId="0" applyNumberFormat="1" applyFont="1" applyFill="1" applyBorder="1" applyAlignment="1">
      <alignment horizontal="right" indent="3"/>
    </xf>
    <xf numFmtId="0" fontId="26" fillId="36" borderId="27" xfId="0" applyFont="1" applyFill="1" applyBorder="1" applyAlignment="1">
      <alignment wrapText="1"/>
    </xf>
    <xf numFmtId="165" fontId="3" fillId="36" borderId="27" xfId="0" applyNumberFormat="1" applyFont="1" applyFill="1" applyBorder="1" applyAlignment="1" applyProtection="1">
      <alignment horizontal="right"/>
      <protection locked="0"/>
    </xf>
    <xf numFmtId="0" fontId="3" fillId="36" borderId="23" xfId="0" applyFont="1" applyFill="1" applyBorder="1" applyAlignment="1">
      <alignment horizontal="center" vertical="center" wrapText="1"/>
    </xf>
    <xf numFmtId="0" fontId="40" fillId="36" borderId="1" xfId="0" applyFont="1" applyFill="1" applyBorder="1" applyAlignment="1">
      <alignment horizontal="center" vertical="center"/>
    </xf>
    <xf numFmtId="0" fontId="40" fillId="36" borderId="3" xfId="0" applyFont="1" applyFill="1" applyBorder="1" applyAlignment="1">
      <alignment horizontal="center" vertical="center"/>
    </xf>
    <xf numFmtId="0" fontId="51" fillId="35" borderId="0" xfId="0" applyFont="1" applyFill="1" applyAlignment="1">
      <alignment horizontal="center" vertical="center"/>
    </xf>
    <xf numFmtId="0" fontId="44" fillId="36" borderId="0" xfId="34" applyNumberFormat="1" applyFont="1" applyFill="1" applyBorder="1" applyAlignment="1" applyProtection="1">
      <alignment horizontal="left"/>
      <protection locked="0"/>
    </xf>
    <xf numFmtId="0" fontId="24" fillId="36" borderId="23" xfId="0" applyFont="1" applyFill="1" applyBorder="1" applyAlignment="1">
      <alignment horizontal="center" vertical="center" wrapText="1"/>
    </xf>
    <xf numFmtId="0" fontId="24" fillId="36" borderId="25" xfId="0" applyFont="1" applyFill="1" applyBorder="1" applyAlignment="1">
      <alignment horizontal="center" vertical="center" wrapText="1"/>
    </xf>
    <xf numFmtId="0" fontId="3" fillId="36" borderId="26" xfId="0" applyFont="1" applyFill="1" applyBorder="1" applyAlignment="1">
      <alignment horizontal="center" vertical="center" wrapText="1"/>
    </xf>
    <xf numFmtId="0" fontId="3" fillId="36" borderId="27" xfId="0" applyFont="1" applyFill="1" applyBorder="1" applyAlignment="1">
      <alignment horizontal="center" vertical="center" wrapText="1"/>
    </xf>
    <xf numFmtId="0" fontId="24" fillId="36" borderId="24" xfId="0" applyFont="1" applyFill="1" applyBorder="1" applyAlignment="1">
      <alignment horizontal="center" vertical="center" wrapText="1"/>
    </xf>
    <xf numFmtId="0" fontId="24" fillId="36" borderId="0" xfId="0" applyFont="1" applyFill="1" applyAlignment="1">
      <alignment horizontal="center" vertical="center"/>
    </xf>
    <xf numFmtId="0" fontId="24" fillId="36" borderId="29" xfId="0" applyFont="1" applyFill="1" applyBorder="1" applyAlignment="1">
      <alignment horizontal="center" vertical="top" wrapText="1"/>
    </xf>
    <xf numFmtId="0" fontId="3" fillId="36" borderId="29" xfId="0" applyFont="1" applyFill="1" applyBorder="1" applyAlignment="1">
      <alignment horizontal="center" vertical="top" wrapText="1"/>
    </xf>
    <xf numFmtId="0" fontId="3" fillId="36" borderId="30"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0" xfId="0" applyFont="1" applyFill="1" applyAlignment="1">
      <alignment horizontal="center" wrapText="1"/>
    </xf>
    <xf numFmtId="0" fontId="24" fillId="36" borderId="0" xfId="0" applyFont="1" applyFill="1" applyAlignment="1">
      <alignment horizontal="center" vertical="center" wrapText="1"/>
    </xf>
    <xf numFmtId="0" fontId="24" fillId="36" borderId="24" xfId="0" applyFont="1" applyFill="1" applyBorder="1" applyAlignment="1">
      <alignment horizontal="center" vertical="top" wrapText="1"/>
    </xf>
    <xf numFmtId="0" fontId="24" fillId="36" borderId="27" xfId="0" applyFont="1" applyFill="1" applyBorder="1" applyAlignment="1">
      <alignment horizontal="center" vertical="center" wrapText="1"/>
    </xf>
    <xf numFmtId="0" fontId="24" fillId="36" borderId="23" xfId="0" applyFont="1" applyFill="1" applyBorder="1" applyAlignment="1">
      <alignment horizontal="center" vertical="top" wrapText="1"/>
    </xf>
    <xf numFmtId="0" fontId="24" fillId="36" borderId="25" xfId="0" applyFont="1" applyFill="1" applyBorder="1" applyAlignment="1">
      <alignment horizontal="center" vertical="top" wrapText="1"/>
    </xf>
    <xf numFmtId="0" fontId="24" fillId="36" borderId="26" xfId="0" applyFont="1" applyFill="1" applyBorder="1" applyAlignment="1">
      <alignment horizontal="center" vertical="center" wrapText="1"/>
    </xf>
    <xf numFmtId="0" fontId="24" fillId="36" borderId="29" xfId="0" applyFont="1" applyFill="1" applyBorder="1" applyAlignment="1">
      <alignment horizontal="center" vertical="center"/>
    </xf>
    <xf numFmtId="0" fontId="24" fillId="36" borderId="0" xfId="0" applyFont="1" applyFill="1" applyAlignment="1">
      <alignment horizontal="left"/>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24" fillId="36" borderId="0" xfId="0" applyFont="1" applyFill="1"/>
    <xf numFmtId="0" fontId="24" fillId="36" borderId="28" xfId="0" applyFont="1" applyFill="1" applyBorder="1" applyAlignment="1">
      <alignment horizontal="center"/>
    </xf>
    <xf numFmtId="0" fontId="24" fillId="36" borderId="30" xfId="0" applyFont="1" applyFill="1" applyBorder="1" applyAlignment="1">
      <alignment horizontal="center"/>
    </xf>
    <xf numFmtId="0" fontId="24" fillId="36" borderId="29" xfId="0" applyFont="1" applyFill="1" applyBorder="1" applyAlignment="1">
      <alignment horizontal="center"/>
    </xf>
    <xf numFmtId="0" fontId="24" fillId="36" borderId="28" xfId="0" applyFont="1" applyFill="1" applyBorder="1" applyAlignment="1">
      <alignment horizontal="center" vertical="center" wrapText="1"/>
    </xf>
    <xf numFmtId="0" fontId="24" fillId="36" borderId="30" xfId="0" applyFont="1" applyFill="1" applyBorder="1" applyAlignment="1">
      <alignment horizontal="center" vertical="center" wrapText="1"/>
    </xf>
    <xf numFmtId="0" fontId="24" fillId="36" borderId="0" xfId="0" applyFont="1" applyFill="1" applyAlignment="1">
      <alignment horizontal="right"/>
    </xf>
    <xf numFmtId="0" fontId="24" fillId="36" borderId="23" xfId="0" applyFont="1" applyFill="1" applyBorder="1" applyAlignment="1">
      <alignment horizontal="center"/>
    </xf>
    <xf numFmtId="0" fontId="24" fillId="36" borderId="25" xfId="0" applyFont="1" applyFill="1" applyBorder="1" applyAlignment="1">
      <alignment horizontal="center"/>
    </xf>
    <xf numFmtId="0" fontId="24" fillId="36" borderId="23" xfId="0" applyFont="1" applyFill="1" applyBorder="1" applyAlignment="1">
      <alignment horizontal="center" vertical="center"/>
    </xf>
    <xf numFmtId="0" fontId="24" fillId="36" borderId="25" xfId="0" applyFont="1" applyFill="1" applyBorder="1" applyAlignment="1">
      <alignment horizontal="center" vertical="center"/>
    </xf>
    <xf numFmtId="0" fontId="24" fillId="36" borderId="24" xfId="0" applyFont="1" applyFill="1" applyBorder="1" applyAlignment="1">
      <alignment horizontal="center" vertical="center"/>
    </xf>
    <xf numFmtId="0" fontId="24" fillId="36" borderId="44" xfId="0" applyFont="1" applyFill="1" applyBorder="1" applyAlignment="1">
      <alignment horizontal="center" vertical="center" wrapText="1"/>
    </xf>
    <xf numFmtId="49" fontId="24" fillId="36" borderId="44" xfId="0" applyNumberFormat="1" applyFont="1" applyFill="1" applyBorder="1" applyAlignment="1">
      <alignment horizontal="center" vertical="center" wrapText="1"/>
    </xf>
    <xf numFmtId="49" fontId="24" fillId="36" borderId="44" xfId="0" applyNumberFormat="1" applyFont="1" applyFill="1" applyBorder="1" applyAlignment="1">
      <alignment horizontal="center" vertical="center"/>
    </xf>
    <xf numFmtId="49" fontId="24" fillId="36" borderId="33" xfId="0" applyNumberFormat="1" applyFont="1" applyFill="1" applyBorder="1" applyAlignment="1">
      <alignment horizontal="center"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46" xr:uid="{5334F719-0BFE-41B3-8B3A-AC51538522AC}"/>
    <cellStyle name="Normal 4" xfId="47" xr:uid="{ED34DBBC-41B2-4E83-B879-99FD81C147AE}"/>
    <cellStyle name="Normal 4 2" xfId="39" xr:uid="{00000000-0005-0000-0000-000027000000}"/>
    <cellStyle name="Normal 5" xfId="48" xr:uid="{963EABF6-F35E-42F1-9BB0-23FCCF36A18A}"/>
    <cellStyle name="Normal 6" xfId="40" xr:uid="{00000000-0005-0000-0000-000028000000}"/>
    <cellStyle name="Normal 7" xfId="49" xr:uid="{3F804391-0880-4038-93DC-C0B43F6F119E}"/>
    <cellStyle name="Normal 8" xfId="50" xr:uid="{226F0B09-43F8-4ADC-A7BA-91BA60670180}"/>
    <cellStyle name="Normal 9" xfId="51" xr:uid="{E7D77AAE-2A09-4DC3-B067-C4C1C71916B5}"/>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colors>
    <mruColors>
      <color rgb="FF0000FF"/>
      <color rgb="FF0000CC"/>
      <color rgb="FFFFFFCC"/>
      <color rgb="FFFFFF99"/>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895351</xdr:colOff>
      <xdr:row>4</xdr:row>
      <xdr:rowOff>59484</xdr:rowOff>
    </xdr:from>
    <xdr:to>
      <xdr:col>8</xdr:col>
      <xdr:colOff>47626</xdr:colOff>
      <xdr:row>8</xdr:row>
      <xdr:rowOff>28574</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15101" y="707184"/>
          <a:ext cx="571500" cy="6167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333375</xdr:colOff>
      <xdr:row>2</xdr:row>
      <xdr:rowOff>104775</xdr:rowOff>
    </xdr:from>
    <xdr:to>
      <xdr:col>11</xdr:col>
      <xdr:colOff>28575</xdr:colOff>
      <xdr:row>6</xdr:row>
      <xdr:rowOff>152400</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8450" y="428625"/>
          <a:ext cx="6191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390525</xdr:colOff>
      <xdr:row>2</xdr:row>
      <xdr:rowOff>9524</xdr:rowOff>
    </xdr:from>
    <xdr:to>
      <xdr:col>11</xdr:col>
      <xdr:colOff>1028700</xdr:colOff>
      <xdr:row>4</xdr:row>
      <xdr:rowOff>133349</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91650" y="333374"/>
          <a:ext cx="638175"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419100</xdr:colOff>
      <xdr:row>2</xdr:row>
      <xdr:rowOff>28576</xdr:rowOff>
    </xdr:from>
    <xdr:to>
      <xdr:col>14</xdr:col>
      <xdr:colOff>971550</xdr:colOff>
      <xdr:row>5</xdr:row>
      <xdr:rowOff>1</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87150" y="352426"/>
          <a:ext cx="552450" cy="457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628650</xdr:colOff>
      <xdr:row>1</xdr:row>
      <xdr:rowOff>160656</xdr:rowOff>
    </xdr:from>
    <xdr:to>
      <xdr:col>9</xdr:col>
      <xdr:colOff>38099</xdr:colOff>
      <xdr:row>4</xdr:row>
      <xdr:rowOff>142875</xdr:rowOff>
    </xdr:to>
    <xdr:pic>
      <xdr:nvPicPr>
        <xdr:cNvPr id="2" name="Picture 2" descr="StatlogoSm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29500" y="322581"/>
          <a:ext cx="638174" cy="46799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3</xdr:row>
      <xdr:rowOff>36894</xdr:rowOff>
    </xdr:from>
    <xdr:to>
      <xdr:col>9</xdr:col>
      <xdr:colOff>1171575</xdr:colOff>
      <xdr:row>5</xdr:row>
      <xdr:rowOff>123825</xdr:rowOff>
    </xdr:to>
    <xdr:pic>
      <xdr:nvPicPr>
        <xdr:cNvPr id="2" name="Picture 2" descr="StatlogoSm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58225" y="522669"/>
          <a:ext cx="571500" cy="4107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762000</xdr:colOff>
      <xdr:row>2</xdr:row>
      <xdr:rowOff>114300</xdr:rowOff>
    </xdr:from>
    <xdr:to>
      <xdr:col>8</xdr:col>
      <xdr:colOff>9525</xdr:colOff>
      <xdr:row>5</xdr:row>
      <xdr:rowOff>114300</xdr:rowOff>
    </xdr:to>
    <xdr:pic>
      <xdr:nvPicPr>
        <xdr:cNvPr id="2" name="Picture 2" descr="StatlogoSm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53425" y="438150"/>
          <a:ext cx="63817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13"/>
  <sheetViews>
    <sheetView tabSelected="1" zoomScaleNormal="100" workbookViewId="0">
      <pane ySplit="2" topLeftCell="A3" activePane="bottomLeft" state="frozen"/>
      <selection pane="bottomLeft"/>
    </sheetView>
  </sheetViews>
  <sheetFormatPr defaultColWidth="9.140625" defaultRowHeight="12.75"/>
  <cols>
    <col min="1" max="1" width="0.28515625" style="108" customWidth="1"/>
    <col min="2" max="2" width="111.85546875" style="108" customWidth="1"/>
    <col min="3" max="3" width="10" style="114" customWidth="1"/>
    <col min="4" max="4" width="111.85546875" style="108" customWidth="1"/>
    <col min="5" max="16384" width="9.140625" style="108"/>
  </cols>
  <sheetData>
    <row r="1" spans="1:11" ht="30" customHeight="1">
      <c r="A1" s="116"/>
      <c r="B1" s="121" t="s">
        <v>545</v>
      </c>
      <c r="C1" s="122"/>
      <c r="D1" s="123" t="s">
        <v>546</v>
      </c>
    </row>
    <row r="2" spans="1:11" s="111" customFormat="1" ht="30" customHeight="1">
      <c r="A2" s="117"/>
      <c r="B2" s="27" t="s">
        <v>72</v>
      </c>
      <c r="C2" s="124" t="s">
        <v>74</v>
      </c>
      <c r="D2" s="125" t="s">
        <v>73</v>
      </c>
    </row>
    <row r="3" spans="1:11" s="112" customFormat="1" ht="33.75" customHeight="1">
      <c r="A3" s="118"/>
      <c r="B3" s="163" t="s">
        <v>511</v>
      </c>
      <c r="C3" s="164">
        <v>1</v>
      </c>
      <c r="D3" s="165" t="s">
        <v>504</v>
      </c>
      <c r="E3" s="113"/>
    </row>
    <row r="4" spans="1:11" s="112" customFormat="1" ht="33.75" customHeight="1">
      <c r="A4" s="118"/>
      <c r="B4" s="166" t="s">
        <v>510</v>
      </c>
      <c r="C4" s="167">
        <v>2</v>
      </c>
      <c r="D4" s="168" t="s">
        <v>505</v>
      </c>
    </row>
    <row r="5" spans="1:11" s="112" customFormat="1" ht="33.75" customHeight="1">
      <c r="A5" s="118"/>
      <c r="B5" s="166" t="s">
        <v>509</v>
      </c>
      <c r="C5" s="167">
        <v>3</v>
      </c>
      <c r="D5" s="168" t="s">
        <v>79</v>
      </c>
    </row>
    <row r="6" spans="1:11" ht="33.75" customHeight="1">
      <c r="A6" s="119"/>
      <c r="B6" s="163" t="s">
        <v>83</v>
      </c>
      <c r="C6" s="164">
        <v>4</v>
      </c>
      <c r="D6" s="165" t="s">
        <v>82</v>
      </c>
    </row>
    <row r="7" spans="1:11" ht="33.75" customHeight="1">
      <c r="A7" s="119"/>
      <c r="B7" s="166" t="s">
        <v>77</v>
      </c>
      <c r="C7" s="167">
        <v>5</v>
      </c>
      <c r="D7" s="168" t="s">
        <v>78</v>
      </c>
    </row>
    <row r="8" spans="1:11" ht="33.75" customHeight="1">
      <c r="A8" s="119"/>
      <c r="B8" s="163" t="s">
        <v>512</v>
      </c>
      <c r="C8" s="167">
        <v>6</v>
      </c>
      <c r="D8" s="165" t="s">
        <v>477</v>
      </c>
    </row>
    <row r="9" spans="1:11" ht="33.75" customHeight="1">
      <c r="A9" s="120"/>
      <c r="B9" s="169" t="s">
        <v>456</v>
      </c>
      <c r="C9" s="170">
        <v>7</v>
      </c>
      <c r="D9" s="171" t="s">
        <v>457</v>
      </c>
    </row>
    <row r="10" spans="1:11" ht="13.5" thickBot="1"/>
    <row r="11" spans="1:11" s="2" customFormat="1" ht="14.25" customHeight="1" thickTop="1">
      <c r="A11" s="14"/>
      <c r="B11" s="14" t="s">
        <v>573</v>
      </c>
      <c r="C11" s="115"/>
      <c r="D11" s="14"/>
      <c r="E11" s="32"/>
      <c r="F11" s="32"/>
      <c r="G11" s="32"/>
      <c r="H11" s="32"/>
      <c r="I11" s="32"/>
      <c r="K11" s="15"/>
    </row>
    <row r="12" spans="1:11" s="2" customFormat="1" ht="5.25" customHeight="1">
      <c r="B12" s="16"/>
      <c r="K12" s="15"/>
    </row>
    <row r="13" spans="1:11" s="2" customFormat="1" ht="12" customHeight="1">
      <c r="B13" s="17" t="s">
        <v>547</v>
      </c>
      <c r="K13" s="15"/>
    </row>
  </sheetData>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 ref="C9" location="'7'!A1" display="'7'!A1" xr:uid="{00000000-0004-0000-0000-000005000000}"/>
    <hyperlink ref="C8" location="'6'!A1" display="'6'!A1" xr:uid="{00000000-0004-0000-0000-000006000000}"/>
  </hyperlinks>
  <printOptions horizontalCentered="1"/>
  <pageMargins left="0.11811023622047245" right="0.11811023622047245" top="0.74803149606299213" bottom="0.74803149606299213"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40"/>
  <sheetViews>
    <sheetView zoomScaleNormal="100" workbookViewId="0">
      <pane ySplit="11" topLeftCell="A12" activePane="bottomLeft" state="frozen"/>
      <selection pane="bottomLeft"/>
    </sheetView>
  </sheetViews>
  <sheetFormatPr defaultColWidth="9.140625" defaultRowHeight="12.75"/>
  <cols>
    <col min="1" max="1" width="0.5703125" style="5" customWidth="1"/>
    <col min="2" max="2" width="8.42578125" style="5" customWidth="1"/>
    <col min="3" max="3" width="14.7109375" style="5" customWidth="1"/>
    <col min="4" max="4" width="17.7109375" style="5" customWidth="1"/>
    <col min="5" max="5" width="14.7109375" style="5" customWidth="1"/>
    <col min="6" max="6" width="17.5703125" style="5" customWidth="1"/>
    <col min="7" max="7" width="14.7109375" style="5" bestFit="1" customWidth="1"/>
    <col min="8" max="8" width="17.7109375" style="5" customWidth="1"/>
    <col min="9" max="9" width="14.7109375" style="5" customWidth="1"/>
    <col min="10" max="10" width="17.7109375" style="5" customWidth="1"/>
    <col min="11" max="11" width="0.7109375" style="5" customWidth="1"/>
    <col min="12" max="12" width="9.140625" style="5"/>
    <col min="13" max="13" width="10.5703125" style="5" bestFit="1" customWidth="1"/>
    <col min="14" max="16384" width="9.140625" style="5"/>
  </cols>
  <sheetData>
    <row r="1" spans="1:14" ht="12.95" customHeight="1">
      <c r="B1" s="66" t="s">
        <v>75</v>
      </c>
      <c r="C1" s="66"/>
      <c r="D1" s="66"/>
      <c r="E1" s="66"/>
      <c r="F1" s="42"/>
      <c r="G1" s="42"/>
      <c r="H1" s="211" t="s">
        <v>545</v>
      </c>
      <c r="I1" s="211"/>
      <c r="J1" s="211"/>
      <c r="L1" s="42"/>
    </row>
    <row r="2" spans="1:14" ht="12.95" customHeight="1">
      <c r="B2" s="43"/>
      <c r="C2" s="44"/>
      <c r="D2" s="42"/>
      <c r="E2" s="42"/>
      <c r="F2" s="42"/>
      <c r="G2" s="42"/>
      <c r="H2" s="211" t="s">
        <v>559</v>
      </c>
      <c r="I2" s="211"/>
      <c r="J2" s="211"/>
      <c r="L2" s="42"/>
    </row>
    <row r="3" spans="1:14" ht="12.75" customHeight="1">
      <c r="B3" s="43"/>
      <c r="C3" s="44"/>
      <c r="D3" s="42"/>
      <c r="E3" s="42"/>
      <c r="F3" s="42"/>
      <c r="G3" s="42"/>
      <c r="H3" s="42"/>
      <c r="I3" s="42"/>
      <c r="J3" s="42"/>
      <c r="K3" s="42"/>
      <c r="L3" s="42"/>
    </row>
    <row r="4" spans="1:14" s="46" customFormat="1" ht="12.75" customHeight="1">
      <c r="A4" s="8" t="s">
        <v>516</v>
      </c>
    </row>
    <row r="5" spans="1:14" s="46" customFormat="1" ht="12.75" customHeight="1">
      <c r="A5" s="8" t="s">
        <v>503</v>
      </c>
    </row>
    <row r="6" spans="1:14" s="46" customFormat="1" ht="12.75" customHeight="1" thickBot="1">
      <c r="A6" s="8" t="s">
        <v>473</v>
      </c>
      <c r="B6" s="172"/>
      <c r="C6" s="172"/>
      <c r="D6" s="172"/>
      <c r="E6" s="172"/>
      <c r="F6" s="172"/>
      <c r="G6" s="172"/>
      <c r="H6" s="172"/>
      <c r="I6" s="172"/>
      <c r="J6" s="172"/>
    </row>
    <row r="7" spans="1:14" ht="12" customHeight="1" thickTop="1">
      <c r="A7" s="89"/>
    </row>
    <row r="8" spans="1:14" ht="13.5" customHeight="1">
      <c r="A8" s="184" t="s">
        <v>454</v>
      </c>
      <c r="B8" s="185"/>
      <c r="C8" s="212" t="s">
        <v>450</v>
      </c>
      <c r="D8" s="213"/>
      <c r="E8" s="214" t="s">
        <v>451</v>
      </c>
      <c r="F8" s="215"/>
      <c r="G8" s="214" t="s">
        <v>452</v>
      </c>
      <c r="H8" s="215"/>
      <c r="I8" s="214" t="s">
        <v>453</v>
      </c>
      <c r="J8" s="216"/>
      <c r="K8" s="153"/>
    </row>
    <row r="9" spans="1:14" ht="13.5" customHeight="1">
      <c r="A9" s="200"/>
      <c r="B9" s="197"/>
      <c r="C9" s="206" t="s">
        <v>44</v>
      </c>
      <c r="D9" s="207"/>
      <c r="E9" s="206" t="s">
        <v>447</v>
      </c>
      <c r="F9" s="207"/>
      <c r="G9" s="206" t="s">
        <v>448</v>
      </c>
      <c r="H9" s="207"/>
      <c r="I9" s="206" t="s">
        <v>449</v>
      </c>
      <c r="J9" s="208"/>
      <c r="K9" s="91"/>
    </row>
    <row r="10" spans="1:14" s="96" customFormat="1" ht="43.5" customHeight="1">
      <c r="A10" s="200"/>
      <c r="B10" s="197"/>
      <c r="C10" s="9" t="s">
        <v>524</v>
      </c>
      <c r="D10" s="9" t="s">
        <v>527</v>
      </c>
      <c r="E10" s="60" t="s">
        <v>524</v>
      </c>
      <c r="F10" s="57" t="s">
        <v>527</v>
      </c>
      <c r="G10" s="9" t="s">
        <v>524</v>
      </c>
      <c r="H10" s="9" t="s">
        <v>527</v>
      </c>
      <c r="I10" s="79" t="s">
        <v>524</v>
      </c>
      <c r="J10" s="9" t="s">
        <v>527</v>
      </c>
      <c r="K10" s="20"/>
    </row>
    <row r="11" spans="1:14" s="96" customFormat="1" ht="36.75" customHeight="1">
      <c r="A11" s="209"/>
      <c r="B11" s="210"/>
      <c r="C11" s="68" t="s">
        <v>523</v>
      </c>
      <c r="D11" s="68" t="s">
        <v>525</v>
      </c>
      <c r="E11" s="58" t="s">
        <v>523</v>
      </c>
      <c r="F11" s="97" t="s">
        <v>525</v>
      </c>
      <c r="G11" s="68" t="s">
        <v>523</v>
      </c>
      <c r="H11" s="68" t="s">
        <v>525</v>
      </c>
      <c r="I11" s="58" t="s">
        <v>523</v>
      </c>
      <c r="J11" s="68" t="s">
        <v>525</v>
      </c>
      <c r="K11" s="24"/>
    </row>
    <row r="12" spans="1:14" ht="21" customHeight="1">
      <c r="A12" s="69"/>
      <c r="B12" s="99" t="s">
        <v>316</v>
      </c>
      <c r="C12" s="101">
        <f>E12+G12+I12</f>
        <v>16971</v>
      </c>
      <c r="D12" s="101">
        <f>F12+H12+J12</f>
        <v>75841</v>
      </c>
      <c r="E12" s="101">
        <f t="shared" ref="E12:J12" si="0">E13+E17+E26</f>
        <v>8358</v>
      </c>
      <c r="F12" s="101">
        <f t="shared" si="0"/>
        <v>7549</v>
      </c>
      <c r="G12" s="101">
        <f t="shared" si="0"/>
        <v>7438</v>
      </c>
      <c r="H12" s="101">
        <f t="shared" si="0"/>
        <v>25498</v>
      </c>
      <c r="I12" s="101">
        <f t="shared" si="0"/>
        <v>1175</v>
      </c>
      <c r="J12" s="101">
        <f t="shared" si="0"/>
        <v>42794</v>
      </c>
      <c r="K12" s="19"/>
      <c r="M12" s="174"/>
      <c r="N12" s="174"/>
    </row>
    <row r="13" spans="1:14" ht="21" customHeight="1">
      <c r="A13" s="35"/>
      <c r="B13" s="102">
        <v>45</v>
      </c>
      <c r="C13" s="104">
        <f t="shared" ref="C13:C35" si="1">E13+G13+I13</f>
        <v>3287</v>
      </c>
      <c r="D13" s="104">
        <f t="shared" ref="D13:D35" si="2">F13+H13+J13</f>
        <v>9287</v>
      </c>
      <c r="E13" s="104">
        <f t="shared" ref="E13:J13" si="3">SUM(E14:E16)</f>
        <v>1764</v>
      </c>
      <c r="F13" s="104">
        <f t="shared" si="3"/>
        <v>1643</v>
      </c>
      <c r="G13" s="104">
        <f t="shared" si="3"/>
        <v>1431</v>
      </c>
      <c r="H13" s="104">
        <f t="shared" si="3"/>
        <v>4495</v>
      </c>
      <c r="I13" s="104">
        <f t="shared" si="3"/>
        <v>92</v>
      </c>
      <c r="J13" s="104">
        <f t="shared" si="3"/>
        <v>3149</v>
      </c>
      <c r="K13" s="20"/>
      <c r="M13" s="174"/>
      <c r="N13" s="174"/>
    </row>
    <row r="14" spans="1:14" ht="21" customHeight="1">
      <c r="A14" s="35"/>
      <c r="B14" s="107" t="s">
        <v>337</v>
      </c>
      <c r="C14" s="106">
        <f t="shared" si="1"/>
        <v>410</v>
      </c>
      <c r="D14" s="106">
        <f t="shared" si="2"/>
        <v>1930</v>
      </c>
      <c r="E14" s="106">
        <v>213</v>
      </c>
      <c r="F14" s="106">
        <v>187</v>
      </c>
      <c r="G14" s="106">
        <v>179</v>
      </c>
      <c r="H14" s="106">
        <v>541</v>
      </c>
      <c r="I14" s="106">
        <v>18</v>
      </c>
      <c r="J14" s="106">
        <v>1202</v>
      </c>
      <c r="K14" s="20"/>
      <c r="M14" s="174"/>
      <c r="N14" s="174"/>
    </row>
    <row r="15" spans="1:14" ht="21" customHeight="1">
      <c r="A15" s="35"/>
      <c r="B15" s="107" t="s">
        <v>340</v>
      </c>
      <c r="C15" s="106">
        <f t="shared" si="1"/>
        <v>2320</v>
      </c>
      <c r="D15" s="106">
        <f t="shared" si="2"/>
        <v>5032</v>
      </c>
      <c r="E15" s="106">
        <v>1270</v>
      </c>
      <c r="F15" s="106">
        <v>1196</v>
      </c>
      <c r="G15" s="106">
        <v>1007</v>
      </c>
      <c r="H15" s="106">
        <v>3129</v>
      </c>
      <c r="I15" s="106">
        <v>43</v>
      </c>
      <c r="J15" s="106">
        <v>707</v>
      </c>
      <c r="K15" s="20"/>
      <c r="M15" s="174"/>
      <c r="N15" s="174"/>
    </row>
    <row r="16" spans="1:14" ht="34.5" customHeight="1">
      <c r="A16" s="35"/>
      <c r="B16" s="177" t="s">
        <v>558</v>
      </c>
      <c r="C16" s="106">
        <f>E16+G16+I16</f>
        <v>557</v>
      </c>
      <c r="D16" s="106">
        <f t="shared" si="2"/>
        <v>2325</v>
      </c>
      <c r="E16" s="106">
        <v>281</v>
      </c>
      <c r="F16" s="106">
        <v>260</v>
      </c>
      <c r="G16" s="106">
        <v>245</v>
      </c>
      <c r="H16" s="106">
        <v>825</v>
      </c>
      <c r="I16" s="106">
        <v>31</v>
      </c>
      <c r="J16" s="106">
        <v>1240</v>
      </c>
      <c r="K16" s="20"/>
      <c r="M16" s="174"/>
      <c r="N16" s="174"/>
    </row>
    <row r="17" spans="1:14" ht="21" customHeight="1">
      <c r="A17" s="35"/>
      <c r="B17" s="102">
        <v>46</v>
      </c>
      <c r="C17" s="104">
        <f t="shared" si="1"/>
        <v>4563</v>
      </c>
      <c r="D17" s="104">
        <f t="shared" si="2"/>
        <v>25820</v>
      </c>
      <c r="E17" s="104">
        <f>SUM(E18:E25)</f>
        <v>2042</v>
      </c>
      <c r="F17" s="104">
        <f t="shared" ref="F17:J17" si="4">SUM(F18:F25)</f>
        <v>1770</v>
      </c>
      <c r="G17" s="104">
        <f t="shared" si="4"/>
        <v>1942</v>
      </c>
      <c r="H17" s="104">
        <f t="shared" si="4"/>
        <v>7041</v>
      </c>
      <c r="I17" s="104">
        <f t="shared" si="4"/>
        <v>579</v>
      </c>
      <c r="J17" s="104">
        <f t="shared" si="4"/>
        <v>17009</v>
      </c>
      <c r="K17" s="20"/>
      <c r="M17" s="174"/>
      <c r="N17" s="174"/>
    </row>
    <row r="18" spans="1:14" ht="21" customHeight="1">
      <c r="A18" s="35"/>
      <c r="B18" s="107" t="s">
        <v>347</v>
      </c>
      <c r="C18" s="106">
        <f t="shared" si="1"/>
        <v>550</v>
      </c>
      <c r="D18" s="106">
        <f t="shared" si="2"/>
        <v>1755</v>
      </c>
      <c r="E18" s="106">
        <v>285</v>
      </c>
      <c r="F18" s="106">
        <v>252</v>
      </c>
      <c r="G18" s="106">
        <v>224</v>
      </c>
      <c r="H18" s="106">
        <v>733</v>
      </c>
      <c r="I18" s="106">
        <v>41</v>
      </c>
      <c r="J18" s="106">
        <v>770</v>
      </c>
      <c r="K18" s="20"/>
      <c r="M18" s="174"/>
      <c r="N18" s="174"/>
    </row>
    <row r="19" spans="1:14" ht="21" customHeight="1">
      <c r="A19" s="35"/>
      <c r="B19" s="107" t="s">
        <v>357</v>
      </c>
      <c r="C19" s="106">
        <f t="shared" si="1"/>
        <v>66</v>
      </c>
      <c r="D19" s="106">
        <f t="shared" si="2"/>
        <v>309</v>
      </c>
      <c r="E19" s="106">
        <v>34</v>
      </c>
      <c r="F19" s="106">
        <v>29</v>
      </c>
      <c r="G19" s="106">
        <v>23</v>
      </c>
      <c r="H19" s="106">
        <v>108</v>
      </c>
      <c r="I19" s="106">
        <v>9</v>
      </c>
      <c r="J19" s="106">
        <v>172</v>
      </c>
      <c r="K19" s="20"/>
      <c r="M19" s="174"/>
      <c r="N19" s="174"/>
    </row>
    <row r="20" spans="1:14" ht="21" customHeight="1">
      <c r="A20" s="35"/>
      <c r="B20" s="107" t="s">
        <v>362</v>
      </c>
      <c r="C20" s="106">
        <f t="shared" si="1"/>
        <v>914</v>
      </c>
      <c r="D20" s="106">
        <f t="shared" si="2"/>
        <v>7824</v>
      </c>
      <c r="E20" s="106">
        <v>387</v>
      </c>
      <c r="F20" s="106">
        <v>335</v>
      </c>
      <c r="G20" s="106">
        <v>368</v>
      </c>
      <c r="H20" s="106">
        <v>1393</v>
      </c>
      <c r="I20" s="106">
        <v>159</v>
      </c>
      <c r="J20" s="106">
        <v>6096</v>
      </c>
      <c r="K20" s="20"/>
      <c r="M20" s="174"/>
      <c r="N20" s="174"/>
    </row>
    <row r="21" spans="1:14" ht="21" customHeight="1">
      <c r="A21" s="35"/>
      <c r="B21" s="107" t="s">
        <v>372</v>
      </c>
      <c r="C21" s="106">
        <f t="shared" si="1"/>
        <v>1190</v>
      </c>
      <c r="D21" s="106">
        <f t="shared" si="2"/>
        <v>6591</v>
      </c>
      <c r="E21" s="106">
        <v>525</v>
      </c>
      <c r="F21" s="106">
        <v>456</v>
      </c>
      <c r="G21" s="106">
        <v>527</v>
      </c>
      <c r="H21" s="106">
        <v>1928</v>
      </c>
      <c r="I21" s="106">
        <v>138</v>
      </c>
      <c r="J21" s="106">
        <v>4207</v>
      </c>
      <c r="K21" s="20"/>
      <c r="M21" s="174"/>
      <c r="N21" s="174"/>
    </row>
    <row r="22" spans="1:14" ht="21" customHeight="1">
      <c r="A22" s="35"/>
      <c r="B22" s="107" t="s">
        <v>382</v>
      </c>
      <c r="C22" s="106">
        <f t="shared" si="1"/>
        <v>171</v>
      </c>
      <c r="D22" s="106">
        <f t="shared" si="2"/>
        <v>1107</v>
      </c>
      <c r="E22" s="106">
        <v>80</v>
      </c>
      <c r="F22" s="106">
        <v>68</v>
      </c>
      <c r="G22" s="106">
        <v>65</v>
      </c>
      <c r="H22" s="106">
        <v>230</v>
      </c>
      <c r="I22" s="106">
        <v>26</v>
      </c>
      <c r="J22" s="106">
        <v>809</v>
      </c>
      <c r="K22" s="20"/>
      <c r="M22" s="174"/>
      <c r="N22" s="174"/>
    </row>
    <row r="23" spans="1:14" ht="21" customHeight="1">
      <c r="A23" s="35"/>
      <c r="B23" s="107" t="s">
        <v>385</v>
      </c>
      <c r="C23" s="106">
        <f t="shared" si="1"/>
        <v>461</v>
      </c>
      <c r="D23" s="106">
        <f t="shared" si="2"/>
        <v>2226</v>
      </c>
      <c r="E23" s="106">
        <v>183</v>
      </c>
      <c r="F23" s="106">
        <v>162</v>
      </c>
      <c r="G23" s="106">
        <v>222</v>
      </c>
      <c r="H23" s="106">
        <v>839</v>
      </c>
      <c r="I23" s="106">
        <v>56</v>
      </c>
      <c r="J23" s="106">
        <v>1225</v>
      </c>
      <c r="K23" s="20"/>
      <c r="M23" s="174"/>
      <c r="N23" s="174"/>
    </row>
    <row r="24" spans="1:14" ht="21" customHeight="1">
      <c r="A24" s="35"/>
      <c r="B24" s="107" t="s">
        <v>391</v>
      </c>
      <c r="C24" s="106">
        <f t="shared" si="1"/>
        <v>706</v>
      </c>
      <c r="D24" s="106">
        <f t="shared" si="2"/>
        <v>4603</v>
      </c>
      <c r="E24" s="106">
        <v>261</v>
      </c>
      <c r="F24" s="106">
        <v>228</v>
      </c>
      <c r="G24" s="106">
        <v>322</v>
      </c>
      <c r="H24" s="106">
        <v>1178</v>
      </c>
      <c r="I24" s="106">
        <v>123</v>
      </c>
      <c r="J24" s="106">
        <v>3197</v>
      </c>
      <c r="K24" s="20"/>
      <c r="M24" s="174"/>
      <c r="N24" s="174"/>
    </row>
    <row r="25" spans="1:14" ht="21" customHeight="1">
      <c r="A25" s="35"/>
      <c r="B25" s="107" t="s">
        <v>399</v>
      </c>
      <c r="C25" s="106">
        <f t="shared" si="1"/>
        <v>505</v>
      </c>
      <c r="D25" s="106">
        <f t="shared" si="2"/>
        <v>1405</v>
      </c>
      <c r="E25" s="106">
        <v>287</v>
      </c>
      <c r="F25" s="106">
        <v>240</v>
      </c>
      <c r="G25" s="106">
        <v>191</v>
      </c>
      <c r="H25" s="106">
        <v>632</v>
      </c>
      <c r="I25" s="106">
        <v>27</v>
      </c>
      <c r="J25" s="106">
        <v>533</v>
      </c>
      <c r="K25" s="20"/>
      <c r="M25" s="174"/>
      <c r="N25" s="174"/>
    </row>
    <row r="26" spans="1:14" ht="21" customHeight="1">
      <c r="A26" s="35"/>
      <c r="B26" s="102">
        <v>47</v>
      </c>
      <c r="C26" s="104">
        <f t="shared" si="1"/>
        <v>9121</v>
      </c>
      <c r="D26" s="104">
        <f t="shared" si="2"/>
        <v>40734</v>
      </c>
      <c r="E26" s="104">
        <f t="shared" ref="E26:J26" si="5">SUM(E27:E35)</f>
        <v>4552</v>
      </c>
      <c r="F26" s="104">
        <f t="shared" si="5"/>
        <v>4136</v>
      </c>
      <c r="G26" s="104">
        <f t="shared" si="5"/>
        <v>4065</v>
      </c>
      <c r="H26" s="104">
        <f t="shared" si="5"/>
        <v>13962</v>
      </c>
      <c r="I26" s="104">
        <f t="shared" si="5"/>
        <v>504</v>
      </c>
      <c r="J26" s="104">
        <f t="shared" si="5"/>
        <v>22636</v>
      </c>
      <c r="K26" s="20"/>
      <c r="M26" s="174"/>
      <c r="N26" s="174"/>
    </row>
    <row r="27" spans="1:14" ht="21" customHeight="1">
      <c r="A27" s="35"/>
      <c r="B27" s="107" t="s">
        <v>401</v>
      </c>
      <c r="C27" s="106">
        <f t="shared" si="1"/>
        <v>1525</v>
      </c>
      <c r="D27" s="106">
        <f t="shared" si="2"/>
        <v>14336</v>
      </c>
      <c r="E27" s="106">
        <v>632</v>
      </c>
      <c r="F27" s="106">
        <v>544</v>
      </c>
      <c r="G27" s="106">
        <v>758</v>
      </c>
      <c r="H27" s="106">
        <v>2682</v>
      </c>
      <c r="I27" s="106">
        <v>135</v>
      </c>
      <c r="J27" s="106">
        <v>11110</v>
      </c>
      <c r="K27" s="20"/>
      <c r="M27" s="174"/>
      <c r="N27" s="174"/>
    </row>
    <row r="28" spans="1:14" ht="21" customHeight="1">
      <c r="A28" s="35"/>
      <c r="B28" s="107" t="s">
        <v>404</v>
      </c>
      <c r="C28" s="106">
        <f t="shared" si="1"/>
        <v>742</v>
      </c>
      <c r="D28" s="106">
        <f t="shared" si="2"/>
        <v>2534</v>
      </c>
      <c r="E28" s="106">
        <v>376</v>
      </c>
      <c r="F28" s="106">
        <v>342</v>
      </c>
      <c r="G28" s="106">
        <v>328</v>
      </c>
      <c r="H28" s="106">
        <v>1224</v>
      </c>
      <c r="I28" s="106">
        <v>38</v>
      </c>
      <c r="J28" s="106">
        <v>968</v>
      </c>
      <c r="K28" s="20"/>
      <c r="M28" s="174"/>
      <c r="N28" s="174"/>
    </row>
    <row r="29" spans="1:14" ht="21" customHeight="1">
      <c r="A29" s="35"/>
      <c r="B29" s="107" t="s">
        <v>412</v>
      </c>
      <c r="C29" s="106">
        <f t="shared" si="1"/>
        <v>297</v>
      </c>
      <c r="D29" s="106">
        <f t="shared" si="2"/>
        <v>1513</v>
      </c>
      <c r="E29" s="106">
        <v>35</v>
      </c>
      <c r="F29" s="106">
        <v>30</v>
      </c>
      <c r="G29" s="106">
        <v>232</v>
      </c>
      <c r="H29" s="106">
        <v>1096</v>
      </c>
      <c r="I29" s="106">
        <v>30</v>
      </c>
      <c r="J29" s="106">
        <v>387</v>
      </c>
      <c r="K29" s="20"/>
      <c r="M29" s="174"/>
      <c r="N29" s="174"/>
    </row>
    <row r="30" spans="1:14" ht="21" customHeight="1">
      <c r="A30" s="35"/>
      <c r="B30" s="107" t="s">
        <v>414</v>
      </c>
      <c r="C30" s="106">
        <f t="shared" si="1"/>
        <v>435</v>
      </c>
      <c r="D30" s="106">
        <f t="shared" si="2"/>
        <v>1573</v>
      </c>
      <c r="E30" s="106">
        <v>211</v>
      </c>
      <c r="F30" s="106">
        <v>191</v>
      </c>
      <c r="G30" s="106">
        <v>209</v>
      </c>
      <c r="H30" s="106">
        <v>669</v>
      </c>
      <c r="I30" s="106">
        <v>15</v>
      </c>
      <c r="J30" s="106">
        <v>713</v>
      </c>
      <c r="K30" s="20"/>
      <c r="M30" s="174"/>
      <c r="N30" s="174"/>
    </row>
    <row r="31" spans="1:14" ht="21" customHeight="1">
      <c r="A31" s="35"/>
      <c r="B31" s="107" t="s">
        <v>418</v>
      </c>
      <c r="C31" s="106">
        <f t="shared" si="1"/>
        <v>1082</v>
      </c>
      <c r="D31" s="106">
        <f t="shared" si="2"/>
        <v>5680</v>
      </c>
      <c r="E31" s="106">
        <v>419</v>
      </c>
      <c r="F31" s="106">
        <v>396</v>
      </c>
      <c r="G31" s="106">
        <v>577</v>
      </c>
      <c r="H31" s="106">
        <v>2125</v>
      </c>
      <c r="I31" s="106">
        <v>86</v>
      </c>
      <c r="J31" s="106">
        <v>3159</v>
      </c>
      <c r="K31" s="20"/>
      <c r="M31" s="174"/>
      <c r="N31" s="174"/>
    </row>
    <row r="32" spans="1:14" ht="21" customHeight="1">
      <c r="A32" s="35"/>
      <c r="B32" s="107" t="s">
        <v>424</v>
      </c>
      <c r="C32" s="106">
        <f t="shared" si="1"/>
        <v>374</v>
      </c>
      <c r="D32" s="106">
        <f t="shared" si="2"/>
        <v>989</v>
      </c>
      <c r="E32" s="106">
        <v>211</v>
      </c>
      <c r="F32" s="106">
        <v>195</v>
      </c>
      <c r="G32" s="106">
        <v>148</v>
      </c>
      <c r="H32" s="106">
        <v>471</v>
      </c>
      <c r="I32" s="106">
        <v>15</v>
      </c>
      <c r="J32" s="106">
        <v>323</v>
      </c>
      <c r="K32" s="20"/>
      <c r="M32" s="174"/>
      <c r="N32" s="174"/>
    </row>
    <row r="33" spans="1:16" ht="21" customHeight="1">
      <c r="A33" s="35"/>
      <c r="B33" s="107" t="s">
        <v>430</v>
      </c>
      <c r="C33" s="106">
        <f t="shared" si="1"/>
        <v>3692</v>
      </c>
      <c r="D33" s="106">
        <f t="shared" si="2"/>
        <v>12864</v>
      </c>
      <c r="E33" s="106">
        <v>1828</v>
      </c>
      <c r="F33" s="106">
        <v>1690</v>
      </c>
      <c r="G33" s="106">
        <v>1687</v>
      </c>
      <c r="H33" s="106">
        <v>5330</v>
      </c>
      <c r="I33" s="106">
        <v>177</v>
      </c>
      <c r="J33" s="106">
        <v>5844</v>
      </c>
      <c r="K33" s="20"/>
      <c r="M33" s="174"/>
      <c r="N33" s="174"/>
    </row>
    <row r="34" spans="1:16" ht="21" customHeight="1">
      <c r="A34" s="35"/>
      <c r="B34" s="107" t="s">
        <v>440</v>
      </c>
      <c r="C34" s="106">
        <f t="shared" si="1"/>
        <v>70</v>
      </c>
      <c r="D34" s="106">
        <f t="shared" si="2"/>
        <v>85</v>
      </c>
      <c r="E34" s="106">
        <v>61</v>
      </c>
      <c r="F34" s="106">
        <v>55</v>
      </c>
      <c r="G34" s="106">
        <v>9</v>
      </c>
      <c r="H34" s="106">
        <v>30</v>
      </c>
      <c r="I34" s="106">
        <v>0</v>
      </c>
      <c r="J34" s="106">
        <v>0</v>
      </c>
      <c r="K34" s="20"/>
      <c r="M34" s="174"/>
      <c r="N34" s="174"/>
    </row>
    <row r="35" spans="1:16" ht="21" customHeight="1">
      <c r="A35" s="35"/>
      <c r="B35" s="107" t="s">
        <v>444</v>
      </c>
      <c r="C35" s="106">
        <f t="shared" si="1"/>
        <v>904</v>
      </c>
      <c r="D35" s="106">
        <f t="shared" si="2"/>
        <v>1160</v>
      </c>
      <c r="E35" s="106">
        <v>779</v>
      </c>
      <c r="F35" s="106">
        <v>693</v>
      </c>
      <c r="G35" s="106">
        <v>117</v>
      </c>
      <c r="H35" s="106">
        <v>335</v>
      </c>
      <c r="I35" s="106">
        <v>8</v>
      </c>
      <c r="J35" s="106">
        <v>132</v>
      </c>
      <c r="K35" s="20"/>
      <c r="M35" s="174"/>
      <c r="N35" s="174"/>
    </row>
    <row r="36" spans="1:16" ht="3.75" customHeight="1">
      <c r="A36" s="21"/>
      <c r="B36" s="24"/>
      <c r="C36" s="22"/>
      <c r="D36" s="22"/>
      <c r="E36" s="22"/>
      <c r="F36" s="22"/>
      <c r="G36" s="22"/>
      <c r="H36" s="22"/>
      <c r="I36" s="22"/>
      <c r="J36" s="22"/>
      <c r="K36" s="24"/>
      <c r="M36" s="174"/>
      <c r="N36" s="174"/>
    </row>
    <row r="37" spans="1:16" ht="13.5" customHeight="1" thickBot="1">
      <c r="L37" s="13"/>
      <c r="M37" s="13"/>
    </row>
    <row r="38" spans="1:16" ht="14.25" customHeight="1" thickTop="1">
      <c r="A38" s="14"/>
      <c r="B38" s="14" t="s">
        <v>573</v>
      </c>
      <c r="C38" s="14"/>
      <c r="D38" s="14"/>
      <c r="E38" s="14"/>
      <c r="F38" s="14"/>
      <c r="G38" s="14"/>
      <c r="H38" s="14"/>
      <c r="I38" s="14"/>
      <c r="J38" s="14"/>
      <c r="K38" s="14"/>
      <c r="L38" s="32"/>
      <c r="M38" s="32"/>
      <c r="N38" s="32"/>
      <c r="O38" s="32"/>
      <c r="P38" s="32"/>
    </row>
    <row r="39" spans="1:16" ht="5.25" customHeight="1">
      <c r="B39" s="16"/>
      <c r="K39" s="13"/>
    </row>
    <row r="40" spans="1:16" ht="12" customHeight="1">
      <c r="B40" s="17" t="s">
        <v>547</v>
      </c>
      <c r="K40" s="13"/>
    </row>
  </sheetData>
  <mergeCells count="11">
    <mergeCell ref="H1:J1"/>
    <mergeCell ref="H2:J2"/>
    <mergeCell ref="C8:D8"/>
    <mergeCell ref="E8:F8"/>
    <mergeCell ref="G8:H8"/>
    <mergeCell ref="I8:J8"/>
    <mergeCell ref="C9:D9"/>
    <mergeCell ref="E9:F9"/>
    <mergeCell ref="G9:H9"/>
    <mergeCell ref="I9:J9"/>
    <mergeCell ref="A8:B11"/>
  </mergeCells>
  <hyperlinks>
    <hyperlink ref="B1" location="'Περιεχόμενα-Contents'!A1" display="Περιεχόμενα - Contents" xr:uid="{00000000-0004-0000-0900-000000000000}"/>
  </hyperlinks>
  <printOptions horizontalCentered="1"/>
  <pageMargins left="0.70866141732283472" right="0.70866141732283472" top="0.74803149606299213" bottom="0.74803149606299213" header="0.31496062992125984" footer="0.31496062992125984"/>
  <pageSetup paperSize="9" scale="91" orientation="landscape" r:id="rId1"/>
  <rowBreaks count="1" manualBreakCount="1">
    <brk id="27" max="10" man="1"/>
  </rowBreaks>
  <ignoredErrors>
    <ignoredError sqref="K17:L25 C36:D36 D12:L13 C17:C35 D17:J17 D26:L26 D18:D25 D27:D35 D14:D15 C12:C15 C16:D1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N41"/>
  <sheetViews>
    <sheetView zoomScaleNormal="100" workbookViewId="0">
      <pane ySplit="12" topLeftCell="A13" activePane="bottomLeft" state="frozen"/>
      <selection pane="bottomLeft"/>
    </sheetView>
  </sheetViews>
  <sheetFormatPr defaultColWidth="9.140625" defaultRowHeight="12.75"/>
  <cols>
    <col min="1" max="1" width="0.5703125" style="5" customWidth="1"/>
    <col min="2" max="2" width="8.42578125" style="5" customWidth="1"/>
    <col min="3" max="8" width="20.28515625" style="5" customWidth="1"/>
    <col min="9" max="9" width="1.28515625" style="5" customWidth="1"/>
    <col min="10" max="10" width="14.28515625" style="5" bestFit="1" customWidth="1"/>
    <col min="11" max="16384" width="9.140625" style="5"/>
  </cols>
  <sheetData>
    <row r="1" spans="1:14" ht="12.95" customHeight="1">
      <c r="B1" s="66" t="s">
        <v>75</v>
      </c>
      <c r="C1" s="66"/>
      <c r="D1" s="66"/>
      <c r="E1" s="66"/>
      <c r="F1" s="211" t="s">
        <v>545</v>
      </c>
      <c r="G1" s="211"/>
      <c r="H1" s="211"/>
      <c r="J1" s="42"/>
    </row>
    <row r="2" spans="1:14" ht="12.95" customHeight="1">
      <c r="B2" s="43"/>
      <c r="C2" s="44"/>
      <c r="D2" s="42"/>
      <c r="E2" s="42"/>
      <c r="F2" s="211" t="s">
        <v>559</v>
      </c>
      <c r="G2" s="211"/>
      <c r="H2" s="211"/>
      <c r="J2" s="42"/>
    </row>
    <row r="3" spans="1:14" ht="12.75" customHeight="1">
      <c r="B3" s="43"/>
      <c r="C3" s="44"/>
      <c r="D3" s="42"/>
      <c r="E3" s="42"/>
      <c r="F3" s="42"/>
      <c r="G3" s="42"/>
      <c r="H3" s="42"/>
      <c r="I3" s="42"/>
      <c r="J3" s="42"/>
    </row>
    <row r="4" spans="1:14" s="46" customFormat="1" ht="12.75" customHeight="1">
      <c r="A4" s="8" t="s">
        <v>474</v>
      </c>
    </row>
    <row r="5" spans="1:14" s="46" customFormat="1" ht="12.75" customHeight="1">
      <c r="A5" s="8"/>
      <c r="C5" s="8" t="s">
        <v>475</v>
      </c>
    </row>
    <row r="6" spans="1:14" s="46" customFormat="1" ht="12.75" customHeight="1" thickBot="1">
      <c r="A6" s="8" t="s">
        <v>476</v>
      </c>
      <c r="B6" s="172"/>
      <c r="C6" s="172"/>
      <c r="D6" s="172"/>
      <c r="E6" s="172"/>
      <c r="F6" s="172"/>
      <c r="G6" s="172"/>
      <c r="H6" s="172"/>
    </row>
    <row r="7" spans="1:14" s="46" customFormat="1" ht="7.5" customHeight="1" thickTop="1">
      <c r="A7" s="8"/>
    </row>
    <row r="8" spans="1:14" ht="12" customHeight="1">
      <c r="H8" s="94"/>
      <c r="I8" s="67" t="s">
        <v>0</v>
      </c>
      <c r="N8" s="67"/>
    </row>
    <row r="9" spans="1:14" ht="13.5" customHeight="1">
      <c r="A9" s="184" t="s">
        <v>454</v>
      </c>
      <c r="B9" s="185"/>
      <c r="C9" s="212" t="s">
        <v>450</v>
      </c>
      <c r="D9" s="213"/>
      <c r="E9" s="214" t="s">
        <v>532</v>
      </c>
      <c r="F9" s="215"/>
      <c r="G9" s="214" t="s">
        <v>453</v>
      </c>
      <c r="H9" s="216"/>
      <c r="I9" s="19"/>
    </row>
    <row r="10" spans="1:14" ht="13.5" customHeight="1">
      <c r="A10" s="200"/>
      <c r="B10" s="197"/>
      <c r="C10" s="206" t="s">
        <v>44</v>
      </c>
      <c r="D10" s="207"/>
      <c r="E10" s="206" t="s">
        <v>533</v>
      </c>
      <c r="F10" s="207"/>
      <c r="G10" s="206" t="s">
        <v>449</v>
      </c>
      <c r="H10" s="208"/>
      <c r="I10" s="24"/>
    </row>
    <row r="11" spans="1:14" s="96" customFormat="1" ht="57" customHeight="1">
      <c r="A11" s="200"/>
      <c r="B11" s="197"/>
      <c r="C11" s="60" t="s">
        <v>321</v>
      </c>
      <c r="D11" s="57" t="s">
        <v>455</v>
      </c>
      <c r="E11" s="60" t="s">
        <v>321</v>
      </c>
      <c r="F11" s="57" t="s">
        <v>455</v>
      </c>
      <c r="G11" s="9" t="s">
        <v>321</v>
      </c>
      <c r="H11" s="9" t="s">
        <v>455</v>
      </c>
      <c r="I11" s="95"/>
    </row>
    <row r="12" spans="1:14" s="96" customFormat="1" ht="37.5" customHeight="1">
      <c r="A12" s="209"/>
      <c r="B12" s="210"/>
      <c r="C12" s="58" t="s">
        <v>322</v>
      </c>
      <c r="D12" s="97" t="s">
        <v>471</v>
      </c>
      <c r="E12" s="58" t="s">
        <v>322</v>
      </c>
      <c r="F12" s="97" t="s">
        <v>470</v>
      </c>
      <c r="G12" s="68" t="s">
        <v>322</v>
      </c>
      <c r="H12" s="68" t="s">
        <v>471</v>
      </c>
      <c r="I12" s="98"/>
    </row>
    <row r="13" spans="1:14" ht="21" customHeight="1">
      <c r="A13" s="69"/>
      <c r="B13" s="99" t="s">
        <v>316</v>
      </c>
      <c r="C13" s="100">
        <f>E13+G13</f>
        <v>17618189</v>
      </c>
      <c r="D13" s="101">
        <f>F13+H13</f>
        <v>2870419</v>
      </c>
      <c r="E13" s="101">
        <f>E14+E18+E27</f>
        <v>5583759</v>
      </c>
      <c r="F13" s="101">
        <f>F14+F18+F27</f>
        <v>916553</v>
      </c>
      <c r="G13" s="101">
        <f>G14+G18+G27</f>
        <v>12034430</v>
      </c>
      <c r="H13" s="101">
        <f>H14+H18+H27</f>
        <v>1953866</v>
      </c>
      <c r="I13" s="19"/>
      <c r="J13" s="174"/>
      <c r="K13" s="174"/>
      <c r="L13" s="174"/>
    </row>
    <row r="14" spans="1:14" ht="21" customHeight="1">
      <c r="A14" s="35"/>
      <c r="B14" s="102">
        <v>45</v>
      </c>
      <c r="C14" s="103">
        <f t="shared" ref="C14:C36" si="0">E14+G14</f>
        <v>1220864</v>
      </c>
      <c r="D14" s="104">
        <f t="shared" ref="D14:D36" si="1">F14+H14</f>
        <v>260774</v>
      </c>
      <c r="E14" s="104">
        <f>SUM(E15:E17)</f>
        <v>535142</v>
      </c>
      <c r="F14" s="104">
        <f>SUM(F15:F17)</f>
        <v>118302</v>
      </c>
      <c r="G14" s="104">
        <f>SUM(G15:G17)</f>
        <v>685722</v>
      </c>
      <c r="H14" s="104">
        <f>SUM(H15:H17)</f>
        <v>142472</v>
      </c>
      <c r="I14" s="20"/>
      <c r="J14" s="174"/>
      <c r="K14" s="174"/>
      <c r="L14" s="174"/>
    </row>
    <row r="15" spans="1:14" ht="21" customHeight="1">
      <c r="A15" s="35"/>
      <c r="B15" s="107" t="s">
        <v>337</v>
      </c>
      <c r="C15" s="105">
        <f t="shared" si="0"/>
        <v>680294</v>
      </c>
      <c r="D15" s="106">
        <f t="shared" si="1"/>
        <v>97424</v>
      </c>
      <c r="E15" s="106">
        <v>210099</v>
      </c>
      <c r="F15" s="106">
        <v>19320</v>
      </c>
      <c r="G15" s="106">
        <v>470195</v>
      </c>
      <c r="H15" s="106">
        <v>78104</v>
      </c>
      <c r="I15" s="20"/>
      <c r="J15" s="174"/>
      <c r="K15" s="174"/>
      <c r="L15" s="174"/>
    </row>
    <row r="16" spans="1:14" ht="21" customHeight="1">
      <c r="A16" s="35"/>
      <c r="B16" s="107" t="s">
        <v>340</v>
      </c>
      <c r="C16" s="105">
        <f t="shared" si="0"/>
        <v>268573</v>
      </c>
      <c r="D16" s="106">
        <f t="shared" si="1"/>
        <v>93581</v>
      </c>
      <c r="E16" s="106">
        <v>221371</v>
      </c>
      <c r="F16" s="106">
        <v>75819</v>
      </c>
      <c r="G16" s="106">
        <v>47202</v>
      </c>
      <c r="H16" s="106">
        <v>17762</v>
      </c>
      <c r="I16" s="20"/>
      <c r="J16" s="174"/>
      <c r="K16" s="174"/>
      <c r="L16" s="174"/>
    </row>
    <row r="17" spans="1:14" ht="34.5" customHeight="1">
      <c r="A17" s="35"/>
      <c r="B17" s="177" t="s">
        <v>558</v>
      </c>
      <c r="C17" s="106">
        <f>E17+G17+I17</f>
        <v>271997</v>
      </c>
      <c r="D17" s="106">
        <f t="shared" ref="D17" si="2">F17+H17+J17</f>
        <v>69769</v>
      </c>
      <c r="E17" s="106">
        <v>103672</v>
      </c>
      <c r="F17" s="106">
        <v>23163</v>
      </c>
      <c r="G17" s="106">
        <v>168325</v>
      </c>
      <c r="H17" s="106">
        <v>46606</v>
      </c>
      <c r="I17" s="178"/>
      <c r="J17" s="106"/>
      <c r="M17" s="174"/>
      <c r="N17" s="174"/>
    </row>
    <row r="18" spans="1:14" ht="21" customHeight="1">
      <c r="A18" s="35"/>
      <c r="B18" s="102">
        <v>46</v>
      </c>
      <c r="C18" s="103">
        <f t="shared" si="0"/>
        <v>9073046</v>
      </c>
      <c r="D18" s="104">
        <f t="shared" si="1"/>
        <v>1403243</v>
      </c>
      <c r="E18" s="104">
        <f>SUM(E19:E26)</f>
        <v>2013088</v>
      </c>
      <c r="F18" s="104">
        <f t="shared" ref="F18:H18" si="3">SUM(F19:F26)</f>
        <v>374764</v>
      </c>
      <c r="G18" s="104">
        <f t="shared" si="3"/>
        <v>7059958</v>
      </c>
      <c r="H18" s="104">
        <f t="shared" si="3"/>
        <v>1028479</v>
      </c>
      <c r="I18" s="20"/>
      <c r="J18" s="174"/>
      <c r="K18" s="174"/>
      <c r="L18" s="174"/>
    </row>
    <row r="19" spans="1:14" ht="21" customHeight="1">
      <c r="A19" s="35"/>
      <c r="B19" s="107" t="s">
        <v>347</v>
      </c>
      <c r="C19" s="105">
        <f t="shared" si="0"/>
        <v>342256</v>
      </c>
      <c r="D19" s="106">
        <f t="shared" si="1"/>
        <v>196684</v>
      </c>
      <c r="E19" s="106">
        <v>161405</v>
      </c>
      <c r="F19" s="106">
        <v>89498</v>
      </c>
      <c r="G19" s="106">
        <v>180851</v>
      </c>
      <c r="H19" s="106">
        <v>107186</v>
      </c>
      <c r="I19" s="20"/>
      <c r="J19" s="174"/>
      <c r="K19" s="174"/>
      <c r="L19" s="174"/>
    </row>
    <row r="20" spans="1:14" ht="21" customHeight="1">
      <c r="A20" s="35"/>
      <c r="B20" s="107" t="s">
        <v>357</v>
      </c>
      <c r="C20" s="105">
        <f t="shared" si="0"/>
        <v>304761</v>
      </c>
      <c r="D20" s="106">
        <f t="shared" si="1"/>
        <v>14194</v>
      </c>
      <c r="E20" s="106">
        <v>277912</v>
      </c>
      <c r="F20" s="106">
        <v>8292</v>
      </c>
      <c r="G20" s="106">
        <v>26849</v>
      </c>
      <c r="H20" s="106">
        <v>5902</v>
      </c>
      <c r="I20" s="20"/>
      <c r="J20" s="174"/>
      <c r="K20" s="174"/>
      <c r="L20" s="174"/>
    </row>
    <row r="21" spans="1:14" ht="21" customHeight="1">
      <c r="A21" s="35"/>
      <c r="B21" s="107" t="s">
        <v>362</v>
      </c>
      <c r="C21" s="105">
        <f t="shared" si="0"/>
        <v>2249938</v>
      </c>
      <c r="D21" s="106">
        <f t="shared" si="1"/>
        <v>305497</v>
      </c>
      <c r="E21" s="106">
        <v>447830</v>
      </c>
      <c r="F21" s="106">
        <v>47646</v>
      </c>
      <c r="G21" s="106">
        <v>1802108</v>
      </c>
      <c r="H21" s="106">
        <v>257851</v>
      </c>
      <c r="I21" s="20"/>
      <c r="J21" s="174"/>
      <c r="K21" s="174"/>
      <c r="L21" s="174"/>
    </row>
    <row r="22" spans="1:14" ht="21" customHeight="1">
      <c r="A22" s="35"/>
      <c r="B22" s="107" t="s">
        <v>372</v>
      </c>
      <c r="C22" s="105">
        <f t="shared" si="0"/>
        <v>1926162</v>
      </c>
      <c r="D22" s="106">
        <f t="shared" si="1"/>
        <v>345693</v>
      </c>
      <c r="E22" s="106">
        <v>456241</v>
      </c>
      <c r="F22" s="106">
        <v>109777</v>
      </c>
      <c r="G22" s="106">
        <v>1469921</v>
      </c>
      <c r="H22" s="106">
        <v>235916</v>
      </c>
      <c r="I22" s="20"/>
      <c r="J22" s="174"/>
      <c r="K22" s="174"/>
      <c r="L22" s="174"/>
    </row>
    <row r="23" spans="1:14" ht="21" customHeight="1">
      <c r="A23" s="35"/>
      <c r="B23" s="107" t="s">
        <v>382</v>
      </c>
      <c r="C23" s="105">
        <f t="shared" si="0"/>
        <v>393801</v>
      </c>
      <c r="D23" s="106">
        <f t="shared" si="1"/>
        <v>51145</v>
      </c>
      <c r="E23" s="106">
        <v>85314</v>
      </c>
      <c r="F23" s="106">
        <v>7820</v>
      </c>
      <c r="G23" s="106">
        <v>308487</v>
      </c>
      <c r="H23" s="106">
        <v>43325</v>
      </c>
      <c r="I23" s="20"/>
      <c r="J23" s="174"/>
      <c r="K23" s="174"/>
      <c r="L23" s="174"/>
    </row>
    <row r="24" spans="1:14" ht="21" customHeight="1">
      <c r="A24" s="35"/>
      <c r="B24" s="107" t="s">
        <v>385</v>
      </c>
      <c r="C24" s="105">
        <f t="shared" si="0"/>
        <v>366337</v>
      </c>
      <c r="D24" s="106">
        <f t="shared" si="1"/>
        <v>97088</v>
      </c>
      <c r="E24" s="106">
        <v>130116</v>
      </c>
      <c r="F24" s="106">
        <v>32196</v>
      </c>
      <c r="G24" s="106">
        <v>236221</v>
      </c>
      <c r="H24" s="106">
        <v>64892</v>
      </c>
      <c r="I24" s="20"/>
      <c r="J24" s="174"/>
      <c r="K24" s="174"/>
      <c r="L24" s="174"/>
    </row>
    <row r="25" spans="1:14" ht="21" customHeight="1">
      <c r="A25" s="35"/>
      <c r="B25" s="107" t="s">
        <v>391</v>
      </c>
      <c r="C25" s="105">
        <f t="shared" si="0"/>
        <v>3274030</v>
      </c>
      <c r="D25" s="106">
        <f t="shared" si="1"/>
        <v>350404</v>
      </c>
      <c r="E25" s="106">
        <v>383904</v>
      </c>
      <c r="F25" s="106">
        <v>62551</v>
      </c>
      <c r="G25" s="106">
        <v>2890126</v>
      </c>
      <c r="H25" s="106">
        <v>287853</v>
      </c>
      <c r="I25" s="20"/>
      <c r="J25" s="174"/>
      <c r="K25" s="174"/>
      <c r="L25" s="174"/>
    </row>
    <row r="26" spans="1:14" ht="21" customHeight="1">
      <c r="A26" s="35"/>
      <c r="B26" s="107" t="s">
        <v>399</v>
      </c>
      <c r="C26" s="105">
        <f t="shared" si="0"/>
        <v>215761</v>
      </c>
      <c r="D26" s="106">
        <f t="shared" si="1"/>
        <v>42538</v>
      </c>
      <c r="E26" s="106">
        <v>70366</v>
      </c>
      <c r="F26" s="106">
        <v>16984</v>
      </c>
      <c r="G26" s="106">
        <v>145395</v>
      </c>
      <c r="H26" s="106">
        <v>25554</v>
      </c>
      <c r="I26" s="20"/>
      <c r="J26" s="174"/>
      <c r="K26" s="174"/>
      <c r="L26" s="174"/>
    </row>
    <row r="27" spans="1:14" ht="21" customHeight="1">
      <c r="A27" s="35"/>
      <c r="B27" s="102">
        <v>47</v>
      </c>
      <c r="C27" s="103">
        <f t="shared" si="0"/>
        <v>7324279</v>
      </c>
      <c r="D27" s="104">
        <f t="shared" si="1"/>
        <v>1206402</v>
      </c>
      <c r="E27" s="104">
        <f>SUM(E28:E36)</f>
        <v>3035529</v>
      </c>
      <c r="F27" s="104">
        <f t="shared" ref="F27:H27" si="4">SUM(F28:F36)</f>
        <v>423487</v>
      </c>
      <c r="G27" s="104">
        <f t="shared" si="4"/>
        <v>4288750</v>
      </c>
      <c r="H27" s="104">
        <f t="shared" si="4"/>
        <v>782915</v>
      </c>
      <c r="I27" s="20"/>
      <c r="J27" s="174"/>
      <c r="K27" s="174"/>
      <c r="L27" s="174"/>
    </row>
    <row r="28" spans="1:14" ht="21" customHeight="1">
      <c r="A28" s="35"/>
      <c r="B28" s="107" t="s">
        <v>401</v>
      </c>
      <c r="C28" s="105">
        <f t="shared" si="0"/>
        <v>3045613</v>
      </c>
      <c r="D28" s="106">
        <f t="shared" si="1"/>
        <v>468655</v>
      </c>
      <c r="E28" s="106">
        <v>869423</v>
      </c>
      <c r="F28" s="106">
        <v>89940</v>
      </c>
      <c r="G28" s="106">
        <v>2176190</v>
      </c>
      <c r="H28" s="106">
        <v>378715</v>
      </c>
      <c r="I28" s="20"/>
      <c r="J28" s="174"/>
      <c r="K28" s="174"/>
      <c r="L28" s="174"/>
    </row>
    <row r="29" spans="1:14" ht="21" customHeight="1">
      <c r="A29" s="35"/>
      <c r="B29" s="107" t="s">
        <v>404</v>
      </c>
      <c r="C29" s="105">
        <f t="shared" si="0"/>
        <v>437407</v>
      </c>
      <c r="D29" s="106">
        <f t="shared" si="1"/>
        <v>63255</v>
      </c>
      <c r="E29" s="106">
        <v>270885</v>
      </c>
      <c r="F29" s="106">
        <v>33834</v>
      </c>
      <c r="G29" s="106">
        <v>166522</v>
      </c>
      <c r="H29" s="106">
        <v>29421</v>
      </c>
      <c r="I29" s="20"/>
      <c r="J29" s="174"/>
      <c r="K29" s="174"/>
      <c r="L29" s="174"/>
    </row>
    <row r="30" spans="1:14" ht="21" customHeight="1">
      <c r="A30" s="35"/>
      <c r="B30" s="107" t="s">
        <v>412</v>
      </c>
      <c r="C30" s="105">
        <f t="shared" si="0"/>
        <v>921165</v>
      </c>
      <c r="D30" s="106">
        <f t="shared" si="1"/>
        <v>40857</v>
      </c>
      <c r="E30" s="106">
        <v>626306</v>
      </c>
      <c r="F30" s="106">
        <v>26478</v>
      </c>
      <c r="G30" s="106">
        <v>294859</v>
      </c>
      <c r="H30" s="106">
        <v>14379</v>
      </c>
      <c r="I30" s="20"/>
      <c r="J30" s="174"/>
      <c r="K30" s="174"/>
      <c r="L30" s="174"/>
    </row>
    <row r="31" spans="1:14" ht="21" customHeight="1">
      <c r="A31" s="35"/>
      <c r="B31" s="107" t="s">
        <v>414</v>
      </c>
      <c r="C31" s="105">
        <f t="shared" si="0"/>
        <v>293782</v>
      </c>
      <c r="D31" s="106">
        <f t="shared" si="1"/>
        <v>46667</v>
      </c>
      <c r="E31" s="106">
        <v>121231</v>
      </c>
      <c r="F31" s="106">
        <v>27793</v>
      </c>
      <c r="G31" s="106">
        <v>172551</v>
      </c>
      <c r="H31" s="106">
        <v>18874</v>
      </c>
      <c r="I31" s="20"/>
      <c r="J31" s="174"/>
      <c r="K31" s="174"/>
      <c r="L31" s="174"/>
    </row>
    <row r="32" spans="1:14" ht="21" customHeight="1">
      <c r="A32" s="35"/>
      <c r="B32" s="107" t="s">
        <v>418</v>
      </c>
      <c r="C32" s="105">
        <f t="shared" si="0"/>
        <v>988225</v>
      </c>
      <c r="D32" s="106">
        <f t="shared" si="1"/>
        <v>200192</v>
      </c>
      <c r="E32" s="106">
        <v>325904</v>
      </c>
      <c r="F32" s="106">
        <v>70946</v>
      </c>
      <c r="G32" s="106">
        <v>662321</v>
      </c>
      <c r="H32" s="106">
        <v>129246</v>
      </c>
      <c r="I32" s="20"/>
      <c r="J32" s="174"/>
      <c r="K32" s="174"/>
      <c r="L32" s="174"/>
    </row>
    <row r="33" spans="1:14" ht="21" customHeight="1">
      <c r="A33" s="35"/>
      <c r="B33" s="107" t="s">
        <v>424</v>
      </c>
      <c r="C33" s="105">
        <f t="shared" si="0"/>
        <v>123489</v>
      </c>
      <c r="D33" s="106">
        <f t="shared" si="1"/>
        <v>26745</v>
      </c>
      <c r="E33" s="106">
        <v>69384</v>
      </c>
      <c r="F33" s="106">
        <v>15207</v>
      </c>
      <c r="G33" s="106">
        <v>54105</v>
      </c>
      <c r="H33" s="106">
        <v>11538</v>
      </c>
      <c r="I33" s="20"/>
      <c r="J33" s="174"/>
      <c r="K33" s="174"/>
      <c r="L33" s="174"/>
    </row>
    <row r="34" spans="1:14" ht="21" customHeight="1">
      <c r="A34" s="35"/>
      <c r="B34" s="107" t="s">
        <v>430</v>
      </c>
      <c r="C34" s="105">
        <f t="shared" si="0"/>
        <v>1437085</v>
      </c>
      <c r="D34" s="106">
        <f t="shared" si="1"/>
        <v>344264</v>
      </c>
      <c r="E34" s="106">
        <v>701330</v>
      </c>
      <c r="F34" s="106">
        <v>148743</v>
      </c>
      <c r="G34" s="106">
        <v>735755</v>
      </c>
      <c r="H34" s="106">
        <v>195521</v>
      </c>
      <c r="I34" s="20"/>
      <c r="J34" s="174"/>
      <c r="K34" s="174"/>
      <c r="L34" s="174"/>
    </row>
    <row r="35" spans="1:14" ht="21" customHeight="1">
      <c r="A35" s="35"/>
      <c r="B35" s="107" t="s">
        <v>440</v>
      </c>
      <c r="C35" s="105">
        <f t="shared" si="0"/>
        <v>3538</v>
      </c>
      <c r="D35" s="106">
        <f t="shared" si="1"/>
        <v>1003</v>
      </c>
      <c r="E35" s="106">
        <v>3538</v>
      </c>
      <c r="F35" s="106">
        <v>1003</v>
      </c>
      <c r="G35" s="106">
        <v>0</v>
      </c>
      <c r="H35" s="106">
        <v>0</v>
      </c>
      <c r="I35" s="20"/>
      <c r="J35" s="174"/>
      <c r="K35" s="174"/>
      <c r="L35" s="174"/>
    </row>
    <row r="36" spans="1:14" ht="21" customHeight="1">
      <c r="A36" s="35"/>
      <c r="B36" s="107" t="s">
        <v>444</v>
      </c>
      <c r="C36" s="105">
        <f t="shared" si="0"/>
        <v>73975</v>
      </c>
      <c r="D36" s="106">
        <f t="shared" si="1"/>
        <v>14764</v>
      </c>
      <c r="E36" s="106">
        <v>47528</v>
      </c>
      <c r="F36" s="106">
        <v>9543</v>
      </c>
      <c r="G36" s="106">
        <v>26447</v>
      </c>
      <c r="H36" s="106">
        <v>5221</v>
      </c>
      <c r="I36" s="20"/>
      <c r="J36" s="174"/>
      <c r="K36" s="174"/>
      <c r="L36" s="174"/>
    </row>
    <row r="37" spans="1:14" ht="3.75" customHeight="1">
      <c r="A37" s="21"/>
      <c r="B37" s="24"/>
      <c r="C37" s="21"/>
      <c r="D37" s="22"/>
      <c r="E37" s="22"/>
      <c r="F37" s="22"/>
      <c r="G37" s="22"/>
      <c r="H37" s="22"/>
      <c r="I37" s="24"/>
      <c r="J37" s="174"/>
      <c r="K37" s="174"/>
    </row>
    <row r="38" spans="1:14" ht="13.5" customHeight="1" thickBot="1">
      <c r="J38" s="13"/>
      <c r="K38" s="13"/>
    </row>
    <row r="39" spans="1:14" ht="14.25" customHeight="1" thickTop="1">
      <c r="A39" s="14"/>
      <c r="B39" s="14" t="s">
        <v>573</v>
      </c>
      <c r="C39" s="14"/>
      <c r="D39" s="14"/>
      <c r="E39" s="14"/>
      <c r="F39" s="14"/>
      <c r="G39" s="14"/>
      <c r="H39" s="14"/>
      <c r="I39" s="14"/>
      <c r="J39" s="32"/>
      <c r="K39" s="32"/>
      <c r="L39" s="32"/>
      <c r="M39" s="32"/>
      <c r="N39" s="32"/>
    </row>
    <row r="40" spans="1:14" ht="5.25" customHeight="1">
      <c r="B40" s="16"/>
      <c r="I40" s="13"/>
    </row>
    <row r="41" spans="1:14" ht="12" customHeight="1">
      <c r="B41" s="17" t="s">
        <v>547</v>
      </c>
      <c r="I41" s="13"/>
    </row>
  </sheetData>
  <mergeCells count="9">
    <mergeCell ref="F1:H1"/>
    <mergeCell ref="F2:H2"/>
    <mergeCell ref="G10:H10"/>
    <mergeCell ref="A9:B12"/>
    <mergeCell ref="C9:D9"/>
    <mergeCell ref="E9:F9"/>
    <mergeCell ref="G9:H9"/>
    <mergeCell ref="C10:D10"/>
    <mergeCell ref="E10:F10"/>
  </mergeCells>
  <hyperlinks>
    <hyperlink ref="B1" location="'Περιεχόμενα-Contents'!A1" display="Περιεχόμενα - Contents" xr:uid="{00000000-0004-0000-0A00-000000000000}"/>
  </hyperlinks>
  <printOptions horizontalCentered="1"/>
  <pageMargins left="0.70866141732283472" right="0.70866141732283472" top="0.74803149606299213" bottom="0.6692913385826772" header="0.31496062992125984" footer="0.31496062992125984"/>
  <pageSetup paperSize="9" scale="95" orientation="landscape" r:id="rId1"/>
  <ignoredErrors>
    <ignoredError sqref="C37:H37 C18:D36 E13:H13 C13:D16 E27:H27 E14:H16 E28:H28 E18:H26" unlockedFormula="1"/>
    <ignoredError sqref="C1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66"/>
  <sheetViews>
    <sheetView zoomScale="90" zoomScaleNormal="90" workbookViewId="0">
      <pane ySplit="2" topLeftCell="A3" activePane="bottomLeft" state="frozen"/>
      <selection pane="bottomLeft"/>
    </sheetView>
  </sheetViews>
  <sheetFormatPr defaultColWidth="9.140625" defaultRowHeight="12.75"/>
  <cols>
    <col min="1" max="1" width="0.7109375" style="5" customWidth="1"/>
    <col min="2" max="2" width="103.7109375" style="5" customWidth="1"/>
    <col min="3" max="3" width="3.85546875" style="5" customWidth="1"/>
    <col min="4" max="4" width="103.7109375" style="5" customWidth="1"/>
    <col min="5" max="16384" width="9.140625" style="5"/>
  </cols>
  <sheetData>
    <row r="1" spans="1:4" ht="30" customHeight="1">
      <c r="A1" s="25"/>
      <c r="B1" s="150" t="s">
        <v>319</v>
      </c>
      <c r="C1" s="46"/>
      <c r="D1" s="150" t="s">
        <v>320</v>
      </c>
    </row>
    <row r="2" spans="1:4" s="111" customFormat="1" ht="30" customHeight="1">
      <c r="A2" s="25"/>
      <c r="B2" s="27" t="s">
        <v>1</v>
      </c>
      <c r="C2" s="126"/>
      <c r="D2" s="27" t="s">
        <v>2</v>
      </c>
    </row>
    <row r="3" spans="1:4" s="111" customFormat="1" ht="15.75">
      <c r="A3" s="109"/>
      <c r="B3" s="110"/>
      <c r="C3" s="110"/>
      <c r="D3" s="110"/>
    </row>
    <row r="4" spans="1:4">
      <c r="B4" s="156" t="s">
        <v>3</v>
      </c>
      <c r="C4" s="127"/>
      <c r="D4" s="156" t="s">
        <v>11</v>
      </c>
    </row>
    <row r="5" spans="1:4" ht="9.75" customHeight="1">
      <c r="B5" s="157"/>
      <c r="C5" s="127"/>
      <c r="D5" s="157"/>
    </row>
    <row r="6" spans="1:4" ht="76.5">
      <c r="B6" s="158" t="s">
        <v>494</v>
      </c>
      <c r="C6" s="96"/>
      <c r="D6" s="158" t="s">
        <v>478</v>
      </c>
    </row>
    <row r="7" spans="1:4">
      <c r="B7" s="127"/>
      <c r="C7" s="127"/>
      <c r="D7" s="127"/>
    </row>
    <row r="8" spans="1:4">
      <c r="B8" s="156" t="s">
        <v>14</v>
      </c>
      <c r="C8" s="127"/>
      <c r="D8" s="156" t="s">
        <v>21</v>
      </c>
    </row>
    <row r="9" spans="1:4" ht="9.75" customHeight="1">
      <c r="B9" s="156"/>
      <c r="C9" s="127"/>
      <c r="D9" s="156"/>
    </row>
    <row r="10" spans="1:4" ht="32.25" customHeight="1">
      <c r="B10" s="158" t="s">
        <v>323</v>
      </c>
      <c r="C10" s="96"/>
      <c r="D10" s="158" t="s">
        <v>324</v>
      </c>
    </row>
    <row r="11" spans="1:4" ht="14.25" customHeight="1">
      <c r="B11" s="159"/>
      <c r="C11" s="127"/>
      <c r="D11" s="159"/>
    </row>
    <row r="12" spans="1:4">
      <c r="B12" s="160" t="s">
        <v>15</v>
      </c>
      <c r="C12" s="127"/>
      <c r="D12" s="160" t="s">
        <v>20</v>
      </c>
    </row>
    <row r="13" spans="1:4" ht="9.75" customHeight="1">
      <c r="B13" s="157"/>
      <c r="C13" s="127"/>
      <c r="D13" s="157"/>
    </row>
    <row r="14" spans="1:4" ht="38.25">
      <c r="B14" s="158" t="s">
        <v>562</v>
      </c>
      <c r="C14" s="96"/>
      <c r="D14" s="158" t="s">
        <v>563</v>
      </c>
    </row>
    <row r="15" spans="1:4">
      <c r="B15" s="159"/>
      <c r="C15" s="127"/>
      <c r="D15" s="159"/>
    </row>
    <row r="16" spans="1:4">
      <c r="B16" s="156" t="s">
        <v>17</v>
      </c>
      <c r="C16" s="127"/>
      <c r="D16" s="156" t="s">
        <v>22</v>
      </c>
    </row>
    <row r="17" spans="2:4" ht="9.75" customHeight="1">
      <c r="B17" s="156"/>
      <c r="C17" s="127"/>
      <c r="D17" s="156"/>
    </row>
    <row r="18" spans="2:4">
      <c r="B18" s="158" t="s">
        <v>4</v>
      </c>
      <c r="C18" s="96"/>
      <c r="D18" s="158" t="s">
        <v>12</v>
      </c>
    </row>
    <row r="19" spans="2:4" ht="9.75" customHeight="1">
      <c r="B19" s="127"/>
      <c r="C19" s="127"/>
      <c r="D19" s="127"/>
    </row>
    <row r="20" spans="2:4">
      <c r="B20" s="156" t="s">
        <v>16</v>
      </c>
      <c r="C20" s="127"/>
      <c r="D20" s="156" t="s">
        <v>19</v>
      </c>
    </row>
    <row r="21" spans="2:4" ht="9.75" customHeight="1">
      <c r="B21" s="127"/>
      <c r="C21" s="127"/>
      <c r="D21" s="127"/>
    </row>
    <row r="22" spans="2:4">
      <c r="B22" s="158" t="s">
        <v>560</v>
      </c>
      <c r="C22" s="96"/>
      <c r="D22" s="158" t="s">
        <v>561</v>
      </c>
    </row>
    <row r="23" spans="2:4" ht="9.75" customHeight="1">
      <c r="B23" s="127"/>
      <c r="C23" s="127"/>
      <c r="D23" s="127"/>
    </row>
    <row r="24" spans="2:4">
      <c r="B24" s="156" t="s">
        <v>18</v>
      </c>
      <c r="C24" s="127"/>
      <c r="D24" s="156" t="s">
        <v>23</v>
      </c>
    </row>
    <row r="25" spans="2:4" ht="9.75" customHeight="1">
      <c r="B25" s="127"/>
      <c r="C25" s="127"/>
      <c r="D25" s="127"/>
    </row>
    <row r="26" spans="2:4" ht="38.25">
      <c r="B26" s="158" t="s">
        <v>461</v>
      </c>
      <c r="C26" s="96"/>
      <c r="D26" s="158" t="s">
        <v>462</v>
      </c>
    </row>
    <row r="27" spans="2:4">
      <c r="B27" s="127"/>
      <c r="C27" s="127"/>
      <c r="D27" s="127"/>
    </row>
    <row r="28" spans="2:4">
      <c r="B28" s="160" t="s">
        <v>6</v>
      </c>
      <c r="C28" s="127"/>
      <c r="D28" s="160" t="s">
        <v>13</v>
      </c>
    </row>
    <row r="29" spans="2:4" ht="9.75" customHeight="1">
      <c r="B29" s="127"/>
      <c r="C29" s="127"/>
      <c r="D29" s="127"/>
    </row>
    <row r="30" spans="2:4" ht="38.25">
      <c r="B30" s="158" t="s">
        <v>480</v>
      </c>
      <c r="C30" s="96"/>
      <c r="D30" s="158" t="s">
        <v>493</v>
      </c>
    </row>
    <row r="31" spans="2:4">
      <c r="B31" s="127"/>
      <c r="C31" s="127"/>
      <c r="D31" s="127"/>
    </row>
    <row r="32" spans="2:4" ht="63.75">
      <c r="B32" s="158" t="s">
        <v>541</v>
      </c>
      <c r="C32" s="96"/>
      <c r="D32" s="158" t="s">
        <v>539</v>
      </c>
    </row>
    <row r="33" spans="2:4">
      <c r="B33" s="96"/>
      <c r="C33" s="96"/>
      <c r="D33" s="96"/>
    </row>
    <row r="34" spans="2:4" ht="38.25">
      <c r="B34" s="158" t="s">
        <v>564</v>
      </c>
      <c r="C34" s="96"/>
      <c r="D34" s="158" t="s">
        <v>565</v>
      </c>
    </row>
    <row r="35" spans="2:4">
      <c r="B35" s="96"/>
      <c r="C35" s="96"/>
      <c r="D35" s="96"/>
    </row>
    <row r="36" spans="2:4" ht="25.5">
      <c r="B36" s="158" t="s">
        <v>566</v>
      </c>
      <c r="C36" s="96"/>
      <c r="D36" s="158" t="s">
        <v>567</v>
      </c>
    </row>
    <row r="37" spans="2:4">
      <c r="B37" s="96"/>
      <c r="C37" s="96"/>
      <c r="D37" s="96"/>
    </row>
    <row r="38" spans="2:4" ht="25.5">
      <c r="B38" s="158" t="s">
        <v>568</v>
      </c>
      <c r="C38" s="96"/>
      <c r="D38" s="158" t="s">
        <v>569</v>
      </c>
    </row>
    <row r="39" spans="2:4">
      <c r="B39" s="96"/>
      <c r="C39" s="96"/>
      <c r="D39" s="96"/>
    </row>
    <row r="40" spans="2:4" ht="30" customHeight="1">
      <c r="B40" s="158" t="s">
        <v>521</v>
      </c>
      <c r="C40" s="96"/>
      <c r="D40" s="158" t="s">
        <v>492</v>
      </c>
    </row>
    <row r="41" spans="2:4">
      <c r="B41" s="96"/>
      <c r="C41" s="96"/>
      <c r="D41" s="96"/>
    </row>
    <row r="42" spans="2:4" ht="63.75">
      <c r="B42" s="158" t="s">
        <v>481</v>
      </c>
      <c r="C42" s="96"/>
      <c r="D42" s="158" t="s">
        <v>491</v>
      </c>
    </row>
    <row r="43" spans="2:4">
      <c r="B43" s="96"/>
      <c r="C43" s="96"/>
      <c r="D43" s="96"/>
    </row>
    <row r="44" spans="2:4" ht="25.5">
      <c r="B44" s="158" t="s">
        <v>482</v>
      </c>
      <c r="C44" s="96"/>
      <c r="D44" s="158" t="s">
        <v>490</v>
      </c>
    </row>
    <row r="45" spans="2:4">
      <c r="B45" s="96"/>
      <c r="C45" s="96"/>
      <c r="D45" s="96"/>
    </row>
    <row r="46" spans="2:4" ht="57" customHeight="1">
      <c r="B46" s="158" t="s">
        <v>543</v>
      </c>
      <c r="C46" s="96"/>
      <c r="D46" s="158" t="s">
        <v>534</v>
      </c>
    </row>
    <row r="47" spans="2:4">
      <c r="B47" s="96"/>
      <c r="C47" s="96"/>
      <c r="D47" s="96"/>
    </row>
    <row r="48" spans="2:4" ht="38.25">
      <c r="B48" s="158" t="s">
        <v>542</v>
      </c>
      <c r="C48" s="96"/>
      <c r="D48" s="158" t="s">
        <v>489</v>
      </c>
    </row>
    <row r="49" spans="1:11">
      <c r="B49" s="96"/>
      <c r="C49" s="96"/>
      <c r="D49" s="96"/>
    </row>
    <row r="50" spans="1:11" ht="25.5">
      <c r="B50" s="158" t="s">
        <v>483</v>
      </c>
      <c r="C50" s="96"/>
      <c r="D50" s="158" t="s">
        <v>488</v>
      </c>
    </row>
    <row r="51" spans="1:11">
      <c r="B51" s="96"/>
      <c r="C51" s="96"/>
      <c r="D51" s="96"/>
    </row>
    <row r="52" spans="1:11" ht="25.5">
      <c r="B52" s="158" t="s">
        <v>484</v>
      </c>
      <c r="C52" s="96"/>
      <c r="D52" s="158" t="s">
        <v>487</v>
      </c>
    </row>
    <row r="53" spans="1:11">
      <c r="B53" s="96"/>
      <c r="C53" s="96"/>
      <c r="D53" s="96"/>
    </row>
    <row r="54" spans="1:11">
      <c r="B54" s="96" t="s">
        <v>485</v>
      </c>
      <c r="C54" s="96"/>
      <c r="D54" s="96" t="s">
        <v>486</v>
      </c>
    </row>
    <row r="55" spans="1:11">
      <c r="B55" s="127"/>
      <c r="C55" s="127"/>
      <c r="D55" s="127"/>
    </row>
    <row r="56" spans="1:11">
      <c r="B56" s="160" t="s">
        <v>5</v>
      </c>
      <c r="C56" s="127"/>
      <c r="D56" s="160" t="s">
        <v>13</v>
      </c>
    </row>
    <row r="57" spans="1:11" ht="9.75" customHeight="1">
      <c r="B57" s="127"/>
      <c r="C57" s="127"/>
      <c r="D57" s="127"/>
    </row>
    <row r="58" spans="1:11">
      <c r="B58" s="161" t="s">
        <v>7</v>
      </c>
      <c r="C58" s="127"/>
      <c r="D58" s="161" t="s">
        <v>76</v>
      </c>
    </row>
    <row r="59" spans="1:11">
      <c r="B59" s="161" t="s">
        <v>8</v>
      </c>
      <c r="C59" s="127"/>
      <c r="D59" s="161" t="s">
        <v>24</v>
      </c>
    </row>
    <row r="60" spans="1:11">
      <c r="B60" s="162" t="s">
        <v>9</v>
      </c>
      <c r="C60" s="127"/>
      <c r="D60" s="162" t="s">
        <v>25</v>
      </c>
    </row>
    <row r="61" spans="1:11">
      <c r="B61" s="161" t="s">
        <v>10</v>
      </c>
      <c r="C61" s="127"/>
      <c r="D61" s="161" t="s">
        <v>27</v>
      </c>
    </row>
    <row r="62" spans="1:11">
      <c r="B62" s="161" t="s">
        <v>28</v>
      </c>
      <c r="C62" s="127"/>
      <c r="D62" s="161" t="s">
        <v>26</v>
      </c>
    </row>
    <row r="63" spans="1:11" ht="13.5" customHeight="1" thickBot="1">
      <c r="B63" s="128"/>
    </row>
    <row r="64" spans="1:11" s="2" customFormat="1" ht="14.25" customHeight="1" thickTop="1">
      <c r="A64" s="14"/>
      <c r="B64" s="14" t="s">
        <v>573</v>
      </c>
      <c r="C64" s="14"/>
      <c r="D64" s="14"/>
      <c r="E64" s="32"/>
      <c r="F64" s="32"/>
      <c r="G64" s="32"/>
      <c r="H64" s="32"/>
      <c r="I64" s="32"/>
      <c r="K64" s="15"/>
    </row>
    <row r="65" spans="2:11" s="2" customFormat="1" ht="5.25" customHeight="1">
      <c r="B65" s="16"/>
      <c r="K65" s="15"/>
    </row>
    <row r="66" spans="2:11" s="2" customFormat="1" ht="12" customHeight="1">
      <c r="B66" s="17" t="s">
        <v>547</v>
      </c>
      <c r="K66" s="15"/>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26"/>
  <sheetViews>
    <sheetView zoomScaleNormal="100" workbookViewId="0">
      <pane ySplit="6" topLeftCell="A7" activePane="bottomLeft" state="frozen"/>
      <selection pane="bottomLeft"/>
    </sheetView>
  </sheetViews>
  <sheetFormatPr defaultColWidth="9.140625" defaultRowHeight="12"/>
  <cols>
    <col min="1" max="1" width="0.7109375" style="129" customWidth="1"/>
    <col min="2" max="2" width="9.140625" style="129"/>
    <col min="3" max="3" width="0.7109375" style="129" customWidth="1"/>
    <col min="4" max="4" width="60.7109375" style="129" customWidth="1"/>
    <col min="5" max="5" width="0.7109375" style="129" customWidth="1"/>
    <col min="6" max="6" width="60.7109375" style="129" customWidth="1"/>
    <col min="7" max="16384" width="9.140625" style="129"/>
  </cols>
  <sheetData>
    <row r="1" spans="1:10" ht="29.25" customHeight="1">
      <c r="A1" s="28"/>
      <c r="B1" s="182" t="s">
        <v>29</v>
      </c>
      <c r="C1" s="182"/>
      <c r="D1" s="182"/>
      <c r="E1" s="182"/>
      <c r="F1" s="182"/>
    </row>
    <row r="2" spans="1:10" ht="29.25" customHeight="1">
      <c r="A2" s="28"/>
      <c r="B2" s="182" t="s">
        <v>30</v>
      </c>
      <c r="C2" s="182"/>
      <c r="D2" s="182"/>
      <c r="E2" s="182"/>
      <c r="F2" s="182"/>
    </row>
    <row r="3" spans="1:10" ht="12.75" customHeight="1"/>
    <row r="4" spans="1:10" ht="8.25" customHeight="1">
      <c r="B4" s="130"/>
      <c r="C4" s="130"/>
    </row>
    <row r="5" spans="1:10" ht="42" customHeight="1">
      <c r="A5" s="131"/>
      <c r="B5" s="132" t="s">
        <v>35</v>
      </c>
      <c r="C5" s="133"/>
      <c r="D5" s="180" t="s">
        <v>31</v>
      </c>
      <c r="E5" s="134"/>
      <c r="F5" s="180" t="s">
        <v>32</v>
      </c>
    </row>
    <row r="6" spans="1:10" ht="42" customHeight="1">
      <c r="A6" s="135"/>
      <c r="B6" s="136" t="s">
        <v>34</v>
      </c>
      <c r="C6" s="137"/>
      <c r="D6" s="181"/>
      <c r="E6" s="138"/>
      <c r="F6" s="181"/>
      <c r="J6" s="139"/>
    </row>
    <row r="7" spans="1:10" ht="30" customHeight="1">
      <c r="A7" s="140"/>
      <c r="B7" s="141" t="s">
        <v>316</v>
      </c>
      <c r="C7" s="142"/>
      <c r="D7" s="143" t="s">
        <v>100</v>
      </c>
      <c r="E7" s="144"/>
      <c r="F7" s="143" t="s">
        <v>101</v>
      </c>
      <c r="J7" s="139"/>
    </row>
    <row r="8" spans="1:10" ht="30" customHeight="1">
      <c r="A8" s="140"/>
      <c r="B8" s="141">
        <v>45</v>
      </c>
      <c r="C8" s="142"/>
      <c r="D8" s="143" t="s">
        <v>102</v>
      </c>
      <c r="E8" s="144"/>
      <c r="F8" s="143" t="s">
        <v>103</v>
      </c>
      <c r="J8" s="139"/>
    </row>
    <row r="9" spans="1:10" ht="30" customHeight="1">
      <c r="A9" s="140"/>
      <c r="B9" s="141" t="s">
        <v>337</v>
      </c>
      <c r="C9" s="142"/>
      <c r="D9" s="143" t="s">
        <v>104</v>
      </c>
      <c r="E9" s="144"/>
      <c r="F9" s="143" t="s">
        <v>105</v>
      </c>
      <c r="J9" s="139"/>
    </row>
    <row r="10" spans="1:10" ht="30" customHeight="1">
      <c r="A10" s="140"/>
      <c r="B10" s="145" t="s">
        <v>338</v>
      </c>
      <c r="C10" s="146"/>
      <c r="D10" s="147" t="s">
        <v>106</v>
      </c>
      <c r="E10" s="148"/>
      <c r="F10" s="147" t="s">
        <v>107</v>
      </c>
      <c r="J10" s="139"/>
    </row>
    <row r="11" spans="1:10" ht="30" customHeight="1">
      <c r="A11" s="140"/>
      <c r="B11" s="145" t="s">
        <v>339</v>
      </c>
      <c r="C11" s="146"/>
      <c r="D11" s="147" t="s">
        <v>108</v>
      </c>
      <c r="E11" s="148"/>
      <c r="F11" s="147" t="s">
        <v>109</v>
      </c>
      <c r="J11" s="139"/>
    </row>
    <row r="12" spans="1:10" ht="30" customHeight="1">
      <c r="A12" s="140"/>
      <c r="B12" s="141" t="s">
        <v>340</v>
      </c>
      <c r="C12" s="142"/>
      <c r="D12" s="143" t="s">
        <v>110</v>
      </c>
      <c r="E12" s="144"/>
      <c r="F12" s="143" t="s">
        <v>111</v>
      </c>
      <c r="J12" s="139"/>
    </row>
    <row r="13" spans="1:10" ht="30" customHeight="1">
      <c r="A13" s="140"/>
      <c r="B13" s="145" t="s">
        <v>341</v>
      </c>
      <c r="C13" s="146"/>
      <c r="D13" s="147" t="s">
        <v>110</v>
      </c>
      <c r="E13" s="148"/>
      <c r="F13" s="147" t="s">
        <v>111</v>
      </c>
      <c r="J13" s="139"/>
    </row>
    <row r="14" spans="1:10" ht="30" customHeight="1">
      <c r="A14" s="140"/>
      <c r="B14" s="141" t="s">
        <v>342</v>
      </c>
      <c r="C14" s="142"/>
      <c r="D14" s="143" t="s">
        <v>327</v>
      </c>
      <c r="E14" s="144"/>
      <c r="F14" s="143" t="s">
        <v>112</v>
      </c>
      <c r="J14" s="139"/>
    </row>
    <row r="15" spans="1:10" ht="30" customHeight="1">
      <c r="A15" s="140"/>
      <c r="B15" s="145" t="s">
        <v>343</v>
      </c>
      <c r="C15" s="146"/>
      <c r="D15" s="147" t="s">
        <v>113</v>
      </c>
      <c r="E15" s="148"/>
      <c r="F15" s="147" t="s">
        <v>114</v>
      </c>
      <c r="J15" s="139"/>
    </row>
    <row r="16" spans="1:10" ht="30" customHeight="1">
      <c r="A16" s="140"/>
      <c r="B16" s="145" t="s">
        <v>344</v>
      </c>
      <c r="C16" s="146"/>
      <c r="D16" s="147" t="s">
        <v>328</v>
      </c>
      <c r="E16" s="148"/>
      <c r="F16" s="147" t="s">
        <v>115</v>
      </c>
      <c r="J16" s="139"/>
    </row>
    <row r="17" spans="1:10" ht="30" customHeight="1">
      <c r="A17" s="140"/>
      <c r="B17" s="141" t="s">
        <v>345</v>
      </c>
      <c r="C17" s="142"/>
      <c r="D17" s="143" t="s">
        <v>329</v>
      </c>
      <c r="E17" s="144"/>
      <c r="F17" s="143" t="s">
        <v>116</v>
      </c>
      <c r="J17" s="139"/>
    </row>
    <row r="18" spans="1:10" ht="30" customHeight="1">
      <c r="A18" s="140"/>
      <c r="B18" s="145" t="s">
        <v>346</v>
      </c>
      <c r="C18" s="146"/>
      <c r="D18" s="147" t="s">
        <v>329</v>
      </c>
      <c r="E18" s="148"/>
      <c r="F18" s="147" t="s">
        <v>116</v>
      </c>
      <c r="J18" s="139"/>
    </row>
    <row r="19" spans="1:10" ht="30" customHeight="1">
      <c r="A19" s="140"/>
      <c r="B19" s="141">
        <v>46</v>
      </c>
      <c r="C19" s="142"/>
      <c r="D19" s="143" t="s">
        <v>117</v>
      </c>
      <c r="E19" s="144"/>
      <c r="F19" s="143" t="s">
        <v>118</v>
      </c>
      <c r="J19" s="139"/>
    </row>
    <row r="20" spans="1:10" ht="30" customHeight="1">
      <c r="A20" s="140"/>
      <c r="B20" s="141" t="s">
        <v>347</v>
      </c>
      <c r="C20" s="142"/>
      <c r="D20" s="143" t="s">
        <v>119</v>
      </c>
      <c r="E20" s="144"/>
      <c r="F20" s="143" t="s">
        <v>120</v>
      </c>
      <c r="J20" s="139"/>
    </row>
    <row r="21" spans="1:10" ht="39.75" customHeight="1">
      <c r="A21" s="140"/>
      <c r="B21" s="145" t="s">
        <v>348</v>
      </c>
      <c r="C21" s="146"/>
      <c r="D21" s="147" t="s">
        <v>121</v>
      </c>
      <c r="E21" s="148"/>
      <c r="F21" s="147" t="s">
        <v>122</v>
      </c>
      <c r="J21" s="139"/>
    </row>
    <row r="22" spans="1:10" ht="30" customHeight="1">
      <c r="A22" s="140"/>
      <c r="B22" s="145" t="s">
        <v>349</v>
      </c>
      <c r="C22" s="146"/>
      <c r="D22" s="147" t="s">
        <v>123</v>
      </c>
      <c r="E22" s="148"/>
      <c r="F22" s="147" t="s">
        <v>124</v>
      </c>
      <c r="J22" s="139"/>
    </row>
    <row r="23" spans="1:10" ht="30" customHeight="1">
      <c r="A23" s="140"/>
      <c r="B23" s="145" t="s">
        <v>350</v>
      </c>
      <c r="C23" s="146"/>
      <c r="D23" s="147" t="s">
        <v>125</v>
      </c>
      <c r="E23" s="148"/>
      <c r="F23" s="147" t="s">
        <v>126</v>
      </c>
      <c r="J23" s="139"/>
    </row>
    <row r="24" spans="1:10" ht="30" customHeight="1">
      <c r="A24" s="140"/>
      <c r="B24" s="145" t="s">
        <v>351</v>
      </c>
      <c r="C24" s="146"/>
      <c r="D24" s="147" t="s">
        <v>127</v>
      </c>
      <c r="E24" s="148"/>
      <c r="F24" s="147" t="s">
        <v>128</v>
      </c>
      <c r="J24" s="139"/>
    </row>
    <row r="25" spans="1:10" ht="35.25" customHeight="1">
      <c r="A25" s="140"/>
      <c r="B25" s="145" t="s">
        <v>352</v>
      </c>
      <c r="C25" s="146"/>
      <c r="D25" s="147" t="s">
        <v>129</v>
      </c>
      <c r="E25" s="148"/>
      <c r="F25" s="147" t="s">
        <v>130</v>
      </c>
      <c r="J25" s="139"/>
    </row>
    <row r="26" spans="1:10" ht="42.75" customHeight="1">
      <c r="A26" s="140"/>
      <c r="B26" s="145" t="s">
        <v>353</v>
      </c>
      <c r="C26" s="146"/>
      <c r="D26" s="147" t="s">
        <v>131</v>
      </c>
      <c r="E26" s="148"/>
      <c r="F26" s="147" t="s">
        <v>132</v>
      </c>
      <c r="J26" s="139"/>
    </row>
    <row r="27" spans="1:10" ht="30" customHeight="1">
      <c r="A27" s="140"/>
      <c r="B27" s="145" t="s">
        <v>354</v>
      </c>
      <c r="C27" s="146"/>
      <c r="D27" s="147" t="s">
        <v>133</v>
      </c>
      <c r="E27" s="148"/>
      <c r="F27" s="147" t="s">
        <v>134</v>
      </c>
      <c r="J27" s="139"/>
    </row>
    <row r="28" spans="1:10" ht="30" customHeight="1">
      <c r="A28" s="140"/>
      <c r="B28" s="145" t="s">
        <v>355</v>
      </c>
      <c r="C28" s="146"/>
      <c r="D28" s="147" t="s">
        <v>135</v>
      </c>
      <c r="E28" s="148"/>
      <c r="F28" s="147" t="s">
        <v>136</v>
      </c>
      <c r="J28" s="139"/>
    </row>
    <row r="29" spans="1:10" ht="30" customHeight="1">
      <c r="A29" s="140"/>
      <c r="B29" s="145" t="s">
        <v>356</v>
      </c>
      <c r="C29" s="146"/>
      <c r="D29" s="147" t="s">
        <v>137</v>
      </c>
      <c r="E29" s="148"/>
      <c r="F29" s="147" t="s">
        <v>138</v>
      </c>
    </row>
    <row r="30" spans="1:10" ht="30" customHeight="1">
      <c r="A30" s="140"/>
      <c r="B30" s="141" t="s">
        <v>357</v>
      </c>
      <c r="C30" s="142"/>
      <c r="D30" s="143" t="s">
        <v>139</v>
      </c>
      <c r="E30" s="144"/>
      <c r="F30" s="143" t="s">
        <v>140</v>
      </c>
    </row>
    <row r="31" spans="1:10" ht="30" customHeight="1">
      <c r="A31" s="140"/>
      <c r="B31" s="145" t="s">
        <v>358</v>
      </c>
      <c r="C31" s="146"/>
      <c r="D31" s="147" t="s">
        <v>141</v>
      </c>
      <c r="E31" s="148"/>
      <c r="F31" s="147" t="s">
        <v>142</v>
      </c>
    </row>
    <row r="32" spans="1:10" ht="30" customHeight="1">
      <c r="A32" s="140"/>
      <c r="B32" s="145" t="s">
        <v>359</v>
      </c>
      <c r="C32" s="146"/>
      <c r="D32" s="147" t="s">
        <v>143</v>
      </c>
      <c r="E32" s="148"/>
      <c r="F32" s="147" t="s">
        <v>144</v>
      </c>
    </row>
    <row r="33" spans="1:6" ht="30" customHeight="1">
      <c r="A33" s="140"/>
      <c r="B33" s="145" t="s">
        <v>360</v>
      </c>
      <c r="C33" s="146"/>
      <c r="D33" s="147" t="s">
        <v>145</v>
      </c>
      <c r="E33" s="148"/>
      <c r="F33" s="147" t="s">
        <v>146</v>
      </c>
    </row>
    <row r="34" spans="1:6" ht="30" customHeight="1">
      <c r="A34" s="140"/>
      <c r="B34" s="145" t="s">
        <v>361</v>
      </c>
      <c r="C34" s="146"/>
      <c r="D34" s="147" t="s">
        <v>147</v>
      </c>
      <c r="E34" s="148"/>
      <c r="F34" s="147" t="s">
        <v>148</v>
      </c>
    </row>
    <row r="35" spans="1:6" ht="30" customHeight="1">
      <c r="A35" s="140"/>
      <c r="B35" s="141" t="s">
        <v>362</v>
      </c>
      <c r="C35" s="142"/>
      <c r="D35" s="143" t="s">
        <v>149</v>
      </c>
      <c r="E35" s="144"/>
      <c r="F35" s="143" t="s">
        <v>150</v>
      </c>
    </row>
    <row r="36" spans="1:6" ht="30" customHeight="1">
      <c r="A36" s="140"/>
      <c r="B36" s="145" t="s">
        <v>363</v>
      </c>
      <c r="C36" s="146"/>
      <c r="D36" s="147" t="s">
        <v>151</v>
      </c>
      <c r="E36" s="148"/>
      <c r="F36" s="147" t="s">
        <v>152</v>
      </c>
    </row>
    <row r="37" spans="1:6" ht="30" customHeight="1">
      <c r="A37" s="140"/>
      <c r="B37" s="145" t="s">
        <v>364</v>
      </c>
      <c r="C37" s="146"/>
      <c r="D37" s="147" t="s">
        <v>153</v>
      </c>
      <c r="E37" s="148"/>
      <c r="F37" s="147" t="s">
        <v>154</v>
      </c>
    </row>
    <row r="38" spans="1:6" ht="30" customHeight="1">
      <c r="A38" s="140"/>
      <c r="B38" s="145" t="s">
        <v>365</v>
      </c>
      <c r="C38" s="146"/>
      <c r="D38" s="147" t="s">
        <v>155</v>
      </c>
      <c r="E38" s="148"/>
      <c r="F38" s="147" t="s">
        <v>156</v>
      </c>
    </row>
    <row r="39" spans="1:6" ht="30" customHeight="1">
      <c r="A39" s="140"/>
      <c r="B39" s="145" t="s">
        <v>366</v>
      </c>
      <c r="C39" s="146"/>
      <c r="D39" s="147" t="s">
        <v>157</v>
      </c>
      <c r="E39" s="148"/>
      <c r="F39" s="147" t="s">
        <v>158</v>
      </c>
    </row>
    <row r="40" spans="1:6" ht="30" customHeight="1">
      <c r="A40" s="140"/>
      <c r="B40" s="145" t="s">
        <v>367</v>
      </c>
      <c r="C40" s="146"/>
      <c r="D40" s="147" t="s">
        <v>159</v>
      </c>
      <c r="E40" s="148"/>
      <c r="F40" s="147" t="s">
        <v>160</v>
      </c>
    </row>
    <row r="41" spans="1:6" ht="30" customHeight="1">
      <c r="A41" s="140"/>
      <c r="B41" s="145" t="s">
        <v>368</v>
      </c>
      <c r="C41" s="146"/>
      <c r="D41" s="147" t="s">
        <v>161</v>
      </c>
      <c r="E41" s="148"/>
      <c r="F41" s="147" t="s">
        <v>162</v>
      </c>
    </row>
    <row r="42" spans="1:6" ht="30" customHeight="1">
      <c r="A42" s="140"/>
      <c r="B42" s="145" t="s">
        <v>369</v>
      </c>
      <c r="C42" s="146"/>
      <c r="D42" s="147" t="s">
        <v>163</v>
      </c>
      <c r="E42" s="148"/>
      <c r="F42" s="147" t="s">
        <v>164</v>
      </c>
    </row>
    <row r="43" spans="1:6" ht="30" customHeight="1">
      <c r="A43" s="140"/>
      <c r="B43" s="145" t="s">
        <v>370</v>
      </c>
      <c r="C43" s="146"/>
      <c r="D43" s="147" t="s">
        <v>165</v>
      </c>
      <c r="E43" s="148"/>
      <c r="F43" s="147" t="s">
        <v>166</v>
      </c>
    </row>
    <row r="44" spans="1:6" ht="30" customHeight="1">
      <c r="A44" s="140"/>
      <c r="B44" s="145" t="s">
        <v>371</v>
      </c>
      <c r="C44" s="146"/>
      <c r="D44" s="147" t="s">
        <v>167</v>
      </c>
      <c r="E44" s="148"/>
      <c r="F44" s="147" t="s">
        <v>168</v>
      </c>
    </row>
    <row r="45" spans="1:6" ht="30" customHeight="1">
      <c r="A45" s="140"/>
      <c r="B45" s="141" t="s">
        <v>372</v>
      </c>
      <c r="C45" s="142"/>
      <c r="D45" s="143" t="s">
        <v>169</v>
      </c>
      <c r="E45" s="144"/>
      <c r="F45" s="143" t="s">
        <v>170</v>
      </c>
    </row>
    <row r="46" spans="1:6" ht="30" customHeight="1">
      <c r="A46" s="140"/>
      <c r="B46" s="145" t="s">
        <v>373</v>
      </c>
      <c r="C46" s="146"/>
      <c r="D46" s="147" t="s">
        <v>171</v>
      </c>
      <c r="E46" s="148"/>
      <c r="F46" s="147" t="s">
        <v>172</v>
      </c>
    </row>
    <row r="47" spans="1:6" ht="30" customHeight="1">
      <c r="A47" s="140"/>
      <c r="B47" s="145" t="s">
        <v>374</v>
      </c>
      <c r="C47" s="146"/>
      <c r="D47" s="147" t="s">
        <v>173</v>
      </c>
      <c r="E47" s="148"/>
      <c r="F47" s="147" t="s">
        <v>174</v>
      </c>
    </row>
    <row r="48" spans="1:6" ht="30" customHeight="1">
      <c r="A48" s="140"/>
      <c r="B48" s="145" t="s">
        <v>375</v>
      </c>
      <c r="C48" s="146"/>
      <c r="D48" s="147" t="s">
        <v>175</v>
      </c>
      <c r="E48" s="148"/>
      <c r="F48" s="147" t="s">
        <v>176</v>
      </c>
    </row>
    <row r="49" spans="1:6" ht="30" customHeight="1">
      <c r="A49" s="140"/>
      <c r="B49" s="145" t="s">
        <v>376</v>
      </c>
      <c r="C49" s="146"/>
      <c r="D49" s="147" t="s">
        <v>177</v>
      </c>
      <c r="E49" s="148"/>
      <c r="F49" s="147" t="s">
        <v>178</v>
      </c>
    </row>
    <row r="50" spans="1:6" ht="30" customHeight="1">
      <c r="A50" s="140"/>
      <c r="B50" s="145" t="s">
        <v>377</v>
      </c>
      <c r="C50" s="146"/>
      <c r="D50" s="147" t="s">
        <v>179</v>
      </c>
      <c r="E50" s="148"/>
      <c r="F50" s="147" t="s">
        <v>180</v>
      </c>
    </row>
    <row r="51" spans="1:6" ht="30" customHeight="1">
      <c r="A51" s="140"/>
      <c r="B51" s="145" t="s">
        <v>378</v>
      </c>
      <c r="C51" s="146"/>
      <c r="D51" s="147" t="s">
        <v>181</v>
      </c>
      <c r="E51" s="148"/>
      <c r="F51" s="147" t="s">
        <v>182</v>
      </c>
    </row>
    <row r="52" spans="1:6" ht="30" customHeight="1">
      <c r="A52" s="140"/>
      <c r="B52" s="145" t="s">
        <v>379</v>
      </c>
      <c r="C52" s="146"/>
      <c r="D52" s="147" t="s">
        <v>183</v>
      </c>
      <c r="E52" s="148"/>
      <c r="F52" s="147" t="s">
        <v>184</v>
      </c>
    </row>
    <row r="53" spans="1:6" ht="30" customHeight="1">
      <c r="A53" s="140"/>
      <c r="B53" s="145" t="s">
        <v>380</v>
      </c>
      <c r="C53" s="146"/>
      <c r="D53" s="147" t="s">
        <v>185</v>
      </c>
      <c r="E53" s="148"/>
      <c r="F53" s="147" t="s">
        <v>186</v>
      </c>
    </row>
    <row r="54" spans="1:6" ht="30" customHeight="1">
      <c r="A54" s="140"/>
      <c r="B54" s="145" t="s">
        <v>381</v>
      </c>
      <c r="C54" s="146"/>
      <c r="D54" s="147" t="s">
        <v>187</v>
      </c>
      <c r="E54" s="148"/>
      <c r="F54" s="147" t="s">
        <v>188</v>
      </c>
    </row>
    <row r="55" spans="1:6" ht="30" customHeight="1">
      <c r="A55" s="140"/>
      <c r="B55" s="141" t="s">
        <v>382</v>
      </c>
      <c r="C55" s="142"/>
      <c r="D55" s="143" t="s">
        <v>189</v>
      </c>
      <c r="E55" s="144"/>
      <c r="F55" s="143" t="s">
        <v>190</v>
      </c>
    </row>
    <row r="56" spans="1:6" ht="30" customHeight="1">
      <c r="A56" s="140"/>
      <c r="B56" s="145" t="s">
        <v>383</v>
      </c>
      <c r="C56" s="146"/>
      <c r="D56" s="147" t="s">
        <v>191</v>
      </c>
      <c r="E56" s="148"/>
      <c r="F56" s="147" t="s">
        <v>192</v>
      </c>
    </row>
    <row r="57" spans="1:6" ht="30" customHeight="1">
      <c r="A57" s="140"/>
      <c r="B57" s="145" t="s">
        <v>384</v>
      </c>
      <c r="C57" s="146"/>
      <c r="D57" s="147" t="s">
        <v>193</v>
      </c>
      <c r="E57" s="148"/>
      <c r="F57" s="147" t="s">
        <v>194</v>
      </c>
    </row>
    <row r="58" spans="1:6" ht="30" customHeight="1">
      <c r="A58" s="140"/>
      <c r="B58" s="141" t="s">
        <v>385</v>
      </c>
      <c r="C58" s="142"/>
      <c r="D58" s="143" t="s">
        <v>195</v>
      </c>
      <c r="E58" s="144"/>
      <c r="F58" s="143" t="s">
        <v>196</v>
      </c>
    </row>
    <row r="59" spans="1:6" ht="30" customHeight="1">
      <c r="A59" s="140"/>
      <c r="B59" s="145" t="s">
        <v>386</v>
      </c>
      <c r="C59" s="146"/>
      <c r="D59" s="147" t="s">
        <v>197</v>
      </c>
      <c r="E59" s="148"/>
      <c r="F59" s="147" t="s">
        <v>198</v>
      </c>
    </row>
    <row r="60" spans="1:6" ht="30" customHeight="1">
      <c r="A60" s="140"/>
      <c r="B60" s="145" t="s">
        <v>387</v>
      </c>
      <c r="C60" s="146"/>
      <c r="D60" s="147" t="s">
        <v>199</v>
      </c>
      <c r="E60" s="148"/>
      <c r="F60" s="147" t="s">
        <v>200</v>
      </c>
    </row>
    <row r="61" spans="1:6" ht="30" customHeight="1">
      <c r="A61" s="140"/>
      <c r="B61" s="145" t="s">
        <v>388</v>
      </c>
      <c r="C61" s="146"/>
      <c r="D61" s="147" t="s">
        <v>201</v>
      </c>
      <c r="E61" s="148"/>
      <c r="F61" s="147" t="s">
        <v>202</v>
      </c>
    </row>
    <row r="62" spans="1:6" ht="30" customHeight="1">
      <c r="A62" s="140"/>
      <c r="B62" s="145" t="s">
        <v>495</v>
      </c>
      <c r="C62" s="146"/>
      <c r="D62" s="147" t="s">
        <v>536</v>
      </c>
      <c r="E62" s="148"/>
      <c r="F62" s="147" t="s">
        <v>537</v>
      </c>
    </row>
    <row r="63" spans="1:6" ht="30" customHeight="1">
      <c r="A63" s="140"/>
      <c r="B63" s="145" t="s">
        <v>496</v>
      </c>
      <c r="C63" s="146"/>
      <c r="D63" s="147" t="s">
        <v>535</v>
      </c>
      <c r="E63" s="148"/>
      <c r="F63" s="147" t="s">
        <v>538</v>
      </c>
    </row>
    <row r="64" spans="1:6" ht="30" customHeight="1">
      <c r="A64" s="140"/>
      <c r="B64" s="145" t="s">
        <v>389</v>
      </c>
      <c r="C64" s="146"/>
      <c r="D64" s="147" t="s">
        <v>203</v>
      </c>
      <c r="E64" s="148"/>
      <c r="F64" s="147" t="s">
        <v>204</v>
      </c>
    </row>
    <row r="65" spans="1:6" ht="30" customHeight="1">
      <c r="A65" s="140"/>
      <c r="B65" s="145" t="s">
        <v>390</v>
      </c>
      <c r="C65" s="146"/>
      <c r="D65" s="147" t="s">
        <v>205</v>
      </c>
      <c r="E65" s="148"/>
      <c r="F65" s="147" t="s">
        <v>206</v>
      </c>
    </row>
    <row r="66" spans="1:6" ht="30" customHeight="1">
      <c r="A66" s="140"/>
      <c r="B66" s="141" t="s">
        <v>391</v>
      </c>
      <c r="C66" s="142"/>
      <c r="D66" s="143" t="s">
        <v>207</v>
      </c>
      <c r="E66" s="144"/>
      <c r="F66" s="143" t="s">
        <v>208</v>
      </c>
    </row>
    <row r="67" spans="1:6" ht="30" customHeight="1">
      <c r="A67" s="140"/>
      <c r="B67" s="145" t="s">
        <v>392</v>
      </c>
      <c r="C67" s="146"/>
      <c r="D67" s="147" t="s">
        <v>330</v>
      </c>
      <c r="E67" s="148"/>
      <c r="F67" s="147" t="s">
        <v>209</v>
      </c>
    </row>
    <row r="68" spans="1:6" ht="30" customHeight="1">
      <c r="A68" s="140"/>
      <c r="B68" s="145" t="s">
        <v>393</v>
      </c>
      <c r="C68" s="146"/>
      <c r="D68" s="147" t="s">
        <v>210</v>
      </c>
      <c r="E68" s="148"/>
      <c r="F68" s="147" t="s">
        <v>211</v>
      </c>
    </row>
    <row r="69" spans="1:6" ht="30" customHeight="1">
      <c r="A69" s="140"/>
      <c r="B69" s="145" t="s">
        <v>394</v>
      </c>
      <c r="C69" s="146"/>
      <c r="D69" s="147" t="s">
        <v>212</v>
      </c>
      <c r="E69" s="148"/>
      <c r="F69" s="147" t="s">
        <v>213</v>
      </c>
    </row>
    <row r="70" spans="1:6" ht="30" customHeight="1">
      <c r="A70" s="140"/>
      <c r="B70" s="145" t="s">
        <v>395</v>
      </c>
      <c r="C70" s="146"/>
      <c r="D70" s="147" t="s">
        <v>214</v>
      </c>
      <c r="E70" s="148"/>
      <c r="F70" s="147" t="s">
        <v>215</v>
      </c>
    </row>
    <row r="71" spans="1:6" ht="30" customHeight="1">
      <c r="A71" s="140"/>
      <c r="B71" s="145" t="s">
        <v>396</v>
      </c>
      <c r="C71" s="146"/>
      <c r="D71" s="147" t="s">
        <v>216</v>
      </c>
      <c r="E71" s="148"/>
      <c r="F71" s="147" t="s">
        <v>217</v>
      </c>
    </row>
    <row r="72" spans="1:6" ht="30" customHeight="1">
      <c r="A72" s="140"/>
      <c r="B72" s="145" t="s">
        <v>397</v>
      </c>
      <c r="C72" s="146"/>
      <c r="D72" s="147" t="s">
        <v>218</v>
      </c>
      <c r="E72" s="148"/>
      <c r="F72" s="147" t="s">
        <v>219</v>
      </c>
    </row>
    <row r="73" spans="1:6" ht="30" customHeight="1">
      <c r="A73" s="140"/>
      <c r="B73" s="145" t="s">
        <v>398</v>
      </c>
      <c r="C73" s="146"/>
      <c r="D73" s="147" t="s">
        <v>220</v>
      </c>
      <c r="E73" s="148"/>
      <c r="F73" s="147" t="s">
        <v>221</v>
      </c>
    </row>
    <row r="74" spans="1:6" ht="30" customHeight="1">
      <c r="A74" s="140"/>
      <c r="B74" s="141" t="s">
        <v>399</v>
      </c>
      <c r="C74" s="142"/>
      <c r="D74" s="143" t="s">
        <v>222</v>
      </c>
      <c r="E74" s="144"/>
      <c r="F74" s="143" t="s">
        <v>223</v>
      </c>
    </row>
    <row r="75" spans="1:6" ht="30" customHeight="1">
      <c r="A75" s="140"/>
      <c r="B75" s="145" t="s">
        <v>400</v>
      </c>
      <c r="C75" s="146"/>
      <c r="D75" s="147" t="s">
        <v>222</v>
      </c>
      <c r="E75" s="148"/>
      <c r="F75" s="147" t="s">
        <v>223</v>
      </c>
    </row>
    <row r="76" spans="1:6" ht="30" customHeight="1">
      <c r="A76" s="140"/>
      <c r="B76" s="141">
        <v>47</v>
      </c>
      <c r="C76" s="142"/>
      <c r="D76" s="143" t="s">
        <v>224</v>
      </c>
      <c r="E76" s="144"/>
      <c r="F76" s="143" t="s">
        <v>225</v>
      </c>
    </row>
    <row r="77" spans="1:6" ht="30" customHeight="1">
      <c r="A77" s="140"/>
      <c r="B77" s="141" t="s">
        <v>401</v>
      </c>
      <c r="C77" s="142"/>
      <c r="D77" s="143" t="s">
        <v>226</v>
      </c>
      <c r="E77" s="144"/>
      <c r="F77" s="143" t="s">
        <v>227</v>
      </c>
    </row>
    <row r="78" spans="1:6" ht="30" customHeight="1">
      <c r="A78" s="140"/>
      <c r="B78" s="145" t="s">
        <v>402</v>
      </c>
      <c r="C78" s="146"/>
      <c r="D78" s="147" t="s">
        <v>228</v>
      </c>
      <c r="E78" s="148"/>
      <c r="F78" s="147" t="s">
        <v>229</v>
      </c>
    </row>
    <row r="79" spans="1:6" ht="30" customHeight="1">
      <c r="A79" s="140"/>
      <c r="B79" s="145" t="s">
        <v>403</v>
      </c>
      <c r="C79" s="146"/>
      <c r="D79" s="147" t="s">
        <v>230</v>
      </c>
      <c r="E79" s="148"/>
      <c r="F79" s="147" t="s">
        <v>231</v>
      </c>
    </row>
    <row r="80" spans="1:6" ht="30" customHeight="1">
      <c r="A80" s="140"/>
      <c r="B80" s="141" t="s">
        <v>404</v>
      </c>
      <c r="C80" s="142"/>
      <c r="D80" s="143" t="s">
        <v>232</v>
      </c>
      <c r="E80" s="144"/>
      <c r="F80" s="143" t="s">
        <v>233</v>
      </c>
    </row>
    <row r="81" spans="1:6" ht="30" customHeight="1">
      <c r="A81" s="140"/>
      <c r="B81" s="145" t="s">
        <v>405</v>
      </c>
      <c r="C81" s="146"/>
      <c r="D81" s="147" t="s">
        <v>234</v>
      </c>
      <c r="E81" s="148"/>
      <c r="F81" s="147" t="s">
        <v>235</v>
      </c>
    </row>
    <row r="82" spans="1:6" ht="30" customHeight="1">
      <c r="A82" s="140"/>
      <c r="B82" s="145" t="s">
        <v>406</v>
      </c>
      <c r="C82" s="146"/>
      <c r="D82" s="147" t="s">
        <v>236</v>
      </c>
      <c r="E82" s="148"/>
      <c r="F82" s="147" t="s">
        <v>237</v>
      </c>
    </row>
    <row r="83" spans="1:6" ht="30" customHeight="1">
      <c r="A83" s="140"/>
      <c r="B83" s="145" t="s">
        <v>407</v>
      </c>
      <c r="C83" s="146"/>
      <c r="D83" s="147" t="s">
        <v>238</v>
      </c>
      <c r="E83" s="148"/>
      <c r="F83" s="147" t="s">
        <v>239</v>
      </c>
    </row>
    <row r="84" spans="1:6" ht="30" customHeight="1">
      <c r="A84" s="140"/>
      <c r="B84" s="145" t="s">
        <v>408</v>
      </c>
      <c r="C84" s="146"/>
      <c r="D84" s="147" t="s">
        <v>240</v>
      </c>
      <c r="E84" s="148"/>
      <c r="F84" s="147" t="s">
        <v>241</v>
      </c>
    </row>
    <row r="85" spans="1:6" ht="30" customHeight="1">
      <c r="A85" s="140"/>
      <c r="B85" s="145" t="s">
        <v>409</v>
      </c>
      <c r="C85" s="146"/>
      <c r="D85" s="147" t="s">
        <v>242</v>
      </c>
      <c r="E85" s="148"/>
      <c r="F85" s="147" t="s">
        <v>243</v>
      </c>
    </row>
    <row r="86" spans="1:6" ht="30" customHeight="1">
      <c r="A86" s="140"/>
      <c r="B86" s="145" t="s">
        <v>410</v>
      </c>
      <c r="C86" s="146"/>
      <c r="D86" s="147" t="s">
        <v>244</v>
      </c>
      <c r="E86" s="148"/>
      <c r="F86" s="147" t="s">
        <v>245</v>
      </c>
    </row>
    <row r="87" spans="1:6" ht="30" customHeight="1">
      <c r="A87" s="140"/>
      <c r="B87" s="145" t="s">
        <v>411</v>
      </c>
      <c r="C87" s="146"/>
      <c r="D87" s="147" t="s">
        <v>246</v>
      </c>
      <c r="E87" s="148"/>
      <c r="F87" s="147" t="s">
        <v>247</v>
      </c>
    </row>
    <row r="88" spans="1:6" ht="30" customHeight="1">
      <c r="A88" s="140"/>
      <c r="B88" s="141" t="s">
        <v>412</v>
      </c>
      <c r="C88" s="142"/>
      <c r="D88" s="143" t="s">
        <v>248</v>
      </c>
      <c r="E88" s="144"/>
      <c r="F88" s="143" t="s">
        <v>249</v>
      </c>
    </row>
    <row r="89" spans="1:6" ht="30" customHeight="1">
      <c r="A89" s="140"/>
      <c r="B89" s="145" t="s">
        <v>413</v>
      </c>
      <c r="C89" s="146"/>
      <c r="D89" s="147" t="s">
        <v>250</v>
      </c>
      <c r="E89" s="148"/>
      <c r="F89" s="147" t="s">
        <v>251</v>
      </c>
    </row>
    <row r="90" spans="1:6" ht="30" customHeight="1">
      <c r="A90" s="140"/>
      <c r="B90" s="141" t="s">
        <v>414</v>
      </c>
      <c r="C90" s="142"/>
      <c r="D90" s="143" t="s">
        <v>252</v>
      </c>
      <c r="E90" s="144"/>
      <c r="F90" s="143" t="s">
        <v>253</v>
      </c>
    </row>
    <row r="91" spans="1:6" ht="44.25" customHeight="1">
      <c r="A91" s="140"/>
      <c r="B91" s="145" t="s">
        <v>415</v>
      </c>
      <c r="C91" s="146"/>
      <c r="D91" s="147" t="s">
        <v>254</v>
      </c>
      <c r="E91" s="148"/>
      <c r="F91" s="147" t="s">
        <v>255</v>
      </c>
    </row>
    <row r="92" spans="1:6" ht="30" customHeight="1">
      <c r="A92" s="140"/>
      <c r="B92" s="145" t="s">
        <v>416</v>
      </c>
      <c r="C92" s="146"/>
      <c r="D92" s="147" t="s">
        <v>256</v>
      </c>
      <c r="E92" s="148"/>
      <c r="F92" s="147" t="s">
        <v>257</v>
      </c>
    </row>
    <row r="93" spans="1:6" ht="30" customHeight="1">
      <c r="A93" s="140"/>
      <c r="B93" s="145" t="s">
        <v>417</v>
      </c>
      <c r="C93" s="146"/>
      <c r="D93" s="147" t="s">
        <v>258</v>
      </c>
      <c r="E93" s="148"/>
      <c r="F93" s="147" t="s">
        <v>259</v>
      </c>
    </row>
    <row r="94" spans="1:6" ht="30" customHeight="1">
      <c r="A94" s="140"/>
      <c r="B94" s="141" t="s">
        <v>418</v>
      </c>
      <c r="C94" s="142"/>
      <c r="D94" s="143" t="s">
        <v>260</v>
      </c>
      <c r="E94" s="144"/>
      <c r="F94" s="143" t="s">
        <v>261</v>
      </c>
    </row>
    <row r="95" spans="1:6" ht="30" customHeight="1">
      <c r="A95" s="140"/>
      <c r="B95" s="145" t="s">
        <v>419</v>
      </c>
      <c r="C95" s="146"/>
      <c r="D95" s="147" t="s">
        <v>262</v>
      </c>
      <c r="E95" s="148"/>
      <c r="F95" s="147" t="s">
        <v>263</v>
      </c>
    </row>
    <row r="96" spans="1:6" ht="30" customHeight="1">
      <c r="A96" s="140"/>
      <c r="B96" s="145" t="s">
        <v>420</v>
      </c>
      <c r="C96" s="146"/>
      <c r="D96" s="147" t="s">
        <v>264</v>
      </c>
      <c r="E96" s="148"/>
      <c r="F96" s="147" t="s">
        <v>265</v>
      </c>
    </row>
    <row r="97" spans="1:6" ht="30" customHeight="1">
      <c r="A97" s="140"/>
      <c r="B97" s="145" t="s">
        <v>421</v>
      </c>
      <c r="C97" s="146"/>
      <c r="D97" s="147" t="s">
        <v>317</v>
      </c>
      <c r="E97" s="148"/>
      <c r="F97" s="147" t="s">
        <v>318</v>
      </c>
    </row>
    <row r="98" spans="1:6" ht="30" customHeight="1">
      <c r="A98" s="140"/>
      <c r="B98" s="145" t="s">
        <v>422</v>
      </c>
      <c r="C98" s="146"/>
      <c r="D98" s="147" t="s">
        <v>266</v>
      </c>
      <c r="E98" s="148"/>
      <c r="F98" s="147" t="s">
        <v>267</v>
      </c>
    </row>
    <row r="99" spans="1:6" ht="30" customHeight="1">
      <c r="A99" s="140"/>
      <c r="B99" s="145" t="s">
        <v>423</v>
      </c>
      <c r="C99" s="146"/>
      <c r="D99" s="147" t="s">
        <v>268</v>
      </c>
      <c r="E99" s="148"/>
      <c r="F99" s="147" t="s">
        <v>269</v>
      </c>
    </row>
    <row r="100" spans="1:6" ht="30" customHeight="1">
      <c r="A100" s="140"/>
      <c r="B100" s="141" t="s">
        <v>424</v>
      </c>
      <c r="C100" s="142"/>
      <c r="D100" s="143" t="s">
        <v>270</v>
      </c>
      <c r="E100" s="144"/>
      <c r="F100" s="143" t="s">
        <v>271</v>
      </c>
    </row>
    <row r="101" spans="1:6" ht="30" customHeight="1">
      <c r="A101" s="140"/>
      <c r="B101" s="145" t="s">
        <v>425</v>
      </c>
      <c r="C101" s="146"/>
      <c r="D101" s="147" t="s">
        <v>272</v>
      </c>
      <c r="E101" s="148"/>
      <c r="F101" s="147" t="s">
        <v>273</v>
      </c>
    </row>
    <row r="102" spans="1:6" ht="30" customHeight="1">
      <c r="A102" s="140"/>
      <c r="B102" s="145" t="s">
        <v>426</v>
      </c>
      <c r="C102" s="146"/>
      <c r="D102" s="147" t="s">
        <v>274</v>
      </c>
      <c r="E102" s="148"/>
      <c r="F102" s="147" t="s">
        <v>275</v>
      </c>
    </row>
    <row r="103" spans="1:6" ht="30" customHeight="1">
      <c r="A103" s="140"/>
      <c r="B103" s="145" t="s">
        <v>427</v>
      </c>
      <c r="C103" s="146"/>
      <c r="D103" s="147" t="s">
        <v>276</v>
      </c>
      <c r="E103" s="148"/>
      <c r="F103" s="147" t="s">
        <v>277</v>
      </c>
    </row>
    <row r="104" spans="1:6" ht="40.5" customHeight="1">
      <c r="A104" s="140"/>
      <c r="B104" s="145" t="s">
        <v>428</v>
      </c>
      <c r="C104" s="146"/>
      <c r="D104" s="147" t="s">
        <v>278</v>
      </c>
      <c r="E104" s="148"/>
      <c r="F104" s="147" t="s">
        <v>279</v>
      </c>
    </row>
    <row r="105" spans="1:6" ht="30" customHeight="1">
      <c r="A105" s="140"/>
      <c r="B105" s="145" t="s">
        <v>429</v>
      </c>
      <c r="C105" s="146"/>
      <c r="D105" s="147" t="s">
        <v>280</v>
      </c>
      <c r="E105" s="148"/>
      <c r="F105" s="147" t="s">
        <v>281</v>
      </c>
    </row>
    <row r="106" spans="1:6" ht="30" customHeight="1">
      <c r="A106" s="140"/>
      <c r="B106" s="141" t="s">
        <v>430</v>
      </c>
      <c r="C106" s="142"/>
      <c r="D106" s="143" t="s">
        <v>282</v>
      </c>
      <c r="E106" s="144"/>
      <c r="F106" s="143" t="s">
        <v>283</v>
      </c>
    </row>
    <row r="107" spans="1:6" ht="30" customHeight="1">
      <c r="A107" s="140"/>
      <c r="B107" s="145" t="s">
        <v>431</v>
      </c>
      <c r="C107" s="146"/>
      <c r="D107" s="147" t="s">
        <v>284</v>
      </c>
      <c r="E107" s="148"/>
      <c r="F107" s="147" t="s">
        <v>285</v>
      </c>
    </row>
    <row r="108" spans="1:6" ht="30" customHeight="1">
      <c r="A108" s="140"/>
      <c r="B108" s="145" t="s">
        <v>432</v>
      </c>
      <c r="C108" s="146"/>
      <c r="D108" s="147" t="s">
        <v>286</v>
      </c>
      <c r="E108" s="148"/>
      <c r="F108" s="147" t="s">
        <v>287</v>
      </c>
    </row>
    <row r="109" spans="1:6" ht="30" customHeight="1">
      <c r="A109" s="140"/>
      <c r="B109" s="145" t="s">
        <v>433</v>
      </c>
      <c r="C109" s="146"/>
      <c r="D109" s="147" t="s">
        <v>288</v>
      </c>
      <c r="E109" s="148"/>
      <c r="F109" s="147" t="s">
        <v>289</v>
      </c>
    </row>
    <row r="110" spans="1:6" ht="30" customHeight="1">
      <c r="A110" s="140"/>
      <c r="B110" s="145" t="s">
        <v>434</v>
      </c>
      <c r="C110" s="146"/>
      <c r="D110" s="147" t="s">
        <v>290</v>
      </c>
      <c r="E110" s="148"/>
      <c r="F110" s="147" t="s">
        <v>291</v>
      </c>
    </row>
    <row r="111" spans="1:6" ht="30" customHeight="1">
      <c r="A111" s="140"/>
      <c r="B111" s="145" t="s">
        <v>435</v>
      </c>
      <c r="C111" s="146"/>
      <c r="D111" s="147" t="s">
        <v>292</v>
      </c>
      <c r="E111" s="148"/>
      <c r="F111" s="147" t="s">
        <v>293</v>
      </c>
    </row>
    <row r="112" spans="1:6" ht="30" customHeight="1">
      <c r="A112" s="140"/>
      <c r="B112" s="145" t="s">
        <v>436</v>
      </c>
      <c r="C112" s="146"/>
      <c r="D112" s="147" t="s">
        <v>294</v>
      </c>
      <c r="E112" s="148"/>
      <c r="F112" s="147" t="s">
        <v>295</v>
      </c>
    </row>
    <row r="113" spans="1:11" ht="30" customHeight="1">
      <c r="A113" s="140"/>
      <c r="B113" s="145" t="s">
        <v>437</v>
      </c>
      <c r="C113" s="146"/>
      <c r="D113" s="147" t="s">
        <v>296</v>
      </c>
      <c r="E113" s="148"/>
      <c r="F113" s="147" t="s">
        <v>297</v>
      </c>
    </row>
    <row r="114" spans="1:11" ht="30" customHeight="1">
      <c r="A114" s="140"/>
      <c r="B114" s="145" t="s">
        <v>438</v>
      </c>
      <c r="C114" s="146"/>
      <c r="D114" s="147" t="s">
        <v>298</v>
      </c>
      <c r="E114" s="148"/>
      <c r="F114" s="147" t="s">
        <v>299</v>
      </c>
    </row>
    <row r="115" spans="1:11" ht="30" customHeight="1">
      <c r="A115" s="140"/>
      <c r="B115" s="145" t="s">
        <v>439</v>
      </c>
      <c r="C115" s="146"/>
      <c r="D115" s="147" t="s">
        <v>300</v>
      </c>
      <c r="E115" s="148"/>
      <c r="F115" s="147" t="s">
        <v>301</v>
      </c>
    </row>
    <row r="116" spans="1:11" ht="30" customHeight="1">
      <c r="A116" s="140"/>
      <c r="B116" s="141" t="s">
        <v>440</v>
      </c>
      <c r="C116" s="142"/>
      <c r="D116" s="143" t="s">
        <v>302</v>
      </c>
      <c r="E116" s="144"/>
      <c r="F116" s="143" t="s">
        <v>303</v>
      </c>
    </row>
    <row r="117" spans="1:11" ht="30" customHeight="1">
      <c r="A117" s="140"/>
      <c r="B117" s="145" t="s">
        <v>441</v>
      </c>
      <c r="C117" s="146"/>
      <c r="D117" s="147" t="s">
        <v>304</v>
      </c>
      <c r="E117" s="148"/>
      <c r="F117" s="147" t="s">
        <v>305</v>
      </c>
    </row>
    <row r="118" spans="1:11" ht="40.5" customHeight="1">
      <c r="A118" s="140"/>
      <c r="B118" s="145" t="s">
        <v>442</v>
      </c>
      <c r="C118" s="146"/>
      <c r="D118" s="147" t="s">
        <v>306</v>
      </c>
      <c r="E118" s="148"/>
      <c r="F118" s="147" t="s">
        <v>307</v>
      </c>
    </row>
    <row r="119" spans="1:11" ht="30" customHeight="1">
      <c r="A119" s="140"/>
      <c r="B119" s="145" t="s">
        <v>443</v>
      </c>
      <c r="C119" s="146"/>
      <c r="D119" s="147" t="s">
        <v>308</v>
      </c>
      <c r="E119" s="148"/>
      <c r="F119" s="147" t="s">
        <v>309</v>
      </c>
    </row>
    <row r="120" spans="1:11" ht="30" customHeight="1">
      <c r="A120" s="140"/>
      <c r="B120" s="141" t="s">
        <v>444</v>
      </c>
      <c r="C120" s="142"/>
      <c r="D120" s="143" t="s">
        <v>310</v>
      </c>
      <c r="E120" s="144"/>
      <c r="F120" s="143" t="s">
        <v>311</v>
      </c>
    </row>
    <row r="121" spans="1:11" ht="30" customHeight="1">
      <c r="A121" s="140"/>
      <c r="B121" s="145" t="s">
        <v>445</v>
      </c>
      <c r="C121" s="146"/>
      <c r="D121" s="147" t="s">
        <v>312</v>
      </c>
      <c r="E121" s="148"/>
      <c r="F121" s="147" t="s">
        <v>313</v>
      </c>
    </row>
    <row r="122" spans="1:11" ht="30" customHeight="1">
      <c r="A122" s="140"/>
      <c r="B122" s="145" t="s">
        <v>446</v>
      </c>
      <c r="C122" s="146"/>
      <c r="D122" s="147" t="s">
        <v>314</v>
      </c>
      <c r="E122" s="148"/>
      <c r="F122" s="147" t="s">
        <v>315</v>
      </c>
    </row>
    <row r="123" spans="1:11" ht="13.5" customHeight="1" thickBot="1">
      <c r="A123" s="149"/>
    </row>
    <row r="124" spans="1:11" s="2" customFormat="1" ht="14.25" customHeight="1" thickTop="1">
      <c r="A124" s="14"/>
      <c r="B124" s="14" t="s">
        <v>573</v>
      </c>
      <c r="C124" s="14"/>
      <c r="D124" s="14"/>
      <c r="E124" s="14"/>
      <c r="F124" s="14"/>
      <c r="G124" s="32"/>
      <c r="H124" s="32"/>
      <c r="I124" s="32"/>
      <c r="K124" s="15"/>
    </row>
    <row r="125" spans="1:11" s="2" customFormat="1" ht="5.25" customHeight="1">
      <c r="B125" s="16"/>
      <c r="K125" s="15"/>
    </row>
    <row r="126" spans="1:11" s="2" customFormat="1" ht="12" customHeight="1">
      <c r="B126" s="17" t="s">
        <v>547</v>
      </c>
      <c r="K126" s="15"/>
    </row>
  </sheetData>
  <mergeCells count="4">
    <mergeCell ref="D5:D6"/>
    <mergeCell ref="F5:F6"/>
    <mergeCell ref="B1:F1"/>
    <mergeCell ref="B2:F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4:J17"/>
  <sheetViews>
    <sheetView workbookViewId="0"/>
  </sheetViews>
  <sheetFormatPr defaultColWidth="9.140625" defaultRowHeight="12.75"/>
  <cols>
    <col min="1" max="16384" width="9.140625" style="26"/>
  </cols>
  <sheetData>
    <row r="14" spans="6:10" ht="45">
      <c r="F14" s="1"/>
      <c r="G14" s="1"/>
      <c r="H14" s="29"/>
      <c r="I14" s="1"/>
      <c r="J14" s="1"/>
    </row>
    <row r="15" spans="6:10" ht="45">
      <c r="F15" s="1"/>
      <c r="G15" s="1"/>
      <c r="H15" s="30" t="s">
        <v>548</v>
      </c>
      <c r="I15" s="1"/>
      <c r="J15" s="1"/>
    </row>
    <row r="16" spans="6:10" ht="45">
      <c r="F16" s="29"/>
      <c r="G16" s="1"/>
      <c r="H16" s="30" t="s">
        <v>549</v>
      </c>
      <c r="I16" s="29"/>
      <c r="J16" s="29"/>
    </row>
    <row r="17" spans="1:1" ht="23.25">
      <c r="A17" s="31"/>
    </row>
  </sheetData>
  <pageMargins left="0.51181102362204722" right="0.51181102362204722" top="0.55118110236220474" bottom="0.5600000000000000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136"/>
  <sheetViews>
    <sheetView zoomScaleNormal="100" workbookViewId="0">
      <pane ySplit="12" topLeftCell="A13" activePane="bottomLeft" state="frozen"/>
      <selection pane="bottomLeft"/>
    </sheetView>
  </sheetViews>
  <sheetFormatPr defaultColWidth="9.140625" defaultRowHeight="12"/>
  <cols>
    <col min="1" max="1" width="0.5703125" style="2" customWidth="1"/>
    <col min="2" max="2" width="8.140625" style="2" customWidth="1"/>
    <col min="3" max="3" width="0.28515625" style="2" customWidth="1"/>
    <col min="4" max="4" width="18.7109375" style="2" customWidth="1"/>
    <col min="5" max="5" width="17.7109375" style="2" customWidth="1"/>
    <col min="6" max="6" width="18.7109375" style="2" customWidth="1"/>
    <col min="7" max="7" width="20.140625" style="2" customWidth="1"/>
    <col min="8" max="8" width="21.28515625" style="2" customWidth="1"/>
    <col min="9" max="9" width="1.28515625" style="2" customWidth="1"/>
    <col min="10" max="10" width="14" style="2" customWidth="1"/>
    <col min="11" max="11" width="9.140625" style="2"/>
    <col min="12" max="12" width="11.140625" style="2" customWidth="1"/>
    <col min="13" max="16384" width="9.140625" style="2"/>
  </cols>
  <sheetData>
    <row r="1" spans="1:12" ht="12.95" customHeight="1">
      <c r="B1" s="183" t="s">
        <v>75</v>
      </c>
      <c r="C1" s="183"/>
      <c r="D1" s="183"/>
      <c r="E1" s="3"/>
      <c r="F1" s="4" t="s">
        <v>550</v>
      </c>
      <c r="G1" s="4"/>
      <c r="H1" s="5"/>
      <c r="I1" s="5"/>
      <c r="J1" s="5"/>
      <c r="K1" s="3"/>
    </row>
    <row r="2" spans="1:12" ht="12.95" customHeight="1">
      <c r="B2" s="6"/>
      <c r="C2" s="7"/>
      <c r="D2" s="3"/>
      <c r="E2" s="3"/>
      <c r="F2" s="4" t="s">
        <v>551</v>
      </c>
      <c r="G2" s="4"/>
      <c r="H2" s="5"/>
      <c r="I2" s="5"/>
      <c r="J2" s="5"/>
      <c r="K2" s="3"/>
    </row>
    <row r="3" spans="1:12" ht="12.95" customHeight="1">
      <c r="B3" s="6"/>
      <c r="C3" s="7"/>
      <c r="D3" s="3"/>
      <c r="E3" s="3"/>
      <c r="F3" s="3"/>
      <c r="G3" s="3"/>
      <c r="H3" s="3"/>
      <c r="I3" s="3"/>
      <c r="J3" s="3"/>
      <c r="K3" s="3"/>
      <c r="L3" s="5"/>
    </row>
    <row r="4" spans="1:12" s="8" customFormat="1" ht="12.75" customHeight="1">
      <c r="A4" s="8" t="s">
        <v>513</v>
      </c>
    </row>
    <row r="5" spans="1:12" s="8" customFormat="1" ht="12.75" customHeight="1">
      <c r="A5" s="8" t="s">
        <v>507</v>
      </c>
    </row>
    <row r="6" spans="1:12" s="8" customFormat="1" ht="12.75" customHeight="1">
      <c r="A6" s="8" t="s">
        <v>506</v>
      </c>
    </row>
    <row r="7" spans="1:12" s="8" customFormat="1" ht="12.75" customHeight="1">
      <c r="A7" s="8" t="s">
        <v>518</v>
      </c>
    </row>
    <row r="8" spans="1:12" s="8" customFormat="1" ht="12.75" customHeight="1" thickBot="1">
      <c r="A8" s="8" t="s">
        <v>517</v>
      </c>
      <c r="B8" s="173"/>
      <c r="C8" s="173"/>
      <c r="D8" s="173"/>
      <c r="E8" s="173"/>
      <c r="F8" s="173"/>
      <c r="G8" s="173"/>
      <c r="H8" s="173"/>
    </row>
    <row r="9" spans="1:12" ht="12" customHeight="1" thickTop="1"/>
    <row r="10" spans="1:12" s="5" customFormat="1" ht="55.5" customHeight="1">
      <c r="A10" s="184" t="s">
        <v>326</v>
      </c>
      <c r="B10" s="185"/>
      <c r="C10" s="188"/>
      <c r="D10" s="18" t="s">
        <v>526</v>
      </c>
      <c r="E10" s="18" t="s">
        <v>463</v>
      </c>
      <c r="F10" s="18" t="s">
        <v>464</v>
      </c>
      <c r="G10" s="18" t="s">
        <v>498</v>
      </c>
      <c r="H10" s="18" t="s">
        <v>36</v>
      </c>
      <c r="I10" s="19"/>
    </row>
    <row r="11" spans="1:12" s="5" customFormat="1" ht="38.25" customHeight="1">
      <c r="A11" s="186"/>
      <c r="B11" s="187"/>
      <c r="C11" s="189"/>
      <c r="D11" s="9" t="s">
        <v>497</v>
      </c>
      <c r="E11" s="9" t="s">
        <v>322</v>
      </c>
      <c r="F11" s="9" t="s">
        <v>465</v>
      </c>
      <c r="G11" s="9" t="s">
        <v>499</v>
      </c>
      <c r="H11" s="9" t="s">
        <v>39</v>
      </c>
      <c r="I11" s="20"/>
    </row>
    <row r="12" spans="1:12" s="5" customFormat="1" ht="17.25" customHeight="1">
      <c r="A12" s="21"/>
      <c r="B12" s="24"/>
      <c r="C12" s="22"/>
      <c r="D12" s="23" t="s">
        <v>38</v>
      </c>
      <c r="E12" s="23" t="s">
        <v>0</v>
      </c>
      <c r="F12" s="23" t="s">
        <v>0</v>
      </c>
      <c r="G12" s="23" t="s">
        <v>40</v>
      </c>
      <c r="H12" s="23" t="s">
        <v>0</v>
      </c>
      <c r="I12" s="24"/>
    </row>
    <row r="13" spans="1:12" s="4" customFormat="1" ht="21" customHeight="1">
      <c r="A13" s="33"/>
      <c r="B13" s="39" t="s">
        <v>316</v>
      </c>
      <c r="D13" s="10">
        <f>D14+D25+D80</f>
        <v>75841</v>
      </c>
      <c r="E13" s="10">
        <f>E14+E25+E80</f>
        <v>17618189</v>
      </c>
      <c r="F13" s="10">
        <f>F14+F25+F80</f>
        <v>4577645</v>
      </c>
      <c r="G13" s="10">
        <f>G14+G25+G80</f>
        <v>2891194</v>
      </c>
      <c r="H13" s="10">
        <f>H14+H25+H80</f>
        <v>235917</v>
      </c>
      <c r="I13" s="34"/>
      <c r="L13" s="50"/>
    </row>
    <row r="14" spans="1:12" s="4" customFormat="1" ht="21" customHeight="1">
      <c r="A14" s="33"/>
      <c r="B14" s="39">
        <v>45</v>
      </c>
      <c r="D14" s="10">
        <f t="shared" ref="D14:G14" si="0">D15+D18+D20+D23</f>
        <v>9287</v>
      </c>
      <c r="E14" s="10">
        <f t="shared" si="0"/>
        <v>1220864</v>
      </c>
      <c r="F14" s="10">
        <f t="shared" si="0"/>
        <v>535434</v>
      </c>
      <c r="G14" s="10">
        <f t="shared" si="0"/>
        <v>263486</v>
      </c>
      <c r="H14" s="10">
        <f>H15+H18+H20+H23</f>
        <v>14309</v>
      </c>
      <c r="I14" s="34"/>
      <c r="L14" s="50"/>
    </row>
    <row r="15" spans="1:12" s="4" customFormat="1" ht="21" customHeight="1">
      <c r="A15" s="33"/>
      <c r="B15" s="39" t="s">
        <v>337</v>
      </c>
      <c r="D15" s="10">
        <f t="shared" ref="D15:H15" si="1">D16+D17</f>
        <v>1930</v>
      </c>
      <c r="E15" s="10">
        <f t="shared" si="1"/>
        <v>680294</v>
      </c>
      <c r="F15" s="10">
        <f t="shared" si="1"/>
        <v>171149</v>
      </c>
      <c r="G15" s="10">
        <f t="shared" si="1"/>
        <v>98436</v>
      </c>
      <c r="H15" s="10">
        <f t="shared" si="1"/>
        <v>5963</v>
      </c>
      <c r="I15" s="34"/>
      <c r="L15" s="50"/>
    </row>
    <row r="16" spans="1:12" s="5" customFormat="1" ht="21" customHeight="1">
      <c r="A16" s="35"/>
      <c r="B16" s="40" t="s">
        <v>338</v>
      </c>
      <c r="D16" s="11">
        <v>1897</v>
      </c>
      <c r="E16" s="11">
        <v>670281</v>
      </c>
      <c r="F16" s="11">
        <v>168312</v>
      </c>
      <c r="G16" s="11">
        <v>96201</v>
      </c>
      <c r="H16" s="11">
        <v>5907</v>
      </c>
      <c r="I16" s="36"/>
      <c r="L16" s="50"/>
    </row>
    <row r="17" spans="1:12" s="5" customFormat="1" ht="21" customHeight="1">
      <c r="A17" s="35"/>
      <c r="B17" s="40" t="s">
        <v>339</v>
      </c>
      <c r="D17" s="11">
        <v>33</v>
      </c>
      <c r="E17" s="11">
        <v>10013</v>
      </c>
      <c r="F17" s="11">
        <v>2837</v>
      </c>
      <c r="G17" s="11">
        <v>2235</v>
      </c>
      <c r="H17" s="11">
        <v>56</v>
      </c>
      <c r="I17" s="36"/>
      <c r="L17" s="50"/>
    </row>
    <row r="18" spans="1:12" s="4" customFormat="1" ht="21" customHeight="1">
      <c r="A18" s="33"/>
      <c r="B18" s="39" t="s">
        <v>340</v>
      </c>
      <c r="C18" s="10">
        <f t="shared" ref="C18:H18" si="2">C19</f>
        <v>0</v>
      </c>
      <c r="D18" s="10">
        <f t="shared" si="2"/>
        <v>5032</v>
      </c>
      <c r="E18" s="10">
        <f t="shared" si="2"/>
        <v>268573</v>
      </c>
      <c r="F18" s="10">
        <f t="shared" si="2"/>
        <v>261266</v>
      </c>
      <c r="G18" s="10">
        <f t="shared" si="2"/>
        <v>94582</v>
      </c>
      <c r="H18" s="10">
        <f t="shared" si="2"/>
        <v>5972</v>
      </c>
      <c r="I18" s="34"/>
      <c r="L18" s="50"/>
    </row>
    <row r="19" spans="1:12" s="5" customFormat="1" ht="21" customHeight="1">
      <c r="A19" s="35"/>
      <c r="B19" s="40" t="s">
        <v>341</v>
      </c>
      <c r="D19" s="11">
        <v>5032</v>
      </c>
      <c r="E19" s="11">
        <v>268573</v>
      </c>
      <c r="F19" s="11">
        <v>261266</v>
      </c>
      <c r="G19" s="11">
        <v>94582</v>
      </c>
      <c r="H19" s="11">
        <v>5972</v>
      </c>
      <c r="I19" s="36"/>
      <c r="L19" s="50"/>
    </row>
    <row r="20" spans="1:12" s="4" customFormat="1" ht="21" customHeight="1">
      <c r="A20" s="33"/>
      <c r="B20" s="39" t="s">
        <v>342</v>
      </c>
      <c r="D20" s="10">
        <f t="shared" ref="D20:H20" si="3">D21+D22</f>
        <v>2108</v>
      </c>
      <c r="E20" s="10">
        <f t="shared" si="3"/>
        <v>246963</v>
      </c>
      <c r="F20" s="10">
        <f t="shared" si="3"/>
        <v>93302</v>
      </c>
      <c r="G20" s="10">
        <f t="shared" si="3"/>
        <v>64932</v>
      </c>
      <c r="H20" s="10">
        <f t="shared" si="3"/>
        <v>1951</v>
      </c>
      <c r="I20" s="34"/>
      <c r="L20" s="50"/>
    </row>
    <row r="21" spans="1:12" s="5" customFormat="1" ht="21" customHeight="1">
      <c r="A21" s="35"/>
      <c r="B21" s="40" t="s">
        <v>343</v>
      </c>
      <c r="D21" s="11">
        <v>1607</v>
      </c>
      <c r="E21" s="11">
        <v>219274</v>
      </c>
      <c r="F21" s="11">
        <v>80658</v>
      </c>
      <c r="G21" s="11">
        <v>57216</v>
      </c>
      <c r="H21" s="11">
        <v>1664</v>
      </c>
      <c r="I21" s="36"/>
      <c r="L21" s="50"/>
    </row>
    <row r="22" spans="1:12" s="5" customFormat="1" ht="21" customHeight="1">
      <c r="A22" s="35"/>
      <c r="B22" s="40" t="s">
        <v>344</v>
      </c>
      <c r="D22" s="11">
        <v>501</v>
      </c>
      <c r="E22" s="11">
        <v>27689</v>
      </c>
      <c r="F22" s="11">
        <v>12644</v>
      </c>
      <c r="G22" s="11">
        <v>7716</v>
      </c>
      <c r="H22" s="11">
        <v>287</v>
      </c>
      <c r="I22" s="36"/>
      <c r="L22" s="50"/>
    </row>
    <row r="23" spans="1:12" s="4" customFormat="1" ht="21" customHeight="1">
      <c r="A23" s="33"/>
      <c r="B23" s="39" t="s">
        <v>345</v>
      </c>
      <c r="C23" s="10">
        <f t="shared" ref="C23:H23" si="4">C24</f>
        <v>0</v>
      </c>
      <c r="D23" s="10">
        <f t="shared" si="4"/>
        <v>217</v>
      </c>
      <c r="E23" s="10">
        <f t="shared" si="4"/>
        <v>25034</v>
      </c>
      <c r="F23" s="10">
        <f t="shared" si="4"/>
        <v>9717</v>
      </c>
      <c r="G23" s="10">
        <f t="shared" si="4"/>
        <v>5536</v>
      </c>
      <c r="H23" s="10">
        <f t="shared" si="4"/>
        <v>423</v>
      </c>
      <c r="I23" s="34"/>
      <c r="L23" s="50"/>
    </row>
    <row r="24" spans="1:12" s="5" customFormat="1" ht="21" customHeight="1">
      <c r="A24" s="35"/>
      <c r="B24" s="40" t="s">
        <v>346</v>
      </c>
      <c r="D24" s="11">
        <v>217</v>
      </c>
      <c r="E24" s="11">
        <v>25034</v>
      </c>
      <c r="F24" s="11">
        <v>9717</v>
      </c>
      <c r="G24" s="11">
        <v>5536</v>
      </c>
      <c r="H24" s="11">
        <v>423</v>
      </c>
      <c r="I24" s="36"/>
      <c r="L24" s="50"/>
    </row>
    <row r="25" spans="1:12" s="4" customFormat="1" ht="21" customHeight="1">
      <c r="A25" s="33"/>
      <c r="B25" s="39">
        <v>46</v>
      </c>
      <c r="D25" s="10">
        <f>D26+D36+D41+D51+D61+D64+D70+D78</f>
        <v>25820</v>
      </c>
      <c r="E25" s="10">
        <f>E26+E36+E41+E51+E61+E64+E70+E78</f>
        <v>9073046</v>
      </c>
      <c r="F25" s="10">
        <f>F26+F36+F41+F51+F61+F64+F70+F78</f>
        <v>2103916</v>
      </c>
      <c r="G25" s="10">
        <f>G26+G36+G41+G51+G61+G64+G70+G78</f>
        <v>1412599</v>
      </c>
      <c r="H25" s="10">
        <f>H26+H36+H41+H51+H61+H64+H70+H78</f>
        <v>110422</v>
      </c>
      <c r="I25" s="34"/>
      <c r="L25" s="50"/>
    </row>
    <row r="26" spans="1:12" s="4" customFormat="1" ht="21" customHeight="1">
      <c r="A26" s="33"/>
      <c r="B26" s="39" t="s">
        <v>347</v>
      </c>
      <c r="D26" s="10">
        <f t="shared" ref="D26:G26" si="5">SUM(D27:D35)</f>
        <v>1755</v>
      </c>
      <c r="E26" s="10">
        <f t="shared" si="5"/>
        <v>342256</v>
      </c>
      <c r="F26" s="10">
        <f t="shared" si="5"/>
        <v>329025</v>
      </c>
      <c r="G26" s="10">
        <f t="shared" si="5"/>
        <v>197437</v>
      </c>
      <c r="H26" s="10">
        <f t="shared" ref="H26" si="6">SUM(H27:H35)</f>
        <v>9205</v>
      </c>
      <c r="I26" s="34"/>
      <c r="L26" s="50"/>
    </row>
    <row r="27" spans="1:12" s="5" customFormat="1" ht="21" customHeight="1">
      <c r="A27" s="35"/>
      <c r="B27" s="40" t="s">
        <v>348</v>
      </c>
      <c r="D27" s="11">
        <v>42</v>
      </c>
      <c r="E27" s="11">
        <v>30401</v>
      </c>
      <c r="F27" s="11">
        <v>30419</v>
      </c>
      <c r="G27" s="11">
        <v>18809</v>
      </c>
      <c r="H27" s="11">
        <v>49</v>
      </c>
      <c r="I27" s="36"/>
      <c r="L27" s="50"/>
    </row>
    <row r="28" spans="1:12" s="5" customFormat="1" ht="21" customHeight="1">
      <c r="A28" s="35"/>
      <c r="B28" s="40" t="s">
        <v>349</v>
      </c>
      <c r="D28" s="11">
        <v>364</v>
      </c>
      <c r="E28" s="11">
        <v>125402</v>
      </c>
      <c r="F28" s="11">
        <v>125187</v>
      </c>
      <c r="G28" s="11">
        <v>90441</v>
      </c>
      <c r="H28" s="11">
        <v>963</v>
      </c>
      <c r="I28" s="36"/>
      <c r="L28" s="50"/>
    </row>
    <row r="29" spans="1:12" s="5" customFormat="1" ht="21" customHeight="1">
      <c r="A29" s="35"/>
      <c r="B29" s="40" t="s">
        <v>350</v>
      </c>
      <c r="D29" s="11">
        <v>87</v>
      </c>
      <c r="E29" s="11">
        <v>8629</v>
      </c>
      <c r="F29" s="11">
        <v>8626</v>
      </c>
      <c r="G29" s="11">
        <v>5753</v>
      </c>
      <c r="H29" s="11">
        <v>35</v>
      </c>
      <c r="I29" s="36"/>
      <c r="L29" s="50"/>
    </row>
    <row r="30" spans="1:12" s="5" customFormat="1" ht="21" customHeight="1">
      <c r="A30" s="35"/>
      <c r="B30" s="40" t="s">
        <v>351</v>
      </c>
      <c r="D30" s="11">
        <v>480</v>
      </c>
      <c r="E30" s="11">
        <v>81382</v>
      </c>
      <c r="F30" s="11">
        <v>72422</v>
      </c>
      <c r="G30" s="11">
        <v>29046</v>
      </c>
      <c r="H30" s="11">
        <v>7834</v>
      </c>
      <c r="I30" s="36"/>
      <c r="L30" s="50"/>
    </row>
    <row r="31" spans="1:12" s="5" customFormat="1" ht="21" customHeight="1">
      <c r="A31" s="35"/>
      <c r="B31" s="40" t="s">
        <v>352</v>
      </c>
      <c r="D31" s="11">
        <v>15</v>
      </c>
      <c r="E31" s="11">
        <v>5310</v>
      </c>
      <c r="F31" s="11">
        <v>2311</v>
      </c>
      <c r="G31" s="11">
        <v>2098</v>
      </c>
      <c r="H31" s="11">
        <v>16</v>
      </c>
      <c r="I31" s="36"/>
      <c r="L31" s="50"/>
    </row>
    <row r="32" spans="1:12" s="5" customFormat="1" ht="21" customHeight="1">
      <c r="A32" s="35"/>
      <c r="B32" s="40" t="s">
        <v>353</v>
      </c>
      <c r="D32" s="11">
        <v>89</v>
      </c>
      <c r="E32" s="11">
        <v>3660</v>
      </c>
      <c r="F32" s="11">
        <v>3580</v>
      </c>
      <c r="G32" s="11">
        <v>2395</v>
      </c>
      <c r="H32" s="11">
        <v>40</v>
      </c>
      <c r="I32" s="36"/>
      <c r="L32" s="50"/>
    </row>
    <row r="33" spans="1:12" s="5" customFormat="1" ht="21" customHeight="1">
      <c r="A33" s="35"/>
      <c r="B33" s="40" t="s">
        <v>354</v>
      </c>
      <c r="D33" s="11">
        <v>236</v>
      </c>
      <c r="E33" s="11">
        <v>27668</v>
      </c>
      <c r="F33" s="11">
        <v>29836</v>
      </c>
      <c r="G33" s="11">
        <v>12258</v>
      </c>
      <c r="H33" s="11">
        <v>10</v>
      </c>
      <c r="I33" s="36"/>
      <c r="L33" s="50"/>
    </row>
    <row r="34" spans="1:12" s="5" customFormat="1" ht="21" customHeight="1">
      <c r="A34" s="35"/>
      <c r="B34" s="40" t="s">
        <v>355</v>
      </c>
      <c r="D34" s="11">
        <v>271</v>
      </c>
      <c r="E34" s="11">
        <v>48729</v>
      </c>
      <c r="F34" s="11">
        <v>45522</v>
      </c>
      <c r="G34" s="11">
        <v>28633</v>
      </c>
      <c r="H34" s="11">
        <v>202</v>
      </c>
      <c r="I34" s="36"/>
      <c r="L34" s="50"/>
    </row>
    <row r="35" spans="1:12" s="5" customFormat="1" ht="21" customHeight="1">
      <c r="A35" s="33"/>
      <c r="B35" s="40" t="s">
        <v>356</v>
      </c>
      <c r="D35" s="11">
        <v>171</v>
      </c>
      <c r="E35" s="11">
        <v>11075</v>
      </c>
      <c r="F35" s="11">
        <v>11122</v>
      </c>
      <c r="G35" s="11">
        <v>8004</v>
      </c>
      <c r="H35" s="11">
        <v>56</v>
      </c>
      <c r="I35" s="36"/>
      <c r="L35" s="50"/>
    </row>
    <row r="36" spans="1:12" s="4" customFormat="1" ht="21" customHeight="1">
      <c r="A36" s="33"/>
      <c r="B36" s="39" t="s">
        <v>357</v>
      </c>
      <c r="D36" s="10">
        <f t="shared" ref="D36:H36" si="7">SUM(D37:D40)</f>
        <v>309</v>
      </c>
      <c r="E36" s="10">
        <f t="shared" si="7"/>
        <v>304761</v>
      </c>
      <c r="F36" s="10">
        <f t="shared" si="7"/>
        <v>20320</v>
      </c>
      <c r="G36" s="10">
        <f t="shared" si="7"/>
        <v>14356</v>
      </c>
      <c r="H36" s="10">
        <f t="shared" si="7"/>
        <v>4756</v>
      </c>
      <c r="I36" s="34"/>
      <c r="L36" s="50"/>
    </row>
    <row r="37" spans="1:12" s="5" customFormat="1" ht="21" customHeight="1">
      <c r="A37" s="35"/>
      <c r="B37" s="40" t="s">
        <v>358</v>
      </c>
      <c r="D37" s="11">
        <v>112</v>
      </c>
      <c r="E37" s="11">
        <v>282275</v>
      </c>
      <c r="F37" s="11">
        <v>12325</v>
      </c>
      <c r="G37" s="11">
        <v>8922</v>
      </c>
      <c r="H37" s="11">
        <v>4535</v>
      </c>
      <c r="I37" s="36"/>
      <c r="L37" s="50"/>
    </row>
    <row r="38" spans="1:12" s="5" customFormat="1" ht="21" customHeight="1">
      <c r="A38" s="35"/>
      <c r="B38" s="40" t="s">
        <v>359</v>
      </c>
      <c r="D38" s="11">
        <v>190</v>
      </c>
      <c r="E38" s="11">
        <v>20896</v>
      </c>
      <c r="F38" s="11">
        <v>7244</v>
      </c>
      <c r="G38" s="11">
        <v>4828</v>
      </c>
      <c r="H38" s="11">
        <v>211</v>
      </c>
      <c r="I38" s="36"/>
      <c r="L38" s="50"/>
    </row>
    <row r="39" spans="1:12" s="5" customFormat="1" ht="21" customHeight="1">
      <c r="A39" s="35"/>
      <c r="B39" s="40" t="s">
        <v>360</v>
      </c>
      <c r="D39" s="11">
        <v>4</v>
      </c>
      <c r="E39" s="11">
        <v>633</v>
      </c>
      <c r="F39" s="11">
        <v>227</v>
      </c>
      <c r="G39" s="11">
        <v>133</v>
      </c>
      <c r="H39" s="11">
        <v>0</v>
      </c>
      <c r="I39" s="36"/>
      <c r="L39" s="50"/>
    </row>
    <row r="40" spans="1:12" s="5" customFormat="1" ht="21" customHeight="1">
      <c r="A40" s="35"/>
      <c r="B40" s="40" t="s">
        <v>361</v>
      </c>
      <c r="D40" s="11">
        <v>3</v>
      </c>
      <c r="E40" s="11">
        <v>957</v>
      </c>
      <c r="F40" s="11">
        <v>524</v>
      </c>
      <c r="G40" s="11">
        <v>473</v>
      </c>
      <c r="H40" s="11">
        <v>10</v>
      </c>
      <c r="I40" s="36"/>
      <c r="L40" s="50"/>
    </row>
    <row r="41" spans="1:12" s="4" customFormat="1" ht="21" customHeight="1">
      <c r="A41" s="33"/>
      <c r="B41" s="39" t="s">
        <v>362</v>
      </c>
      <c r="D41" s="10">
        <f t="shared" ref="D41:H41" si="8">SUM(D42:D50)</f>
        <v>7824</v>
      </c>
      <c r="E41" s="10">
        <f t="shared" si="8"/>
        <v>2249938</v>
      </c>
      <c r="F41" s="10">
        <f t="shared" si="8"/>
        <v>472093</v>
      </c>
      <c r="G41" s="10">
        <f t="shared" si="8"/>
        <v>307891</v>
      </c>
      <c r="H41" s="10">
        <f t="shared" si="8"/>
        <v>37852</v>
      </c>
      <c r="I41" s="34"/>
      <c r="L41" s="50"/>
    </row>
    <row r="42" spans="1:12" s="5" customFormat="1" ht="21" customHeight="1">
      <c r="A42" s="35"/>
      <c r="B42" s="40" t="s">
        <v>363</v>
      </c>
      <c r="D42" s="11">
        <v>1571</v>
      </c>
      <c r="E42" s="11">
        <v>319415</v>
      </c>
      <c r="F42" s="11">
        <v>81952</v>
      </c>
      <c r="G42" s="11">
        <v>53472</v>
      </c>
      <c r="H42" s="11">
        <v>3740</v>
      </c>
      <c r="I42" s="36"/>
      <c r="L42" s="50"/>
    </row>
    <row r="43" spans="1:12" s="5" customFormat="1" ht="21" customHeight="1">
      <c r="A43" s="35"/>
      <c r="B43" s="40" t="s">
        <v>364</v>
      </c>
      <c r="D43" s="11">
        <v>387</v>
      </c>
      <c r="E43" s="11">
        <v>176780</v>
      </c>
      <c r="F43" s="11">
        <v>22326</v>
      </c>
      <c r="G43" s="11">
        <v>12065</v>
      </c>
      <c r="H43" s="11">
        <v>549</v>
      </c>
      <c r="I43" s="36"/>
      <c r="L43" s="50"/>
    </row>
    <row r="44" spans="1:12" s="5" customFormat="1" ht="21" customHeight="1">
      <c r="A44" s="35"/>
      <c r="B44" s="40" t="s">
        <v>365</v>
      </c>
      <c r="D44" s="11">
        <v>303</v>
      </c>
      <c r="E44" s="11">
        <v>191354</v>
      </c>
      <c r="F44" s="11">
        <v>23996</v>
      </c>
      <c r="G44" s="11">
        <v>14720</v>
      </c>
      <c r="H44" s="11">
        <v>14194</v>
      </c>
      <c r="I44" s="36"/>
      <c r="L44" s="50"/>
    </row>
    <row r="45" spans="1:12" s="5" customFormat="1" ht="21" customHeight="1">
      <c r="A45" s="35"/>
      <c r="B45" s="40" t="s">
        <v>366</v>
      </c>
      <c r="D45" s="11">
        <v>1243</v>
      </c>
      <c r="E45" s="11">
        <v>308480</v>
      </c>
      <c r="F45" s="11">
        <v>75582</v>
      </c>
      <c r="G45" s="11">
        <v>45488</v>
      </c>
      <c r="H45" s="11">
        <v>5493</v>
      </c>
      <c r="I45" s="36"/>
      <c r="L45" s="50"/>
    </row>
    <row r="46" spans="1:12" s="5" customFormat="1" ht="21" customHeight="1">
      <c r="A46" s="35"/>
      <c r="B46" s="40" t="s">
        <v>367</v>
      </c>
      <c r="D46" s="11">
        <v>227</v>
      </c>
      <c r="E46" s="11">
        <v>243930</v>
      </c>
      <c r="F46" s="11">
        <v>15554</v>
      </c>
      <c r="G46" s="11">
        <v>10546</v>
      </c>
      <c r="H46" s="11">
        <v>565</v>
      </c>
      <c r="I46" s="36"/>
      <c r="L46" s="50"/>
    </row>
    <row r="47" spans="1:12" s="5" customFormat="1" ht="21" customHeight="1">
      <c r="A47" s="35"/>
      <c r="B47" s="40" t="s">
        <v>368</v>
      </c>
      <c r="D47" s="11">
        <v>489</v>
      </c>
      <c r="E47" s="11">
        <v>124213</v>
      </c>
      <c r="F47" s="11">
        <v>31097</v>
      </c>
      <c r="G47" s="11">
        <v>22316</v>
      </c>
      <c r="H47" s="11">
        <v>1540</v>
      </c>
      <c r="I47" s="36"/>
      <c r="L47" s="50"/>
    </row>
    <row r="48" spans="1:12" s="5" customFormat="1" ht="21" customHeight="1">
      <c r="A48" s="35"/>
      <c r="B48" s="40" t="s">
        <v>369</v>
      </c>
      <c r="D48" s="11">
        <v>264</v>
      </c>
      <c r="E48" s="11">
        <v>28469</v>
      </c>
      <c r="F48" s="11">
        <v>10794</v>
      </c>
      <c r="G48" s="11">
        <v>5761</v>
      </c>
      <c r="H48" s="11">
        <v>1068</v>
      </c>
      <c r="I48" s="36"/>
      <c r="L48" s="50"/>
    </row>
    <row r="49" spans="1:12" s="5" customFormat="1" ht="21" customHeight="1">
      <c r="A49" s="35"/>
      <c r="B49" s="40" t="s">
        <v>370</v>
      </c>
      <c r="D49" s="11">
        <v>759</v>
      </c>
      <c r="E49" s="11">
        <v>179517</v>
      </c>
      <c r="F49" s="11">
        <v>55164</v>
      </c>
      <c r="G49" s="11">
        <v>37923</v>
      </c>
      <c r="H49" s="11">
        <v>1715</v>
      </c>
      <c r="I49" s="36"/>
      <c r="L49" s="50"/>
    </row>
    <row r="50" spans="1:12" s="5" customFormat="1" ht="21" customHeight="1">
      <c r="A50" s="35"/>
      <c r="B50" s="40" t="s">
        <v>371</v>
      </c>
      <c r="D50" s="11">
        <v>2581</v>
      </c>
      <c r="E50" s="11">
        <v>677780</v>
      </c>
      <c r="F50" s="11">
        <v>155628</v>
      </c>
      <c r="G50" s="11">
        <v>105600</v>
      </c>
      <c r="H50" s="11">
        <v>8988</v>
      </c>
      <c r="I50" s="36"/>
      <c r="L50" s="50"/>
    </row>
    <row r="51" spans="1:12" s="4" customFormat="1" ht="21" customHeight="1">
      <c r="A51" s="33"/>
      <c r="B51" s="39" t="s">
        <v>372</v>
      </c>
      <c r="D51" s="10">
        <f t="shared" ref="D51:H51" si="9">SUM(D52:D60)</f>
        <v>6591</v>
      </c>
      <c r="E51" s="10">
        <f t="shared" si="9"/>
        <v>1926162</v>
      </c>
      <c r="F51" s="10">
        <f t="shared" si="9"/>
        <v>486869</v>
      </c>
      <c r="G51" s="10">
        <f t="shared" si="9"/>
        <v>348047</v>
      </c>
      <c r="H51" s="10">
        <f t="shared" si="9"/>
        <v>21427</v>
      </c>
      <c r="I51" s="34"/>
      <c r="L51" s="50"/>
    </row>
    <row r="52" spans="1:12" s="5" customFormat="1" ht="21" customHeight="1">
      <c r="A52" s="35"/>
      <c r="B52" s="40" t="s">
        <v>373</v>
      </c>
      <c r="D52" s="11">
        <v>124</v>
      </c>
      <c r="E52" s="11">
        <v>14355</v>
      </c>
      <c r="F52" s="11">
        <v>5265</v>
      </c>
      <c r="G52" s="11">
        <v>3612</v>
      </c>
      <c r="H52" s="11">
        <v>125</v>
      </c>
      <c r="I52" s="36"/>
      <c r="L52" s="50"/>
    </row>
    <row r="53" spans="1:12" s="5" customFormat="1" ht="21" customHeight="1">
      <c r="A53" s="35"/>
      <c r="B53" s="40" t="s">
        <v>374</v>
      </c>
      <c r="D53" s="11">
        <v>369</v>
      </c>
      <c r="E53" s="11">
        <v>68318</v>
      </c>
      <c r="F53" s="11">
        <v>19219</v>
      </c>
      <c r="G53" s="11">
        <v>12916</v>
      </c>
      <c r="H53" s="11">
        <v>215</v>
      </c>
      <c r="I53" s="36"/>
      <c r="L53" s="50"/>
    </row>
    <row r="54" spans="1:12" s="5" customFormat="1" ht="21" customHeight="1">
      <c r="A54" s="35"/>
      <c r="B54" s="40" t="s">
        <v>375</v>
      </c>
      <c r="D54" s="11">
        <v>527</v>
      </c>
      <c r="E54" s="11">
        <v>145044</v>
      </c>
      <c r="F54" s="11">
        <v>35126</v>
      </c>
      <c r="G54" s="11">
        <v>24315</v>
      </c>
      <c r="H54" s="11">
        <v>-100</v>
      </c>
      <c r="I54" s="36"/>
      <c r="L54" s="50"/>
    </row>
    <row r="55" spans="1:12" s="5" customFormat="1" ht="21" customHeight="1">
      <c r="A55" s="35"/>
      <c r="B55" s="40" t="s">
        <v>376</v>
      </c>
      <c r="D55" s="11">
        <v>471</v>
      </c>
      <c r="E55" s="11">
        <v>99093</v>
      </c>
      <c r="F55" s="11">
        <v>34412</v>
      </c>
      <c r="G55" s="11">
        <v>19728</v>
      </c>
      <c r="H55" s="11">
        <v>388</v>
      </c>
      <c r="I55" s="36"/>
      <c r="L55" s="50"/>
    </row>
    <row r="56" spans="1:12" s="5" customFormat="1" ht="21" customHeight="1">
      <c r="A56" s="35"/>
      <c r="B56" s="40" t="s">
        <v>377</v>
      </c>
      <c r="D56" s="11">
        <v>1531</v>
      </c>
      <c r="E56" s="11">
        <v>263393</v>
      </c>
      <c r="F56" s="11">
        <v>81975</v>
      </c>
      <c r="G56" s="11">
        <v>52245</v>
      </c>
      <c r="H56" s="11">
        <v>5291</v>
      </c>
      <c r="I56" s="36"/>
      <c r="L56" s="50"/>
    </row>
    <row r="57" spans="1:12" s="5" customFormat="1" ht="21" customHeight="1">
      <c r="A57" s="35"/>
      <c r="B57" s="40" t="s">
        <v>378</v>
      </c>
      <c r="D57" s="11">
        <v>2154</v>
      </c>
      <c r="E57" s="11">
        <v>1091617</v>
      </c>
      <c r="F57" s="11">
        <v>225493</v>
      </c>
      <c r="G57" s="11">
        <v>174029</v>
      </c>
      <c r="H57" s="11">
        <v>11083</v>
      </c>
      <c r="I57" s="36"/>
      <c r="L57" s="50"/>
    </row>
    <row r="58" spans="1:12" s="5" customFormat="1" ht="21" customHeight="1">
      <c r="A58" s="35"/>
      <c r="B58" s="40" t="s">
        <v>379</v>
      </c>
      <c r="D58" s="11">
        <v>325</v>
      </c>
      <c r="E58" s="11">
        <v>62878</v>
      </c>
      <c r="F58" s="11">
        <v>21884</v>
      </c>
      <c r="G58" s="11">
        <v>17540</v>
      </c>
      <c r="H58" s="11">
        <v>1029</v>
      </c>
      <c r="I58" s="36"/>
      <c r="L58" s="50"/>
    </row>
    <row r="59" spans="1:12" s="5" customFormat="1" ht="21" customHeight="1">
      <c r="A59" s="35"/>
      <c r="B59" s="40" t="s">
        <v>380</v>
      </c>
      <c r="D59" s="11">
        <v>113</v>
      </c>
      <c r="E59" s="11">
        <v>27850</v>
      </c>
      <c r="F59" s="11">
        <v>8458</v>
      </c>
      <c r="G59" s="11">
        <v>6450</v>
      </c>
      <c r="H59" s="11">
        <v>406</v>
      </c>
      <c r="I59" s="36"/>
      <c r="L59" s="50"/>
    </row>
    <row r="60" spans="1:12" s="5" customFormat="1" ht="21" customHeight="1">
      <c r="A60" s="35"/>
      <c r="B60" s="40" t="s">
        <v>381</v>
      </c>
      <c r="D60" s="11">
        <v>977</v>
      </c>
      <c r="E60" s="11">
        <v>153614</v>
      </c>
      <c r="F60" s="11">
        <v>55037</v>
      </c>
      <c r="G60" s="11">
        <v>37212</v>
      </c>
      <c r="H60" s="11">
        <v>2990</v>
      </c>
      <c r="I60" s="36"/>
      <c r="L60" s="50"/>
    </row>
    <row r="61" spans="1:12" s="4" customFormat="1" ht="21" customHeight="1">
      <c r="A61" s="33"/>
      <c r="B61" s="39" t="s">
        <v>382</v>
      </c>
      <c r="D61" s="10">
        <f t="shared" ref="D61:H61" si="10">SUM(D62:D63)</f>
        <v>1107</v>
      </c>
      <c r="E61" s="10">
        <f t="shared" si="10"/>
        <v>393801</v>
      </c>
      <c r="F61" s="10">
        <f t="shared" si="10"/>
        <v>81936</v>
      </c>
      <c r="G61" s="10">
        <f t="shared" si="10"/>
        <v>51352</v>
      </c>
      <c r="H61" s="10">
        <f t="shared" si="10"/>
        <v>1243</v>
      </c>
      <c r="I61" s="34"/>
      <c r="L61" s="50"/>
    </row>
    <row r="62" spans="1:12" s="5" customFormat="1" ht="21" customHeight="1">
      <c r="A62" s="35"/>
      <c r="B62" s="40" t="s">
        <v>383</v>
      </c>
      <c r="D62" s="11">
        <v>764</v>
      </c>
      <c r="E62" s="11">
        <v>297341</v>
      </c>
      <c r="F62" s="11">
        <v>56874</v>
      </c>
      <c r="G62" s="11">
        <v>36403</v>
      </c>
      <c r="H62" s="11">
        <v>794</v>
      </c>
      <c r="I62" s="36"/>
      <c r="L62" s="50"/>
    </row>
    <row r="63" spans="1:12" s="5" customFormat="1" ht="21" customHeight="1">
      <c r="A63" s="35"/>
      <c r="B63" s="40" t="s">
        <v>384</v>
      </c>
      <c r="D63" s="11">
        <v>343</v>
      </c>
      <c r="E63" s="11">
        <v>96460</v>
      </c>
      <c r="F63" s="11">
        <v>25062</v>
      </c>
      <c r="G63" s="11">
        <v>14949</v>
      </c>
      <c r="H63" s="11">
        <v>449</v>
      </c>
      <c r="I63" s="36"/>
      <c r="L63" s="50"/>
    </row>
    <row r="64" spans="1:12" s="4" customFormat="1" ht="21" customHeight="1">
      <c r="A64" s="33"/>
      <c r="B64" s="39" t="s">
        <v>385</v>
      </c>
      <c r="D64" s="10">
        <f>SUM(D65:D69)</f>
        <v>2226</v>
      </c>
      <c r="E64" s="10">
        <f>SUM(E65:E69)</f>
        <v>366337</v>
      </c>
      <c r="F64" s="10">
        <f>SUM(F65:F69)</f>
        <v>134448</v>
      </c>
      <c r="G64" s="10">
        <f>SUM(G65:G69)</f>
        <v>97861</v>
      </c>
      <c r="H64" s="10">
        <f>SUM(H65:H69)</f>
        <v>3195</v>
      </c>
      <c r="I64" s="34"/>
      <c r="L64" s="50"/>
    </row>
    <row r="65" spans="1:12" s="5" customFormat="1" ht="21" customHeight="1">
      <c r="A65" s="35"/>
      <c r="B65" s="40" t="s">
        <v>386</v>
      </c>
      <c r="D65" s="11">
        <v>202</v>
      </c>
      <c r="E65" s="11">
        <v>24661</v>
      </c>
      <c r="F65" s="11">
        <v>8709</v>
      </c>
      <c r="G65" s="11">
        <v>7336</v>
      </c>
      <c r="H65" s="11">
        <v>661</v>
      </c>
      <c r="I65" s="36"/>
      <c r="L65" s="50"/>
    </row>
    <row r="66" spans="1:12" s="5" customFormat="1" ht="45.75" customHeight="1">
      <c r="A66" s="35"/>
      <c r="B66" s="40" t="s">
        <v>554</v>
      </c>
      <c r="D66" s="11">
        <v>95</v>
      </c>
      <c r="E66" s="11">
        <v>14522</v>
      </c>
      <c r="F66" s="11">
        <v>4282</v>
      </c>
      <c r="G66" s="11">
        <v>3150</v>
      </c>
      <c r="H66" s="11">
        <v>241</v>
      </c>
      <c r="I66" s="36"/>
      <c r="L66" s="50"/>
    </row>
    <row r="67" spans="1:12" s="5" customFormat="1" ht="21" customHeight="1">
      <c r="A67" s="35"/>
      <c r="B67" s="40" t="s">
        <v>388</v>
      </c>
      <c r="D67" s="11">
        <v>240</v>
      </c>
      <c r="E67" s="11">
        <v>37891</v>
      </c>
      <c r="F67" s="11">
        <v>13550</v>
      </c>
      <c r="G67" s="11">
        <v>10433</v>
      </c>
      <c r="H67" s="11">
        <v>348</v>
      </c>
      <c r="I67" s="36"/>
      <c r="L67" s="50"/>
    </row>
    <row r="68" spans="1:12" s="5" customFormat="1" ht="21" customHeight="1">
      <c r="A68" s="35"/>
      <c r="B68" s="40" t="s">
        <v>389</v>
      </c>
      <c r="D68" s="11">
        <v>199</v>
      </c>
      <c r="E68" s="11">
        <v>20421</v>
      </c>
      <c r="F68" s="11">
        <v>10963</v>
      </c>
      <c r="G68" s="11">
        <v>8659</v>
      </c>
      <c r="H68" s="11">
        <v>435</v>
      </c>
      <c r="I68" s="36"/>
      <c r="L68" s="50"/>
    </row>
    <row r="69" spans="1:12" s="5" customFormat="1" ht="21" customHeight="1">
      <c r="A69" s="35"/>
      <c r="B69" s="40" t="s">
        <v>390</v>
      </c>
      <c r="D69" s="11">
        <v>1490</v>
      </c>
      <c r="E69" s="11">
        <v>268842</v>
      </c>
      <c r="F69" s="11">
        <v>96944</v>
      </c>
      <c r="G69" s="11">
        <v>68283</v>
      </c>
      <c r="H69" s="11">
        <v>1510</v>
      </c>
      <c r="I69" s="36"/>
      <c r="L69" s="50"/>
    </row>
    <row r="70" spans="1:12" s="4" customFormat="1" ht="21" customHeight="1">
      <c r="A70" s="33"/>
      <c r="B70" s="39" t="s">
        <v>391</v>
      </c>
      <c r="C70" s="10">
        <f t="shared" ref="C70:H70" si="11">SUM(C71:C77)</f>
        <v>0</v>
      </c>
      <c r="D70" s="10">
        <f t="shared" si="11"/>
        <v>4603</v>
      </c>
      <c r="E70" s="10">
        <f t="shared" si="11"/>
        <v>3274030</v>
      </c>
      <c r="F70" s="10">
        <f t="shared" si="11"/>
        <v>518498</v>
      </c>
      <c r="G70" s="10">
        <f t="shared" si="11"/>
        <v>352675</v>
      </c>
      <c r="H70" s="10">
        <f t="shared" si="11"/>
        <v>30446</v>
      </c>
      <c r="I70" s="34"/>
      <c r="L70" s="50"/>
    </row>
    <row r="71" spans="1:12" s="5" customFormat="1" ht="21" customHeight="1">
      <c r="A71" s="35"/>
      <c r="B71" s="40" t="s">
        <v>392</v>
      </c>
      <c r="D71" s="11">
        <v>1053</v>
      </c>
      <c r="E71" s="11">
        <v>2218295</v>
      </c>
      <c r="F71" s="11">
        <v>251762</v>
      </c>
      <c r="G71" s="11">
        <v>149351</v>
      </c>
      <c r="H71" s="11">
        <v>15840</v>
      </c>
      <c r="I71" s="36"/>
      <c r="L71" s="50"/>
    </row>
    <row r="72" spans="1:12" s="5" customFormat="1" ht="21" customHeight="1">
      <c r="A72" s="35"/>
      <c r="B72" s="40" t="s">
        <v>393</v>
      </c>
      <c r="D72" s="11">
        <v>269</v>
      </c>
      <c r="E72" s="11">
        <v>132030</v>
      </c>
      <c r="F72" s="11">
        <v>18935</v>
      </c>
      <c r="G72" s="11">
        <v>14699</v>
      </c>
      <c r="H72" s="11">
        <v>1539</v>
      </c>
      <c r="I72" s="36"/>
      <c r="L72" s="50"/>
    </row>
    <row r="73" spans="1:12" s="5" customFormat="1" ht="21" customHeight="1">
      <c r="A73" s="35"/>
      <c r="B73" s="40" t="s">
        <v>394</v>
      </c>
      <c r="D73" s="11">
        <v>1919</v>
      </c>
      <c r="E73" s="11">
        <v>614748</v>
      </c>
      <c r="F73" s="11">
        <v>151483</v>
      </c>
      <c r="G73" s="11">
        <v>113902</v>
      </c>
      <c r="H73" s="11">
        <v>5449</v>
      </c>
      <c r="I73" s="36"/>
      <c r="L73" s="50"/>
    </row>
    <row r="74" spans="1:12" s="5" customFormat="1" ht="21" customHeight="1">
      <c r="A74" s="35"/>
      <c r="B74" s="40" t="s">
        <v>395</v>
      </c>
      <c r="D74" s="11">
        <v>624</v>
      </c>
      <c r="E74" s="11">
        <v>135821</v>
      </c>
      <c r="F74" s="11">
        <v>43735</v>
      </c>
      <c r="G74" s="11">
        <v>35632</v>
      </c>
      <c r="H74" s="11">
        <v>3755</v>
      </c>
      <c r="I74" s="36"/>
      <c r="L74" s="50"/>
    </row>
    <row r="75" spans="1:12" s="5" customFormat="1" ht="21" customHeight="1">
      <c r="A75" s="35"/>
      <c r="B75" s="40" t="s">
        <v>396</v>
      </c>
      <c r="D75" s="11">
        <v>540</v>
      </c>
      <c r="E75" s="11">
        <v>132406</v>
      </c>
      <c r="F75" s="11">
        <v>41604</v>
      </c>
      <c r="G75" s="11">
        <v>30688</v>
      </c>
      <c r="H75" s="11">
        <v>2772</v>
      </c>
      <c r="I75" s="36"/>
      <c r="L75" s="50"/>
    </row>
    <row r="76" spans="1:12" s="5" customFormat="1" ht="21" customHeight="1">
      <c r="A76" s="35"/>
      <c r="B76" s="40" t="s">
        <v>397</v>
      </c>
      <c r="D76" s="11">
        <v>178</v>
      </c>
      <c r="E76" s="11">
        <v>38636</v>
      </c>
      <c r="F76" s="11">
        <v>10402</v>
      </c>
      <c r="G76" s="11">
        <v>8054</v>
      </c>
      <c r="H76" s="11">
        <v>955</v>
      </c>
      <c r="I76" s="36"/>
      <c r="L76" s="50"/>
    </row>
    <row r="77" spans="1:12" s="5" customFormat="1" ht="21" customHeight="1">
      <c r="A77" s="33"/>
      <c r="B77" s="40" t="s">
        <v>398</v>
      </c>
      <c r="D77" s="11">
        <v>20</v>
      </c>
      <c r="E77" s="11">
        <v>2094</v>
      </c>
      <c r="F77" s="11">
        <v>577</v>
      </c>
      <c r="G77" s="11">
        <v>349</v>
      </c>
      <c r="H77" s="11">
        <v>136</v>
      </c>
      <c r="I77" s="36"/>
      <c r="L77" s="50"/>
    </row>
    <row r="78" spans="1:12" s="4" customFormat="1" ht="21" customHeight="1">
      <c r="A78" s="33"/>
      <c r="B78" s="39" t="s">
        <v>399</v>
      </c>
      <c r="C78" s="10">
        <f t="shared" ref="C78:H78" si="12">SUM(C79)</f>
        <v>0</v>
      </c>
      <c r="D78" s="10">
        <f t="shared" si="12"/>
        <v>1405</v>
      </c>
      <c r="E78" s="10">
        <f t="shared" si="12"/>
        <v>215761</v>
      </c>
      <c r="F78" s="10">
        <f t="shared" si="12"/>
        <v>60727</v>
      </c>
      <c r="G78" s="10">
        <f t="shared" si="12"/>
        <v>42980</v>
      </c>
      <c r="H78" s="10">
        <f t="shared" si="12"/>
        <v>2298</v>
      </c>
      <c r="I78" s="34"/>
      <c r="L78" s="50"/>
    </row>
    <row r="79" spans="1:12" s="5" customFormat="1" ht="21" customHeight="1">
      <c r="A79" s="35"/>
      <c r="B79" s="40" t="s">
        <v>400</v>
      </c>
      <c r="D79" s="11">
        <v>1405</v>
      </c>
      <c r="E79" s="11">
        <v>215761</v>
      </c>
      <c r="F79" s="11">
        <v>60727</v>
      </c>
      <c r="G79" s="11">
        <v>42980</v>
      </c>
      <c r="H79" s="11">
        <v>2298</v>
      </c>
      <c r="I79" s="36"/>
      <c r="L79" s="50"/>
    </row>
    <row r="80" spans="1:12" s="4" customFormat="1" ht="21" customHeight="1">
      <c r="A80" s="33"/>
      <c r="B80" s="39">
        <v>47</v>
      </c>
      <c r="D80" s="10">
        <f t="shared" ref="D80:H80" si="13">D81+D84+D92+D94+D98+D104+D110+D120+D124</f>
        <v>40734</v>
      </c>
      <c r="E80" s="10">
        <f t="shared" si="13"/>
        <v>7324279</v>
      </c>
      <c r="F80" s="10">
        <f t="shared" si="13"/>
        <v>1938295</v>
      </c>
      <c r="G80" s="10">
        <f t="shared" si="13"/>
        <v>1215109</v>
      </c>
      <c r="H80" s="10">
        <f t="shared" si="13"/>
        <v>111186</v>
      </c>
      <c r="I80" s="34"/>
      <c r="L80" s="50"/>
    </row>
    <row r="81" spans="1:12" s="4" customFormat="1" ht="21" customHeight="1">
      <c r="A81" s="33"/>
      <c r="B81" s="39" t="s">
        <v>401</v>
      </c>
      <c r="D81" s="10">
        <f t="shared" ref="D81:H81" si="14">D82+D83</f>
        <v>14336</v>
      </c>
      <c r="E81" s="10">
        <f t="shared" si="14"/>
        <v>3045613</v>
      </c>
      <c r="F81" s="10">
        <f t="shared" si="14"/>
        <v>713304</v>
      </c>
      <c r="G81" s="10">
        <f t="shared" si="14"/>
        <v>470592</v>
      </c>
      <c r="H81" s="10">
        <f t="shared" si="14"/>
        <v>55117</v>
      </c>
      <c r="I81" s="34"/>
      <c r="L81" s="50"/>
    </row>
    <row r="82" spans="1:12" s="5" customFormat="1" ht="21" customHeight="1">
      <c r="A82" s="35"/>
      <c r="B82" s="40" t="s">
        <v>402</v>
      </c>
      <c r="D82" s="11">
        <v>12755</v>
      </c>
      <c r="E82" s="11">
        <v>2830843</v>
      </c>
      <c r="F82" s="11">
        <v>620119</v>
      </c>
      <c r="G82" s="11">
        <v>405874</v>
      </c>
      <c r="H82" s="11">
        <v>52492</v>
      </c>
      <c r="I82" s="36"/>
      <c r="L82" s="50"/>
    </row>
    <row r="83" spans="1:12" s="5" customFormat="1" ht="21" customHeight="1">
      <c r="A83" s="35"/>
      <c r="B83" s="40" t="s">
        <v>403</v>
      </c>
      <c r="D83" s="11">
        <v>1581</v>
      </c>
      <c r="E83" s="11">
        <v>214770</v>
      </c>
      <c r="F83" s="11">
        <v>93185</v>
      </c>
      <c r="G83" s="11">
        <v>64718</v>
      </c>
      <c r="H83" s="11">
        <v>2625</v>
      </c>
      <c r="I83" s="36"/>
      <c r="L83" s="50"/>
    </row>
    <row r="84" spans="1:12" s="4" customFormat="1" ht="21" customHeight="1">
      <c r="A84" s="33"/>
      <c r="B84" s="39" t="s">
        <v>404</v>
      </c>
      <c r="D84" s="10">
        <f t="shared" ref="D84:H84" si="15">D85+D86+D87+D88+D89+D90+D91</f>
        <v>2534</v>
      </c>
      <c r="E84" s="10">
        <f t="shared" si="15"/>
        <v>437407</v>
      </c>
      <c r="F84" s="10">
        <f t="shared" si="15"/>
        <v>106442</v>
      </c>
      <c r="G84" s="10">
        <f t="shared" si="15"/>
        <v>64075</v>
      </c>
      <c r="H84" s="10">
        <f t="shared" si="15"/>
        <v>4030</v>
      </c>
      <c r="I84" s="34"/>
      <c r="L84" s="50"/>
    </row>
    <row r="85" spans="1:12" s="5" customFormat="1" ht="21" customHeight="1">
      <c r="A85" s="35"/>
      <c r="B85" s="40" t="s">
        <v>405</v>
      </c>
      <c r="D85" s="11">
        <v>741</v>
      </c>
      <c r="E85" s="11">
        <v>157167</v>
      </c>
      <c r="F85" s="11">
        <v>29737</v>
      </c>
      <c r="G85" s="11">
        <v>19768</v>
      </c>
      <c r="H85" s="11">
        <v>749</v>
      </c>
      <c r="I85" s="36"/>
      <c r="L85" s="50"/>
    </row>
    <row r="86" spans="1:12" s="5" customFormat="1" ht="21" customHeight="1">
      <c r="A86" s="35"/>
      <c r="B86" s="40" t="s">
        <v>406</v>
      </c>
      <c r="D86" s="11">
        <v>774</v>
      </c>
      <c r="E86" s="11">
        <v>167374</v>
      </c>
      <c r="F86" s="11">
        <v>35701</v>
      </c>
      <c r="G86" s="11">
        <v>20680</v>
      </c>
      <c r="H86" s="11">
        <v>1442</v>
      </c>
      <c r="I86" s="36"/>
      <c r="L86" s="50"/>
    </row>
    <row r="87" spans="1:12" s="5" customFormat="1" ht="21" customHeight="1">
      <c r="A87" s="35"/>
      <c r="B87" s="40" t="s">
        <v>407</v>
      </c>
      <c r="D87" s="11">
        <v>344</v>
      </c>
      <c r="E87" s="11">
        <v>51272</v>
      </c>
      <c r="F87" s="11">
        <v>17092</v>
      </c>
      <c r="G87" s="11">
        <v>10670</v>
      </c>
      <c r="H87" s="11">
        <v>1210</v>
      </c>
      <c r="I87" s="36"/>
      <c r="L87" s="50"/>
    </row>
    <row r="88" spans="1:12" s="5" customFormat="1" ht="21" customHeight="1">
      <c r="A88" s="35"/>
      <c r="B88" s="40" t="s">
        <v>408</v>
      </c>
      <c r="D88" s="11">
        <v>108</v>
      </c>
      <c r="E88" s="11">
        <v>7010</v>
      </c>
      <c r="F88" s="11">
        <v>2800</v>
      </c>
      <c r="G88" s="11">
        <v>1564</v>
      </c>
      <c r="H88" s="11">
        <v>60</v>
      </c>
      <c r="I88" s="36"/>
      <c r="L88" s="50"/>
    </row>
    <row r="89" spans="1:12" s="5" customFormat="1" ht="21" customHeight="1">
      <c r="A89" s="35"/>
      <c r="B89" s="40" t="s">
        <v>409</v>
      </c>
      <c r="D89" s="11">
        <v>125</v>
      </c>
      <c r="E89" s="11">
        <v>14346</v>
      </c>
      <c r="F89" s="11">
        <v>4685</v>
      </c>
      <c r="G89" s="11">
        <v>2924</v>
      </c>
      <c r="H89" s="11">
        <v>64</v>
      </c>
      <c r="I89" s="36"/>
      <c r="L89" s="50"/>
    </row>
    <row r="90" spans="1:12" s="5" customFormat="1" ht="21" customHeight="1">
      <c r="A90" s="35"/>
      <c r="B90" s="40" t="s">
        <v>410</v>
      </c>
      <c r="D90" s="11">
        <v>30</v>
      </c>
      <c r="E90" s="11">
        <v>3886</v>
      </c>
      <c r="F90" s="11">
        <v>1296</v>
      </c>
      <c r="G90" s="11">
        <v>456</v>
      </c>
      <c r="H90" s="11">
        <v>18</v>
      </c>
      <c r="I90" s="36"/>
      <c r="L90" s="50"/>
    </row>
    <row r="91" spans="1:12" s="5" customFormat="1" ht="21" customHeight="1">
      <c r="A91" s="35"/>
      <c r="B91" s="40" t="s">
        <v>411</v>
      </c>
      <c r="D91" s="11">
        <v>412</v>
      </c>
      <c r="E91" s="11">
        <v>36352</v>
      </c>
      <c r="F91" s="11">
        <v>15131</v>
      </c>
      <c r="G91" s="11">
        <v>8013</v>
      </c>
      <c r="H91" s="11">
        <v>487</v>
      </c>
      <c r="I91" s="36"/>
      <c r="L91" s="50"/>
    </row>
    <row r="92" spans="1:12" s="4" customFormat="1" ht="21" customHeight="1">
      <c r="A92" s="33"/>
      <c r="B92" s="39" t="s">
        <v>412</v>
      </c>
      <c r="D92" s="10">
        <f t="shared" ref="D92:H92" si="16">D93</f>
        <v>1513</v>
      </c>
      <c r="E92" s="10">
        <f t="shared" si="16"/>
        <v>921165</v>
      </c>
      <c r="F92" s="10">
        <f t="shared" si="16"/>
        <v>59267</v>
      </c>
      <c r="G92" s="10">
        <f t="shared" si="16"/>
        <v>41213</v>
      </c>
      <c r="H92" s="10">
        <f t="shared" si="16"/>
        <v>2210</v>
      </c>
      <c r="I92" s="34"/>
      <c r="L92" s="50"/>
    </row>
    <row r="93" spans="1:12" s="5" customFormat="1" ht="21" customHeight="1">
      <c r="A93" s="35"/>
      <c r="B93" s="40" t="s">
        <v>413</v>
      </c>
      <c r="D93" s="11">
        <v>1513</v>
      </c>
      <c r="E93" s="11">
        <v>921165</v>
      </c>
      <c r="F93" s="11">
        <v>59267</v>
      </c>
      <c r="G93" s="11">
        <v>41213</v>
      </c>
      <c r="H93" s="11">
        <v>2210</v>
      </c>
      <c r="I93" s="36"/>
      <c r="L93" s="50"/>
    </row>
    <row r="94" spans="1:12" s="4" customFormat="1" ht="21" customHeight="1">
      <c r="A94" s="33"/>
      <c r="B94" s="39" t="s">
        <v>414</v>
      </c>
      <c r="D94" s="10">
        <f t="shared" ref="D94:H94" si="17">D95+D96+D97</f>
        <v>1573</v>
      </c>
      <c r="E94" s="10">
        <f t="shared" si="17"/>
        <v>293782</v>
      </c>
      <c r="F94" s="10">
        <f t="shared" si="17"/>
        <v>73586</v>
      </c>
      <c r="G94" s="10">
        <f t="shared" si="17"/>
        <v>47088</v>
      </c>
      <c r="H94" s="10">
        <f t="shared" si="17"/>
        <v>3998</v>
      </c>
      <c r="I94" s="34"/>
      <c r="L94" s="50"/>
    </row>
    <row r="95" spans="1:12" s="5" customFormat="1" ht="21" customHeight="1">
      <c r="A95" s="35"/>
      <c r="B95" s="40" t="s">
        <v>415</v>
      </c>
      <c r="D95" s="11">
        <v>679</v>
      </c>
      <c r="E95" s="11">
        <v>103157</v>
      </c>
      <c r="F95" s="11">
        <v>34328</v>
      </c>
      <c r="G95" s="11">
        <v>25236</v>
      </c>
      <c r="H95" s="11">
        <v>1668</v>
      </c>
      <c r="I95" s="36"/>
      <c r="L95" s="50"/>
    </row>
    <row r="96" spans="1:12" s="5" customFormat="1" ht="21" customHeight="1">
      <c r="A96" s="35"/>
      <c r="B96" s="40" t="s">
        <v>416</v>
      </c>
      <c r="D96" s="11">
        <v>534</v>
      </c>
      <c r="E96" s="11">
        <v>117078</v>
      </c>
      <c r="F96" s="11">
        <v>23692</v>
      </c>
      <c r="G96" s="11">
        <v>17302</v>
      </c>
      <c r="H96" s="11">
        <v>1159</v>
      </c>
      <c r="I96" s="36"/>
      <c r="L96" s="50"/>
    </row>
    <row r="97" spans="1:12" s="5" customFormat="1" ht="21" customHeight="1">
      <c r="A97" s="35"/>
      <c r="B97" s="40" t="s">
        <v>417</v>
      </c>
      <c r="D97" s="11">
        <v>360</v>
      </c>
      <c r="E97" s="11">
        <v>73547</v>
      </c>
      <c r="F97" s="11">
        <v>15566</v>
      </c>
      <c r="G97" s="11">
        <v>4550</v>
      </c>
      <c r="H97" s="11">
        <v>1171</v>
      </c>
      <c r="I97" s="36"/>
      <c r="L97" s="50"/>
    </row>
    <row r="98" spans="1:12" s="4" customFormat="1" ht="21" customHeight="1">
      <c r="A98" s="33"/>
      <c r="B98" s="39" t="s">
        <v>418</v>
      </c>
      <c r="D98" s="10">
        <f t="shared" ref="D98:H98" si="18">D99+D100+D101+D102+D103</f>
        <v>5680</v>
      </c>
      <c r="E98" s="10">
        <f t="shared" si="18"/>
        <v>988225</v>
      </c>
      <c r="F98" s="10">
        <f t="shared" si="18"/>
        <v>324344</v>
      </c>
      <c r="G98" s="10">
        <f t="shared" si="18"/>
        <v>201765</v>
      </c>
      <c r="H98" s="10">
        <f t="shared" si="18"/>
        <v>14351</v>
      </c>
      <c r="I98" s="34"/>
      <c r="L98" s="50"/>
    </row>
    <row r="99" spans="1:12" s="5" customFormat="1" ht="21" customHeight="1">
      <c r="A99" s="35"/>
      <c r="B99" s="40" t="s">
        <v>419</v>
      </c>
      <c r="D99" s="11">
        <v>141</v>
      </c>
      <c r="E99" s="11">
        <v>10428</v>
      </c>
      <c r="F99" s="11">
        <v>4542</v>
      </c>
      <c r="G99" s="11">
        <v>2552</v>
      </c>
      <c r="H99" s="11">
        <v>-142</v>
      </c>
      <c r="I99" s="36"/>
      <c r="L99" s="50"/>
    </row>
    <row r="100" spans="1:12" s="5" customFormat="1" ht="21" customHeight="1">
      <c r="A100" s="35"/>
      <c r="B100" s="40" t="s">
        <v>420</v>
      </c>
      <c r="D100" s="11">
        <v>1968</v>
      </c>
      <c r="E100" s="11">
        <v>376158</v>
      </c>
      <c r="F100" s="11">
        <v>113584</v>
      </c>
      <c r="G100" s="11">
        <v>79563</v>
      </c>
      <c r="H100" s="11">
        <v>6328</v>
      </c>
      <c r="I100" s="36"/>
      <c r="L100" s="50"/>
    </row>
    <row r="101" spans="1:12" s="5" customFormat="1" ht="21" customHeight="1">
      <c r="A101" s="35"/>
      <c r="B101" s="40" t="s">
        <v>421</v>
      </c>
      <c r="D101" s="11">
        <v>227</v>
      </c>
      <c r="E101" s="11">
        <v>20833</v>
      </c>
      <c r="F101" s="11">
        <v>9087</v>
      </c>
      <c r="G101" s="11">
        <v>5584</v>
      </c>
      <c r="H101" s="11">
        <v>378</v>
      </c>
      <c r="I101" s="36"/>
      <c r="L101" s="50"/>
    </row>
    <row r="102" spans="1:12" s="5" customFormat="1" ht="21" customHeight="1">
      <c r="A102" s="35"/>
      <c r="B102" s="40" t="s">
        <v>422</v>
      </c>
      <c r="D102" s="11">
        <v>1009</v>
      </c>
      <c r="E102" s="11">
        <v>224893</v>
      </c>
      <c r="F102" s="11">
        <v>45997</v>
      </c>
      <c r="G102" s="11">
        <v>25804</v>
      </c>
      <c r="H102" s="11">
        <v>2091</v>
      </c>
      <c r="I102" s="36"/>
      <c r="L102" s="50"/>
    </row>
    <row r="103" spans="1:12" s="5" customFormat="1" ht="21" customHeight="1">
      <c r="A103" s="35"/>
      <c r="B103" s="40" t="s">
        <v>423</v>
      </c>
      <c r="D103" s="11">
        <v>2335</v>
      </c>
      <c r="E103" s="11">
        <v>355913</v>
      </c>
      <c r="F103" s="11">
        <v>151134</v>
      </c>
      <c r="G103" s="11">
        <v>88262</v>
      </c>
      <c r="H103" s="11">
        <v>5696</v>
      </c>
      <c r="I103" s="36"/>
      <c r="L103" s="50"/>
    </row>
    <row r="104" spans="1:12" s="4" customFormat="1" ht="21" customHeight="1">
      <c r="A104" s="33"/>
      <c r="B104" s="39" t="s">
        <v>424</v>
      </c>
      <c r="D104" s="10">
        <f t="shared" ref="D104:H104" si="19">D105+D106+D107+D108+D109</f>
        <v>989</v>
      </c>
      <c r="E104" s="10">
        <f t="shared" si="19"/>
        <v>123489</v>
      </c>
      <c r="F104" s="10">
        <f t="shared" si="19"/>
        <v>40626</v>
      </c>
      <c r="G104" s="10">
        <f t="shared" si="19"/>
        <v>27013</v>
      </c>
      <c r="H104" s="10">
        <f t="shared" si="19"/>
        <v>1388</v>
      </c>
      <c r="I104" s="34"/>
      <c r="L104" s="50"/>
    </row>
    <row r="105" spans="1:12" s="5" customFormat="1" ht="21" customHeight="1">
      <c r="A105" s="35"/>
      <c r="B105" s="40" t="s">
        <v>425</v>
      </c>
      <c r="D105" s="11">
        <v>277</v>
      </c>
      <c r="E105" s="11">
        <v>22303</v>
      </c>
      <c r="F105" s="11">
        <v>8206</v>
      </c>
      <c r="G105" s="11">
        <v>5727</v>
      </c>
      <c r="H105" s="11">
        <v>52</v>
      </c>
      <c r="I105" s="36"/>
      <c r="L105" s="50"/>
    </row>
    <row r="106" spans="1:12" s="5" customFormat="1" ht="21" customHeight="1">
      <c r="A106" s="35"/>
      <c r="B106" s="40" t="s">
        <v>426</v>
      </c>
      <c r="D106" s="11">
        <v>130</v>
      </c>
      <c r="E106" s="11">
        <v>13766</v>
      </c>
      <c r="F106" s="11">
        <v>5015</v>
      </c>
      <c r="G106" s="11">
        <v>3842</v>
      </c>
      <c r="H106" s="11">
        <v>23</v>
      </c>
      <c r="I106" s="36"/>
      <c r="L106" s="50"/>
    </row>
    <row r="107" spans="1:12" s="5" customFormat="1" ht="21" customHeight="1">
      <c r="A107" s="35"/>
      <c r="B107" s="40" t="s">
        <v>427</v>
      </c>
      <c r="D107" s="11">
        <v>15</v>
      </c>
      <c r="E107" s="11">
        <v>1607</v>
      </c>
      <c r="F107" s="11">
        <v>469</v>
      </c>
      <c r="G107" s="11">
        <v>313</v>
      </c>
      <c r="H107" s="11">
        <v>19</v>
      </c>
      <c r="I107" s="36"/>
      <c r="L107" s="50"/>
    </row>
    <row r="108" spans="1:12" s="5" customFormat="1" ht="21" customHeight="1">
      <c r="A108" s="35"/>
      <c r="B108" s="40" t="s">
        <v>428</v>
      </c>
      <c r="D108" s="11">
        <v>406</v>
      </c>
      <c r="E108" s="11">
        <v>59819</v>
      </c>
      <c r="F108" s="11">
        <v>18283</v>
      </c>
      <c r="G108" s="11">
        <v>10774</v>
      </c>
      <c r="H108" s="11">
        <v>874</v>
      </c>
      <c r="I108" s="36"/>
      <c r="L108" s="50"/>
    </row>
    <row r="109" spans="1:12" s="5" customFormat="1" ht="21" customHeight="1">
      <c r="A109" s="35"/>
      <c r="B109" s="40" t="s">
        <v>429</v>
      </c>
      <c r="D109" s="11">
        <v>161</v>
      </c>
      <c r="E109" s="11">
        <v>25994</v>
      </c>
      <c r="F109" s="11">
        <v>8653</v>
      </c>
      <c r="G109" s="11">
        <v>6357</v>
      </c>
      <c r="H109" s="11">
        <v>420</v>
      </c>
      <c r="I109" s="36"/>
      <c r="L109" s="50"/>
    </row>
    <row r="110" spans="1:12" s="4" customFormat="1" ht="21" customHeight="1">
      <c r="A110" s="33"/>
      <c r="B110" s="39" t="s">
        <v>430</v>
      </c>
      <c r="D110" s="10">
        <f t="shared" ref="D110:H110" si="20">D111+D112+D113+D114+D115+D116+D117+D118+D119</f>
        <v>12864</v>
      </c>
      <c r="E110" s="10">
        <f t="shared" si="20"/>
        <v>1437085</v>
      </c>
      <c r="F110" s="10">
        <f t="shared" si="20"/>
        <v>582737</v>
      </c>
      <c r="G110" s="10">
        <f t="shared" si="20"/>
        <v>347218</v>
      </c>
      <c r="H110" s="10">
        <f t="shared" si="20"/>
        <v>29054</v>
      </c>
      <c r="I110" s="34"/>
      <c r="L110" s="50"/>
    </row>
    <row r="111" spans="1:12" s="5" customFormat="1" ht="21" customHeight="1">
      <c r="A111" s="35"/>
      <c r="B111" s="40" t="s">
        <v>431</v>
      </c>
      <c r="D111" s="11">
        <v>5097</v>
      </c>
      <c r="E111" s="11">
        <v>526869</v>
      </c>
      <c r="F111" s="11">
        <v>228920</v>
      </c>
      <c r="G111" s="11">
        <v>119254</v>
      </c>
      <c r="H111" s="11">
        <v>12560</v>
      </c>
      <c r="I111" s="36"/>
      <c r="L111" s="50"/>
    </row>
    <row r="112" spans="1:12" s="5" customFormat="1" ht="21" customHeight="1">
      <c r="A112" s="35"/>
      <c r="B112" s="40" t="s">
        <v>432</v>
      </c>
      <c r="D112" s="11">
        <v>1312</v>
      </c>
      <c r="E112" s="11">
        <v>130772</v>
      </c>
      <c r="F112" s="11">
        <v>54342</v>
      </c>
      <c r="G112" s="11">
        <v>30819</v>
      </c>
      <c r="H112" s="11">
        <v>428</v>
      </c>
      <c r="I112" s="36"/>
      <c r="L112" s="50"/>
    </row>
    <row r="113" spans="1:12" s="5" customFormat="1" ht="21" customHeight="1">
      <c r="A113" s="35"/>
      <c r="B113" s="40" t="s">
        <v>433</v>
      </c>
      <c r="D113" s="11">
        <v>1712</v>
      </c>
      <c r="E113" s="11">
        <v>295642</v>
      </c>
      <c r="F113" s="11">
        <v>73742</v>
      </c>
      <c r="G113" s="11">
        <v>59491</v>
      </c>
      <c r="H113" s="11">
        <v>4665</v>
      </c>
      <c r="I113" s="36"/>
      <c r="L113" s="50"/>
    </row>
    <row r="114" spans="1:12" s="5" customFormat="1" ht="21" customHeight="1">
      <c r="A114" s="35"/>
      <c r="B114" s="40" t="s">
        <v>434</v>
      </c>
      <c r="D114" s="11">
        <v>198</v>
      </c>
      <c r="E114" s="11">
        <v>33889</v>
      </c>
      <c r="F114" s="11">
        <v>15665</v>
      </c>
      <c r="G114" s="11">
        <v>10669</v>
      </c>
      <c r="H114" s="11">
        <v>107</v>
      </c>
      <c r="I114" s="36"/>
      <c r="L114" s="50"/>
    </row>
    <row r="115" spans="1:12" s="5" customFormat="1" ht="21" customHeight="1">
      <c r="A115" s="35"/>
      <c r="B115" s="40" t="s">
        <v>435</v>
      </c>
      <c r="D115" s="11">
        <v>336</v>
      </c>
      <c r="E115" s="11">
        <v>21142</v>
      </c>
      <c r="F115" s="11">
        <v>11266</v>
      </c>
      <c r="G115" s="11">
        <v>5810</v>
      </c>
      <c r="H115" s="11">
        <v>2077</v>
      </c>
      <c r="I115" s="36"/>
      <c r="L115" s="50"/>
    </row>
    <row r="116" spans="1:12" s="5" customFormat="1" ht="21" customHeight="1">
      <c r="A116" s="35"/>
      <c r="B116" s="40" t="s">
        <v>436</v>
      </c>
      <c r="D116" s="11">
        <v>816</v>
      </c>
      <c r="E116" s="11">
        <v>64368</v>
      </c>
      <c r="F116" s="11">
        <v>24338</v>
      </c>
      <c r="G116" s="11">
        <v>16056</v>
      </c>
      <c r="H116" s="11">
        <v>1224</v>
      </c>
      <c r="I116" s="36"/>
      <c r="J116" s="13"/>
      <c r="K116" s="13"/>
      <c r="L116" s="50"/>
    </row>
    <row r="117" spans="1:12" s="5" customFormat="1" ht="21" customHeight="1">
      <c r="A117" s="35"/>
      <c r="B117" s="40" t="s">
        <v>437</v>
      </c>
      <c r="D117" s="11">
        <v>627</v>
      </c>
      <c r="E117" s="11">
        <v>67727</v>
      </c>
      <c r="F117" s="11">
        <v>28383</v>
      </c>
      <c r="G117" s="11">
        <v>18396</v>
      </c>
      <c r="H117" s="11">
        <v>254</v>
      </c>
      <c r="I117" s="36"/>
      <c r="L117" s="50"/>
    </row>
    <row r="118" spans="1:12" s="5" customFormat="1" ht="21" customHeight="1">
      <c r="A118" s="35"/>
      <c r="B118" s="40" t="s">
        <v>438</v>
      </c>
      <c r="D118" s="11">
        <v>2686</v>
      </c>
      <c r="E118" s="11">
        <v>294635</v>
      </c>
      <c r="F118" s="11">
        <v>145041</v>
      </c>
      <c r="G118" s="11">
        <v>85967</v>
      </c>
      <c r="H118" s="11">
        <v>7716</v>
      </c>
      <c r="I118" s="36"/>
      <c r="L118" s="50"/>
    </row>
    <row r="119" spans="1:12" s="5" customFormat="1" ht="21" customHeight="1">
      <c r="A119" s="35"/>
      <c r="B119" s="40" t="s">
        <v>439</v>
      </c>
      <c r="D119" s="11">
        <v>80</v>
      </c>
      <c r="E119" s="11">
        <v>2041</v>
      </c>
      <c r="F119" s="11">
        <v>1040</v>
      </c>
      <c r="G119" s="11">
        <v>756</v>
      </c>
      <c r="H119" s="11">
        <v>23</v>
      </c>
      <c r="I119" s="36"/>
      <c r="L119" s="50"/>
    </row>
    <row r="120" spans="1:12" s="4" customFormat="1" ht="21" customHeight="1">
      <c r="A120" s="33"/>
      <c r="B120" s="39" t="s">
        <v>440</v>
      </c>
      <c r="D120" s="10">
        <f t="shared" ref="D120:G120" si="21">SUM(D121:D123)</f>
        <v>85</v>
      </c>
      <c r="E120" s="10">
        <f t="shared" si="21"/>
        <v>3538</v>
      </c>
      <c r="F120" s="10">
        <f t="shared" si="21"/>
        <v>1617</v>
      </c>
      <c r="G120" s="10">
        <f t="shared" si="21"/>
        <v>1027</v>
      </c>
      <c r="H120" s="10">
        <f t="shared" ref="H120" si="22">SUM(H121:H123)</f>
        <v>188</v>
      </c>
      <c r="I120" s="34"/>
      <c r="L120" s="50"/>
    </row>
    <row r="121" spans="1:12" s="5" customFormat="1" ht="21" customHeight="1">
      <c r="A121" s="35"/>
      <c r="B121" s="40" t="s">
        <v>441</v>
      </c>
      <c r="D121" s="11">
        <v>61</v>
      </c>
      <c r="E121" s="11">
        <v>2975</v>
      </c>
      <c r="F121" s="11">
        <v>1394</v>
      </c>
      <c r="G121" s="11">
        <v>868</v>
      </c>
      <c r="H121" s="11">
        <v>188</v>
      </c>
      <c r="I121" s="36"/>
      <c r="L121" s="50"/>
    </row>
    <row r="122" spans="1:12" s="5" customFormat="1" ht="21" customHeight="1">
      <c r="A122" s="35"/>
      <c r="B122" s="40" t="s">
        <v>442</v>
      </c>
      <c r="D122" s="11">
        <v>13</v>
      </c>
      <c r="E122" s="11">
        <v>83</v>
      </c>
      <c r="F122" s="11">
        <v>54</v>
      </c>
      <c r="G122" s="11">
        <v>44</v>
      </c>
      <c r="H122" s="11">
        <v>0</v>
      </c>
      <c r="I122" s="36"/>
      <c r="L122" s="50"/>
    </row>
    <row r="123" spans="1:12" s="5" customFormat="1" ht="21" customHeight="1">
      <c r="A123" s="35"/>
      <c r="B123" s="40" t="s">
        <v>443</v>
      </c>
      <c r="D123" s="11">
        <v>11</v>
      </c>
      <c r="E123" s="11">
        <v>480</v>
      </c>
      <c r="F123" s="11">
        <v>169</v>
      </c>
      <c r="G123" s="11">
        <v>115</v>
      </c>
      <c r="H123" s="11">
        <v>0</v>
      </c>
      <c r="I123" s="36"/>
      <c r="L123" s="50"/>
    </row>
    <row r="124" spans="1:12" s="4" customFormat="1" ht="21" customHeight="1">
      <c r="A124" s="33"/>
      <c r="B124" s="39" t="s">
        <v>444</v>
      </c>
      <c r="C124" s="10">
        <f t="shared" ref="C124:H124" si="23">C125+C126</f>
        <v>0</v>
      </c>
      <c r="D124" s="10">
        <f t="shared" si="23"/>
        <v>1160</v>
      </c>
      <c r="E124" s="10">
        <f t="shared" si="23"/>
        <v>73975</v>
      </c>
      <c r="F124" s="10">
        <f t="shared" si="23"/>
        <v>36372</v>
      </c>
      <c r="G124" s="10">
        <f t="shared" si="23"/>
        <v>15118</v>
      </c>
      <c r="H124" s="10">
        <f t="shared" si="23"/>
        <v>850</v>
      </c>
      <c r="I124" s="34"/>
      <c r="L124" s="50"/>
    </row>
    <row r="125" spans="1:12" s="5" customFormat="1" ht="21" customHeight="1">
      <c r="A125" s="35"/>
      <c r="B125" s="40" t="s">
        <v>445</v>
      </c>
      <c r="D125" s="11">
        <v>490</v>
      </c>
      <c r="E125" s="11">
        <v>14413</v>
      </c>
      <c r="F125" s="11">
        <v>5824</v>
      </c>
      <c r="G125" s="11">
        <v>2648</v>
      </c>
      <c r="H125" s="11">
        <v>103</v>
      </c>
      <c r="I125" s="36"/>
      <c r="L125" s="50"/>
    </row>
    <row r="126" spans="1:12" s="5" customFormat="1" ht="21" customHeight="1">
      <c r="A126" s="35"/>
      <c r="B126" s="40" t="s">
        <v>446</v>
      </c>
      <c r="D126" s="11">
        <v>670</v>
      </c>
      <c r="E126" s="11">
        <v>59562</v>
      </c>
      <c r="F126" s="11">
        <v>30548</v>
      </c>
      <c r="G126" s="11">
        <v>12470</v>
      </c>
      <c r="H126" s="11">
        <v>747</v>
      </c>
      <c r="I126" s="36"/>
      <c r="L126" s="50"/>
    </row>
    <row r="127" spans="1:12" s="5" customFormat="1" ht="5.25" customHeight="1">
      <c r="A127" s="21"/>
      <c r="B127" s="41"/>
      <c r="C127" s="22"/>
      <c r="D127" s="37"/>
      <c r="E127" s="37"/>
      <c r="F127" s="37"/>
      <c r="G127" s="37"/>
      <c r="H127" s="37"/>
      <c r="I127" s="38"/>
    </row>
    <row r="128" spans="1:12" s="5" customFormat="1" ht="13.5" customHeight="1" thickBot="1">
      <c r="K128" s="13"/>
    </row>
    <row r="129" spans="1:11" ht="14.25" customHeight="1" thickTop="1">
      <c r="A129" s="14"/>
      <c r="B129" s="14" t="s">
        <v>573</v>
      </c>
      <c r="C129" s="14"/>
      <c r="D129" s="14"/>
      <c r="E129" s="14"/>
      <c r="F129" s="14"/>
      <c r="G129" s="14"/>
      <c r="H129" s="14"/>
      <c r="I129" s="14"/>
      <c r="K129" s="15"/>
    </row>
    <row r="130" spans="1:11" ht="5.25" customHeight="1">
      <c r="B130" s="16"/>
      <c r="K130" s="15"/>
    </row>
    <row r="131" spans="1:11" ht="12" customHeight="1">
      <c r="B131" s="17" t="s">
        <v>547</v>
      </c>
      <c r="K131" s="15"/>
    </row>
    <row r="136" spans="1:11">
      <c r="D136" s="15"/>
      <c r="E136" s="15"/>
      <c r="F136" s="15"/>
      <c r="G136" s="15"/>
      <c r="H136" s="15"/>
    </row>
  </sheetData>
  <mergeCells count="3">
    <mergeCell ref="B1:D1"/>
    <mergeCell ref="A10:B11"/>
    <mergeCell ref="C10:C11"/>
  </mergeCells>
  <phoneticPr fontId="56" type="noConversion"/>
  <hyperlinks>
    <hyperlink ref="B1" location="'Περιεχόμενα-Contents'!A1" display="Περιεχόμενα - Contents" xr:uid="{00000000-0004-0000-0400-000000000000}"/>
    <hyperlink ref="B1:D1" location="'Περιεχόμενα-Contents'!A1" display="Περιεχόμενα - Contents" xr:uid="{00000000-0004-0000-0400-000001000000}"/>
  </hyperlinks>
  <printOptions horizontalCentered="1"/>
  <pageMargins left="0.35433070866141736" right="0.35433070866141736"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142"/>
  <sheetViews>
    <sheetView zoomScaleNormal="100" workbookViewId="0">
      <pane ySplit="13" topLeftCell="A14" activePane="bottomLeft" state="frozen"/>
      <selection pane="bottomLeft"/>
    </sheetView>
  </sheetViews>
  <sheetFormatPr defaultColWidth="9.140625" defaultRowHeight="12.75"/>
  <cols>
    <col min="1" max="1" width="0.5703125" style="5" customWidth="1"/>
    <col min="2" max="2" width="9.140625" style="5" customWidth="1"/>
    <col min="3" max="3" width="0.28515625" style="5" customWidth="1"/>
    <col min="4" max="4" width="13.5703125" style="5" customWidth="1"/>
    <col min="5" max="6" width="13.7109375" style="5" customWidth="1"/>
    <col min="7" max="7" width="1.140625" style="5" customWidth="1"/>
    <col min="8" max="8" width="13.5703125" style="5" customWidth="1"/>
    <col min="9" max="9" width="15.5703125" style="5" customWidth="1"/>
    <col min="10" max="10" width="15.85546875" style="5" customWidth="1"/>
    <col min="11" max="11" width="13.85546875" style="5" customWidth="1"/>
    <col min="12" max="12" width="0.85546875" style="5" customWidth="1"/>
    <col min="13" max="13" width="3.42578125" style="5" customWidth="1"/>
    <col min="14" max="14" width="14.85546875" style="5" customWidth="1"/>
    <col min="15" max="15" width="12.85546875" style="5" customWidth="1"/>
    <col min="16" max="18" width="9.140625" style="5" customWidth="1"/>
    <col min="19" max="16384" width="9.140625" style="5"/>
  </cols>
  <sheetData>
    <row r="1" spans="1:15" ht="12.95" customHeight="1">
      <c r="B1" s="183" t="s">
        <v>75</v>
      </c>
      <c r="C1" s="183"/>
      <c r="D1" s="183"/>
      <c r="E1" s="42"/>
      <c r="F1" s="42"/>
      <c r="G1" s="42"/>
      <c r="H1" s="4" t="s">
        <v>555</v>
      </c>
      <c r="J1" s="4"/>
      <c r="K1" s="4"/>
      <c r="L1" s="42"/>
    </row>
    <row r="2" spans="1:15" ht="12.95" customHeight="1">
      <c r="B2" s="43"/>
      <c r="C2" s="44"/>
      <c r="D2" s="42"/>
      <c r="E2" s="42"/>
      <c r="F2" s="42"/>
      <c r="G2" s="42"/>
      <c r="H2" s="194" t="s">
        <v>556</v>
      </c>
      <c r="I2" s="194"/>
      <c r="J2" s="194"/>
      <c r="K2" s="194"/>
    </row>
    <row r="3" spans="1:15" ht="12.75" customHeight="1">
      <c r="B3" s="43"/>
      <c r="C3" s="44"/>
      <c r="D3" s="42"/>
      <c r="E3" s="42"/>
      <c r="F3" s="42"/>
      <c r="G3" s="42"/>
      <c r="H3" s="42"/>
      <c r="I3" s="42"/>
      <c r="J3" s="42"/>
      <c r="K3" s="42"/>
      <c r="L3" s="42"/>
    </row>
    <row r="4" spans="1:15" s="46" customFormat="1" ht="12.75" customHeight="1">
      <c r="A4" s="45" t="s">
        <v>514</v>
      </c>
    </row>
    <row r="5" spans="1:15" s="46" customFormat="1" ht="12.75" customHeight="1">
      <c r="A5" s="45" t="s">
        <v>519</v>
      </c>
    </row>
    <row r="6" spans="1:15" s="46" customFormat="1" ht="12.75" customHeight="1">
      <c r="A6" s="45" t="s">
        <v>500</v>
      </c>
    </row>
    <row r="7" spans="1:15" s="46" customFormat="1" ht="12.75" customHeight="1" thickBot="1">
      <c r="A7" s="45" t="s">
        <v>520</v>
      </c>
      <c r="B7" s="172"/>
      <c r="C7" s="172"/>
      <c r="D7" s="172"/>
      <c r="E7" s="172"/>
      <c r="F7" s="172"/>
      <c r="G7" s="172"/>
      <c r="H7" s="172"/>
      <c r="I7" s="172"/>
      <c r="J7" s="172"/>
      <c r="K7" s="172"/>
    </row>
    <row r="8" spans="1:15" ht="12" customHeight="1" thickTop="1">
      <c r="A8" s="47"/>
    </row>
    <row r="9" spans="1:15" ht="15" customHeight="1">
      <c r="A9" s="53"/>
      <c r="B9" s="185" t="s">
        <v>45</v>
      </c>
      <c r="C9" s="188"/>
      <c r="D9" s="196" t="s">
        <v>515</v>
      </c>
      <c r="E9" s="196"/>
      <c r="F9" s="196"/>
      <c r="G9" s="57"/>
      <c r="H9" s="198" t="s">
        <v>80</v>
      </c>
      <c r="I9" s="196"/>
      <c r="J9" s="199"/>
      <c r="K9" s="184" t="s">
        <v>46</v>
      </c>
      <c r="L9" s="19"/>
    </row>
    <row r="10" spans="1:15" ht="16.5" customHeight="1">
      <c r="A10" s="54"/>
      <c r="B10" s="197"/>
      <c r="C10" s="195"/>
      <c r="D10" s="190" t="s">
        <v>479</v>
      </c>
      <c r="E10" s="191"/>
      <c r="F10" s="191"/>
      <c r="G10" s="192"/>
      <c r="H10" s="193" t="s">
        <v>81</v>
      </c>
      <c r="I10" s="191"/>
      <c r="J10" s="192"/>
      <c r="K10" s="200"/>
      <c r="L10" s="20"/>
    </row>
    <row r="11" spans="1:15" ht="31.5" customHeight="1">
      <c r="A11" s="54"/>
      <c r="B11" s="197"/>
      <c r="C11" s="195"/>
      <c r="D11" s="18" t="s">
        <v>325</v>
      </c>
      <c r="E11" s="18" t="s">
        <v>41</v>
      </c>
      <c r="F11" s="18" t="s">
        <v>42</v>
      </c>
      <c r="G11" s="57"/>
      <c r="H11" s="60" t="s">
        <v>325</v>
      </c>
      <c r="I11" s="18" t="s">
        <v>41</v>
      </c>
      <c r="J11" s="57" t="s">
        <v>42</v>
      </c>
      <c r="K11" s="200"/>
      <c r="L11" s="20"/>
    </row>
    <row r="12" spans="1:15" ht="38.25" customHeight="1">
      <c r="A12" s="55"/>
      <c r="B12" s="56" t="s">
        <v>33</v>
      </c>
      <c r="C12" s="189"/>
      <c r="D12" s="48" t="s">
        <v>331</v>
      </c>
      <c r="E12" s="49" t="s">
        <v>43</v>
      </c>
      <c r="F12" s="49" t="s">
        <v>44</v>
      </c>
      <c r="G12" s="59"/>
      <c r="H12" s="61" t="s">
        <v>336</v>
      </c>
      <c r="I12" s="49" t="s">
        <v>43</v>
      </c>
      <c r="J12" s="56" t="s">
        <v>44</v>
      </c>
      <c r="K12" s="62" t="s">
        <v>544</v>
      </c>
      <c r="L12" s="20"/>
    </row>
    <row r="13" spans="1:15" ht="21" customHeight="1">
      <c r="A13" s="21"/>
      <c r="B13" s="24"/>
      <c r="C13" s="22"/>
      <c r="D13" s="23"/>
      <c r="E13" s="23"/>
      <c r="F13" s="23"/>
      <c r="G13" s="155"/>
      <c r="H13" s="154" t="s">
        <v>40</v>
      </c>
      <c r="I13" s="23" t="s">
        <v>0</v>
      </c>
      <c r="J13" s="155" t="s">
        <v>0</v>
      </c>
      <c r="K13" s="154" t="s">
        <v>0</v>
      </c>
      <c r="L13" s="24"/>
    </row>
    <row r="14" spans="1:15" s="4" customFormat="1" ht="21.75" customHeight="1">
      <c r="A14" s="33"/>
      <c r="B14" s="39" t="s">
        <v>316</v>
      </c>
      <c r="D14" s="10">
        <f t="shared" ref="D14:K14" si="0">D15+D26+D81</f>
        <v>3946</v>
      </c>
      <c r="E14" s="10">
        <f t="shared" si="0"/>
        <v>71895</v>
      </c>
      <c r="F14" s="10">
        <f t="shared" si="0"/>
        <v>75841</v>
      </c>
      <c r="G14" s="10">
        <f t="shared" si="0"/>
        <v>0</v>
      </c>
      <c r="H14" s="10">
        <f t="shared" si="0"/>
        <v>42965</v>
      </c>
      <c r="I14" s="10">
        <f t="shared" si="0"/>
        <v>1326357</v>
      </c>
      <c r="J14" s="10">
        <f t="shared" si="0"/>
        <v>1369322</v>
      </c>
      <c r="K14" s="10">
        <f t="shared" si="0"/>
        <v>218782</v>
      </c>
      <c r="L14" s="34"/>
      <c r="N14" s="10"/>
      <c r="O14" s="10"/>
    </row>
    <row r="15" spans="1:15" s="4" customFormat="1" ht="21.75" customHeight="1">
      <c r="A15" s="33"/>
      <c r="B15" s="39">
        <v>45</v>
      </c>
      <c r="D15" s="10">
        <f t="shared" ref="D15:K15" si="1">D16+D19+D21+D24</f>
        <v>1255</v>
      </c>
      <c r="E15" s="10">
        <f t="shared" si="1"/>
        <v>8032</v>
      </c>
      <c r="F15" s="10">
        <f t="shared" si="1"/>
        <v>9287</v>
      </c>
      <c r="G15" s="10">
        <f t="shared" si="1"/>
        <v>0</v>
      </c>
      <c r="H15" s="10">
        <f t="shared" si="1"/>
        <v>14645</v>
      </c>
      <c r="I15" s="10">
        <f t="shared" si="1"/>
        <v>135790</v>
      </c>
      <c r="J15" s="10">
        <f t="shared" si="1"/>
        <v>150435</v>
      </c>
      <c r="K15" s="10">
        <f t="shared" si="1"/>
        <v>24370</v>
      </c>
      <c r="L15" s="51"/>
      <c r="N15" s="10"/>
      <c r="O15" s="10"/>
    </row>
    <row r="16" spans="1:15" s="4" customFormat="1" ht="21.75" customHeight="1">
      <c r="A16" s="33"/>
      <c r="B16" s="39" t="s">
        <v>337</v>
      </c>
      <c r="C16" s="10">
        <f>C17+C18</f>
        <v>0</v>
      </c>
      <c r="D16" s="10">
        <f t="shared" ref="D16:K16" si="2">D17+D18</f>
        <v>24</v>
      </c>
      <c r="E16" s="10">
        <f t="shared" si="2"/>
        <v>1906</v>
      </c>
      <c r="F16" s="10">
        <f t="shared" si="2"/>
        <v>1930</v>
      </c>
      <c r="G16" s="10">
        <f t="shared" si="2"/>
        <v>0</v>
      </c>
      <c r="H16" s="10">
        <f t="shared" si="2"/>
        <v>193</v>
      </c>
      <c r="I16" s="10">
        <f t="shared" si="2"/>
        <v>43455</v>
      </c>
      <c r="J16" s="10">
        <f t="shared" si="2"/>
        <v>43648</v>
      </c>
      <c r="K16" s="10">
        <f t="shared" si="2"/>
        <v>7635</v>
      </c>
      <c r="L16" s="51"/>
      <c r="N16" s="10"/>
      <c r="O16" s="10"/>
    </row>
    <row r="17" spans="1:15" ht="21.75" customHeight="1">
      <c r="A17" s="35"/>
      <c r="B17" s="40" t="s">
        <v>338</v>
      </c>
      <c r="D17" s="11">
        <v>24</v>
      </c>
      <c r="E17" s="11">
        <v>1873</v>
      </c>
      <c r="F17" s="11">
        <v>1897</v>
      </c>
      <c r="G17" s="11"/>
      <c r="H17" s="11">
        <v>193</v>
      </c>
      <c r="I17" s="11">
        <v>43030</v>
      </c>
      <c r="J17" s="11">
        <v>43223</v>
      </c>
      <c r="K17" s="11">
        <v>7572</v>
      </c>
      <c r="L17" s="20"/>
      <c r="N17" s="11"/>
      <c r="O17" s="11"/>
    </row>
    <row r="18" spans="1:15" ht="21.75" customHeight="1">
      <c r="A18" s="35"/>
      <c r="B18" s="40" t="s">
        <v>339</v>
      </c>
      <c r="D18" s="11">
        <v>0</v>
      </c>
      <c r="E18" s="11">
        <v>33</v>
      </c>
      <c r="F18" s="11">
        <v>33</v>
      </c>
      <c r="G18" s="11"/>
      <c r="H18" s="11">
        <v>0</v>
      </c>
      <c r="I18" s="11">
        <v>425</v>
      </c>
      <c r="J18" s="11">
        <v>425</v>
      </c>
      <c r="K18" s="11">
        <v>63</v>
      </c>
      <c r="L18" s="20"/>
      <c r="N18" s="11"/>
      <c r="O18" s="11"/>
    </row>
    <row r="19" spans="1:15" s="4" customFormat="1" ht="21.75" customHeight="1">
      <c r="A19" s="33"/>
      <c r="B19" s="39" t="s">
        <v>340</v>
      </c>
      <c r="D19" s="10">
        <f t="shared" ref="D19:K19" si="3">D20</f>
        <v>1106</v>
      </c>
      <c r="E19" s="10">
        <f t="shared" si="3"/>
        <v>3926</v>
      </c>
      <c r="F19" s="10">
        <f t="shared" si="3"/>
        <v>5032</v>
      </c>
      <c r="G19" s="10">
        <f t="shared" si="3"/>
        <v>0</v>
      </c>
      <c r="H19" s="10">
        <f t="shared" si="3"/>
        <v>12729</v>
      </c>
      <c r="I19" s="10">
        <f t="shared" si="3"/>
        <v>55748</v>
      </c>
      <c r="J19" s="10">
        <f t="shared" si="3"/>
        <v>68477</v>
      </c>
      <c r="K19" s="10">
        <f t="shared" si="3"/>
        <v>11055</v>
      </c>
      <c r="L19" s="51"/>
      <c r="N19" s="10"/>
      <c r="O19" s="10"/>
    </row>
    <row r="20" spans="1:15" ht="21.75" customHeight="1">
      <c r="A20" s="35"/>
      <c r="B20" s="40" t="s">
        <v>341</v>
      </c>
      <c r="D20" s="11">
        <v>1106</v>
      </c>
      <c r="E20" s="11">
        <v>3926</v>
      </c>
      <c r="F20" s="11">
        <v>5032</v>
      </c>
      <c r="G20" s="11"/>
      <c r="H20" s="11">
        <v>12729</v>
      </c>
      <c r="I20" s="11">
        <v>55748</v>
      </c>
      <c r="J20" s="11">
        <v>68477</v>
      </c>
      <c r="K20" s="11">
        <v>11055</v>
      </c>
      <c r="L20" s="20"/>
      <c r="N20" s="11"/>
      <c r="O20" s="11"/>
    </row>
    <row r="21" spans="1:15" s="4" customFormat="1" ht="21.75" customHeight="1">
      <c r="A21" s="33"/>
      <c r="B21" s="39" t="s">
        <v>342</v>
      </c>
      <c r="D21" s="10">
        <f t="shared" ref="D21:K21" si="4">D22+D23</f>
        <v>75</v>
      </c>
      <c r="E21" s="10">
        <f t="shared" si="4"/>
        <v>2033</v>
      </c>
      <c r="F21" s="10">
        <f t="shared" si="4"/>
        <v>2108</v>
      </c>
      <c r="G21" s="10">
        <f t="shared" si="4"/>
        <v>0</v>
      </c>
      <c r="H21" s="10">
        <f t="shared" si="4"/>
        <v>1173</v>
      </c>
      <c r="I21" s="10">
        <f t="shared" si="4"/>
        <v>34253</v>
      </c>
      <c r="J21" s="10">
        <f t="shared" si="4"/>
        <v>35426</v>
      </c>
      <c r="K21" s="10">
        <f t="shared" si="4"/>
        <v>5204</v>
      </c>
      <c r="L21" s="51"/>
      <c r="N21" s="10"/>
      <c r="O21" s="10"/>
    </row>
    <row r="22" spans="1:15" ht="21.75" customHeight="1">
      <c r="A22" s="35"/>
      <c r="B22" s="40" t="s">
        <v>343</v>
      </c>
      <c r="C22" s="4"/>
      <c r="D22" s="11">
        <v>22</v>
      </c>
      <c r="E22" s="11">
        <v>1585</v>
      </c>
      <c r="F22" s="11">
        <v>1607</v>
      </c>
      <c r="G22" s="11"/>
      <c r="H22" s="11">
        <v>267</v>
      </c>
      <c r="I22" s="11">
        <v>30179</v>
      </c>
      <c r="J22" s="11">
        <v>30446</v>
      </c>
      <c r="K22" s="11">
        <v>4447</v>
      </c>
      <c r="L22" s="20"/>
      <c r="N22" s="11"/>
      <c r="O22" s="11"/>
    </row>
    <row r="23" spans="1:15" ht="21.75" customHeight="1">
      <c r="A23" s="35"/>
      <c r="B23" s="40" t="s">
        <v>344</v>
      </c>
      <c r="C23" s="4"/>
      <c r="D23" s="11">
        <v>53</v>
      </c>
      <c r="E23" s="11">
        <v>448</v>
      </c>
      <c r="F23" s="11">
        <v>501</v>
      </c>
      <c r="G23" s="11"/>
      <c r="H23" s="11">
        <v>906</v>
      </c>
      <c r="I23" s="11">
        <v>4074</v>
      </c>
      <c r="J23" s="11">
        <v>4980</v>
      </c>
      <c r="K23" s="11">
        <v>757</v>
      </c>
      <c r="L23" s="20"/>
      <c r="N23" s="11"/>
      <c r="O23" s="11"/>
    </row>
    <row r="24" spans="1:15" s="4" customFormat="1" ht="21.75" customHeight="1">
      <c r="A24" s="33"/>
      <c r="B24" s="39" t="s">
        <v>345</v>
      </c>
      <c r="D24" s="10">
        <f t="shared" ref="D24:K24" si="5">D25</f>
        <v>50</v>
      </c>
      <c r="E24" s="10">
        <f t="shared" si="5"/>
        <v>167</v>
      </c>
      <c r="F24" s="10">
        <f t="shared" si="5"/>
        <v>217</v>
      </c>
      <c r="G24" s="10">
        <f t="shared" si="5"/>
        <v>0</v>
      </c>
      <c r="H24" s="10">
        <f t="shared" si="5"/>
        <v>550</v>
      </c>
      <c r="I24" s="10">
        <f t="shared" si="5"/>
        <v>2334</v>
      </c>
      <c r="J24" s="10">
        <f t="shared" si="5"/>
        <v>2884</v>
      </c>
      <c r="K24" s="10">
        <f t="shared" si="5"/>
        <v>476</v>
      </c>
      <c r="L24" s="51"/>
      <c r="N24" s="10"/>
      <c r="O24" s="10"/>
    </row>
    <row r="25" spans="1:15" ht="21.75" customHeight="1">
      <c r="A25" s="35"/>
      <c r="B25" s="40" t="s">
        <v>346</v>
      </c>
      <c r="C25" s="4"/>
      <c r="D25" s="11">
        <v>50</v>
      </c>
      <c r="E25" s="11">
        <v>167</v>
      </c>
      <c r="F25" s="11">
        <v>217</v>
      </c>
      <c r="G25" s="11"/>
      <c r="H25" s="11">
        <v>550</v>
      </c>
      <c r="I25" s="11">
        <v>2334</v>
      </c>
      <c r="J25" s="11">
        <v>2884</v>
      </c>
      <c r="K25" s="11">
        <v>476</v>
      </c>
      <c r="L25" s="20"/>
      <c r="N25" s="11"/>
      <c r="O25" s="11"/>
    </row>
    <row r="26" spans="1:15" s="4" customFormat="1" ht="21.75" customHeight="1">
      <c r="A26" s="33"/>
      <c r="B26" s="39">
        <v>46</v>
      </c>
      <c r="D26" s="10">
        <f t="shared" ref="D26:K26" si="6">D27+D37+D42+D52+D62+D65+D71+D79</f>
        <v>383</v>
      </c>
      <c r="E26" s="10">
        <f t="shared" si="6"/>
        <v>25437</v>
      </c>
      <c r="F26" s="10">
        <f t="shared" si="6"/>
        <v>25820</v>
      </c>
      <c r="G26" s="10">
        <f t="shared" si="6"/>
        <v>0</v>
      </c>
      <c r="H26" s="10">
        <f t="shared" si="6"/>
        <v>3208</v>
      </c>
      <c r="I26" s="10">
        <f t="shared" si="6"/>
        <v>608277</v>
      </c>
      <c r="J26" s="10">
        <f t="shared" si="6"/>
        <v>611485</v>
      </c>
      <c r="K26" s="10">
        <f t="shared" si="6"/>
        <v>98130</v>
      </c>
      <c r="L26" s="51"/>
      <c r="N26" s="10"/>
      <c r="O26" s="10"/>
    </row>
    <row r="27" spans="1:15" s="4" customFormat="1" ht="21.75" customHeight="1">
      <c r="A27" s="33"/>
      <c r="B27" s="39" t="s">
        <v>347</v>
      </c>
      <c r="D27" s="10">
        <f t="shared" ref="D27:K27" si="7">SUM(D28:D36)</f>
        <v>25</v>
      </c>
      <c r="E27" s="10">
        <f t="shared" si="7"/>
        <v>1730</v>
      </c>
      <c r="F27" s="10">
        <f t="shared" si="7"/>
        <v>1755</v>
      </c>
      <c r="G27" s="10">
        <f t="shared" si="7"/>
        <v>0</v>
      </c>
      <c r="H27" s="10">
        <f t="shared" si="7"/>
        <v>223</v>
      </c>
      <c r="I27" s="10">
        <f t="shared" si="7"/>
        <v>94515</v>
      </c>
      <c r="J27" s="10">
        <f t="shared" si="7"/>
        <v>94738</v>
      </c>
      <c r="K27" s="10">
        <f t="shared" si="7"/>
        <v>12563</v>
      </c>
      <c r="L27" s="51"/>
      <c r="N27" s="10"/>
      <c r="O27" s="10"/>
    </row>
    <row r="28" spans="1:15" ht="21.75" customHeight="1">
      <c r="A28" s="35"/>
      <c r="B28" s="40" t="s">
        <v>348</v>
      </c>
      <c r="D28" s="11">
        <v>0</v>
      </c>
      <c r="E28" s="11">
        <v>42</v>
      </c>
      <c r="F28" s="11">
        <v>42</v>
      </c>
      <c r="G28" s="11"/>
      <c r="H28" s="11">
        <v>0</v>
      </c>
      <c r="I28" s="11">
        <v>2061</v>
      </c>
      <c r="J28" s="11">
        <v>2061</v>
      </c>
      <c r="K28" s="11">
        <v>296</v>
      </c>
      <c r="L28" s="20"/>
      <c r="N28" s="11"/>
      <c r="O28" s="11"/>
    </row>
    <row r="29" spans="1:15" ht="21.75" customHeight="1">
      <c r="A29" s="35"/>
      <c r="B29" s="40" t="s">
        <v>349</v>
      </c>
      <c r="D29" s="11">
        <v>0</v>
      </c>
      <c r="E29" s="11">
        <v>364</v>
      </c>
      <c r="F29" s="11">
        <v>364</v>
      </c>
      <c r="G29" s="11"/>
      <c r="H29" s="11">
        <v>0</v>
      </c>
      <c r="I29" s="11">
        <v>40306</v>
      </c>
      <c r="J29" s="11">
        <v>40306</v>
      </c>
      <c r="K29" s="11">
        <v>4572</v>
      </c>
      <c r="L29" s="20"/>
      <c r="N29" s="11"/>
      <c r="O29" s="11"/>
    </row>
    <row r="30" spans="1:15" ht="21.75" customHeight="1">
      <c r="A30" s="35"/>
      <c r="B30" s="40" t="s">
        <v>350</v>
      </c>
      <c r="D30" s="11">
        <v>0</v>
      </c>
      <c r="E30" s="11">
        <v>87</v>
      </c>
      <c r="F30" s="11">
        <v>87</v>
      </c>
      <c r="G30" s="11"/>
      <c r="H30" s="11">
        <v>0</v>
      </c>
      <c r="I30" s="11">
        <v>3423</v>
      </c>
      <c r="J30" s="11">
        <v>3423</v>
      </c>
      <c r="K30" s="11">
        <v>437</v>
      </c>
      <c r="L30" s="20"/>
      <c r="N30" s="11"/>
      <c r="O30" s="11"/>
    </row>
    <row r="31" spans="1:15" ht="21.75" customHeight="1">
      <c r="A31" s="35"/>
      <c r="B31" s="40" t="s">
        <v>351</v>
      </c>
      <c r="D31" s="11">
        <v>0</v>
      </c>
      <c r="E31" s="11">
        <v>480</v>
      </c>
      <c r="F31" s="11">
        <v>480</v>
      </c>
      <c r="G31" s="11"/>
      <c r="H31" s="11">
        <v>0</v>
      </c>
      <c r="I31" s="11">
        <v>22770</v>
      </c>
      <c r="J31" s="11">
        <v>22770</v>
      </c>
      <c r="K31" s="11">
        <v>3733</v>
      </c>
      <c r="L31" s="20"/>
      <c r="N31" s="11"/>
      <c r="O31" s="11"/>
    </row>
    <row r="32" spans="1:15" ht="21.75" customHeight="1">
      <c r="A32" s="35"/>
      <c r="B32" s="40" t="s">
        <v>352</v>
      </c>
      <c r="D32" s="11">
        <v>0</v>
      </c>
      <c r="E32" s="11">
        <v>15</v>
      </c>
      <c r="F32" s="11">
        <v>15</v>
      </c>
      <c r="G32" s="11"/>
      <c r="H32" s="11">
        <v>0</v>
      </c>
      <c r="I32" s="11">
        <v>290</v>
      </c>
      <c r="J32" s="11">
        <v>290</v>
      </c>
      <c r="K32" s="11">
        <v>42</v>
      </c>
      <c r="L32" s="20"/>
      <c r="N32" s="11"/>
      <c r="O32" s="11"/>
    </row>
    <row r="33" spans="1:15" ht="21.75" customHeight="1">
      <c r="A33" s="35"/>
      <c r="B33" s="40" t="s">
        <v>353</v>
      </c>
      <c r="C33" s="4"/>
      <c r="D33" s="11">
        <v>0</v>
      </c>
      <c r="E33" s="11">
        <v>89</v>
      </c>
      <c r="F33" s="11">
        <v>89</v>
      </c>
      <c r="G33" s="11"/>
      <c r="H33" s="11">
        <v>0</v>
      </c>
      <c r="I33" s="11">
        <v>1220</v>
      </c>
      <c r="J33" s="11">
        <v>1220</v>
      </c>
      <c r="K33" s="11">
        <v>197</v>
      </c>
      <c r="L33" s="20"/>
      <c r="N33" s="11"/>
      <c r="O33" s="11"/>
    </row>
    <row r="34" spans="1:15" ht="21.75" customHeight="1">
      <c r="A34" s="35"/>
      <c r="B34" s="40" t="s">
        <v>354</v>
      </c>
      <c r="D34" s="11">
        <v>25</v>
      </c>
      <c r="E34" s="11">
        <v>211</v>
      </c>
      <c r="F34" s="11">
        <v>236</v>
      </c>
      <c r="G34" s="11"/>
      <c r="H34" s="11">
        <v>223</v>
      </c>
      <c r="I34" s="11">
        <v>8871</v>
      </c>
      <c r="J34" s="11">
        <v>9094</v>
      </c>
      <c r="K34" s="11">
        <v>1122</v>
      </c>
      <c r="L34" s="20"/>
      <c r="N34" s="11"/>
      <c r="O34" s="11"/>
    </row>
    <row r="35" spans="1:15" ht="21.75" customHeight="1">
      <c r="A35" s="35"/>
      <c r="B35" s="40" t="s">
        <v>355</v>
      </c>
      <c r="D35" s="11">
        <v>0</v>
      </c>
      <c r="E35" s="11">
        <v>271</v>
      </c>
      <c r="F35" s="11">
        <v>271</v>
      </c>
      <c r="G35" s="11"/>
      <c r="H35" s="11">
        <v>0</v>
      </c>
      <c r="I35" s="11">
        <v>13283</v>
      </c>
      <c r="J35" s="11">
        <v>13283</v>
      </c>
      <c r="K35" s="11">
        <v>1692</v>
      </c>
      <c r="L35" s="20"/>
      <c r="N35" s="11"/>
      <c r="O35" s="11"/>
    </row>
    <row r="36" spans="1:15" ht="21.75" customHeight="1">
      <c r="A36" s="33"/>
      <c r="B36" s="40" t="s">
        <v>356</v>
      </c>
      <c r="C36" s="4"/>
      <c r="D36" s="11">
        <v>0</v>
      </c>
      <c r="E36" s="11">
        <v>171</v>
      </c>
      <c r="F36" s="11">
        <v>171</v>
      </c>
      <c r="G36" s="11"/>
      <c r="H36" s="11">
        <v>0</v>
      </c>
      <c r="I36" s="11">
        <v>2291</v>
      </c>
      <c r="J36" s="11">
        <v>2291</v>
      </c>
      <c r="K36" s="11">
        <v>472</v>
      </c>
      <c r="L36" s="36"/>
      <c r="N36" s="11"/>
      <c r="O36" s="11"/>
    </row>
    <row r="37" spans="1:15" s="4" customFormat="1" ht="21.75" customHeight="1">
      <c r="A37" s="33"/>
      <c r="B37" s="39" t="s">
        <v>357</v>
      </c>
      <c r="D37" s="10">
        <f t="shared" ref="D37:K37" si="8">SUM(D38:D41)</f>
        <v>4</v>
      </c>
      <c r="E37" s="10">
        <f t="shared" si="8"/>
        <v>305</v>
      </c>
      <c r="F37" s="10">
        <f t="shared" si="8"/>
        <v>309</v>
      </c>
      <c r="G37" s="10">
        <f t="shared" si="8"/>
        <v>0</v>
      </c>
      <c r="H37" s="10">
        <f t="shared" si="8"/>
        <v>82</v>
      </c>
      <c r="I37" s="10">
        <f t="shared" si="8"/>
        <v>4784</v>
      </c>
      <c r="J37" s="10">
        <f t="shared" si="8"/>
        <v>4866</v>
      </c>
      <c r="K37" s="10">
        <f t="shared" si="8"/>
        <v>770</v>
      </c>
      <c r="L37" s="51"/>
      <c r="N37" s="10"/>
      <c r="O37" s="10"/>
    </row>
    <row r="38" spans="1:15" ht="21.75" customHeight="1">
      <c r="A38" s="35"/>
      <c r="B38" s="40" t="s">
        <v>358</v>
      </c>
      <c r="D38" s="11">
        <v>0</v>
      </c>
      <c r="E38" s="11">
        <v>112</v>
      </c>
      <c r="F38" s="11">
        <v>112</v>
      </c>
      <c r="G38" s="11"/>
      <c r="H38" s="11">
        <v>0</v>
      </c>
      <c r="I38" s="11">
        <v>2132</v>
      </c>
      <c r="J38" s="11">
        <v>2132</v>
      </c>
      <c r="K38" s="11">
        <v>311</v>
      </c>
      <c r="L38" s="20"/>
      <c r="N38" s="11"/>
      <c r="O38" s="11"/>
    </row>
    <row r="39" spans="1:15" ht="21.75" customHeight="1">
      <c r="A39" s="35"/>
      <c r="B39" s="40" t="s">
        <v>359</v>
      </c>
      <c r="D39" s="11">
        <v>0</v>
      </c>
      <c r="E39" s="11">
        <v>190</v>
      </c>
      <c r="F39" s="11">
        <v>190</v>
      </c>
      <c r="G39" s="11"/>
      <c r="H39" s="11">
        <v>0</v>
      </c>
      <c r="I39" s="11">
        <v>2616</v>
      </c>
      <c r="J39" s="11">
        <v>2616</v>
      </c>
      <c r="K39" s="11">
        <v>445</v>
      </c>
      <c r="L39" s="20"/>
      <c r="N39" s="11"/>
      <c r="O39" s="11"/>
    </row>
    <row r="40" spans="1:15" ht="21.75" customHeight="1">
      <c r="A40" s="35"/>
      <c r="B40" s="40" t="s">
        <v>360</v>
      </c>
      <c r="D40" s="11">
        <v>4</v>
      </c>
      <c r="E40" s="11">
        <v>0</v>
      </c>
      <c r="F40" s="11">
        <v>4</v>
      </c>
      <c r="G40" s="11"/>
      <c r="H40" s="11">
        <v>82</v>
      </c>
      <c r="I40" s="11">
        <v>0</v>
      </c>
      <c r="J40" s="11">
        <v>82</v>
      </c>
      <c r="K40" s="11">
        <v>10</v>
      </c>
      <c r="L40" s="20"/>
      <c r="N40" s="11"/>
      <c r="O40" s="11"/>
    </row>
    <row r="41" spans="1:15" ht="21.75" customHeight="1">
      <c r="A41" s="35"/>
      <c r="B41" s="40" t="s">
        <v>361</v>
      </c>
      <c r="D41" s="11">
        <v>0</v>
      </c>
      <c r="E41" s="11">
        <v>3</v>
      </c>
      <c r="F41" s="11">
        <v>3</v>
      </c>
      <c r="G41" s="11"/>
      <c r="H41" s="11">
        <v>0</v>
      </c>
      <c r="I41" s="11">
        <v>36</v>
      </c>
      <c r="J41" s="11">
        <v>36</v>
      </c>
      <c r="K41" s="11">
        <v>4</v>
      </c>
      <c r="L41" s="20"/>
      <c r="N41" s="11"/>
      <c r="O41" s="11"/>
    </row>
    <row r="42" spans="1:15" s="4" customFormat="1" ht="21.75" customHeight="1">
      <c r="A42" s="33"/>
      <c r="B42" s="39" t="s">
        <v>362</v>
      </c>
      <c r="D42" s="10">
        <f t="shared" ref="D42:K42" si="9">SUM(D43:D51)</f>
        <v>154</v>
      </c>
      <c r="E42" s="10">
        <f t="shared" si="9"/>
        <v>7670</v>
      </c>
      <c r="F42" s="10">
        <f t="shared" si="9"/>
        <v>7824</v>
      </c>
      <c r="G42" s="10">
        <f t="shared" si="9"/>
        <v>0</v>
      </c>
      <c r="H42" s="10">
        <f t="shared" si="9"/>
        <v>1662</v>
      </c>
      <c r="I42" s="10">
        <f t="shared" si="9"/>
        <v>153911</v>
      </c>
      <c r="J42" s="10">
        <f t="shared" si="9"/>
        <v>155573</v>
      </c>
      <c r="K42" s="10">
        <f t="shared" si="9"/>
        <v>25566</v>
      </c>
      <c r="L42" s="51"/>
      <c r="N42" s="10"/>
      <c r="O42" s="10"/>
    </row>
    <row r="43" spans="1:15" ht="21.75" customHeight="1">
      <c r="A43" s="35"/>
      <c r="B43" s="40" t="s">
        <v>363</v>
      </c>
      <c r="D43" s="11">
        <v>0</v>
      </c>
      <c r="E43" s="11">
        <v>1571</v>
      </c>
      <c r="F43" s="11">
        <v>1571</v>
      </c>
      <c r="G43" s="11"/>
      <c r="H43" s="11">
        <v>0</v>
      </c>
      <c r="I43" s="11">
        <v>25137</v>
      </c>
      <c r="J43" s="11">
        <v>25137</v>
      </c>
      <c r="K43" s="11">
        <v>3747</v>
      </c>
      <c r="L43" s="20"/>
      <c r="N43" s="11"/>
      <c r="O43" s="11"/>
    </row>
    <row r="44" spans="1:15" ht="21.75" customHeight="1">
      <c r="A44" s="35"/>
      <c r="B44" s="40" t="s">
        <v>364</v>
      </c>
      <c r="D44" s="11">
        <v>0</v>
      </c>
      <c r="E44" s="11">
        <v>387</v>
      </c>
      <c r="F44" s="11">
        <v>387</v>
      </c>
      <c r="G44" s="11"/>
      <c r="H44" s="11">
        <v>0</v>
      </c>
      <c r="I44" s="11">
        <v>6348</v>
      </c>
      <c r="J44" s="11">
        <v>6348</v>
      </c>
      <c r="K44" s="11">
        <v>990</v>
      </c>
      <c r="L44" s="20"/>
      <c r="N44" s="11"/>
      <c r="O44" s="11"/>
    </row>
    <row r="45" spans="1:15" ht="21.75" customHeight="1">
      <c r="A45" s="35"/>
      <c r="B45" s="40" t="s">
        <v>365</v>
      </c>
      <c r="D45" s="11">
        <v>23</v>
      </c>
      <c r="E45" s="11">
        <v>280</v>
      </c>
      <c r="F45" s="11">
        <v>303</v>
      </c>
      <c r="G45" s="11"/>
      <c r="H45" s="11">
        <v>370</v>
      </c>
      <c r="I45" s="11">
        <v>7138</v>
      </c>
      <c r="J45" s="11">
        <v>7508</v>
      </c>
      <c r="K45" s="11">
        <v>1191</v>
      </c>
      <c r="L45" s="20"/>
      <c r="N45" s="11"/>
      <c r="O45" s="11"/>
    </row>
    <row r="46" spans="1:15" ht="21.75" customHeight="1">
      <c r="A46" s="35"/>
      <c r="B46" s="40" t="s">
        <v>366</v>
      </c>
      <c r="D46" s="11">
        <v>57</v>
      </c>
      <c r="E46" s="11">
        <v>1186</v>
      </c>
      <c r="F46" s="11">
        <v>1243</v>
      </c>
      <c r="G46" s="11"/>
      <c r="H46" s="11">
        <v>496</v>
      </c>
      <c r="I46" s="11">
        <v>26333</v>
      </c>
      <c r="J46" s="11">
        <v>26829</v>
      </c>
      <c r="K46" s="11">
        <v>5335</v>
      </c>
      <c r="L46" s="20"/>
      <c r="N46" s="11"/>
      <c r="O46" s="11"/>
    </row>
    <row r="47" spans="1:15" ht="21.75" customHeight="1">
      <c r="A47" s="35"/>
      <c r="B47" s="40" t="s">
        <v>367</v>
      </c>
      <c r="C47" s="4"/>
      <c r="D47" s="11">
        <v>3</v>
      </c>
      <c r="E47" s="11">
        <v>224</v>
      </c>
      <c r="F47" s="11">
        <v>227</v>
      </c>
      <c r="G47" s="11"/>
      <c r="H47" s="11">
        <v>57</v>
      </c>
      <c r="I47" s="11">
        <v>5295</v>
      </c>
      <c r="J47" s="11">
        <v>5352</v>
      </c>
      <c r="K47" s="11">
        <v>792</v>
      </c>
      <c r="L47" s="36"/>
      <c r="N47" s="11"/>
      <c r="O47" s="11"/>
    </row>
    <row r="48" spans="1:15" ht="21.75" customHeight="1">
      <c r="A48" s="35"/>
      <c r="B48" s="40" t="s">
        <v>368</v>
      </c>
      <c r="C48" s="4"/>
      <c r="D48" s="11">
        <v>0</v>
      </c>
      <c r="E48" s="11">
        <v>489</v>
      </c>
      <c r="F48" s="11">
        <v>489</v>
      </c>
      <c r="G48" s="11"/>
      <c r="H48" s="11">
        <v>0</v>
      </c>
      <c r="I48" s="11">
        <v>10591</v>
      </c>
      <c r="J48" s="11">
        <v>10591</v>
      </c>
      <c r="K48" s="11">
        <v>1723</v>
      </c>
      <c r="L48" s="20"/>
      <c r="N48" s="11"/>
      <c r="O48" s="11"/>
    </row>
    <row r="49" spans="1:15" ht="21.75" customHeight="1">
      <c r="A49" s="35"/>
      <c r="B49" s="40" t="s">
        <v>369</v>
      </c>
      <c r="D49" s="11">
        <v>0</v>
      </c>
      <c r="E49" s="11">
        <v>264</v>
      </c>
      <c r="F49" s="11">
        <v>264</v>
      </c>
      <c r="G49" s="11"/>
      <c r="H49" s="11">
        <v>0</v>
      </c>
      <c r="I49" s="11">
        <v>3710</v>
      </c>
      <c r="J49" s="11">
        <v>3710</v>
      </c>
      <c r="K49" s="11">
        <v>571</v>
      </c>
      <c r="L49" s="20"/>
      <c r="N49" s="11"/>
      <c r="O49" s="11"/>
    </row>
    <row r="50" spans="1:15" ht="21.75" customHeight="1">
      <c r="A50" s="35"/>
      <c r="B50" s="40" t="s">
        <v>370</v>
      </c>
      <c r="D50" s="11">
        <v>14</v>
      </c>
      <c r="E50" s="11">
        <v>745</v>
      </c>
      <c r="F50" s="11">
        <v>759</v>
      </c>
      <c r="G50" s="11"/>
      <c r="H50" s="11">
        <v>316</v>
      </c>
      <c r="I50" s="11">
        <v>16577</v>
      </c>
      <c r="J50" s="11">
        <v>16893</v>
      </c>
      <c r="K50" s="11">
        <v>2485</v>
      </c>
      <c r="L50" s="20"/>
      <c r="N50" s="11"/>
      <c r="O50" s="11"/>
    </row>
    <row r="51" spans="1:15" ht="21.75" customHeight="1">
      <c r="A51" s="35"/>
      <c r="B51" s="40" t="s">
        <v>371</v>
      </c>
      <c r="D51" s="11">
        <v>57</v>
      </c>
      <c r="E51" s="11">
        <v>2524</v>
      </c>
      <c r="F51" s="11">
        <v>2581</v>
      </c>
      <c r="G51" s="11"/>
      <c r="H51" s="11">
        <v>423</v>
      </c>
      <c r="I51" s="11">
        <v>52782</v>
      </c>
      <c r="J51" s="11">
        <v>53205</v>
      </c>
      <c r="K51" s="11">
        <v>8732</v>
      </c>
      <c r="L51" s="20"/>
      <c r="N51" s="11"/>
      <c r="O51" s="11"/>
    </row>
    <row r="52" spans="1:15" s="4" customFormat="1" ht="21.75" customHeight="1">
      <c r="A52" s="33"/>
      <c r="B52" s="39" t="s">
        <v>372</v>
      </c>
      <c r="C52" s="10">
        <f>SUM(C53:C61)</f>
        <v>0</v>
      </c>
      <c r="D52" s="10">
        <f t="shared" ref="D52:K52" si="10">SUM(D53:D61)</f>
        <v>25</v>
      </c>
      <c r="E52" s="10">
        <f t="shared" si="10"/>
        <v>6566</v>
      </c>
      <c r="F52" s="10">
        <f t="shared" si="10"/>
        <v>6591</v>
      </c>
      <c r="G52" s="10">
        <f t="shared" si="10"/>
        <v>0</v>
      </c>
      <c r="H52" s="10">
        <f t="shared" si="10"/>
        <v>353</v>
      </c>
      <c r="I52" s="10">
        <f t="shared" si="10"/>
        <v>138650</v>
      </c>
      <c r="J52" s="10">
        <f t="shared" si="10"/>
        <v>139003</v>
      </c>
      <c r="K52" s="10">
        <f t="shared" si="10"/>
        <v>22246</v>
      </c>
      <c r="L52" s="51"/>
      <c r="N52" s="10"/>
      <c r="O52" s="10"/>
    </row>
    <row r="53" spans="1:15" ht="21.75" customHeight="1">
      <c r="A53" s="35"/>
      <c r="B53" s="40" t="s">
        <v>373</v>
      </c>
      <c r="D53" s="11">
        <v>0</v>
      </c>
      <c r="E53" s="11">
        <v>124</v>
      </c>
      <c r="F53" s="11">
        <v>124</v>
      </c>
      <c r="G53" s="11"/>
      <c r="H53" s="11">
        <v>0</v>
      </c>
      <c r="I53" s="11">
        <v>1846</v>
      </c>
      <c r="J53" s="11">
        <v>1846</v>
      </c>
      <c r="K53" s="11">
        <v>273</v>
      </c>
      <c r="L53" s="20"/>
      <c r="N53" s="11"/>
      <c r="O53" s="11"/>
    </row>
    <row r="54" spans="1:15" ht="21.75" customHeight="1">
      <c r="A54" s="35"/>
      <c r="B54" s="40" t="s">
        <v>374</v>
      </c>
      <c r="D54" s="11">
        <v>0</v>
      </c>
      <c r="E54" s="11">
        <v>369</v>
      </c>
      <c r="F54" s="11">
        <v>369</v>
      </c>
      <c r="G54" s="11"/>
      <c r="H54" s="11">
        <v>0</v>
      </c>
      <c r="I54" s="11">
        <v>6349</v>
      </c>
      <c r="J54" s="11">
        <v>6349</v>
      </c>
      <c r="K54" s="11">
        <v>946</v>
      </c>
      <c r="L54" s="20"/>
      <c r="N54" s="11"/>
      <c r="O54" s="11"/>
    </row>
    <row r="55" spans="1:15" ht="21.75" customHeight="1">
      <c r="A55" s="35"/>
      <c r="B55" s="40" t="s">
        <v>375</v>
      </c>
      <c r="D55" s="11">
        <v>10</v>
      </c>
      <c r="E55" s="11">
        <v>517</v>
      </c>
      <c r="F55" s="11">
        <v>527</v>
      </c>
      <c r="G55" s="11"/>
      <c r="H55" s="11">
        <v>196</v>
      </c>
      <c r="I55" s="11">
        <v>11300</v>
      </c>
      <c r="J55" s="11">
        <v>11496</v>
      </c>
      <c r="K55" s="11">
        <v>1849</v>
      </c>
      <c r="L55" s="20"/>
      <c r="N55" s="11"/>
      <c r="O55" s="11"/>
    </row>
    <row r="56" spans="1:15" ht="21.75" customHeight="1">
      <c r="A56" s="35"/>
      <c r="B56" s="40" t="s">
        <v>376</v>
      </c>
      <c r="C56" s="4"/>
      <c r="D56" s="11">
        <v>0</v>
      </c>
      <c r="E56" s="11">
        <v>471</v>
      </c>
      <c r="F56" s="11">
        <v>471</v>
      </c>
      <c r="G56" s="11"/>
      <c r="H56" s="11">
        <v>0</v>
      </c>
      <c r="I56" s="11">
        <v>9976</v>
      </c>
      <c r="J56" s="11">
        <v>9976</v>
      </c>
      <c r="K56" s="11">
        <v>1593</v>
      </c>
      <c r="L56" s="20"/>
      <c r="N56" s="11"/>
      <c r="O56" s="11"/>
    </row>
    <row r="57" spans="1:15" ht="21.75" customHeight="1">
      <c r="A57" s="35"/>
      <c r="B57" s="40" t="s">
        <v>377</v>
      </c>
      <c r="D57" s="11">
        <v>0</v>
      </c>
      <c r="E57" s="11">
        <v>1531</v>
      </c>
      <c r="F57" s="11">
        <v>1531</v>
      </c>
      <c r="G57" s="11"/>
      <c r="H57" s="11">
        <v>0</v>
      </c>
      <c r="I57" s="11">
        <v>27495</v>
      </c>
      <c r="J57" s="11">
        <v>27495</v>
      </c>
      <c r="K57" s="11">
        <v>4369</v>
      </c>
      <c r="L57" s="20"/>
      <c r="N57" s="11"/>
      <c r="O57" s="11"/>
    </row>
    <row r="58" spans="1:15" ht="21.75" customHeight="1">
      <c r="A58" s="35"/>
      <c r="B58" s="40" t="s">
        <v>378</v>
      </c>
      <c r="D58" s="11">
        <v>0</v>
      </c>
      <c r="E58" s="11">
        <v>2154</v>
      </c>
      <c r="F58" s="11">
        <v>2154</v>
      </c>
      <c r="G58" s="11"/>
      <c r="H58" s="11">
        <v>0</v>
      </c>
      <c r="I58" s="11">
        <v>54122</v>
      </c>
      <c r="J58" s="11">
        <v>54122</v>
      </c>
      <c r="K58" s="11">
        <v>9046</v>
      </c>
      <c r="L58" s="20"/>
      <c r="N58" s="11"/>
      <c r="O58" s="11"/>
    </row>
    <row r="59" spans="1:15" ht="21.75" customHeight="1">
      <c r="A59" s="35"/>
      <c r="B59" s="40" t="s">
        <v>379</v>
      </c>
      <c r="D59" s="11">
        <v>0</v>
      </c>
      <c r="E59" s="11">
        <v>325</v>
      </c>
      <c r="F59" s="11">
        <v>325</v>
      </c>
      <c r="G59" s="11"/>
      <c r="H59" s="11">
        <v>0</v>
      </c>
      <c r="I59" s="11">
        <v>7045</v>
      </c>
      <c r="J59" s="11">
        <v>7045</v>
      </c>
      <c r="K59" s="11">
        <v>1047</v>
      </c>
      <c r="L59" s="20"/>
      <c r="N59" s="11"/>
      <c r="O59" s="11"/>
    </row>
    <row r="60" spans="1:15" ht="21.75" customHeight="1">
      <c r="A60" s="35"/>
      <c r="B60" s="40" t="s">
        <v>380</v>
      </c>
      <c r="D60" s="11">
        <v>0</v>
      </c>
      <c r="E60" s="11">
        <v>113</v>
      </c>
      <c r="F60" s="11">
        <v>113</v>
      </c>
      <c r="G60" s="11"/>
      <c r="H60" s="11">
        <v>0</v>
      </c>
      <c r="I60" s="11">
        <v>2073</v>
      </c>
      <c r="J60" s="11">
        <v>2073</v>
      </c>
      <c r="K60" s="11">
        <v>301</v>
      </c>
      <c r="L60" s="20"/>
      <c r="N60" s="11"/>
      <c r="O60" s="11"/>
    </row>
    <row r="61" spans="1:15" ht="21.75" customHeight="1">
      <c r="A61" s="35"/>
      <c r="B61" s="40" t="s">
        <v>381</v>
      </c>
      <c r="D61" s="11">
        <v>15</v>
      </c>
      <c r="E61" s="11">
        <v>962</v>
      </c>
      <c r="F61" s="11">
        <v>977</v>
      </c>
      <c r="G61" s="11"/>
      <c r="H61" s="11">
        <v>157</v>
      </c>
      <c r="I61" s="11">
        <v>18444</v>
      </c>
      <c r="J61" s="11">
        <v>18601</v>
      </c>
      <c r="K61" s="11">
        <v>2822</v>
      </c>
      <c r="L61" s="20"/>
      <c r="N61" s="11"/>
      <c r="O61" s="11"/>
    </row>
    <row r="62" spans="1:15" s="4" customFormat="1" ht="21.75" customHeight="1">
      <c r="A62" s="33"/>
      <c r="B62" s="39" t="s">
        <v>382</v>
      </c>
      <c r="D62" s="10">
        <f t="shared" ref="D62:K62" si="11">SUM(D63:D64)</f>
        <v>0</v>
      </c>
      <c r="E62" s="10">
        <f t="shared" si="11"/>
        <v>1107</v>
      </c>
      <c r="F62" s="10">
        <f t="shared" si="11"/>
        <v>1107</v>
      </c>
      <c r="G62" s="10">
        <f t="shared" si="11"/>
        <v>0</v>
      </c>
      <c r="H62" s="10">
        <f t="shared" si="11"/>
        <v>0</v>
      </c>
      <c r="I62" s="10">
        <f t="shared" si="11"/>
        <v>32059</v>
      </c>
      <c r="J62" s="10">
        <f t="shared" si="11"/>
        <v>32059</v>
      </c>
      <c r="K62" s="10">
        <f t="shared" si="11"/>
        <v>5459</v>
      </c>
      <c r="L62" s="51"/>
      <c r="N62" s="10"/>
      <c r="O62" s="10"/>
    </row>
    <row r="63" spans="1:15" ht="21.75" customHeight="1">
      <c r="A63" s="35"/>
      <c r="B63" s="40" t="s">
        <v>383</v>
      </c>
      <c r="D63" s="11">
        <v>0</v>
      </c>
      <c r="E63" s="11">
        <v>764</v>
      </c>
      <c r="F63" s="11">
        <v>764</v>
      </c>
      <c r="G63" s="11"/>
      <c r="H63" s="11">
        <v>0</v>
      </c>
      <c r="I63" s="11">
        <v>24469</v>
      </c>
      <c r="J63" s="11">
        <v>24469</v>
      </c>
      <c r="K63" s="11">
        <v>4309</v>
      </c>
      <c r="L63" s="20"/>
      <c r="N63" s="11"/>
      <c r="O63" s="11"/>
    </row>
    <row r="64" spans="1:15" ht="21.75" customHeight="1">
      <c r="A64" s="35"/>
      <c r="B64" s="40" t="s">
        <v>384</v>
      </c>
      <c r="D64" s="11">
        <v>0</v>
      </c>
      <c r="E64" s="11">
        <v>343</v>
      </c>
      <c r="F64" s="11">
        <v>343</v>
      </c>
      <c r="G64" s="11"/>
      <c r="H64" s="11">
        <v>0</v>
      </c>
      <c r="I64" s="11">
        <v>7590</v>
      </c>
      <c r="J64" s="11">
        <v>7590</v>
      </c>
      <c r="K64" s="11">
        <v>1150</v>
      </c>
      <c r="L64" s="20"/>
      <c r="N64" s="11"/>
      <c r="O64" s="11"/>
    </row>
    <row r="65" spans="1:15" s="4" customFormat="1" ht="21.75" customHeight="1">
      <c r="A65" s="33"/>
      <c r="B65" s="39" t="s">
        <v>385</v>
      </c>
      <c r="D65" s="10">
        <f t="shared" ref="D65:K65" si="12">SUM(D66:D70)</f>
        <v>56</v>
      </c>
      <c r="E65" s="10">
        <f t="shared" si="12"/>
        <v>2170</v>
      </c>
      <c r="F65" s="10">
        <f t="shared" si="12"/>
        <v>2226</v>
      </c>
      <c r="G65" s="10">
        <f t="shared" si="12"/>
        <v>0</v>
      </c>
      <c r="H65" s="10">
        <f t="shared" si="12"/>
        <v>305</v>
      </c>
      <c r="I65" s="10">
        <f t="shared" si="12"/>
        <v>44300</v>
      </c>
      <c r="J65" s="10">
        <f t="shared" si="12"/>
        <v>44605</v>
      </c>
      <c r="K65" s="10">
        <f t="shared" si="12"/>
        <v>7212</v>
      </c>
      <c r="L65" s="51"/>
      <c r="N65" s="10"/>
      <c r="O65" s="10"/>
    </row>
    <row r="66" spans="1:15" ht="21.75" customHeight="1">
      <c r="A66" s="35"/>
      <c r="B66" s="40" t="s">
        <v>386</v>
      </c>
      <c r="D66" s="11">
        <v>25</v>
      </c>
      <c r="E66" s="11">
        <v>177</v>
      </c>
      <c r="F66" s="11">
        <v>202</v>
      </c>
      <c r="G66" s="11"/>
      <c r="H66" s="11">
        <v>123</v>
      </c>
      <c r="I66" s="11">
        <v>3120</v>
      </c>
      <c r="J66" s="11">
        <v>3243</v>
      </c>
      <c r="K66" s="11">
        <v>480</v>
      </c>
      <c r="L66" s="20"/>
      <c r="N66" s="11"/>
      <c r="O66" s="11"/>
    </row>
    <row r="67" spans="1:15" ht="45.75" customHeight="1">
      <c r="A67" s="35"/>
      <c r="B67" s="40" t="s">
        <v>554</v>
      </c>
      <c r="D67" s="11">
        <v>0</v>
      </c>
      <c r="E67" s="11">
        <v>95</v>
      </c>
      <c r="F67" s="11">
        <v>95</v>
      </c>
      <c r="G67" s="11">
        <v>0</v>
      </c>
      <c r="H67" s="11">
        <v>0</v>
      </c>
      <c r="I67" s="11">
        <v>1861</v>
      </c>
      <c r="J67" s="11">
        <v>1861</v>
      </c>
      <c r="K67" s="11">
        <v>328</v>
      </c>
      <c r="L67" s="20"/>
      <c r="N67" s="11"/>
      <c r="O67" s="11"/>
    </row>
    <row r="68" spans="1:15" ht="21" customHeight="1">
      <c r="A68" s="35"/>
      <c r="B68" s="40" t="s">
        <v>388</v>
      </c>
      <c r="D68" s="12">
        <v>0</v>
      </c>
      <c r="E68" s="12">
        <v>240</v>
      </c>
      <c r="F68" s="12">
        <v>240</v>
      </c>
      <c r="G68" s="12"/>
      <c r="H68" s="12">
        <v>0</v>
      </c>
      <c r="I68" s="12">
        <v>4918</v>
      </c>
      <c r="J68" s="12">
        <v>4918</v>
      </c>
      <c r="K68" s="12">
        <v>908</v>
      </c>
      <c r="L68" s="20"/>
      <c r="N68" s="11"/>
      <c r="O68" s="11"/>
    </row>
    <row r="69" spans="1:15" ht="21.75" customHeight="1">
      <c r="A69" s="35"/>
      <c r="B69" s="40" t="s">
        <v>389</v>
      </c>
      <c r="D69" s="11">
        <v>4</v>
      </c>
      <c r="E69" s="11">
        <v>195</v>
      </c>
      <c r="F69" s="11">
        <v>199</v>
      </c>
      <c r="G69" s="11"/>
      <c r="H69" s="11">
        <v>37</v>
      </c>
      <c r="I69" s="11">
        <v>4497</v>
      </c>
      <c r="J69" s="11">
        <v>4534</v>
      </c>
      <c r="K69" s="11">
        <v>671</v>
      </c>
      <c r="L69" s="20"/>
      <c r="N69" s="11"/>
      <c r="O69" s="11"/>
    </row>
    <row r="70" spans="1:15" ht="21.75" customHeight="1">
      <c r="A70" s="35"/>
      <c r="B70" s="40" t="s">
        <v>390</v>
      </c>
      <c r="D70" s="11">
        <v>27</v>
      </c>
      <c r="E70" s="11">
        <v>1463</v>
      </c>
      <c r="F70" s="11">
        <v>1490</v>
      </c>
      <c r="G70" s="11"/>
      <c r="H70" s="11">
        <v>145</v>
      </c>
      <c r="I70" s="11">
        <v>29904</v>
      </c>
      <c r="J70" s="11">
        <v>30049</v>
      </c>
      <c r="K70" s="11">
        <v>4825</v>
      </c>
      <c r="L70" s="20"/>
      <c r="N70" s="11"/>
      <c r="O70" s="11"/>
    </row>
    <row r="71" spans="1:15" s="4" customFormat="1" ht="21.75" customHeight="1">
      <c r="A71" s="33"/>
      <c r="B71" s="39" t="s">
        <v>391</v>
      </c>
      <c r="D71" s="10">
        <f t="shared" ref="D71:K71" si="13">SUM(D72:D78)</f>
        <v>0</v>
      </c>
      <c r="E71" s="10">
        <f t="shared" si="13"/>
        <v>4603</v>
      </c>
      <c r="F71" s="10">
        <f t="shared" si="13"/>
        <v>4603</v>
      </c>
      <c r="G71" s="10">
        <f t="shared" si="13"/>
        <v>0</v>
      </c>
      <c r="H71" s="10">
        <f t="shared" si="13"/>
        <v>0</v>
      </c>
      <c r="I71" s="10">
        <f t="shared" si="13"/>
        <v>118157</v>
      </c>
      <c r="J71" s="10">
        <f t="shared" si="13"/>
        <v>118157</v>
      </c>
      <c r="K71" s="10">
        <f t="shared" si="13"/>
        <v>20924</v>
      </c>
      <c r="L71" s="51"/>
      <c r="N71" s="10"/>
      <c r="O71" s="10"/>
    </row>
    <row r="72" spans="1:15" ht="21.75" customHeight="1">
      <c r="A72" s="35"/>
      <c r="B72" s="40" t="s">
        <v>392</v>
      </c>
      <c r="D72" s="11">
        <v>0</v>
      </c>
      <c r="E72" s="11">
        <v>1053</v>
      </c>
      <c r="F72" s="11">
        <v>1053</v>
      </c>
      <c r="G72" s="11"/>
      <c r="H72" s="11">
        <v>0</v>
      </c>
      <c r="I72" s="11">
        <v>41386</v>
      </c>
      <c r="J72" s="11">
        <v>41386</v>
      </c>
      <c r="K72" s="11">
        <v>8763</v>
      </c>
      <c r="L72" s="20"/>
      <c r="N72" s="11"/>
      <c r="O72" s="11"/>
    </row>
    <row r="73" spans="1:15" ht="21.75" customHeight="1">
      <c r="A73" s="35"/>
      <c r="B73" s="40" t="s">
        <v>393</v>
      </c>
      <c r="C73" s="4"/>
      <c r="D73" s="11">
        <v>0</v>
      </c>
      <c r="E73" s="11">
        <v>269</v>
      </c>
      <c r="F73" s="11">
        <v>269</v>
      </c>
      <c r="G73" s="11"/>
      <c r="H73" s="11">
        <v>0</v>
      </c>
      <c r="I73" s="11">
        <v>4949</v>
      </c>
      <c r="J73" s="11">
        <v>4949</v>
      </c>
      <c r="K73" s="11">
        <v>786</v>
      </c>
      <c r="L73" s="20"/>
      <c r="N73" s="11"/>
      <c r="O73" s="11"/>
    </row>
    <row r="74" spans="1:15" ht="21.75" customHeight="1">
      <c r="A74" s="35"/>
      <c r="B74" s="40" t="s">
        <v>394</v>
      </c>
      <c r="D74" s="11">
        <v>0</v>
      </c>
      <c r="E74" s="11">
        <v>1919</v>
      </c>
      <c r="F74" s="11">
        <v>1919</v>
      </c>
      <c r="G74" s="11"/>
      <c r="H74" s="11">
        <v>0</v>
      </c>
      <c r="I74" s="11">
        <v>40644</v>
      </c>
      <c r="J74" s="11">
        <v>40644</v>
      </c>
      <c r="K74" s="11">
        <v>6567</v>
      </c>
      <c r="L74" s="20"/>
      <c r="N74" s="11"/>
      <c r="O74" s="11"/>
    </row>
    <row r="75" spans="1:15" ht="21.75" customHeight="1">
      <c r="A75" s="35"/>
      <c r="B75" s="40" t="s">
        <v>395</v>
      </c>
      <c r="D75" s="11">
        <v>0</v>
      </c>
      <c r="E75" s="11">
        <v>624</v>
      </c>
      <c r="F75" s="11">
        <v>624</v>
      </c>
      <c r="G75" s="11"/>
      <c r="H75" s="11">
        <v>0</v>
      </c>
      <c r="I75" s="11">
        <v>13786</v>
      </c>
      <c r="J75" s="11">
        <v>13786</v>
      </c>
      <c r="K75" s="11">
        <v>2120</v>
      </c>
      <c r="L75" s="20"/>
      <c r="N75" s="11"/>
      <c r="O75" s="11"/>
    </row>
    <row r="76" spans="1:15" ht="21.75" customHeight="1">
      <c r="A76" s="35"/>
      <c r="B76" s="40" t="s">
        <v>396</v>
      </c>
      <c r="D76" s="11">
        <v>0</v>
      </c>
      <c r="E76" s="11">
        <v>540</v>
      </c>
      <c r="F76" s="11">
        <v>540</v>
      </c>
      <c r="G76" s="11"/>
      <c r="H76" s="11">
        <v>0</v>
      </c>
      <c r="I76" s="11">
        <v>14049</v>
      </c>
      <c r="J76" s="11">
        <v>14049</v>
      </c>
      <c r="K76" s="11">
        <v>2182</v>
      </c>
      <c r="L76" s="20"/>
      <c r="N76" s="11"/>
      <c r="O76" s="11"/>
    </row>
    <row r="77" spans="1:15" ht="21.75" customHeight="1">
      <c r="A77" s="35"/>
      <c r="B77" s="40" t="s">
        <v>397</v>
      </c>
      <c r="D77" s="11">
        <v>0</v>
      </c>
      <c r="E77" s="11">
        <v>178</v>
      </c>
      <c r="F77" s="11">
        <v>178</v>
      </c>
      <c r="G77" s="11"/>
      <c r="H77" s="11">
        <v>0</v>
      </c>
      <c r="I77" s="11">
        <v>3136</v>
      </c>
      <c r="J77" s="11">
        <v>3136</v>
      </c>
      <c r="K77" s="11">
        <v>475</v>
      </c>
      <c r="L77" s="20"/>
      <c r="N77" s="11"/>
      <c r="O77" s="11"/>
    </row>
    <row r="78" spans="1:15" ht="21.75" customHeight="1">
      <c r="A78" s="33"/>
      <c r="B78" s="40" t="s">
        <v>398</v>
      </c>
      <c r="C78" s="4"/>
      <c r="D78" s="11">
        <v>0</v>
      </c>
      <c r="E78" s="11">
        <v>20</v>
      </c>
      <c r="F78" s="11">
        <v>20</v>
      </c>
      <c r="G78" s="11"/>
      <c r="H78" s="11">
        <v>0</v>
      </c>
      <c r="I78" s="11">
        <v>207</v>
      </c>
      <c r="J78" s="11">
        <v>207</v>
      </c>
      <c r="K78" s="11">
        <v>31</v>
      </c>
      <c r="L78" s="36"/>
      <c r="N78" s="11"/>
      <c r="O78" s="11"/>
    </row>
    <row r="79" spans="1:15" s="4" customFormat="1" ht="21.75" customHeight="1">
      <c r="A79" s="33"/>
      <c r="B79" s="39" t="s">
        <v>399</v>
      </c>
      <c r="D79" s="10">
        <f t="shared" ref="D79:K79" si="14">SUM(D80)</f>
        <v>119</v>
      </c>
      <c r="E79" s="10">
        <f t="shared" si="14"/>
        <v>1286</v>
      </c>
      <c r="F79" s="10">
        <f t="shared" si="14"/>
        <v>1405</v>
      </c>
      <c r="G79" s="10">
        <f t="shared" si="14"/>
        <v>0</v>
      </c>
      <c r="H79" s="10">
        <f t="shared" si="14"/>
        <v>583</v>
      </c>
      <c r="I79" s="10">
        <f t="shared" si="14"/>
        <v>21901</v>
      </c>
      <c r="J79" s="10">
        <f t="shared" si="14"/>
        <v>22484</v>
      </c>
      <c r="K79" s="10">
        <f t="shared" si="14"/>
        <v>3390</v>
      </c>
      <c r="L79" s="51"/>
      <c r="N79" s="10"/>
      <c r="O79" s="10"/>
    </row>
    <row r="80" spans="1:15" ht="21.75" customHeight="1">
      <c r="A80" s="35"/>
      <c r="B80" s="40" t="s">
        <v>400</v>
      </c>
      <c r="D80" s="11">
        <v>119</v>
      </c>
      <c r="E80" s="11">
        <v>1286</v>
      </c>
      <c r="F80" s="11">
        <v>1405</v>
      </c>
      <c r="G80" s="11"/>
      <c r="H80" s="11">
        <v>583</v>
      </c>
      <c r="I80" s="11">
        <v>21901</v>
      </c>
      <c r="J80" s="11">
        <v>22484</v>
      </c>
      <c r="K80" s="11">
        <v>3390</v>
      </c>
      <c r="L80" s="20"/>
      <c r="N80" s="11"/>
      <c r="O80" s="11"/>
    </row>
    <row r="81" spans="1:15" s="4" customFormat="1" ht="21.75" customHeight="1">
      <c r="A81" s="33"/>
      <c r="B81" s="39">
        <v>47</v>
      </c>
      <c r="D81" s="10">
        <f t="shared" ref="D81:K81" si="15">D82+D85+D93+D95+D99+D105+D111+D121+D125</f>
        <v>2308</v>
      </c>
      <c r="E81" s="10">
        <f t="shared" si="15"/>
        <v>38426</v>
      </c>
      <c r="F81" s="10">
        <f t="shared" si="15"/>
        <v>40734</v>
      </c>
      <c r="G81" s="10">
        <f t="shared" si="15"/>
        <v>0</v>
      </c>
      <c r="H81" s="10">
        <f t="shared" si="15"/>
        <v>25112</v>
      </c>
      <c r="I81" s="10">
        <f t="shared" si="15"/>
        <v>582290</v>
      </c>
      <c r="J81" s="10">
        <f t="shared" si="15"/>
        <v>607402</v>
      </c>
      <c r="K81" s="10">
        <f t="shared" si="15"/>
        <v>96282</v>
      </c>
      <c r="L81" s="51"/>
      <c r="N81" s="10"/>
      <c r="O81" s="10"/>
    </row>
    <row r="82" spans="1:15" s="4" customFormat="1" ht="21.75" customHeight="1">
      <c r="A82" s="33"/>
      <c r="B82" s="39" t="s">
        <v>401</v>
      </c>
      <c r="D82" s="10">
        <f t="shared" ref="D82:K82" si="16">D83+D84</f>
        <v>296</v>
      </c>
      <c r="E82" s="10">
        <f t="shared" si="16"/>
        <v>14040</v>
      </c>
      <c r="F82" s="10">
        <f t="shared" si="16"/>
        <v>14336</v>
      </c>
      <c r="G82" s="10">
        <f t="shared" si="16"/>
        <v>0</v>
      </c>
      <c r="H82" s="10">
        <f t="shared" si="16"/>
        <v>4537</v>
      </c>
      <c r="I82" s="10">
        <f t="shared" si="16"/>
        <v>204901</v>
      </c>
      <c r="J82" s="10">
        <f t="shared" si="16"/>
        <v>209438</v>
      </c>
      <c r="K82" s="10">
        <f t="shared" si="16"/>
        <v>33784</v>
      </c>
      <c r="L82" s="51"/>
      <c r="N82" s="10"/>
      <c r="O82" s="10"/>
    </row>
    <row r="83" spans="1:15" ht="21.75" customHeight="1">
      <c r="A83" s="35"/>
      <c r="B83" s="40" t="s">
        <v>402</v>
      </c>
      <c r="D83" s="11">
        <v>290</v>
      </c>
      <c r="E83" s="11">
        <v>12465</v>
      </c>
      <c r="F83" s="11">
        <v>12755</v>
      </c>
      <c r="G83" s="11"/>
      <c r="H83" s="11">
        <v>4507</v>
      </c>
      <c r="I83" s="11">
        <v>181022</v>
      </c>
      <c r="J83" s="11">
        <v>185529</v>
      </c>
      <c r="K83" s="11">
        <v>30128</v>
      </c>
      <c r="L83" s="20"/>
      <c r="N83" s="11"/>
      <c r="O83" s="11"/>
    </row>
    <row r="84" spans="1:15" ht="21.75" customHeight="1">
      <c r="A84" s="35"/>
      <c r="B84" s="40" t="s">
        <v>403</v>
      </c>
      <c r="C84" s="4"/>
      <c r="D84" s="11">
        <v>6</v>
      </c>
      <c r="E84" s="11">
        <v>1575</v>
      </c>
      <c r="F84" s="11">
        <v>1581</v>
      </c>
      <c r="G84" s="11"/>
      <c r="H84" s="11">
        <v>30</v>
      </c>
      <c r="I84" s="11">
        <v>23879</v>
      </c>
      <c r="J84" s="11">
        <v>23909</v>
      </c>
      <c r="K84" s="11">
        <v>3656</v>
      </c>
      <c r="L84" s="36"/>
      <c r="N84" s="11"/>
      <c r="O84" s="11"/>
    </row>
    <row r="85" spans="1:15" s="4" customFormat="1" ht="21.75" customHeight="1">
      <c r="A85" s="33"/>
      <c r="B85" s="39" t="s">
        <v>404</v>
      </c>
      <c r="D85" s="10">
        <f t="shared" ref="D85:K85" si="17">D86+D87+D88+D89+D90+D91+D92</f>
        <v>182</v>
      </c>
      <c r="E85" s="10">
        <f t="shared" si="17"/>
        <v>2352</v>
      </c>
      <c r="F85" s="10">
        <f t="shared" si="17"/>
        <v>2534</v>
      </c>
      <c r="G85" s="10">
        <f t="shared" si="17"/>
        <v>0</v>
      </c>
      <c r="H85" s="10">
        <f t="shared" si="17"/>
        <v>2422</v>
      </c>
      <c r="I85" s="10">
        <f t="shared" si="17"/>
        <v>32339</v>
      </c>
      <c r="J85" s="10">
        <f t="shared" si="17"/>
        <v>34761</v>
      </c>
      <c r="K85" s="10">
        <f t="shared" si="17"/>
        <v>5806</v>
      </c>
      <c r="L85" s="51"/>
      <c r="N85" s="10"/>
      <c r="O85" s="10"/>
    </row>
    <row r="86" spans="1:15" ht="21.75" customHeight="1">
      <c r="A86" s="35"/>
      <c r="B86" s="40" t="s">
        <v>405</v>
      </c>
      <c r="D86" s="11">
        <v>21</v>
      </c>
      <c r="E86" s="11">
        <v>720</v>
      </c>
      <c r="F86" s="11">
        <v>741</v>
      </c>
      <c r="G86" s="11"/>
      <c r="H86" s="11">
        <v>530</v>
      </c>
      <c r="I86" s="11">
        <v>9840</v>
      </c>
      <c r="J86" s="11">
        <v>10370</v>
      </c>
      <c r="K86" s="11">
        <v>1657</v>
      </c>
      <c r="L86" s="20"/>
      <c r="N86" s="11"/>
      <c r="O86" s="11"/>
    </row>
    <row r="87" spans="1:15" ht="21.75" customHeight="1">
      <c r="A87" s="35"/>
      <c r="B87" s="40" t="s">
        <v>406</v>
      </c>
      <c r="D87" s="11">
        <v>131</v>
      </c>
      <c r="E87" s="11">
        <v>643</v>
      </c>
      <c r="F87" s="11">
        <v>774</v>
      </c>
      <c r="G87" s="11"/>
      <c r="H87" s="11">
        <v>1522</v>
      </c>
      <c r="I87" s="11">
        <v>9535</v>
      </c>
      <c r="J87" s="11">
        <v>11057</v>
      </c>
      <c r="K87" s="11">
        <v>1831</v>
      </c>
      <c r="L87" s="20"/>
      <c r="N87" s="11"/>
      <c r="O87" s="11"/>
    </row>
    <row r="88" spans="1:15" ht="21.75" customHeight="1">
      <c r="A88" s="35"/>
      <c r="B88" s="40" t="s">
        <v>407</v>
      </c>
      <c r="C88" s="4"/>
      <c r="D88" s="11">
        <v>13</v>
      </c>
      <c r="E88" s="11">
        <v>331</v>
      </c>
      <c r="F88" s="11">
        <v>344</v>
      </c>
      <c r="G88" s="11"/>
      <c r="H88" s="11">
        <v>296</v>
      </c>
      <c r="I88" s="11">
        <v>6115</v>
      </c>
      <c r="J88" s="11">
        <v>6411</v>
      </c>
      <c r="K88" s="11">
        <v>1171</v>
      </c>
      <c r="L88" s="20"/>
      <c r="N88" s="11"/>
      <c r="O88" s="11"/>
    </row>
    <row r="89" spans="1:15" ht="21.75" customHeight="1">
      <c r="A89" s="35"/>
      <c r="B89" s="40" t="s">
        <v>408</v>
      </c>
      <c r="D89" s="11">
        <v>0</v>
      </c>
      <c r="E89" s="11">
        <v>108</v>
      </c>
      <c r="F89" s="11">
        <v>108</v>
      </c>
      <c r="G89" s="11"/>
      <c r="H89" s="11">
        <v>0</v>
      </c>
      <c r="I89" s="11">
        <v>1318</v>
      </c>
      <c r="J89" s="11">
        <v>1318</v>
      </c>
      <c r="K89" s="11">
        <v>204</v>
      </c>
      <c r="L89" s="20"/>
      <c r="N89" s="11"/>
      <c r="O89" s="11"/>
    </row>
    <row r="90" spans="1:15" ht="21.75" customHeight="1">
      <c r="A90" s="35"/>
      <c r="B90" s="40" t="s">
        <v>409</v>
      </c>
      <c r="D90" s="11">
        <v>0</v>
      </c>
      <c r="E90" s="11">
        <v>125</v>
      </c>
      <c r="F90" s="11">
        <v>125</v>
      </c>
      <c r="G90" s="11"/>
      <c r="H90" s="11">
        <v>0</v>
      </c>
      <c r="I90" s="11">
        <v>1324</v>
      </c>
      <c r="J90" s="11">
        <v>1324</v>
      </c>
      <c r="K90" s="11">
        <v>219</v>
      </c>
      <c r="L90" s="20"/>
      <c r="N90" s="11"/>
      <c r="O90" s="11"/>
    </row>
    <row r="91" spans="1:15" ht="21.75" customHeight="1">
      <c r="A91" s="35"/>
      <c r="B91" s="40" t="s">
        <v>410</v>
      </c>
      <c r="D91" s="11">
        <v>0</v>
      </c>
      <c r="E91" s="11">
        <v>30</v>
      </c>
      <c r="F91" s="11">
        <v>30</v>
      </c>
      <c r="G91" s="11"/>
      <c r="H91" s="11">
        <v>0</v>
      </c>
      <c r="I91" s="11">
        <v>352</v>
      </c>
      <c r="J91" s="11">
        <v>352</v>
      </c>
      <c r="K91" s="11">
        <v>64</v>
      </c>
      <c r="L91" s="20"/>
      <c r="N91" s="11"/>
      <c r="O91" s="11"/>
    </row>
    <row r="92" spans="1:15" ht="21.75" customHeight="1">
      <c r="A92" s="35"/>
      <c r="B92" s="40" t="s">
        <v>411</v>
      </c>
      <c r="C92" s="4"/>
      <c r="D92" s="11">
        <v>17</v>
      </c>
      <c r="E92" s="11">
        <v>395</v>
      </c>
      <c r="F92" s="11">
        <v>412</v>
      </c>
      <c r="G92" s="11"/>
      <c r="H92" s="11">
        <v>74</v>
      </c>
      <c r="I92" s="11">
        <v>3855</v>
      </c>
      <c r="J92" s="11">
        <v>3929</v>
      </c>
      <c r="K92" s="11">
        <v>660</v>
      </c>
      <c r="L92" s="20"/>
      <c r="N92" s="11"/>
      <c r="O92" s="11"/>
    </row>
    <row r="93" spans="1:15" s="4" customFormat="1" ht="21.75" customHeight="1">
      <c r="A93" s="33"/>
      <c r="B93" s="39" t="s">
        <v>412</v>
      </c>
      <c r="D93" s="10">
        <f t="shared" ref="D93:K93" si="18">D94</f>
        <v>38</v>
      </c>
      <c r="E93" s="10">
        <f t="shared" si="18"/>
        <v>1475</v>
      </c>
      <c r="F93" s="10">
        <f t="shared" si="18"/>
        <v>1513</v>
      </c>
      <c r="G93" s="10">
        <f t="shared" si="18"/>
        <v>0</v>
      </c>
      <c r="H93" s="10">
        <f t="shared" si="18"/>
        <v>401</v>
      </c>
      <c r="I93" s="10">
        <f t="shared" si="18"/>
        <v>20528</v>
      </c>
      <c r="J93" s="10">
        <f t="shared" si="18"/>
        <v>20929</v>
      </c>
      <c r="K93" s="10">
        <f t="shared" si="18"/>
        <v>3121</v>
      </c>
      <c r="L93" s="51"/>
      <c r="N93" s="10"/>
      <c r="O93" s="10"/>
    </row>
    <row r="94" spans="1:15" ht="21.75" customHeight="1">
      <c r="A94" s="35"/>
      <c r="B94" s="40" t="s">
        <v>413</v>
      </c>
      <c r="D94" s="11">
        <v>38</v>
      </c>
      <c r="E94" s="11">
        <v>1475</v>
      </c>
      <c r="F94" s="11">
        <v>1513</v>
      </c>
      <c r="G94" s="11"/>
      <c r="H94" s="11">
        <v>401</v>
      </c>
      <c r="I94" s="11">
        <v>20528</v>
      </c>
      <c r="J94" s="11">
        <v>20929</v>
      </c>
      <c r="K94" s="11">
        <v>3121</v>
      </c>
      <c r="L94" s="20"/>
      <c r="N94" s="11"/>
      <c r="O94" s="11"/>
    </row>
    <row r="95" spans="1:15" s="4" customFormat="1" ht="21.75" customHeight="1">
      <c r="A95" s="33"/>
      <c r="B95" s="39" t="s">
        <v>414</v>
      </c>
      <c r="D95" s="10">
        <f t="shared" ref="D95:K95" si="19">D96+D97+D98</f>
        <v>0</v>
      </c>
      <c r="E95" s="10">
        <f t="shared" si="19"/>
        <v>1573</v>
      </c>
      <c r="F95" s="10">
        <f t="shared" si="19"/>
        <v>1573</v>
      </c>
      <c r="G95" s="10">
        <f t="shared" si="19"/>
        <v>0</v>
      </c>
      <c r="H95" s="10">
        <f t="shared" si="19"/>
        <v>0</v>
      </c>
      <c r="I95" s="10">
        <f t="shared" si="19"/>
        <v>28884</v>
      </c>
      <c r="J95" s="10">
        <f t="shared" si="19"/>
        <v>28884</v>
      </c>
      <c r="K95" s="10">
        <f t="shared" si="19"/>
        <v>4451</v>
      </c>
      <c r="L95" s="51"/>
      <c r="N95" s="10"/>
      <c r="O95" s="10"/>
    </row>
    <row r="96" spans="1:15" ht="21.75" customHeight="1">
      <c r="A96" s="35"/>
      <c r="B96" s="40" t="s">
        <v>415</v>
      </c>
      <c r="C96" s="4"/>
      <c r="D96" s="11">
        <v>0</v>
      </c>
      <c r="E96" s="11">
        <v>679</v>
      </c>
      <c r="F96" s="11">
        <v>679</v>
      </c>
      <c r="G96" s="11"/>
      <c r="H96" s="11">
        <v>0</v>
      </c>
      <c r="I96" s="11">
        <v>13922</v>
      </c>
      <c r="J96" s="11">
        <v>13922</v>
      </c>
      <c r="K96" s="11">
        <v>2207</v>
      </c>
      <c r="L96" s="20"/>
      <c r="N96" s="11"/>
      <c r="O96" s="11"/>
    </row>
    <row r="97" spans="1:15" ht="21.75" customHeight="1">
      <c r="A97" s="35"/>
      <c r="B97" s="40" t="s">
        <v>416</v>
      </c>
      <c r="D97" s="11">
        <v>0</v>
      </c>
      <c r="E97" s="11">
        <v>534</v>
      </c>
      <c r="F97" s="11">
        <v>534</v>
      </c>
      <c r="G97" s="11"/>
      <c r="H97" s="11">
        <v>0</v>
      </c>
      <c r="I97" s="11">
        <v>9072</v>
      </c>
      <c r="J97" s="11">
        <v>9072</v>
      </c>
      <c r="K97" s="11">
        <v>1387</v>
      </c>
      <c r="L97" s="20"/>
      <c r="N97" s="11"/>
      <c r="O97" s="11"/>
    </row>
    <row r="98" spans="1:15" ht="21.75" customHeight="1">
      <c r="A98" s="35"/>
      <c r="B98" s="40" t="s">
        <v>417</v>
      </c>
      <c r="D98" s="11">
        <v>0</v>
      </c>
      <c r="E98" s="11">
        <v>360</v>
      </c>
      <c r="F98" s="11">
        <v>360</v>
      </c>
      <c r="G98" s="11"/>
      <c r="H98" s="11">
        <v>0</v>
      </c>
      <c r="I98" s="11">
        <v>5890</v>
      </c>
      <c r="J98" s="11">
        <v>5890</v>
      </c>
      <c r="K98" s="11">
        <v>857</v>
      </c>
      <c r="L98" s="20"/>
      <c r="N98" s="11"/>
      <c r="O98" s="11"/>
    </row>
    <row r="99" spans="1:15" s="4" customFormat="1" ht="21.75" customHeight="1">
      <c r="A99" s="33"/>
      <c r="B99" s="39" t="s">
        <v>418</v>
      </c>
      <c r="D99" s="10">
        <f t="shared" ref="D99:K99" si="20">D100+D101+D102+D103+D104</f>
        <v>160</v>
      </c>
      <c r="E99" s="10">
        <f t="shared" si="20"/>
        <v>5520</v>
      </c>
      <c r="F99" s="10">
        <f t="shared" si="20"/>
        <v>5680</v>
      </c>
      <c r="G99" s="10">
        <f t="shared" si="20"/>
        <v>0</v>
      </c>
      <c r="H99" s="10">
        <f t="shared" si="20"/>
        <v>1421</v>
      </c>
      <c r="I99" s="10">
        <f t="shared" si="20"/>
        <v>95528</v>
      </c>
      <c r="J99" s="10">
        <f t="shared" si="20"/>
        <v>96949</v>
      </c>
      <c r="K99" s="10">
        <f t="shared" si="20"/>
        <v>15474</v>
      </c>
      <c r="L99" s="51"/>
      <c r="N99" s="10"/>
      <c r="O99" s="10"/>
    </row>
    <row r="100" spans="1:15" ht="21.75" customHeight="1">
      <c r="A100" s="35"/>
      <c r="B100" s="40" t="s">
        <v>419</v>
      </c>
      <c r="C100" s="4"/>
      <c r="D100" s="11">
        <v>25</v>
      </c>
      <c r="E100" s="11">
        <v>116</v>
      </c>
      <c r="F100" s="11">
        <v>141</v>
      </c>
      <c r="G100" s="11"/>
      <c r="H100" s="11">
        <v>127</v>
      </c>
      <c r="I100" s="11">
        <v>1606</v>
      </c>
      <c r="J100" s="11">
        <v>1733</v>
      </c>
      <c r="K100" s="11">
        <v>264</v>
      </c>
      <c r="L100" s="20"/>
      <c r="N100" s="11"/>
      <c r="O100" s="11"/>
    </row>
    <row r="101" spans="1:15" ht="21.75" customHeight="1">
      <c r="A101" s="35"/>
      <c r="B101" s="40" t="s">
        <v>420</v>
      </c>
      <c r="D101" s="11">
        <v>35</v>
      </c>
      <c r="E101" s="11">
        <v>1933</v>
      </c>
      <c r="F101" s="11">
        <v>1968</v>
      </c>
      <c r="G101" s="11"/>
      <c r="H101" s="11">
        <v>527</v>
      </c>
      <c r="I101" s="11">
        <v>34097</v>
      </c>
      <c r="J101" s="11">
        <v>34624</v>
      </c>
      <c r="K101" s="11">
        <v>5619</v>
      </c>
      <c r="L101" s="20"/>
      <c r="N101" s="11"/>
      <c r="O101" s="11"/>
    </row>
    <row r="102" spans="1:15" ht="21.75" customHeight="1">
      <c r="A102" s="35"/>
      <c r="B102" s="40" t="s">
        <v>421</v>
      </c>
      <c r="D102" s="11">
        <v>0</v>
      </c>
      <c r="E102" s="11">
        <v>227</v>
      </c>
      <c r="F102" s="11">
        <v>227</v>
      </c>
      <c r="G102" s="11"/>
      <c r="H102" s="11">
        <v>0</v>
      </c>
      <c r="I102" s="11">
        <v>3163</v>
      </c>
      <c r="J102" s="11">
        <v>3163</v>
      </c>
      <c r="K102" s="11">
        <v>552</v>
      </c>
      <c r="L102" s="20"/>
      <c r="N102" s="11"/>
      <c r="O102" s="11"/>
    </row>
    <row r="103" spans="1:15" ht="21.75" customHeight="1">
      <c r="A103" s="35"/>
      <c r="B103" s="40" t="s">
        <v>422</v>
      </c>
      <c r="D103" s="11">
        <v>53</v>
      </c>
      <c r="E103" s="11">
        <v>956</v>
      </c>
      <c r="F103" s="11">
        <v>1009</v>
      </c>
      <c r="G103" s="11"/>
      <c r="H103" s="11">
        <v>369</v>
      </c>
      <c r="I103" s="11">
        <v>18107</v>
      </c>
      <c r="J103" s="11">
        <v>18476</v>
      </c>
      <c r="K103" s="11">
        <v>2960</v>
      </c>
      <c r="L103" s="20"/>
      <c r="N103" s="11"/>
      <c r="O103" s="11"/>
    </row>
    <row r="104" spans="1:15" ht="21.75" customHeight="1">
      <c r="A104" s="35"/>
      <c r="B104" s="40" t="s">
        <v>423</v>
      </c>
      <c r="D104" s="11">
        <v>47</v>
      </c>
      <c r="E104" s="11">
        <v>2288</v>
      </c>
      <c r="F104" s="11">
        <v>2335</v>
      </c>
      <c r="G104" s="11"/>
      <c r="H104" s="11">
        <v>398</v>
      </c>
      <c r="I104" s="11">
        <v>38555</v>
      </c>
      <c r="J104" s="11">
        <v>38953</v>
      </c>
      <c r="K104" s="11">
        <v>6079</v>
      </c>
      <c r="L104" s="20"/>
      <c r="N104" s="11"/>
      <c r="O104" s="11"/>
    </row>
    <row r="105" spans="1:15" s="4" customFormat="1" ht="21.75" customHeight="1">
      <c r="A105" s="33"/>
      <c r="B105" s="39" t="s">
        <v>424</v>
      </c>
      <c r="D105" s="10">
        <f t="shared" ref="D105:K105" si="21">D106+D107+D108+D109+D110</f>
        <v>89</v>
      </c>
      <c r="E105" s="10">
        <f t="shared" si="21"/>
        <v>900</v>
      </c>
      <c r="F105" s="10">
        <f t="shared" si="21"/>
        <v>989</v>
      </c>
      <c r="G105" s="10">
        <f t="shared" si="21"/>
        <v>0</v>
      </c>
      <c r="H105" s="10">
        <f t="shared" si="21"/>
        <v>505</v>
      </c>
      <c r="I105" s="10">
        <f t="shared" si="21"/>
        <v>12381</v>
      </c>
      <c r="J105" s="10">
        <f t="shared" si="21"/>
        <v>12886</v>
      </c>
      <c r="K105" s="10">
        <f t="shared" si="21"/>
        <v>1976</v>
      </c>
      <c r="L105" s="51"/>
      <c r="N105" s="10"/>
      <c r="O105" s="10"/>
    </row>
    <row r="106" spans="1:15" ht="21.75" customHeight="1">
      <c r="A106" s="35"/>
      <c r="B106" s="40" t="s">
        <v>425</v>
      </c>
      <c r="D106" s="11">
        <v>32</v>
      </c>
      <c r="E106" s="11">
        <v>245</v>
      </c>
      <c r="F106" s="11">
        <v>277</v>
      </c>
      <c r="G106" s="11"/>
      <c r="H106" s="11">
        <v>154</v>
      </c>
      <c r="I106" s="11">
        <v>3575</v>
      </c>
      <c r="J106" s="11">
        <v>3729</v>
      </c>
      <c r="K106" s="11">
        <v>564</v>
      </c>
      <c r="L106" s="20"/>
      <c r="N106" s="11"/>
      <c r="O106" s="11"/>
    </row>
    <row r="107" spans="1:15" ht="21.75" customHeight="1">
      <c r="A107" s="35"/>
      <c r="B107" s="40" t="s">
        <v>426</v>
      </c>
      <c r="C107" s="4"/>
      <c r="D107" s="11">
        <v>12</v>
      </c>
      <c r="E107" s="11">
        <v>118</v>
      </c>
      <c r="F107" s="11">
        <v>130</v>
      </c>
      <c r="G107" s="11"/>
      <c r="H107" s="11">
        <v>7</v>
      </c>
      <c r="I107" s="11">
        <v>2103</v>
      </c>
      <c r="J107" s="11">
        <v>2110</v>
      </c>
      <c r="K107" s="11">
        <v>310</v>
      </c>
      <c r="L107" s="36"/>
      <c r="N107" s="11"/>
      <c r="O107" s="11"/>
    </row>
    <row r="108" spans="1:15" ht="21.75" customHeight="1">
      <c r="A108" s="35"/>
      <c r="B108" s="40" t="s">
        <v>427</v>
      </c>
      <c r="C108" s="4"/>
      <c r="D108" s="11">
        <v>0</v>
      </c>
      <c r="E108" s="11">
        <v>15</v>
      </c>
      <c r="F108" s="11">
        <v>15</v>
      </c>
      <c r="G108" s="11"/>
      <c r="H108" s="11">
        <v>0</v>
      </c>
      <c r="I108" s="11">
        <v>153</v>
      </c>
      <c r="J108" s="11">
        <v>153</v>
      </c>
      <c r="K108" s="11">
        <v>23</v>
      </c>
      <c r="L108" s="20"/>
      <c r="N108" s="11"/>
      <c r="O108" s="11"/>
    </row>
    <row r="109" spans="1:15" ht="21.75" customHeight="1">
      <c r="A109" s="35"/>
      <c r="B109" s="40" t="s">
        <v>428</v>
      </c>
      <c r="D109" s="11">
        <v>42</v>
      </c>
      <c r="E109" s="11">
        <v>364</v>
      </c>
      <c r="F109" s="11">
        <v>406</v>
      </c>
      <c r="G109" s="11"/>
      <c r="H109" s="11">
        <v>282</v>
      </c>
      <c r="I109" s="11">
        <v>4659</v>
      </c>
      <c r="J109" s="11">
        <v>4941</v>
      </c>
      <c r="K109" s="11">
        <v>757</v>
      </c>
      <c r="L109" s="20"/>
      <c r="N109" s="11"/>
      <c r="O109" s="11"/>
    </row>
    <row r="110" spans="1:15" ht="21.75" customHeight="1">
      <c r="A110" s="35"/>
      <c r="B110" s="40" t="s">
        <v>429</v>
      </c>
      <c r="D110" s="11">
        <v>3</v>
      </c>
      <c r="E110" s="11">
        <v>158</v>
      </c>
      <c r="F110" s="11">
        <v>161</v>
      </c>
      <c r="G110" s="11"/>
      <c r="H110" s="11">
        <v>62</v>
      </c>
      <c r="I110" s="11">
        <v>1891</v>
      </c>
      <c r="J110" s="11">
        <v>1953</v>
      </c>
      <c r="K110" s="11">
        <v>322</v>
      </c>
      <c r="L110" s="20"/>
      <c r="N110" s="11"/>
      <c r="O110" s="11"/>
    </row>
    <row r="111" spans="1:15" s="4" customFormat="1" ht="21.75" customHeight="1">
      <c r="A111" s="33"/>
      <c r="B111" s="39" t="s">
        <v>430</v>
      </c>
      <c r="D111" s="10">
        <f t="shared" ref="D111:K111" si="22">D112+D113+D114+D115+D116+D117+D118+D119+D120</f>
        <v>1004</v>
      </c>
      <c r="E111" s="10">
        <f t="shared" si="22"/>
        <v>11860</v>
      </c>
      <c r="F111" s="10">
        <f t="shared" si="22"/>
        <v>12864</v>
      </c>
      <c r="G111" s="10">
        <f t="shared" si="22"/>
        <v>0</v>
      </c>
      <c r="H111" s="10">
        <f t="shared" si="22"/>
        <v>12120</v>
      </c>
      <c r="I111" s="10">
        <f t="shared" si="22"/>
        <v>180506</v>
      </c>
      <c r="J111" s="10">
        <f t="shared" si="22"/>
        <v>192626</v>
      </c>
      <c r="K111" s="10">
        <f t="shared" si="22"/>
        <v>30024</v>
      </c>
      <c r="L111" s="51"/>
      <c r="N111" s="10"/>
      <c r="O111" s="10"/>
    </row>
    <row r="112" spans="1:15" ht="21.75" customHeight="1">
      <c r="A112" s="35"/>
      <c r="B112" s="40" t="s">
        <v>431</v>
      </c>
      <c r="D112" s="11">
        <v>320</v>
      </c>
      <c r="E112" s="11">
        <v>4777</v>
      </c>
      <c r="F112" s="11">
        <v>5097</v>
      </c>
      <c r="G112" s="11"/>
      <c r="H112" s="11">
        <v>3607</v>
      </c>
      <c r="I112" s="11">
        <v>67143</v>
      </c>
      <c r="J112" s="11">
        <v>70750</v>
      </c>
      <c r="K112" s="11">
        <v>10894</v>
      </c>
      <c r="L112" s="20"/>
      <c r="N112" s="11"/>
      <c r="O112" s="11"/>
    </row>
    <row r="113" spans="1:18" ht="21.75" customHeight="1">
      <c r="A113" s="35"/>
      <c r="B113" s="40" t="s">
        <v>432</v>
      </c>
      <c r="D113" s="11">
        <v>38</v>
      </c>
      <c r="E113" s="11">
        <v>1274</v>
      </c>
      <c r="F113" s="11">
        <v>1312</v>
      </c>
      <c r="G113" s="11"/>
      <c r="H113" s="11">
        <v>371</v>
      </c>
      <c r="I113" s="11">
        <v>18158</v>
      </c>
      <c r="J113" s="11">
        <v>18529</v>
      </c>
      <c r="K113" s="11">
        <v>3032</v>
      </c>
      <c r="L113" s="20"/>
      <c r="N113" s="11"/>
      <c r="O113" s="11"/>
    </row>
    <row r="114" spans="1:18" ht="21.75" customHeight="1">
      <c r="A114" s="35"/>
      <c r="B114" s="40" t="s">
        <v>433</v>
      </c>
      <c r="D114" s="11">
        <v>179</v>
      </c>
      <c r="E114" s="11">
        <v>1533</v>
      </c>
      <c r="F114" s="11">
        <v>1712</v>
      </c>
      <c r="G114" s="11"/>
      <c r="H114" s="11">
        <v>3786</v>
      </c>
      <c r="I114" s="11">
        <v>27768</v>
      </c>
      <c r="J114" s="11">
        <v>31554</v>
      </c>
      <c r="K114" s="11">
        <v>4872</v>
      </c>
      <c r="L114" s="20"/>
      <c r="N114" s="11"/>
      <c r="O114" s="11"/>
    </row>
    <row r="115" spans="1:18" ht="21.75" customHeight="1">
      <c r="A115" s="35"/>
      <c r="B115" s="40" t="s">
        <v>434</v>
      </c>
      <c r="D115" s="11">
        <v>22</v>
      </c>
      <c r="E115" s="11">
        <v>176</v>
      </c>
      <c r="F115" s="11">
        <v>198</v>
      </c>
      <c r="G115" s="11"/>
      <c r="H115" s="11">
        <v>108</v>
      </c>
      <c r="I115" s="11">
        <v>2901</v>
      </c>
      <c r="J115" s="11">
        <v>3009</v>
      </c>
      <c r="K115" s="11">
        <v>469</v>
      </c>
      <c r="L115" s="20"/>
      <c r="N115" s="11"/>
      <c r="O115" s="11"/>
    </row>
    <row r="116" spans="1:18" ht="21.75" customHeight="1">
      <c r="A116" s="35"/>
      <c r="B116" s="40" t="s">
        <v>435</v>
      </c>
      <c r="D116" s="11">
        <v>32</v>
      </c>
      <c r="E116" s="11">
        <v>304</v>
      </c>
      <c r="F116" s="11">
        <v>336</v>
      </c>
      <c r="G116" s="11"/>
      <c r="H116" s="11">
        <v>284</v>
      </c>
      <c r="I116" s="11">
        <v>4104</v>
      </c>
      <c r="J116" s="11">
        <v>4388</v>
      </c>
      <c r="K116" s="11">
        <v>721</v>
      </c>
      <c r="L116" s="20"/>
      <c r="N116" s="11"/>
      <c r="O116" s="11"/>
    </row>
    <row r="117" spans="1:18" ht="21.75" customHeight="1">
      <c r="A117" s="35"/>
      <c r="B117" s="40" t="s">
        <v>436</v>
      </c>
      <c r="D117" s="11">
        <v>169</v>
      </c>
      <c r="E117" s="11">
        <v>647</v>
      </c>
      <c r="F117" s="11">
        <v>816</v>
      </c>
      <c r="G117" s="11"/>
      <c r="H117" s="11">
        <v>1458</v>
      </c>
      <c r="I117" s="11">
        <v>7647</v>
      </c>
      <c r="J117" s="11">
        <v>9105</v>
      </c>
      <c r="K117" s="11">
        <v>1469</v>
      </c>
      <c r="L117" s="36"/>
      <c r="M117" s="13"/>
      <c r="N117" s="11"/>
      <c r="O117" s="11"/>
      <c r="P117" s="13"/>
      <c r="Q117" s="13"/>
      <c r="R117" s="13"/>
    </row>
    <row r="118" spans="1:18" ht="21.75" customHeight="1">
      <c r="A118" s="35"/>
      <c r="B118" s="40" t="s">
        <v>437</v>
      </c>
      <c r="D118" s="11">
        <v>35</v>
      </c>
      <c r="E118" s="11">
        <v>592</v>
      </c>
      <c r="F118" s="11">
        <v>627</v>
      </c>
      <c r="G118" s="11"/>
      <c r="H118" s="11">
        <v>188</v>
      </c>
      <c r="I118" s="11">
        <v>8780</v>
      </c>
      <c r="J118" s="11">
        <v>8968</v>
      </c>
      <c r="K118" s="11">
        <v>1314</v>
      </c>
      <c r="L118" s="20"/>
      <c r="N118" s="11"/>
      <c r="O118" s="11"/>
    </row>
    <row r="119" spans="1:18" ht="21.75" customHeight="1">
      <c r="A119" s="35"/>
      <c r="B119" s="40" t="s">
        <v>438</v>
      </c>
      <c r="D119" s="11">
        <v>158</v>
      </c>
      <c r="E119" s="11">
        <v>2528</v>
      </c>
      <c r="F119" s="11">
        <v>2686</v>
      </c>
      <c r="G119" s="11"/>
      <c r="H119" s="11">
        <v>1949</v>
      </c>
      <c r="I119" s="11">
        <v>43802</v>
      </c>
      <c r="J119" s="11">
        <v>45751</v>
      </c>
      <c r="K119" s="11">
        <v>7141</v>
      </c>
      <c r="L119" s="20"/>
      <c r="N119" s="11"/>
      <c r="O119" s="11"/>
    </row>
    <row r="120" spans="1:18" ht="21.75" customHeight="1">
      <c r="A120" s="35"/>
      <c r="B120" s="40" t="s">
        <v>439</v>
      </c>
      <c r="C120" s="4"/>
      <c r="D120" s="11">
        <v>51</v>
      </c>
      <c r="E120" s="11">
        <v>29</v>
      </c>
      <c r="F120" s="11">
        <v>80</v>
      </c>
      <c r="G120" s="11"/>
      <c r="H120" s="11">
        <v>369</v>
      </c>
      <c r="I120" s="11">
        <v>203</v>
      </c>
      <c r="J120" s="11">
        <v>572</v>
      </c>
      <c r="K120" s="11">
        <v>112</v>
      </c>
      <c r="L120" s="20"/>
      <c r="N120" s="11"/>
      <c r="O120" s="11"/>
    </row>
    <row r="121" spans="1:18" s="4" customFormat="1" ht="21.75" customHeight="1">
      <c r="A121" s="33"/>
      <c r="B121" s="39" t="s">
        <v>440</v>
      </c>
      <c r="D121" s="10">
        <f t="shared" ref="D121:K121" si="23">SUM(D122:D124)</f>
        <v>49</v>
      </c>
      <c r="E121" s="10">
        <f t="shared" si="23"/>
        <v>36</v>
      </c>
      <c r="F121" s="10">
        <f t="shared" si="23"/>
        <v>85</v>
      </c>
      <c r="G121" s="10">
        <f t="shared" si="23"/>
        <v>0</v>
      </c>
      <c r="H121" s="10">
        <f t="shared" si="23"/>
        <v>460</v>
      </c>
      <c r="I121" s="10">
        <f t="shared" si="23"/>
        <v>221</v>
      </c>
      <c r="J121" s="10">
        <f t="shared" si="23"/>
        <v>681</v>
      </c>
      <c r="K121" s="10">
        <f t="shared" si="23"/>
        <v>109</v>
      </c>
      <c r="L121" s="51"/>
      <c r="N121" s="10"/>
      <c r="O121" s="10"/>
    </row>
    <row r="122" spans="1:18" ht="21.75" customHeight="1">
      <c r="A122" s="35"/>
      <c r="B122" s="40" t="s">
        <v>441</v>
      </c>
      <c r="D122" s="11">
        <v>25</v>
      </c>
      <c r="E122" s="11">
        <v>36</v>
      </c>
      <c r="F122" s="11">
        <v>61</v>
      </c>
      <c r="G122" s="11"/>
      <c r="H122" s="11">
        <v>331</v>
      </c>
      <c r="I122" s="11">
        <v>221</v>
      </c>
      <c r="J122" s="11">
        <v>552</v>
      </c>
      <c r="K122" s="11">
        <v>89</v>
      </c>
      <c r="L122" s="20"/>
      <c r="N122" s="11"/>
      <c r="O122" s="11"/>
    </row>
    <row r="123" spans="1:18" ht="21.75" customHeight="1">
      <c r="A123" s="35"/>
      <c r="B123" s="40" t="s">
        <v>442</v>
      </c>
      <c r="D123" s="11">
        <v>13</v>
      </c>
      <c r="E123" s="11">
        <v>0</v>
      </c>
      <c r="F123" s="11">
        <v>13</v>
      </c>
      <c r="G123" s="11"/>
      <c r="H123" s="11">
        <v>34</v>
      </c>
      <c r="I123" s="11">
        <v>0</v>
      </c>
      <c r="J123" s="11">
        <v>34</v>
      </c>
      <c r="K123" s="11">
        <v>7</v>
      </c>
      <c r="L123" s="20"/>
      <c r="N123" s="11"/>
      <c r="O123" s="11"/>
    </row>
    <row r="124" spans="1:18" ht="21.75" customHeight="1">
      <c r="A124" s="35"/>
      <c r="B124" s="40" t="s">
        <v>443</v>
      </c>
      <c r="C124" s="4"/>
      <c r="D124" s="11">
        <v>11</v>
      </c>
      <c r="E124" s="11">
        <v>0</v>
      </c>
      <c r="F124" s="11">
        <v>11</v>
      </c>
      <c r="G124" s="11"/>
      <c r="H124" s="11">
        <v>95</v>
      </c>
      <c r="I124" s="11">
        <v>0</v>
      </c>
      <c r="J124" s="11">
        <v>95</v>
      </c>
      <c r="K124" s="11">
        <v>13</v>
      </c>
      <c r="L124" s="20"/>
      <c r="N124" s="11"/>
      <c r="O124" s="11"/>
    </row>
    <row r="125" spans="1:18" s="4" customFormat="1" ht="21.75" customHeight="1">
      <c r="A125" s="33"/>
      <c r="B125" s="39" t="s">
        <v>444</v>
      </c>
      <c r="D125" s="10">
        <f t="shared" ref="D125:K125" si="24">D126+D127</f>
        <v>490</v>
      </c>
      <c r="E125" s="10">
        <f t="shared" si="24"/>
        <v>670</v>
      </c>
      <c r="F125" s="10">
        <f t="shared" si="24"/>
        <v>1160</v>
      </c>
      <c r="G125" s="10">
        <f t="shared" si="24"/>
        <v>0</v>
      </c>
      <c r="H125" s="10">
        <f t="shared" si="24"/>
        <v>3246</v>
      </c>
      <c r="I125" s="10">
        <f t="shared" si="24"/>
        <v>7002</v>
      </c>
      <c r="J125" s="10">
        <f t="shared" si="24"/>
        <v>10248</v>
      </c>
      <c r="K125" s="10">
        <f t="shared" si="24"/>
        <v>1537</v>
      </c>
      <c r="L125" s="51"/>
      <c r="N125" s="10"/>
      <c r="O125" s="10"/>
    </row>
    <row r="126" spans="1:18" ht="21.75" customHeight="1">
      <c r="A126" s="35"/>
      <c r="B126" s="40" t="s">
        <v>445</v>
      </c>
      <c r="D126" s="11">
        <v>128</v>
      </c>
      <c r="E126" s="11">
        <v>362</v>
      </c>
      <c r="F126" s="11">
        <v>490</v>
      </c>
      <c r="G126" s="11"/>
      <c r="H126" s="11">
        <v>903</v>
      </c>
      <c r="I126" s="11">
        <v>1661</v>
      </c>
      <c r="J126" s="11">
        <v>2564</v>
      </c>
      <c r="K126" s="11">
        <v>375</v>
      </c>
      <c r="L126" s="20"/>
      <c r="N126" s="11"/>
      <c r="O126" s="11"/>
    </row>
    <row r="127" spans="1:18" ht="21.75" customHeight="1">
      <c r="A127" s="35"/>
      <c r="B127" s="40" t="s">
        <v>446</v>
      </c>
      <c r="D127" s="11">
        <v>362</v>
      </c>
      <c r="E127" s="11">
        <v>308</v>
      </c>
      <c r="F127" s="11">
        <v>670</v>
      </c>
      <c r="G127" s="11"/>
      <c r="H127" s="11">
        <v>2343</v>
      </c>
      <c r="I127" s="11">
        <v>5341</v>
      </c>
      <c r="J127" s="11">
        <v>7684</v>
      </c>
      <c r="K127" s="11">
        <v>1162</v>
      </c>
      <c r="L127" s="20"/>
      <c r="N127" s="11"/>
      <c r="O127" s="11"/>
    </row>
    <row r="128" spans="1:18" ht="4.5" customHeight="1">
      <c r="A128" s="21"/>
      <c r="B128" s="41"/>
      <c r="C128" s="22"/>
      <c r="D128" s="52"/>
      <c r="E128" s="52"/>
      <c r="F128" s="52"/>
      <c r="G128" s="52"/>
      <c r="H128" s="52"/>
      <c r="I128" s="52"/>
      <c r="J128" s="52"/>
      <c r="K128" s="52"/>
      <c r="L128" s="24"/>
      <c r="N128" s="50"/>
      <c r="O128" s="50"/>
    </row>
    <row r="129" spans="1:15" ht="12.75" customHeight="1" thickBot="1">
      <c r="N129" s="50"/>
      <c r="O129" s="50"/>
    </row>
    <row r="130" spans="1:15" ht="14.25" customHeight="1" thickTop="1">
      <c r="A130" s="14"/>
      <c r="B130" s="14" t="s">
        <v>573</v>
      </c>
      <c r="C130" s="14"/>
      <c r="D130" s="14"/>
      <c r="E130" s="14"/>
      <c r="F130" s="14"/>
      <c r="G130" s="14"/>
      <c r="H130" s="14"/>
      <c r="I130" s="14"/>
      <c r="J130" s="14"/>
      <c r="K130" s="14"/>
      <c r="L130" s="14"/>
      <c r="M130" s="32"/>
    </row>
    <row r="131" spans="1:15" ht="5.25" customHeight="1">
      <c r="B131" s="16"/>
      <c r="K131" s="13"/>
    </row>
    <row r="132" spans="1:15" ht="12.75" customHeight="1">
      <c r="B132" s="17" t="s">
        <v>547</v>
      </c>
      <c r="K132" s="13"/>
    </row>
    <row r="133" spans="1:15" ht="9" customHeight="1">
      <c r="N133" s="50"/>
      <c r="O133" s="50"/>
    </row>
    <row r="134" spans="1:15" ht="19.5" customHeight="1">
      <c r="N134" s="50"/>
      <c r="O134" s="50"/>
    </row>
    <row r="135" spans="1:15" ht="19.5" customHeight="1">
      <c r="D135" s="13"/>
      <c r="E135" s="13"/>
      <c r="F135" s="13"/>
      <c r="G135" s="13"/>
      <c r="H135" s="13"/>
      <c r="I135" s="13"/>
      <c r="J135" s="13"/>
      <c r="K135" s="13"/>
    </row>
    <row r="136" spans="1:15" ht="19.5" customHeight="1"/>
    <row r="137" spans="1:15" ht="19.5" customHeight="1"/>
    <row r="138" spans="1:15" ht="19.5" customHeight="1"/>
    <row r="139" spans="1:15" ht="19.5" customHeight="1">
      <c r="L139" s="13"/>
    </row>
    <row r="140" spans="1:15" ht="19.5" customHeight="1"/>
    <row r="141" spans="1:15" ht="19.5" customHeight="1"/>
    <row r="142" spans="1:15" ht="3.75" customHeight="1"/>
  </sheetData>
  <mergeCells count="9">
    <mergeCell ref="B1:D1"/>
    <mergeCell ref="D10:G10"/>
    <mergeCell ref="H10:J10"/>
    <mergeCell ref="H2:K2"/>
    <mergeCell ref="C9:C12"/>
    <mergeCell ref="D9:F9"/>
    <mergeCell ref="B9:B11"/>
    <mergeCell ref="H9:J9"/>
    <mergeCell ref="K9:K11"/>
  </mergeCells>
  <phoneticPr fontId="56" type="noConversion"/>
  <hyperlinks>
    <hyperlink ref="B1" location="'Περιεχόμενα-Contents'!A1" display="Περιεχόμενα - Contents" xr:uid="{00000000-0004-0000-0500-000000000000}"/>
  </hyperlinks>
  <printOptions horizontalCentered="1"/>
  <pageMargins left="0.74803149606299213" right="0.74803149606299213" top="0.74803149606299213" bottom="0.74803149606299213" header="0.31496062992125984" footer="0.31496062992125984"/>
  <pageSetup paperSize="9" scale="78" orientation="portrait" r:id="rId1"/>
  <rowBreaks count="4" manualBreakCount="4">
    <brk id="46" max="11" man="1"/>
    <brk id="80" max="11" man="1"/>
    <brk id="116" max="11" man="1"/>
    <brk id="133"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U219"/>
  <sheetViews>
    <sheetView zoomScaleNormal="100" workbookViewId="0">
      <pane ySplit="10" topLeftCell="A11" activePane="bottomLeft" state="frozen"/>
      <selection pane="bottomLeft"/>
    </sheetView>
  </sheetViews>
  <sheetFormatPr defaultColWidth="9.140625" defaultRowHeight="12.75"/>
  <cols>
    <col min="1" max="1" width="0.5703125" style="5" customWidth="1"/>
    <col min="2" max="2" width="8" style="5" customWidth="1"/>
    <col min="3" max="3" width="0.28515625" style="5" customWidth="1"/>
    <col min="4" max="5" width="15.5703125" style="5" customWidth="1"/>
    <col min="6" max="6" width="16.28515625" style="5" customWidth="1"/>
    <col min="7" max="10" width="15.5703125" style="5" customWidth="1"/>
    <col min="11" max="11" width="16.42578125" style="5" customWidth="1"/>
    <col min="12" max="12" width="15.5703125" style="5" customWidth="1"/>
    <col min="13" max="13" width="1.28515625" style="5" customWidth="1"/>
    <col min="14" max="14" width="9.140625" style="5" hidden="1" customWidth="1"/>
    <col min="15" max="15" width="10.140625" style="5" bestFit="1" customWidth="1"/>
    <col min="16" max="16" width="15.5703125" style="5" customWidth="1"/>
    <col min="17" max="17" width="14.42578125" style="5" customWidth="1"/>
    <col min="18" max="18" width="9.140625" style="5"/>
    <col min="19" max="19" width="11.85546875" style="5" customWidth="1"/>
    <col min="20" max="20" width="10.85546875" style="5" customWidth="1"/>
    <col min="21" max="16384" width="9.140625" style="5"/>
  </cols>
  <sheetData>
    <row r="1" spans="1:21" ht="12.95" customHeight="1">
      <c r="B1" s="183" t="s">
        <v>75</v>
      </c>
      <c r="C1" s="183"/>
      <c r="D1" s="183"/>
      <c r="E1" s="66"/>
      <c r="F1" s="66"/>
      <c r="G1" s="42"/>
      <c r="H1" s="42"/>
      <c r="I1" s="42"/>
      <c r="J1" s="202" t="s">
        <v>545</v>
      </c>
      <c r="K1" s="202"/>
      <c r="L1" s="202"/>
      <c r="M1" s="202"/>
      <c r="N1" s="47"/>
    </row>
    <row r="2" spans="1:21" ht="12.95" customHeight="1">
      <c r="B2" s="43"/>
      <c r="C2" s="44"/>
      <c r="D2" s="42"/>
      <c r="E2" s="42"/>
      <c r="F2" s="42"/>
      <c r="G2" s="42"/>
      <c r="H2" s="42"/>
      <c r="I2" s="42"/>
      <c r="J2" s="202" t="s">
        <v>557</v>
      </c>
      <c r="K2" s="202"/>
      <c r="L2" s="202"/>
      <c r="M2" s="202"/>
      <c r="N2" s="47"/>
    </row>
    <row r="3" spans="1:21" ht="12.95" customHeight="1">
      <c r="B3" s="43"/>
      <c r="C3" s="44"/>
      <c r="D3" s="42"/>
      <c r="E3" s="42"/>
      <c r="F3" s="42"/>
      <c r="G3" s="42"/>
      <c r="H3" s="42"/>
      <c r="I3" s="42"/>
      <c r="J3" s="42"/>
      <c r="K3" s="42"/>
      <c r="L3" s="42"/>
    </row>
    <row r="4" spans="1:21" s="46" customFormat="1" ht="12.75" customHeight="1">
      <c r="A4" s="45" t="s">
        <v>508</v>
      </c>
    </row>
    <row r="5" spans="1:21" s="46" customFormat="1" ht="12.75" customHeight="1" thickBot="1">
      <c r="A5" s="45" t="s">
        <v>458</v>
      </c>
      <c r="B5" s="172"/>
      <c r="C5" s="172"/>
      <c r="D5" s="172"/>
      <c r="E5" s="172"/>
      <c r="F5" s="172"/>
      <c r="G5" s="172"/>
      <c r="H5" s="172"/>
      <c r="I5" s="172"/>
      <c r="J5" s="172"/>
      <c r="K5" s="172"/>
      <c r="L5" s="172"/>
    </row>
    <row r="6" spans="1:21" ht="7.5" customHeight="1" thickTop="1">
      <c r="A6" s="4"/>
    </row>
    <row r="7" spans="1:21" ht="12" customHeight="1">
      <c r="M7" s="67" t="s">
        <v>0</v>
      </c>
    </row>
    <row r="8" spans="1:21" ht="71.25" customHeight="1">
      <c r="A8" s="184" t="s">
        <v>326</v>
      </c>
      <c r="B8" s="185"/>
      <c r="C8" s="188"/>
      <c r="D8" s="18" t="s">
        <v>96</v>
      </c>
      <c r="E8" s="18" t="s">
        <v>97</v>
      </c>
      <c r="F8" s="18" t="s">
        <v>98</v>
      </c>
      <c r="G8" s="18" t="s">
        <v>47</v>
      </c>
      <c r="H8" s="18" t="s">
        <v>321</v>
      </c>
      <c r="I8" s="18" t="s">
        <v>540</v>
      </c>
      <c r="J8" s="18" t="s">
        <v>48</v>
      </c>
      <c r="K8" s="18" t="s">
        <v>529</v>
      </c>
      <c r="L8" s="18" t="s">
        <v>464</v>
      </c>
      <c r="M8" s="19"/>
    </row>
    <row r="9" spans="1:21" ht="45.75" customHeight="1">
      <c r="A9" s="186"/>
      <c r="B9" s="187"/>
      <c r="C9" s="201"/>
      <c r="D9" s="68" t="s">
        <v>332</v>
      </c>
      <c r="E9" s="68" t="s">
        <v>333</v>
      </c>
      <c r="F9" s="68" t="s">
        <v>95</v>
      </c>
      <c r="G9" s="68" t="s">
        <v>334</v>
      </c>
      <c r="H9" s="68" t="s">
        <v>322</v>
      </c>
      <c r="I9" s="68" t="s">
        <v>49</v>
      </c>
      <c r="J9" s="68" t="s">
        <v>531</v>
      </c>
      <c r="K9" s="68" t="s">
        <v>528</v>
      </c>
      <c r="L9" s="68" t="s">
        <v>466</v>
      </c>
      <c r="M9" s="24"/>
    </row>
    <row r="10" spans="1:21" ht="19.149999999999999" customHeight="1">
      <c r="A10" s="64"/>
      <c r="B10" s="65"/>
      <c r="C10" s="179"/>
      <c r="D10" s="217">
        <v>1</v>
      </c>
      <c r="E10" s="217">
        <v>2</v>
      </c>
      <c r="F10" s="217">
        <v>3</v>
      </c>
      <c r="G10" s="217">
        <v>4</v>
      </c>
      <c r="H10" s="218" t="s">
        <v>570</v>
      </c>
      <c r="I10" s="217">
        <v>6</v>
      </c>
      <c r="J10" s="217">
        <v>7</v>
      </c>
      <c r="K10" s="217">
        <v>8</v>
      </c>
      <c r="L10" s="217" t="s">
        <v>571</v>
      </c>
      <c r="M10" s="19"/>
    </row>
    <row r="11" spans="1:21" ht="21" customHeight="1">
      <c r="A11" s="35"/>
      <c r="B11" s="39" t="s">
        <v>316</v>
      </c>
      <c r="C11" s="4"/>
      <c r="D11" s="70">
        <f t="shared" ref="D11:L11" si="0">D12+D23+D78</f>
        <v>17387576</v>
      </c>
      <c r="E11" s="70">
        <f t="shared" si="0"/>
        <v>19259</v>
      </c>
      <c r="F11" s="70">
        <f t="shared" si="0"/>
        <v>10805</v>
      </c>
      <c r="G11" s="70">
        <f t="shared" si="0"/>
        <v>200549</v>
      </c>
      <c r="H11" s="70">
        <f t="shared" si="0"/>
        <v>17618189</v>
      </c>
      <c r="I11" s="70">
        <f t="shared" si="0"/>
        <v>393426</v>
      </c>
      <c r="J11" s="70">
        <f t="shared" si="0"/>
        <v>79312</v>
      </c>
      <c r="K11" s="70">
        <f t="shared" si="0"/>
        <v>13513282</v>
      </c>
      <c r="L11" s="70">
        <f t="shared" si="0"/>
        <v>4577645</v>
      </c>
      <c r="M11" s="20"/>
      <c r="N11" s="13"/>
      <c r="O11" s="13"/>
      <c r="P11" s="10"/>
      <c r="Q11" s="10"/>
      <c r="R11" s="13"/>
      <c r="S11" s="13"/>
      <c r="T11" s="13"/>
      <c r="U11" s="13"/>
    </row>
    <row r="12" spans="1:21" ht="21" customHeight="1">
      <c r="A12" s="35"/>
      <c r="B12" s="39">
        <v>45</v>
      </c>
      <c r="C12" s="4"/>
      <c r="D12" s="70">
        <f t="shared" ref="D12" si="1">D13+D16+D18+D21</f>
        <v>1206330</v>
      </c>
      <c r="E12" s="70">
        <f t="shared" ref="E12" si="2">E13+E16+E18+E21</f>
        <v>450</v>
      </c>
      <c r="F12" s="70">
        <f t="shared" ref="F12" si="3">F13+F16+F18+F21</f>
        <v>0</v>
      </c>
      <c r="G12" s="70">
        <f t="shared" ref="G12" si="4">G13+G16+G18+G21</f>
        <v>14084</v>
      </c>
      <c r="H12" s="70">
        <f t="shared" ref="H12" si="5">H13+H16+H18+H21</f>
        <v>1220864</v>
      </c>
      <c r="I12" s="70">
        <f t="shared" ref="I12" si="6">I13+I16+I18+I21</f>
        <v>54529</v>
      </c>
      <c r="J12" s="70">
        <f t="shared" ref="J12" si="7">J13+J16+J18+J21</f>
        <v>3326</v>
      </c>
      <c r="K12" s="70">
        <f t="shared" ref="K12" si="8">K13+K16+K18+K21</f>
        <v>743285</v>
      </c>
      <c r="L12" s="70">
        <f t="shared" ref="L12" si="9">L13+L16+L18+L21</f>
        <v>535434</v>
      </c>
      <c r="M12" s="20"/>
      <c r="N12" s="13"/>
      <c r="P12" s="10"/>
      <c r="Q12" s="10"/>
      <c r="R12" s="13"/>
      <c r="S12" s="13"/>
      <c r="T12" s="13"/>
      <c r="U12" s="13"/>
    </row>
    <row r="13" spans="1:21" ht="21" customHeight="1">
      <c r="A13" s="35"/>
      <c r="B13" s="39" t="s">
        <v>337</v>
      </c>
      <c r="D13" s="70">
        <f t="shared" ref="D13" si="10">D14+D15</f>
        <v>673706</v>
      </c>
      <c r="E13" s="70">
        <f t="shared" ref="E13" si="11">E14+E15</f>
        <v>0</v>
      </c>
      <c r="F13" s="70">
        <f t="shared" ref="F13" si="12">F14+F15</f>
        <v>0</v>
      </c>
      <c r="G13" s="70">
        <f t="shared" ref="G13" si="13">G14+G15</f>
        <v>6588</v>
      </c>
      <c r="H13" s="70">
        <f t="shared" ref="H13" si="14">H14+H15</f>
        <v>680294</v>
      </c>
      <c r="I13" s="70">
        <f t="shared" ref="I13" si="15">I14+I15</f>
        <v>40654</v>
      </c>
      <c r="J13" s="70">
        <f t="shared" ref="J13" si="16">J14+J15</f>
        <v>2513</v>
      </c>
      <c r="K13" s="70">
        <f t="shared" ref="K13" si="17">K14+K15</f>
        <v>552312</v>
      </c>
      <c r="L13" s="70">
        <f t="shared" ref="L13" si="18">L14+L15</f>
        <v>171149</v>
      </c>
      <c r="M13" s="20"/>
      <c r="N13" s="13"/>
      <c r="P13" s="10"/>
      <c r="Q13" s="10"/>
      <c r="R13" s="13"/>
      <c r="S13" s="13"/>
      <c r="T13" s="13"/>
      <c r="U13" s="13"/>
    </row>
    <row r="14" spans="1:21" ht="21" customHeight="1">
      <c r="A14" s="35"/>
      <c r="B14" s="40" t="s">
        <v>338</v>
      </c>
      <c r="D14" s="71">
        <v>663876</v>
      </c>
      <c r="E14" s="71">
        <v>0</v>
      </c>
      <c r="F14" s="71">
        <v>0</v>
      </c>
      <c r="G14" s="71">
        <v>6405</v>
      </c>
      <c r="H14" s="71">
        <v>670281</v>
      </c>
      <c r="I14" s="71">
        <v>41203</v>
      </c>
      <c r="J14" s="71">
        <v>2447</v>
      </c>
      <c r="K14" s="71">
        <v>545619</v>
      </c>
      <c r="L14" s="71">
        <v>168312</v>
      </c>
      <c r="M14" s="20"/>
      <c r="N14" s="13"/>
      <c r="P14" s="11"/>
      <c r="Q14" s="10"/>
      <c r="R14" s="13"/>
      <c r="S14" s="13"/>
      <c r="T14" s="13"/>
      <c r="U14" s="13"/>
    </row>
    <row r="15" spans="1:21" ht="21" customHeight="1">
      <c r="A15" s="35"/>
      <c r="B15" s="40" t="s">
        <v>339</v>
      </c>
      <c r="D15" s="71">
        <v>9830</v>
      </c>
      <c r="E15" s="71">
        <v>0</v>
      </c>
      <c r="F15" s="71">
        <v>0</v>
      </c>
      <c r="G15" s="71">
        <v>183</v>
      </c>
      <c r="H15" s="71">
        <v>10013</v>
      </c>
      <c r="I15" s="71">
        <v>-549</v>
      </c>
      <c r="J15" s="71">
        <v>66</v>
      </c>
      <c r="K15" s="71">
        <v>6693</v>
      </c>
      <c r="L15" s="71">
        <v>2837</v>
      </c>
      <c r="M15" s="20"/>
      <c r="N15" s="13"/>
      <c r="P15" s="11"/>
      <c r="Q15" s="10"/>
      <c r="R15" s="13"/>
      <c r="S15" s="13"/>
      <c r="T15" s="13"/>
      <c r="U15" s="13"/>
    </row>
    <row r="16" spans="1:21" ht="21" customHeight="1">
      <c r="A16" s="35"/>
      <c r="B16" s="39" t="s">
        <v>340</v>
      </c>
      <c r="D16" s="70">
        <f t="shared" ref="D16" si="19">D17</f>
        <v>266985</v>
      </c>
      <c r="E16" s="70">
        <f t="shared" ref="E16" si="20">E17</f>
        <v>0</v>
      </c>
      <c r="F16" s="70">
        <f t="shared" ref="F16" si="21">F17</f>
        <v>0</v>
      </c>
      <c r="G16" s="70">
        <f t="shared" ref="G16" si="22">G17</f>
        <v>1588</v>
      </c>
      <c r="H16" s="70">
        <f t="shared" ref="H16" si="23">H17</f>
        <v>268573</v>
      </c>
      <c r="I16" s="70">
        <f t="shared" ref="I16" si="24">I17</f>
        <v>21</v>
      </c>
      <c r="J16" s="70">
        <f t="shared" ref="J16" si="25">J17</f>
        <v>294</v>
      </c>
      <c r="K16" s="70">
        <f t="shared" ref="K16" si="26">K17</f>
        <v>7622</v>
      </c>
      <c r="L16" s="70">
        <f t="shared" ref="L16" si="27">L17</f>
        <v>261266</v>
      </c>
      <c r="M16" s="20"/>
      <c r="N16" s="13"/>
      <c r="P16" s="10"/>
      <c r="Q16" s="10"/>
      <c r="R16" s="13"/>
      <c r="S16" s="13"/>
      <c r="T16" s="13"/>
      <c r="U16" s="13"/>
    </row>
    <row r="17" spans="1:21" ht="21" customHeight="1">
      <c r="A17" s="35"/>
      <c r="B17" s="40" t="s">
        <v>341</v>
      </c>
      <c r="D17" s="71">
        <v>266985</v>
      </c>
      <c r="E17" s="71">
        <v>0</v>
      </c>
      <c r="F17" s="71">
        <v>0</v>
      </c>
      <c r="G17" s="71">
        <v>1588</v>
      </c>
      <c r="H17" s="71">
        <v>268573</v>
      </c>
      <c r="I17" s="71">
        <v>21</v>
      </c>
      <c r="J17" s="71">
        <v>294</v>
      </c>
      <c r="K17" s="71">
        <v>7622</v>
      </c>
      <c r="L17" s="71">
        <v>261266</v>
      </c>
      <c r="M17" s="20"/>
      <c r="N17" s="13"/>
      <c r="P17" s="11"/>
      <c r="Q17" s="10"/>
      <c r="R17" s="13"/>
      <c r="S17" s="13"/>
      <c r="T17" s="13"/>
      <c r="U17" s="13"/>
    </row>
    <row r="18" spans="1:21" s="4" customFormat="1" ht="21" customHeight="1">
      <c r="A18" s="33"/>
      <c r="B18" s="39" t="s">
        <v>342</v>
      </c>
      <c r="D18" s="70">
        <f t="shared" ref="D18" si="28">D19+D20</f>
        <v>241600</v>
      </c>
      <c r="E18" s="70">
        <f t="shared" ref="E18" si="29">E19+E20</f>
        <v>450</v>
      </c>
      <c r="F18" s="70">
        <f t="shared" ref="F18" si="30">F19+F20</f>
        <v>0</v>
      </c>
      <c r="G18" s="70">
        <f t="shared" ref="G18" si="31">G19+G20</f>
        <v>4913</v>
      </c>
      <c r="H18" s="70">
        <f t="shared" ref="H18" si="32">H19+H20</f>
        <v>246963</v>
      </c>
      <c r="I18" s="70">
        <f t="shared" ref="I18" si="33">I19+I20</f>
        <v>12689</v>
      </c>
      <c r="J18" s="70">
        <f t="shared" ref="J18" si="34">J19+J20</f>
        <v>475</v>
      </c>
      <c r="K18" s="70">
        <f t="shared" ref="K18" si="35">K19+K20</f>
        <v>166825</v>
      </c>
      <c r="L18" s="70">
        <f t="shared" ref="L18" si="36">L19+L20</f>
        <v>93302</v>
      </c>
      <c r="M18" s="20"/>
      <c r="N18" s="13"/>
      <c r="P18" s="10"/>
      <c r="Q18" s="10"/>
      <c r="R18" s="13"/>
      <c r="S18" s="13"/>
      <c r="T18" s="13"/>
      <c r="U18" s="13"/>
    </row>
    <row r="19" spans="1:21" s="4" customFormat="1" ht="21" customHeight="1">
      <c r="A19" s="33"/>
      <c r="B19" s="40" t="s">
        <v>343</v>
      </c>
      <c r="D19" s="71">
        <v>213924</v>
      </c>
      <c r="E19" s="71">
        <v>450</v>
      </c>
      <c r="F19" s="71">
        <v>0</v>
      </c>
      <c r="G19" s="71">
        <v>4900</v>
      </c>
      <c r="H19" s="71">
        <v>219274</v>
      </c>
      <c r="I19" s="71">
        <v>11073</v>
      </c>
      <c r="J19" s="71">
        <v>475</v>
      </c>
      <c r="K19" s="71">
        <v>150164</v>
      </c>
      <c r="L19" s="71">
        <v>80658</v>
      </c>
      <c r="M19" s="20"/>
      <c r="N19" s="13"/>
      <c r="P19" s="11"/>
      <c r="Q19" s="10"/>
      <c r="R19" s="13"/>
      <c r="S19" s="13"/>
      <c r="T19" s="13"/>
      <c r="U19" s="13"/>
    </row>
    <row r="20" spans="1:21" s="4" customFormat="1" ht="21" customHeight="1">
      <c r="A20" s="33"/>
      <c r="B20" s="40" t="s">
        <v>344</v>
      </c>
      <c r="D20" s="71">
        <v>27676</v>
      </c>
      <c r="E20" s="71">
        <v>0</v>
      </c>
      <c r="F20" s="71">
        <v>0</v>
      </c>
      <c r="G20" s="71">
        <v>13</v>
      </c>
      <c r="H20" s="71">
        <v>27689</v>
      </c>
      <c r="I20" s="71">
        <v>1616</v>
      </c>
      <c r="J20" s="71">
        <v>0</v>
      </c>
      <c r="K20" s="71">
        <v>16661</v>
      </c>
      <c r="L20" s="71">
        <v>12644</v>
      </c>
      <c r="M20" s="20"/>
      <c r="N20" s="13"/>
      <c r="P20" s="11"/>
      <c r="Q20" s="10"/>
      <c r="R20" s="13"/>
      <c r="S20" s="13"/>
      <c r="T20" s="13"/>
      <c r="U20" s="13"/>
    </row>
    <row r="21" spans="1:21" s="4" customFormat="1" ht="21" customHeight="1">
      <c r="A21" s="33"/>
      <c r="B21" s="39" t="s">
        <v>345</v>
      </c>
      <c r="D21" s="70">
        <f t="shared" ref="D21:L21" si="37">D22</f>
        <v>24039</v>
      </c>
      <c r="E21" s="70">
        <f t="shared" si="37"/>
        <v>0</v>
      </c>
      <c r="F21" s="70">
        <f t="shared" si="37"/>
        <v>0</v>
      </c>
      <c r="G21" s="70">
        <f t="shared" si="37"/>
        <v>995</v>
      </c>
      <c r="H21" s="70">
        <f t="shared" si="37"/>
        <v>25034</v>
      </c>
      <c r="I21" s="70">
        <f t="shared" si="37"/>
        <v>1165</v>
      </c>
      <c r="J21" s="70">
        <f t="shared" si="37"/>
        <v>44</v>
      </c>
      <c r="K21" s="70">
        <f t="shared" si="37"/>
        <v>16526</v>
      </c>
      <c r="L21" s="70">
        <f t="shared" si="37"/>
        <v>9717</v>
      </c>
      <c r="M21" s="20"/>
      <c r="N21" s="13"/>
      <c r="P21" s="10"/>
      <c r="Q21" s="10"/>
      <c r="R21" s="13"/>
      <c r="S21" s="13"/>
      <c r="T21" s="13"/>
      <c r="U21" s="13"/>
    </row>
    <row r="22" spans="1:21" s="4" customFormat="1" ht="21" customHeight="1">
      <c r="A22" s="33"/>
      <c r="B22" s="40" t="s">
        <v>346</v>
      </c>
      <c r="D22" s="71">
        <v>24039</v>
      </c>
      <c r="E22" s="71">
        <v>0</v>
      </c>
      <c r="F22" s="71">
        <v>0</v>
      </c>
      <c r="G22" s="71">
        <v>995</v>
      </c>
      <c r="H22" s="71">
        <v>25034</v>
      </c>
      <c r="I22" s="71">
        <v>1165</v>
      </c>
      <c r="J22" s="71">
        <v>44</v>
      </c>
      <c r="K22" s="71">
        <v>16526</v>
      </c>
      <c r="L22" s="71">
        <v>9717</v>
      </c>
      <c r="M22" s="20"/>
      <c r="N22" s="13"/>
      <c r="P22" s="11"/>
      <c r="Q22" s="10"/>
      <c r="R22" s="13"/>
      <c r="S22" s="13"/>
      <c r="T22" s="13"/>
      <c r="U22" s="13"/>
    </row>
    <row r="23" spans="1:21" ht="21" customHeight="1">
      <c r="A23" s="35"/>
      <c r="B23" s="39">
        <v>46</v>
      </c>
      <c r="C23" s="4"/>
      <c r="D23" s="70">
        <f t="shared" ref="D23:L23" si="38">D24+D34+D39+D49+D59+D62+D68+D76</f>
        <v>8932376</v>
      </c>
      <c r="E23" s="70">
        <f t="shared" si="38"/>
        <v>8768</v>
      </c>
      <c r="F23" s="70">
        <f t="shared" si="38"/>
        <v>6834</v>
      </c>
      <c r="G23" s="70">
        <f t="shared" si="38"/>
        <v>125068</v>
      </c>
      <c r="H23" s="70">
        <f t="shared" si="38"/>
        <v>9073046</v>
      </c>
      <c r="I23" s="70">
        <f t="shared" si="38"/>
        <v>201667</v>
      </c>
      <c r="J23" s="70">
        <f t="shared" si="38"/>
        <v>25923</v>
      </c>
      <c r="K23" s="70">
        <f t="shared" si="38"/>
        <v>7196720</v>
      </c>
      <c r="L23" s="70">
        <f t="shared" si="38"/>
        <v>2103916</v>
      </c>
      <c r="M23" s="20"/>
      <c r="N23" s="13"/>
      <c r="P23" s="10"/>
      <c r="Q23" s="10"/>
      <c r="R23" s="13"/>
      <c r="S23" s="13"/>
      <c r="T23" s="13"/>
      <c r="U23" s="13"/>
    </row>
    <row r="24" spans="1:21" ht="21" customHeight="1">
      <c r="A24" s="35"/>
      <c r="B24" s="39" t="s">
        <v>347</v>
      </c>
      <c r="D24" s="70">
        <f t="shared" ref="D24" si="39">SUM(D25:D33)</f>
        <v>340119</v>
      </c>
      <c r="E24" s="70">
        <f t="shared" ref="E24" si="40">SUM(E25:E33)</f>
        <v>142</v>
      </c>
      <c r="F24" s="70">
        <f t="shared" ref="F24" si="41">SUM(F25:F33)</f>
        <v>0</v>
      </c>
      <c r="G24" s="70">
        <f t="shared" ref="G24" si="42">SUM(G25:G33)</f>
        <v>1995</v>
      </c>
      <c r="H24" s="70">
        <f t="shared" ref="H24" si="43">SUM(H25:H33)</f>
        <v>342256</v>
      </c>
      <c r="I24" s="70">
        <f t="shared" ref="I24" si="44">SUM(I25:I33)</f>
        <v>883</v>
      </c>
      <c r="J24" s="70">
        <f t="shared" ref="J24" si="45">SUM(J25:J33)</f>
        <v>3716</v>
      </c>
      <c r="K24" s="70">
        <f t="shared" ref="K24" si="46">SUM(K25:K33)</f>
        <v>17830</v>
      </c>
      <c r="L24" s="70">
        <f t="shared" ref="L24" si="47">SUM(L25:L33)</f>
        <v>329025</v>
      </c>
      <c r="M24" s="20"/>
      <c r="N24" s="13"/>
      <c r="P24" s="10"/>
      <c r="Q24" s="10"/>
      <c r="R24" s="13"/>
      <c r="S24" s="13"/>
      <c r="T24" s="13"/>
      <c r="U24" s="13"/>
    </row>
    <row r="25" spans="1:21" ht="21" customHeight="1">
      <c r="A25" s="35"/>
      <c r="B25" s="40" t="s">
        <v>348</v>
      </c>
      <c r="D25" s="71">
        <v>30347</v>
      </c>
      <c r="E25" s="71">
        <v>0</v>
      </c>
      <c r="F25" s="71">
        <v>0</v>
      </c>
      <c r="G25" s="71">
        <v>54</v>
      </c>
      <c r="H25" s="71">
        <v>30401</v>
      </c>
      <c r="I25" s="71">
        <v>0</v>
      </c>
      <c r="J25" s="71">
        <v>18</v>
      </c>
      <c r="K25" s="71">
        <v>0</v>
      </c>
      <c r="L25" s="71">
        <v>30419</v>
      </c>
      <c r="M25" s="20"/>
      <c r="N25" s="13"/>
      <c r="P25" s="11"/>
      <c r="Q25" s="10"/>
      <c r="R25" s="13"/>
      <c r="S25" s="13"/>
      <c r="T25" s="13"/>
      <c r="U25" s="13"/>
    </row>
    <row r="26" spans="1:21" ht="21" customHeight="1">
      <c r="A26" s="35"/>
      <c r="B26" s="40" t="s">
        <v>349</v>
      </c>
      <c r="D26" s="71">
        <v>125095</v>
      </c>
      <c r="E26" s="71">
        <v>0</v>
      </c>
      <c r="F26" s="71">
        <v>0</v>
      </c>
      <c r="G26" s="71">
        <v>307</v>
      </c>
      <c r="H26" s="71">
        <v>125402</v>
      </c>
      <c r="I26" s="71">
        <v>519</v>
      </c>
      <c r="J26" s="71">
        <v>486</v>
      </c>
      <c r="K26" s="71">
        <v>1220</v>
      </c>
      <c r="L26" s="71">
        <v>125187</v>
      </c>
      <c r="M26" s="20"/>
      <c r="N26" s="13"/>
      <c r="P26" s="11"/>
      <c r="Q26" s="10"/>
      <c r="R26" s="13"/>
      <c r="S26" s="13"/>
      <c r="T26" s="13"/>
      <c r="U26" s="13"/>
    </row>
    <row r="27" spans="1:21" ht="21" customHeight="1">
      <c r="A27" s="35"/>
      <c r="B27" s="40" t="s">
        <v>350</v>
      </c>
      <c r="D27" s="71">
        <v>8603</v>
      </c>
      <c r="E27" s="71">
        <v>0</v>
      </c>
      <c r="F27" s="71">
        <v>0</v>
      </c>
      <c r="G27" s="71">
        <v>26</v>
      </c>
      <c r="H27" s="71">
        <v>8629</v>
      </c>
      <c r="I27" s="71">
        <v>0</v>
      </c>
      <c r="J27" s="71">
        <v>0</v>
      </c>
      <c r="K27" s="71">
        <v>3</v>
      </c>
      <c r="L27" s="71">
        <v>8626</v>
      </c>
      <c r="M27" s="20"/>
      <c r="N27" s="13"/>
      <c r="P27" s="11"/>
      <c r="Q27" s="10"/>
      <c r="R27" s="13"/>
      <c r="S27" s="13"/>
      <c r="T27" s="13"/>
      <c r="U27" s="13"/>
    </row>
    <row r="28" spans="1:21" ht="21" customHeight="1">
      <c r="A28" s="35"/>
      <c r="B28" s="40" t="s">
        <v>351</v>
      </c>
      <c r="D28" s="71">
        <v>80480</v>
      </c>
      <c r="E28" s="71">
        <v>0</v>
      </c>
      <c r="F28" s="71">
        <v>0</v>
      </c>
      <c r="G28" s="71">
        <v>902</v>
      </c>
      <c r="H28" s="71">
        <v>81382</v>
      </c>
      <c r="I28" s="71">
        <v>472</v>
      </c>
      <c r="J28" s="71">
        <v>629</v>
      </c>
      <c r="K28" s="71">
        <v>10061</v>
      </c>
      <c r="L28" s="71">
        <v>72422</v>
      </c>
      <c r="M28" s="20"/>
      <c r="N28" s="13"/>
      <c r="P28" s="11"/>
      <c r="Q28" s="10"/>
      <c r="R28" s="13"/>
      <c r="S28" s="13"/>
      <c r="T28" s="13"/>
      <c r="U28" s="13"/>
    </row>
    <row r="29" spans="1:21" ht="21" customHeight="1">
      <c r="A29" s="35"/>
      <c r="B29" s="40" t="s">
        <v>352</v>
      </c>
      <c r="D29" s="71">
        <v>5310</v>
      </c>
      <c r="E29" s="71">
        <v>0</v>
      </c>
      <c r="F29" s="71">
        <v>0</v>
      </c>
      <c r="G29" s="71">
        <v>0</v>
      </c>
      <c r="H29" s="71">
        <v>5310</v>
      </c>
      <c r="I29" s="71">
        <v>19</v>
      </c>
      <c r="J29" s="71">
        <v>0</v>
      </c>
      <c r="K29" s="71">
        <v>3018</v>
      </c>
      <c r="L29" s="71">
        <v>2311</v>
      </c>
      <c r="M29" s="20"/>
      <c r="N29" s="13"/>
      <c r="P29" s="11"/>
      <c r="Q29" s="10"/>
      <c r="R29" s="13"/>
      <c r="S29" s="13"/>
      <c r="T29" s="13"/>
      <c r="U29" s="13"/>
    </row>
    <row r="30" spans="1:21" ht="21" customHeight="1">
      <c r="A30" s="35"/>
      <c r="B30" s="40" t="s">
        <v>353</v>
      </c>
      <c r="C30" s="4"/>
      <c r="D30" s="71">
        <v>3517</v>
      </c>
      <c r="E30" s="71">
        <v>0</v>
      </c>
      <c r="F30" s="71">
        <v>0</v>
      </c>
      <c r="G30" s="71">
        <v>143</v>
      </c>
      <c r="H30" s="71">
        <v>3660</v>
      </c>
      <c r="I30" s="71">
        <v>13</v>
      </c>
      <c r="J30" s="71">
        <v>25</v>
      </c>
      <c r="K30" s="71">
        <v>118</v>
      </c>
      <c r="L30" s="71">
        <v>3580</v>
      </c>
      <c r="M30" s="20"/>
      <c r="N30" s="13"/>
      <c r="P30" s="11"/>
      <c r="Q30" s="10"/>
      <c r="R30" s="13"/>
      <c r="S30" s="13"/>
      <c r="T30" s="13"/>
      <c r="U30" s="13"/>
    </row>
    <row r="31" spans="1:21" ht="21" customHeight="1">
      <c r="A31" s="35"/>
      <c r="B31" s="40" t="s">
        <v>354</v>
      </c>
      <c r="D31" s="71">
        <v>27144</v>
      </c>
      <c r="E31" s="71">
        <v>0</v>
      </c>
      <c r="F31" s="71">
        <v>0</v>
      </c>
      <c r="G31" s="71">
        <v>524</v>
      </c>
      <c r="H31" s="71">
        <v>27668</v>
      </c>
      <c r="I31" s="71">
        <v>1</v>
      </c>
      <c r="J31" s="71">
        <v>2207</v>
      </c>
      <c r="K31" s="71">
        <v>40</v>
      </c>
      <c r="L31" s="71">
        <v>29836</v>
      </c>
      <c r="M31" s="20"/>
      <c r="N31" s="13"/>
      <c r="P31" s="11"/>
      <c r="Q31" s="10"/>
      <c r="R31" s="13"/>
      <c r="S31" s="13"/>
      <c r="T31" s="13"/>
      <c r="U31" s="13"/>
    </row>
    <row r="32" spans="1:21" ht="21" customHeight="1">
      <c r="A32" s="35"/>
      <c r="B32" s="40" t="s">
        <v>355</v>
      </c>
      <c r="D32" s="71">
        <v>48554</v>
      </c>
      <c r="E32" s="71">
        <v>142</v>
      </c>
      <c r="F32" s="71">
        <v>0</v>
      </c>
      <c r="G32" s="71">
        <v>33</v>
      </c>
      <c r="H32" s="71">
        <v>48729</v>
      </c>
      <c r="I32" s="71">
        <v>-141</v>
      </c>
      <c r="J32" s="71">
        <v>296</v>
      </c>
      <c r="K32" s="71">
        <v>3362</v>
      </c>
      <c r="L32" s="71">
        <v>45522</v>
      </c>
      <c r="M32" s="20"/>
      <c r="N32" s="13"/>
      <c r="P32" s="11"/>
      <c r="Q32" s="10"/>
      <c r="R32" s="13"/>
      <c r="S32" s="13"/>
      <c r="T32" s="13"/>
      <c r="U32" s="13"/>
    </row>
    <row r="33" spans="1:21" ht="21" customHeight="1">
      <c r="A33" s="33"/>
      <c r="B33" s="40" t="s">
        <v>356</v>
      </c>
      <c r="C33" s="4"/>
      <c r="D33" s="71">
        <v>11069</v>
      </c>
      <c r="E33" s="71">
        <v>0</v>
      </c>
      <c r="F33" s="71">
        <v>0</v>
      </c>
      <c r="G33" s="71">
        <v>6</v>
      </c>
      <c r="H33" s="71">
        <v>11075</v>
      </c>
      <c r="I33" s="71">
        <v>0</v>
      </c>
      <c r="J33" s="71">
        <v>55</v>
      </c>
      <c r="K33" s="71">
        <v>8</v>
      </c>
      <c r="L33" s="71">
        <v>11122</v>
      </c>
      <c r="M33" s="20"/>
      <c r="N33" s="13"/>
      <c r="P33" s="11"/>
      <c r="Q33" s="10"/>
      <c r="R33" s="13"/>
      <c r="S33" s="13"/>
      <c r="T33" s="13"/>
      <c r="U33" s="13"/>
    </row>
    <row r="34" spans="1:21" ht="21" customHeight="1">
      <c r="A34" s="35"/>
      <c r="B34" s="39" t="s">
        <v>357</v>
      </c>
      <c r="C34" s="4"/>
      <c r="D34" s="70">
        <f t="shared" ref="D34" si="48">SUM(D35:D38)</f>
        <v>304471</v>
      </c>
      <c r="E34" s="70">
        <f t="shared" ref="E34" si="49">SUM(E35:E38)</f>
        <v>0</v>
      </c>
      <c r="F34" s="70">
        <f t="shared" ref="F34" si="50">SUM(F35:F38)</f>
        <v>0</v>
      </c>
      <c r="G34" s="70">
        <f t="shared" ref="G34" si="51">SUM(G35:G38)</f>
        <v>290</v>
      </c>
      <c r="H34" s="70">
        <f t="shared" ref="H34" si="52">SUM(H35:H38)</f>
        <v>304761</v>
      </c>
      <c r="I34" s="70">
        <f t="shared" ref="I34" si="53">SUM(I35:I38)</f>
        <v>4532</v>
      </c>
      <c r="J34" s="70">
        <f t="shared" ref="J34" si="54">SUM(J35:J38)</f>
        <v>259</v>
      </c>
      <c r="K34" s="70">
        <f t="shared" ref="K34" si="55">SUM(K35:K38)</f>
        <v>289232</v>
      </c>
      <c r="L34" s="70">
        <f t="shared" ref="L34" si="56">SUM(L35:L38)</f>
        <v>20320</v>
      </c>
      <c r="M34" s="20"/>
      <c r="N34" s="13"/>
      <c r="P34" s="10"/>
      <c r="Q34" s="10"/>
      <c r="R34" s="13"/>
      <c r="S34" s="13"/>
      <c r="T34" s="13"/>
      <c r="U34" s="13"/>
    </row>
    <row r="35" spans="1:21" ht="21" customHeight="1">
      <c r="A35" s="35"/>
      <c r="B35" s="40" t="s">
        <v>358</v>
      </c>
      <c r="D35" s="71">
        <v>282140</v>
      </c>
      <c r="E35" s="71">
        <v>0</v>
      </c>
      <c r="F35" s="71">
        <v>0</v>
      </c>
      <c r="G35" s="71">
        <v>135</v>
      </c>
      <c r="H35" s="71">
        <v>282275</v>
      </c>
      <c r="I35" s="71">
        <v>4283</v>
      </c>
      <c r="J35" s="71">
        <v>232</v>
      </c>
      <c r="K35" s="71">
        <v>274465</v>
      </c>
      <c r="L35" s="71">
        <v>12325</v>
      </c>
      <c r="M35" s="20"/>
      <c r="N35" s="13"/>
      <c r="P35" s="11"/>
      <c r="Q35" s="10"/>
      <c r="R35" s="13"/>
      <c r="S35" s="13"/>
      <c r="T35" s="13"/>
      <c r="U35" s="13"/>
    </row>
    <row r="36" spans="1:21" ht="21" customHeight="1">
      <c r="A36" s="35"/>
      <c r="B36" s="40" t="s">
        <v>359</v>
      </c>
      <c r="D36" s="71">
        <v>20741</v>
      </c>
      <c r="E36" s="71">
        <v>0</v>
      </c>
      <c r="F36" s="71">
        <v>0</v>
      </c>
      <c r="G36" s="71">
        <v>155</v>
      </c>
      <c r="H36" s="71">
        <v>20896</v>
      </c>
      <c r="I36" s="71">
        <v>516</v>
      </c>
      <c r="J36" s="71">
        <v>27</v>
      </c>
      <c r="K36" s="71">
        <v>14195</v>
      </c>
      <c r="L36" s="71">
        <v>7244</v>
      </c>
      <c r="M36" s="20"/>
      <c r="N36" s="13"/>
      <c r="P36" s="11"/>
      <c r="Q36" s="10"/>
      <c r="R36" s="13"/>
      <c r="S36" s="13"/>
      <c r="T36" s="13"/>
      <c r="U36" s="13"/>
    </row>
    <row r="37" spans="1:21" ht="21" customHeight="1">
      <c r="A37" s="35"/>
      <c r="B37" s="40" t="s">
        <v>360</v>
      </c>
      <c r="D37" s="71">
        <v>633</v>
      </c>
      <c r="E37" s="71">
        <v>0</v>
      </c>
      <c r="F37" s="71">
        <v>0</v>
      </c>
      <c r="G37" s="71">
        <v>0</v>
      </c>
      <c r="H37" s="71">
        <v>633</v>
      </c>
      <c r="I37" s="71">
        <v>33</v>
      </c>
      <c r="J37" s="71">
        <v>0</v>
      </c>
      <c r="K37" s="71">
        <v>439</v>
      </c>
      <c r="L37" s="71">
        <v>227</v>
      </c>
      <c r="M37" s="20"/>
      <c r="N37" s="13"/>
      <c r="P37" s="11"/>
      <c r="Q37" s="10"/>
      <c r="R37" s="13"/>
      <c r="S37" s="13"/>
      <c r="T37" s="13"/>
      <c r="U37" s="13"/>
    </row>
    <row r="38" spans="1:21" ht="21" customHeight="1">
      <c r="A38" s="35"/>
      <c r="B38" s="40" t="s">
        <v>361</v>
      </c>
      <c r="D38" s="71">
        <v>957</v>
      </c>
      <c r="E38" s="71">
        <v>0</v>
      </c>
      <c r="F38" s="71">
        <v>0</v>
      </c>
      <c r="G38" s="71">
        <v>0</v>
      </c>
      <c r="H38" s="71">
        <v>957</v>
      </c>
      <c r="I38" s="71">
        <v>-300</v>
      </c>
      <c r="J38" s="71">
        <v>0</v>
      </c>
      <c r="K38" s="71">
        <v>133</v>
      </c>
      <c r="L38" s="71">
        <v>524</v>
      </c>
      <c r="M38" s="20"/>
      <c r="N38" s="13"/>
      <c r="P38" s="11"/>
      <c r="Q38" s="10"/>
      <c r="R38" s="13"/>
      <c r="S38" s="13"/>
      <c r="T38" s="13"/>
      <c r="U38" s="13"/>
    </row>
    <row r="39" spans="1:21" ht="21" customHeight="1">
      <c r="A39" s="35"/>
      <c r="B39" s="39" t="s">
        <v>362</v>
      </c>
      <c r="C39" s="4"/>
      <c r="D39" s="70">
        <f t="shared" ref="D39" si="57">SUM(D40:D48)</f>
        <v>2228068</v>
      </c>
      <c r="E39" s="70">
        <f t="shared" ref="E39" si="58">SUM(E40:E48)</f>
        <v>1297</v>
      </c>
      <c r="F39" s="70">
        <f t="shared" ref="F39" si="59">SUM(F40:F48)</f>
        <v>0</v>
      </c>
      <c r="G39" s="70">
        <f t="shared" ref="G39" si="60">SUM(G40:G48)</f>
        <v>20573</v>
      </c>
      <c r="H39" s="70">
        <f t="shared" ref="H39" si="61">SUM(H40:H48)</f>
        <v>2249938</v>
      </c>
      <c r="I39" s="70">
        <f t="shared" ref="I39" si="62">SUM(I40:I48)</f>
        <v>45379</v>
      </c>
      <c r="J39" s="70">
        <f t="shared" ref="J39" si="63">SUM(J40:J48)</f>
        <v>8475</v>
      </c>
      <c r="K39" s="70">
        <f t="shared" ref="K39" si="64">SUM(K40:K48)</f>
        <v>1831699</v>
      </c>
      <c r="L39" s="70">
        <f t="shared" ref="L39" si="65">SUM(L40:L48)</f>
        <v>472093</v>
      </c>
      <c r="M39" s="20"/>
      <c r="N39" s="13"/>
      <c r="P39" s="10"/>
      <c r="Q39" s="10"/>
      <c r="R39" s="13"/>
      <c r="S39" s="13"/>
      <c r="T39" s="13"/>
      <c r="U39" s="13"/>
    </row>
    <row r="40" spans="1:21" ht="21" customHeight="1">
      <c r="A40" s="35"/>
      <c r="B40" s="40" t="s">
        <v>363</v>
      </c>
      <c r="D40" s="71">
        <v>313818</v>
      </c>
      <c r="E40" s="71">
        <v>0</v>
      </c>
      <c r="F40" s="71">
        <v>0</v>
      </c>
      <c r="G40" s="71">
        <v>5597</v>
      </c>
      <c r="H40" s="71">
        <v>319415</v>
      </c>
      <c r="I40" s="71">
        <v>2349</v>
      </c>
      <c r="J40" s="71">
        <v>1040</v>
      </c>
      <c r="K40" s="71">
        <v>240852</v>
      </c>
      <c r="L40" s="71">
        <v>81952</v>
      </c>
      <c r="M40" s="20"/>
      <c r="N40" s="13"/>
      <c r="P40" s="11"/>
      <c r="Q40" s="10"/>
      <c r="R40" s="13"/>
      <c r="S40" s="13"/>
      <c r="T40" s="13"/>
      <c r="U40" s="13"/>
    </row>
    <row r="41" spans="1:21" ht="21" customHeight="1">
      <c r="A41" s="35"/>
      <c r="B41" s="40" t="s">
        <v>364</v>
      </c>
      <c r="D41" s="71">
        <v>175274</v>
      </c>
      <c r="E41" s="71">
        <v>0</v>
      </c>
      <c r="F41" s="71">
        <v>0</v>
      </c>
      <c r="G41" s="71">
        <v>1506</v>
      </c>
      <c r="H41" s="71">
        <v>176780</v>
      </c>
      <c r="I41" s="71">
        <v>-429</v>
      </c>
      <c r="J41" s="71">
        <v>42</v>
      </c>
      <c r="K41" s="71">
        <v>154067</v>
      </c>
      <c r="L41" s="71">
        <v>22326</v>
      </c>
      <c r="M41" s="20"/>
      <c r="N41" s="13"/>
      <c r="P41" s="11"/>
      <c r="Q41" s="10"/>
      <c r="R41" s="13"/>
      <c r="S41" s="13"/>
      <c r="T41" s="13"/>
      <c r="U41" s="13"/>
    </row>
    <row r="42" spans="1:21" ht="21" customHeight="1">
      <c r="A42" s="35"/>
      <c r="B42" s="40" t="s">
        <v>365</v>
      </c>
      <c r="D42" s="71">
        <v>191338</v>
      </c>
      <c r="E42" s="71">
        <v>0</v>
      </c>
      <c r="F42" s="71">
        <v>0</v>
      </c>
      <c r="G42" s="71">
        <v>16</v>
      </c>
      <c r="H42" s="71">
        <v>191354</v>
      </c>
      <c r="I42" s="71">
        <v>2048</v>
      </c>
      <c r="J42" s="71">
        <v>39</v>
      </c>
      <c r="K42" s="71">
        <v>169445</v>
      </c>
      <c r="L42" s="71">
        <v>23996</v>
      </c>
      <c r="M42" s="20"/>
      <c r="N42" s="13"/>
      <c r="P42" s="11"/>
      <c r="Q42" s="10"/>
      <c r="R42" s="13"/>
      <c r="S42" s="13"/>
      <c r="T42" s="13"/>
      <c r="U42" s="13"/>
    </row>
    <row r="43" spans="1:21" ht="21" customHeight="1">
      <c r="A43" s="35"/>
      <c r="B43" s="40" t="s">
        <v>366</v>
      </c>
      <c r="D43" s="71">
        <v>304736</v>
      </c>
      <c r="E43" s="71">
        <v>49</v>
      </c>
      <c r="F43" s="71">
        <v>0</v>
      </c>
      <c r="G43" s="71">
        <v>3695</v>
      </c>
      <c r="H43" s="71">
        <v>308480</v>
      </c>
      <c r="I43" s="71">
        <v>7751</v>
      </c>
      <c r="J43" s="71">
        <v>1012</v>
      </c>
      <c r="K43" s="71">
        <v>241661</v>
      </c>
      <c r="L43" s="71">
        <v>75582</v>
      </c>
      <c r="M43" s="20"/>
      <c r="N43" s="13"/>
      <c r="P43" s="11"/>
      <c r="Q43" s="10"/>
      <c r="R43" s="13"/>
      <c r="S43" s="13"/>
      <c r="T43" s="13"/>
      <c r="U43" s="13"/>
    </row>
    <row r="44" spans="1:21" ht="21" customHeight="1">
      <c r="A44" s="35"/>
      <c r="B44" s="40" t="s">
        <v>367</v>
      </c>
      <c r="C44" s="4"/>
      <c r="D44" s="71">
        <v>242279</v>
      </c>
      <c r="E44" s="71">
        <v>0</v>
      </c>
      <c r="F44" s="71">
        <v>0</v>
      </c>
      <c r="G44" s="71">
        <v>1651</v>
      </c>
      <c r="H44" s="71">
        <v>243930</v>
      </c>
      <c r="I44" s="71">
        <v>3272</v>
      </c>
      <c r="J44" s="71">
        <v>715</v>
      </c>
      <c r="K44" s="71">
        <v>232363</v>
      </c>
      <c r="L44" s="71">
        <v>15554</v>
      </c>
      <c r="M44" s="20"/>
      <c r="N44" s="13"/>
      <c r="P44" s="11"/>
      <c r="Q44" s="10"/>
      <c r="R44" s="13"/>
      <c r="S44" s="13"/>
      <c r="T44" s="13"/>
      <c r="U44" s="13"/>
    </row>
    <row r="45" spans="1:21" ht="21" customHeight="1">
      <c r="A45" s="35"/>
      <c r="B45" s="40" t="s">
        <v>368</v>
      </c>
      <c r="C45" s="4"/>
      <c r="D45" s="71">
        <v>123410</v>
      </c>
      <c r="E45" s="71">
        <v>420</v>
      </c>
      <c r="F45" s="71">
        <v>0</v>
      </c>
      <c r="G45" s="71">
        <v>383</v>
      </c>
      <c r="H45" s="71">
        <v>124213</v>
      </c>
      <c r="I45" s="71">
        <v>2479</v>
      </c>
      <c r="J45" s="71">
        <v>383</v>
      </c>
      <c r="K45" s="71">
        <v>95978</v>
      </c>
      <c r="L45" s="71">
        <v>31097</v>
      </c>
      <c r="M45" s="20"/>
      <c r="N45" s="13"/>
      <c r="P45" s="11"/>
      <c r="Q45" s="10"/>
      <c r="R45" s="13"/>
      <c r="S45" s="13"/>
      <c r="T45" s="13"/>
      <c r="U45" s="13"/>
    </row>
    <row r="46" spans="1:21" ht="21" customHeight="1">
      <c r="A46" s="35"/>
      <c r="B46" s="40" t="s">
        <v>369</v>
      </c>
      <c r="D46" s="71">
        <v>26427</v>
      </c>
      <c r="E46" s="71">
        <v>828</v>
      </c>
      <c r="F46" s="71">
        <v>0</v>
      </c>
      <c r="G46" s="71">
        <v>1214</v>
      </c>
      <c r="H46" s="71">
        <v>28469</v>
      </c>
      <c r="I46" s="71">
        <v>1093</v>
      </c>
      <c r="J46" s="71">
        <v>87</v>
      </c>
      <c r="K46" s="71">
        <v>18855</v>
      </c>
      <c r="L46" s="71">
        <v>10794</v>
      </c>
      <c r="M46" s="20"/>
      <c r="N46" s="13"/>
      <c r="P46" s="11"/>
      <c r="Q46" s="10"/>
      <c r="R46" s="13"/>
      <c r="S46" s="13"/>
      <c r="T46" s="13"/>
      <c r="U46" s="13"/>
    </row>
    <row r="47" spans="1:21" ht="21" customHeight="1">
      <c r="A47" s="35"/>
      <c r="B47" s="40" t="s">
        <v>370</v>
      </c>
      <c r="D47" s="71">
        <v>177081</v>
      </c>
      <c r="E47" s="71">
        <v>0</v>
      </c>
      <c r="F47" s="71">
        <v>0</v>
      </c>
      <c r="G47" s="71">
        <v>2436</v>
      </c>
      <c r="H47" s="71">
        <v>179517</v>
      </c>
      <c r="I47" s="71">
        <v>6850</v>
      </c>
      <c r="J47" s="71">
        <v>309</v>
      </c>
      <c r="K47" s="71">
        <v>131512</v>
      </c>
      <c r="L47" s="71">
        <v>55164</v>
      </c>
      <c r="M47" s="20"/>
      <c r="N47" s="13"/>
      <c r="P47" s="11"/>
      <c r="Q47" s="10"/>
      <c r="R47" s="13"/>
      <c r="S47" s="13"/>
      <c r="T47" s="13"/>
      <c r="U47" s="13"/>
    </row>
    <row r="48" spans="1:21" ht="21" customHeight="1">
      <c r="A48" s="35"/>
      <c r="B48" s="40" t="s">
        <v>371</v>
      </c>
      <c r="D48" s="71">
        <v>673705</v>
      </c>
      <c r="E48" s="71">
        <v>0</v>
      </c>
      <c r="F48" s="71">
        <v>0</v>
      </c>
      <c r="G48" s="71">
        <v>4075</v>
      </c>
      <c r="H48" s="71">
        <v>677780</v>
      </c>
      <c r="I48" s="71">
        <v>19966</v>
      </c>
      <c r="J48" s="71">
        <v>4848</v>
      </c>
      <c r="K48" s="71">
        <v>546966</v>
      </c>
      <c r="L48" s="71">
        <v>155628</v>
      </c>
      <c r="M48" s="20"/>
      <c r="N48" s="13"/>
      <c r="P48" s="11"/>
      <c r="Q48" s="10"/>
      <c r="R48" s="13"/>
      <c r="S48" s="13"/>
      <c r="T48" s="13"/>
      <c r="U48" s="13"/>
    </row>
    <row r="49" spans="1:21" ht="21" customHeight="1">
      <c r="A49" s="35"/>
      <c r="B49" s="39" t="s">
        <v>372</v>
      </c>
      <c r="D49" s="70">
        <f t="shared" ref="D49" si="66">SUM(D50:D58)</f>
        <v>1897376</v>
      </c>
      <c r="E49" s="70">
        <f t="shared" ref="E49" si="67">SUM(E50:E58)</f>
        <v>7296</v>
      </c>
      <c r="F49" s="70">
        <f t="shared" ref="F49" si="68">SUM(F50:F58)</f>
        <v>0</v>
      </c>
      <c r="G49" s="70">
        <f t="shared" ref="G49" si="69">SUM(G50:G58)</f>
        <v>21490</v>
      </c>
      <c r="H49" s="70">
        <f t="shared" ref="H49" si="70">SUM(H50:H58)</f>
        <v>1926162</v>
      </c>
      <c r="I49" s="70">
        <f t="shared" ref="I49" si="71">SUM(I50:I58)</f>
        <v>52508</v>
      </c>
      <c r="J49" s="70">
        <f t="shared" ref="J49" si="72">SUM(J50:J58)</f>
        <v>7261</v>
      </c>
      <c r="K49" s="70">
        <f t="shared" ref="K49" si="73">SUM(K50:K58)</f>
        <v>1499062</v>
      </c>
      <c r="L49" s="70">
        <f t="shared" ref="L49" si="74">SUM(L50:L58)</f>
        <v>486869</v>
      </c>
      <c r="M49" s="20"/>
      <c r="N49" s="13"/>
      <c r="P49" s="10"/>
      <c r="Q49" s="10"/>
      <c r="R49" s="13"/>
      <c r="S49" s="13"/>
      <c r="T49" s="13"/>
      <c r="U49" s="13"/>
    </row>
    <row r="50" spans="1:21" ht="21" customHeight="1">
      <c r="A50" s="35"/>
      <c r="B50" s="40" t="s">
        <v>373</v>
      </c>
      <c r="D50" s="71">
        <v>13443</v>
      </c>
      <c r="E50" s="71">
        <v>479</v>
      </c>
      <c r="F50" s="71">
        <v>0</v>
      </c>
      <c r="G50" s="71">
        <v>433</v>
      </c>
      <c r="H50" s="71">
        <v>14355</v>
      </c>
      <c r="I50" s="71">
        <v>320</v>
      </c>
      <c r="J50" s="71">
        <v>21</v>
      </c>
      <c r="K50" s="71">
        <v>9431</v>
      </c>
      <c r="L50" s="71">
        <v>5265</v>
      </c>
      <c r="M50" s="20"/>
      <c r="N50" s="13"/>
      <c r="P50" s="11"/>
      <c r="Q50" s="10"/>
      <c r="R50" s="13"/>
      <c r="S50" s="13"/>
      <c r="T50" s="13"/>
      <c r="U50" s="13"/>
    </row>
    <row r="51" spans="1:21" ht="21" customHeight="1">
      <c r="A51" s="35"/>
      <c r="B51" s="40" t="s">
        <v>374</v>
      </c>
      <c r="D51" s="71">
        <v>67686</v>
      </c>
      <c r="E51" s="71">
        <v>0</v>
      </c>
      <c r="F51" s="71">
        <v>0</v>
      </c>
      <c r="G51" s="71">
        <v>632</v>
      </c>
      <c r="H51" s="71">
        <v>68318</v>
      </c>
      <c r="I51" s="71">
        <v>771</v>
      </c>
      <c r="J51" s="71">
        <v>139</v>
      </c>
      <c r="K51" s="71">
        <v>50009</v>
      </c>
      <c r="L51" s="71">
        <v>19219</v>
      </c>
      <c r="M51" s="20"/>
      <c r="N51" s="13"/>
      <c r="P51" s="11"/>
      <c r="Q51" s="10"/>
      <c r="R51" s="13"/>
      <c r="S51" s="13"/>
      <c r="T51" s="13"/>
      <c r="U51" s="13"/>
    </row>
    <row r="52" spans="1:21" ht="21" customHeight="1">
      <c r="A52" s="35"/>
      <c r="B52" s="40" t="s">
        <v>375</v>
      </c>
      <c r="D52" s="71">
        <v>142906</v>
      </c>
      <c r="E52" s="71">
        <v>14</v>
      </c>
      <c r="F52" s="71">
        <v>0</v>
      </c>
      <c r="G52" s="71">
        <v>2124</v>
      </c>
      <c r="H52" s="71">
        <v>145044</v>
      </c>
      <c r="I52" s="71">
        <v>5766</v>
      </c>
      <c r="J52" s="71">
        <v>1643</v>
      </c>
      <c r="K52" s="71">
        <v>117327</v>
      </c>
      <c r="L52" s="71">
        <v>35126</v>
      </c>
      <c r="M52" s="20"/>
      <c r="N52" s="13"/>
      <c r="P52" s="11"/>
      <c r="Q52" s="10"/>
      <c r="R52" s="13"/>
      <c r="S52" s="13"/>
      <c r="T52" s="13"/>
      <c r="U52" s="13"/>
    </row>
    <row r="53" spans="1:21" ht="21" customHeight="1">
      <c r="A53" s="35"/>
      <c r="B53" s="40" t="s">
        <v>376</v>
      </c>
      <c r="C53" s="4"/>
      <c r="D53" s="71">
        <v>98133</v>
      </c>
      <c r="E53" s="71">
        <v>0</v>
      </c>
      <c r="F53" s="71">
        <v>0</v>
      </c>
      <c r="G53" s="71">
        <v>960</v>
      </c>
      <c r="H53" s="71">
        <v>99093</v>
      </c>
      <c r="I53" s="71">
        <v>2584</v>
      </c>
      <c r="J53" s="71">
        <v>274</v>
      </c>
      <c r="K53" s="71">
        <v>67539</v>
      </c>
      <c r="L53" s="71">
        <v>34412</v>
      </c>
      <c r="M53" s="20"/>
      <c r="N53" s="13"/>
      <c r="P53" s="11"/>
      <c r="Q53" s="10"/>
      <c r="R53" s="13"/>
      <c r="S53" s="13"/>
      <c r="T53" s="13"/>
      <c r="U53" s="13"/>
    </row>
    <row r="54" spans="1:21" ht="21" customHeight="1">
      <c r="A54" s="35"/>
      <c r="B54" s="40" t="s">
        <v>377</v>
      </c>
      <c r="D54" s="71">
        <v>257486</v>
      </c>
      <c r="E54" s="71">
        <v>0</v>
      </c>
      <c r="F54" s="71">
        <v>0</v>
      </c>
      <c r="G54" s="71">
        <v>5907</v>
      </c>
      <c r="H54" s="71">
        <v>263393</v>
      </c>
      <c r="I54" s="71">
        <v>1398</v>
      </c>
      <c r="J54" s="71">
        <v>145</v>
      </c>
      <c r="K54" s="71">
        <v>182961</v>
      </c>
      <c r="L54" s="71">
        <v>81975</v>
      </c>
      <c r="M54" s="20"/>
      <c r="N54" s="13"/>
      <c r="P54" s="11"/>
      <c r="Q54" s="10"/>
      <c r="R54" s="13"/>
      <c r="S54" s="13"/>
      <c r="T54" s="13"/>
      <c r="U54" s="13"/>
    </row>
    <row r="55" spans="1:21" ht="21" customHeight="1">
      <c r="A55" s="35"/>
      <c r="B55" s="40" t="s">
        <v>378</v>
      </c>
      <c r="D55" s="71">
        <v>1082323</v>
      </c>
      <c r="E55" s="71">
        <v>0</v>
      </c>
      <c r="F55" s="71">
        <v>0</v>
      </c>
      <c r="G55" s="71">
        <v>9294</v>
      </c>
      <c r="H55" s="71">
        <v>1091617</v>
      </c>
      <c r="I55" s="71">
        <v>27032</v>
      </c>
      <c r="J55" s="71">
        <v>4288</v>
      </c>
      <c r="K55" s="71">
        <v>897444</v>
      </c>
      <c r="L55" s="71">
        <v>225493</v>
      </c>
      <c r="M55" s="20"/>
      <c r="N55" s="13"/>
      <c r="P55" s="11"/>
      <c r="Q55" s="10"/>
      <c r="R55" s="13"/>
      <c r="S55" s="13"/>
      <c r="T55" s="13"/>
      <c r="U55" s="13"/>
    </row>
    <row r="56" spans="1:21" ht="21" customHeight="1">
      <c r="A56" s="35"/>
      <c r="B56" s="40" t="s">
        <v>379</v>
      </c>
      <c r="D56" s="71">
        <v>62598</v>
      </c>
      <c r="E56" s="71">
        <v>7</v>
      </c>
      <c r="F56" s="71">
        <v>0</v>
      </c>
      <c r="G56" s="71">
        <v>273</v>
      </c>
      <c r="H56" s="71">
        <v>62878</v>
      </c>
      <c r="I56" s="71">
        <v>7294</v>
      </c>
      <c r="J56" s="71">
        <v>64</v>
      </c>
      <c r="K56" s="71">
        <v>48352</v>
      </c>
      <c r="L56" s="71">
        <v>21884</v>
      </c>
      <c r="M56" s="20"/>
      <c r="N56" s="13"/>
      <c r="P56" s="11"/>
      <c r="Q56" s="10"/>
      <c r="R56" s="13"/>
      <c r="S56" s="13"/>
      <c r="T56" s="13"/>
      <c r="U56" s="13"/>
    </row>
    <row r="57" spans="1:21" ht="21" customHeight="1">
      <c r="A57" s="35"/>
      <c r="B57" s="40" t="s">
        <v>380</v>
      </c>
      <c r="D57" s="71">
        <v>27745</v>
      </c>
      <c r="E57" s="71">
        <v>0</v>
      </c>
      <c r="F57" s="71">
        <v>0</v>
      </c>
      <c r="G57" s="71">
        <v>105</v>
      </c>
      <c r="H57" s="71">
        <v>27850</v>
      </c>
      <c r="I57" s="71">
        <v>340</v>
      </c>
      <c r="J57" s="71">
        <v>1</v>
      </c>
      <c r="K57" s="71">
        <v>19733</v>
      </c>
      <c r="L57" s="71">
        <v>8458</v>
      </c>
      <c r="M57" s="20"/>
      <c r="N57" s="13"/>
      <c r="P57" s="11"/>
      <c r="Q57" s="10"/>
      <c r="R57" s="13"/>
      <c r="S57" s="13"/>
      <c r="T57" s="13"/>
      <c r="U57" s="13"/>
    </row>
    <row r="58" spans="1:21" ht="21" customHeight="1">
      <c r="A58" s="35"/>
      <c r="B58" s="40" t="s">
        <v>381</v>
      </c>
      <c r="D58" s="71">
        <v>145056</v>
      </c>
      <c r="E58" s="71">
        <v>6796</v>
      </c>
      <c r="F58" s="71">
        <v>0</v>
      </c>
      <c r="G58" s="71">
        <v>1762</v>
      </c>
      <c r="H58" s="71">
        <v>153614</v>
      </c>
      <c r="I58" s="71">
        <v>7003</v>
      </c>
      <c r="J58" s="71">
        <v>686</v>
      </c>
      <c r="K58" s="71">
        <v>106266</v>
      </c>
      <c r="L58" s="71">
        <v>55037</v>
      </c>
      <c r="M58" s="20"/>
      <c r="N58" s="13"/>
      <c r="P58" s="11"/>
      <c r="Q58" s="10"/>
      <c r="R58" s="13"/>
      <c r="S58" s="13"/>
      <c r="T58" s="13"/>
      <c r="U58" s="13"/>
    </row>
    <row r="59" spans="1:21" ht="21" customHeight="1">
      <c r="A59" s="35"/>
      <c r="B59" s="39" t="s">
        <v>382</v>
      </c>
      <c r="C59" s="4"/>
      <c r="D59" s="70">
        <f t="shared" ref="D59" si="75">SUM(D60:D61)</f>
        <v>355894</v>
      </c>
      <c r="E59" s="70">
        <f t="shared" ref="E59" si="76">SUM(E60:E61)</f>
        <v>0</v>
      </c>
      <c r="F59" s="70">
        <f t="shared" ref="F59" si="77">SUM(F60:F61)</f>
        <v>0</v>
      </c>
      <c r="G59" s="70">
        <f t="shared" ref="G59" si="78">SUM(G60:G61)</f>
        <v>37907</v>
      </c>
      <c r="H59" s="70">
        <f t="shared" ref="H59" si="79">SUM(H60:H61)</f>
        <v>393801</v>
      </c>
      <c r="I59" s="70">
        <f t="shared" ref="I59" si="80">SUM(I60:I61)</f>
        <v>11004</v>
      </c>
      <c r="J59" s="70">
        <f t="shared" ref="J59" si="81">SUM(J60:J61)</f>
        <v>621</v>
      </c>
      <c r="K59" s="70">
        <f t="shared" ref="K59" si="82">SUM(K60:K61)</f>
        <v>323490</v>
      </c>
      <c r="L59" s="70">
        <f t="shared" ref="L59" si="83">SUM(L60:L61)</f>
        <v>81936</v>
      </c>
      <c r="M59" s="20"/>
      <c r="N59" s="13"/>
      <c r="P59" s="10"/>
      <c r="Q59" s="10"/>
      <c r="R59" s="13"/>
      <c r="S59" s="13"/>
      <c r="T59" s="13"/>
      <c r="U59" s="13"/>
    </row>
    <row r="60" spans="1:21" ht="21" customHeight="1">
      <c r="A60" s="35"/>
      <c r="B60" s="40" t="s">
        <v>383</v>
      </c>
      <c r="D60" s="71">
        <v>266789</v>
      </c>
      <c r="E60" s="71">
        <v>0</v>
      </c>
      <c r="F60" s="71">
        <v>0</v>
      </c>
      <c r="G60" s="71">
        <v>30552</v>
      </c>
      <c r="H60" s="71">
        <v>297341</v>
      </c>
      <c r="I60" s="71">
        <v>9745</v>
      </c>
      <c r="J60" s="71">
        <v>607</v>
      </c>
      <c r="K60" s="71">
        <v>250819</v>
      </c>
      <c r="L60" s="71">
        <v>56874</v>
      </c>
      <c r="M60" s="20"/>
      <c r="N60" s="13"/>
      <c r="P60" s="11"/>
      <c r="Q60" s="10"/>
      <c r="R60" s="13"/>
      <c r="S60" s="13"/>
      <c r="T60" s="13"/>
      <c r="U60" s="13"/>
    </row>
    <row r="61" spans="1:21" ht="21" customHeight="1">
      <c r="A61" s="35"/>
      <c r="B61" s="40" t="s">
        <v>384</v>
      </c>
      <c r="D61" s="71">
        <v>89105</v>
      </c>
      <c r="E61" s="71">
        <v>0</v>
      </c>
      <c r="F61" s="71">
        <v>0</v>
      </c>
      <c r="G61" s="71">
        <v>7355</v>
      </c>
      <c r="H61" s="71">
        <v>96460</v>
      </c>
      <c r="I61" s="71">
        <v>1259</v>
      </c>
      <c r="J61" s="71">
        <v>14</v>
      </c>
      <c r="K61" s="71">
        <v>72671</v>
      </c>
      <c r="L61" s="71">
        <v>25062</v>
      </c>
      <c r="M61" s="20"/>
      <c r="N61" s="13"/>
      <c r="P61" s="11"/>
      <c r="Q61" s="10"/>
      <c r="R61" s="13"/>
      <c r="S61" s="13"/>
      <c r="T61" s="13"/>
      <c r="U61" s="13"/>
    </row>
    <row r="62" spans="1:21" ht="21" customHeight="1">
      <c r="A62" s="35"/>
      <c r="B62" s="39" t="s">
        <v>385</v>
      </c>
      <c r="C62" s="4"/>
      <c r="D62" s="70">
        <f t="shared" ref="D62:L62" si="84">SUM(D63:D67)</f>
        <v>346011</v>
      </c>
      <c r="E62" s="70">
        <f t="shared" si="84"/>
        <v>0</v>
      </c>
      <c r="F62" s="70">
        <f t="shared" si="84"/>
        <v>24</v>
      </c>
      <c r="G62" s="70">
        <f t="shared" si="84"/>
        <v>20302</v>
      </c>
      <c r="H62" s="70">
        <f t="shared" si="84"/>
        <v>366337</v>
      </c>
      <c r="I62" s="70">
        <f t="shared" si="84"/>
        <v>16215</v>
      </c>
      <c r="J62" s="70">
        <f t="shared" si="84"/>
        <v>1116</v>
      </c>
      <c r="K62" s="70">
        <f t="shared" si="84"/>
        <v>249220</v>
      </c>
      <c r="L62" s="70">
        <f t="shared" si="84"/>
        <v>134448</v>
      </c>
      <c r="M62" s="20"/>
      <c r="N62" s="13"/>
      <c r="P62" s="10"/>
      <c r="Q62" s="10"/>
      <c r="R62" s="13"/>
      <c r="S62" s="13"/>
      <c r="T62" s="13"/>
      <c r="U62" s="13"/>
    </row>
    <row r="63" spans="1:21" ht="21" customHeight="1">
      <c r="A63" s="35"/>
      <c r="B63" s="40" t="s">
        <v>386</v>
      </c>
      <c r="D63" s="71">
        <v>24465</v>
      </c>
      <c r="E63" s="71">
        <v>0</v>
      </c>
      <c r="F63" s="71">
        <v>0</v>
      </c>
      <c r="G63" s="71">
        <v>196</v>
      </c>
      <c r="H63" s="71">
        <v>24661</v>
      </c>
      <c r="I63" s="71">
        <v>1688</v>
      </c>
      <c r="J63" s="71">
        <v>32</v>
      </c>
      <c r="K63" s="71">
        <v>17672</v>
      </c>
      <c r="L63" s="71">
        <v>8709</v>
      </c>
      <c r="M63" s="20"/>
      <c r="N63" s="13"/>
      <c r="P63" s="11"/>
      <c r="Q63" s="10"/>
      <c r="R63" s="13"/>
      <c r="S63" s="13"/>
      <c r="T63" s="13"/>
      <c r="U63" s="13"/>
    </row>
    <row r="64" spans="1:21" ht="45.75" customHeight="1">
      <c r="A64" s="35"/>
      <c r="B64" s="40" t="s">
        <v>554</v>
      </c>
      <c r="D64" s="71">
        <v>14520</v>
      </c>
      <c r="E64" s="71">
        <v>0</v>
      </c>
      <c r="F64" s="71">
        <v>0</v>
      </c>
      <c r="G64" s="71">
        <v>2</v>
      </c>
      <c r="H64" s="71">
        <v>14522</v>
      </c>
      <c r="I64" s="71">
        <v>307</v>
      </c>
      <c r="J64" s="71">
        <v>5</v>
      </c>
      <c r="K64" s="71">
        <v>10552</v>
      </c>
      <c r="L64" s="71">
        <v>4282</v>
      </c>
      <c r="M64" s="20"/>
      <c r="N64" s="13"/>
      <c r="P64" s="11"/>
      <c r="Q64" s="10"/>
      <c r="R64" s="13"/>
      <c r="S64" s="13"/>
      <c r="T64" s="13"/>
      <c r="U64" s="13"/>
    </row>
    <row r="65" spans="1:21" ht="21" customHeight="1">
      <c r="A65" s="35"/>
      <c r="B65" s="40" t="s">
        <v>388</v>
      </c>
      <c r="D65" s="71">
        <v>33537</v>
      </c>
      <c r="E65" s="71">
        <v>0</v>
      </c>
      <c r="F65" s="71">
        <v>0</v>
      </c>
      <c r="G65" s="71">
        <v>4354</v>
      </c>
      <c r="H65" s="71">
        <v>37891</v>
      </c>
      <c r="I65" s="71">
        <v>2411</v>
      </c>
      <c r="J65" s="71">
        <v>535</v>
      </c>
      <c r="K65" s="71">
        <v>27287</v>
      </c>
      <c r="L65" s="71">
        <v>13550</v>
      </c>
      <c r="M65" s="20"/>
      <c r="N65" s="13"/>
      <c r="P65" s="12"/>
      <c r="Q65" s="10"/>
      <c r="R65" s="13"/>
      <c r="S65" s="13"/>
      <c r="T65" s="13"/>
      <c r="U65" s="13"/>
    </row>
    <row r="66" spans="1:21" ht="21" customHeight="1">
      <c r="A66" s="35"/>
      <c r="B66" s="40" t="s">
        <v>389</v>
      </c>
      <c r="D66" s="71">
        <v>14142</v>
      </c>
      <c r="E66" s="71">
        <v>0</v>
      </c>
      <c r="F66" s="71">
        <v>0</v>
      </c>
      <c r="G66" s="71">
        <v>6279</v>
      </c>
      <c r="H66" s="71">
        <v>20421</v>
      </c>
      <c r="I66" s="71">
        <v>781</v>
      </c>
      <c r="J66" s="71">
        <v>81</v>
      </c>
      <c r="K66" s="71">
        <v>10320</v>
      </c>
      <c r="L66" s="71">
        <v>10963</v>
      </c>
      <c r="M66" s="20"/>
      <c r="N66" s="13"/>
      <c r="P66" s="11"/>
      <c r="Q66" s="10"/>
      <c r="R66" s="13"/>
      <c r="S66" s="13"/>
      <c r="T66" s="13"/>
      <c r="U66" s="13"/>
    </row>
    <row r="67" spans="1:21" ht="21" customHeight="1">
      <c r="A67" s="35"/>
      <c r="B67" s="40" t="s">
        <v>390</v>
      </c>
      <c r="D67" s="71">
        <v>259347</v>
      </c>
      <c r="E67" s="71">
        <v>0</v>
      </c>
      <c r="F67" s="71">
        <v>24</v>
      </c>
      <c r="G67" s="71">
        <v>9471</v>
      </c>
      <c r="H67" s="71">
        <v>268842</v>
      </c>
      <c r="I67" s="71">
        <v>11028</v>
      </c>
      <c r="J67" s="71">
        <v>463</v>
      </c>
      <c r="K67" s="71">
        <v>183389</v>
      </c>
      <c r="L67" s="71">
        <v>96944</v>
      </c>
      <c r="M67" s="20"/>
      <c r="N67" s="13"/>
      <c r="P67" s="11"/>
      <c r="Q67" s="10"/>
      <c r="R67" s="13"/>
      <c r="S67" s="13"/>
      <c r="T67" s="13"/>
      <c r="U67" s="13"/>
    </row>
    <row r="68" spans="1:21" ht="21" customHeight="1">
      <c r="A68" s="35"/>
      <c r="B68" s="39" t="s">
        <v>391</v>
      </c>
      <c r="D68" s="70">
        <f t="shared" ref="D68:L68" si="85">SUM(D69:D75)</f>
        <v>3247388</v>
      </c>
      <c r="E68" s="70">
        <f t="shared" si="85"/>
        <v>33</v>
      </c>
      <c r="F68" s="70">
        <f t="shared" si="85"/>
        <v>6810</v>
      </c>
      <c r="G68" s="70">
        <f t="shared" si="85"/>
        <v>19799</v>
      </c>
      <c r="H68" s="70">
        <f t="shared" si="85"/>
        <v>3274030</v>
      </c>
      <c r="I68" s="70">
        <f t="shared" si="85"/>
        <v>62071</v>
      </c>
      <c r="J68" s="70">
        <f t="shared" si="85"/>
        <v>4034</v>
      </c>
      <c r="K68" s="70">
        <f t="shared" si="85"/>
        <v>2821637</v>
      </c>
      <c r="L68" s="70">
        <f t="shared" si="85"/>
        <v>518498</v>
      </c>
      <c r="M68" s="20"/>
      <c r="N68" s="13"/>
      <c r="P68" s="10"/>
      <c r="Q68" s="10"/>
      <c r="R68" s="13"/>
      <c r="S68" s="13"/>
      <c r="T68" s="13"/>
      <c r="U68" s="13"/>
    </row>
    <row r="69" spans="1:21" ht="21" customHeight="1">
      <c r="A69" s="35"/>
      <c r="B69" s="40" t="s">
        <v>392</v>
      </c>
      <c r="D69" s="71">
        <v>2209247</v>
      </c>
      <c r="E69" s="71">
        <v>0</v>
      </c>
      <c r="F69" s="71">
        <v>0</v>
      </c>
      <c r="G69" s="71">
        <v>9048</v>
      </c>
      <c r="H69" s="71">
        <v>2218295</v>
      </c>
      <c r="I69" s="71">
        <v>30919</v>
      </c>
      <c r="J69" s="71">
        <v>2055</v>
      </c>
      <c r="K69" s="71">
        <v>1999507</v>
      </c>
      <c r="L69" s="71">
        <v>251762</v>
      </c>
      <c r="M69" s="20"/>
      <c r="N69" s="13"/>
      <c r="P69" s="11"/>
      <c r="Q69" s="10"/>
      <c r="R69" s="13"/>
      <c r="S69" s="13"/>
      <c r="T69" s="13"/>
      <c r="U69" s="13"/>
    </row>
    <row r="70" spans="1:21" ht="21" customHeight="1">
      <c r="A70" s="35"/>
      <c r="B70" s="40" t="s">
        <v>393</v>
      </c>
      <c r="C70" s="4"/>
      <c r="D70" s="71">
        <v>131803</v>
      </c>
      <c r="E70" s="71">
        <v>0</v>
      </c>
      <c r="F70" s="71">
        <v>0</v>
      </c>
      <c r="G70" s="71">
        <v>227</v>
      </c>
      <c r="H70" s="71">
        <v>132030</v>
      </c>
      <c r="I70" s="71">
        <v>3595</v>
      </c>
      <c r="J70" s="71">
        <v>169</v>
      </c>
      <c r="K70" s="71">
        <v>116859</v>
      </c>
      <c r="L70" s="71">
        <v>18935</v>
      </c>
      <c r="M70" s="20"/>
      <c r="N70" s="13"/>
      <c r="P70" s="11"/>
      <c r="Q70" s="10"/>
      <c r="R70" s="13"/>
      <c r="S70" s="13"/>
      <c r="T70" s="13"/>
      <c r="U70" s="13"/>
    </row>
    <row r="71" spans="1:21" ht="21" customHeight="1">
      <c r="A71" s="35"/>
      <c r="B71" s="40" t="s">
        <v>394</v>
      </c>
      <c r="D71" s="71">
        <v>605074</v>
      </c>
      <c r="E71" s="71">
        <v>19</v>
      </c>
      <c r="F71" s="71">
        <v>4466</v>
      </c>
      <c r="G71" s="71">
        <v>5189</v>
      </c>
      <c r="H71" s="71">
        <v>614748</v>
      </c>
      <c r="I71" s="71">
        <v>11669</v>
      </c>
      <c r="J71" s="71">
        <v>1341</v>
      </c>
      <c r="K71" s="71">
        <v>476275</v>
      </c>
      <c r="L71" s="71">
        <v>151483</v>
      </c>
      <c r="M71" s="20"/>
      <c r="N71" s="13"/>
      <c r="P71" s="11"/>
      <c r="Q71" s="10"/>
      <c r="R71" s="13"/>
      <c r="S71" s="13"/>
      <c r="T71" s="13"/>
      <c r="U71" s="13"/>
    </row>
    <row r="72" spans="1:21" ht="21" customHeight="1">
      <c r="A72" s="35"/>
      <c r="B72" s="40" t="s">
        <v>395</v>
      </c>
      <c r="D72" s="71">
        <v>135065</v>
      </c>
      <c r="E72" s="71">
        <v>14</v>
      </c>
      <c r="F72" s="71">
        <v>71</v>
      </c>
      <c r="G72" s="71">
        <v>671</v>
      </c>
      <c r="H72" s="71">
        <v>135821</v>
      </c>
      <c r="I72" s="71">
        <v>7405</v>
      </c>
      <c r="J72" s="71">
        <v>231</v>
      </c>
      <c r="K72" s="71">
        <v>99722</v>
      </c>
      <c r="L72" s="71">
        <v>43735</v>
      </c>
      <c r="M72" s="20"/>
      <c r="N72" s="13"/>
      <c r="P72" s="11"/>
      <c r="Q72" s="10"/>
      <c r="R72" s="13"/>
      <c r="S72" s="13"/>
      <c r="T72" s="13"/>
      <c r="U72" s="13"/>
    </row>
    <row r="73" spans="1:21" ht="21" customHeight="1">
      <c r="A73" s="35"/>
      <c r="B73" s="40" t="s">
        <v>396</v>
      </c>
      <c r="D73" s="71">
        <v>126084</v>
      </c>
      <c r="E73" s="71">
        <v>0</v>
      </c>
      <c r="F73" s="71">
        <v>2273</v>
      </c>
      <c r="G73" s="71">
        <v>4049</v>
      </c>
      <c r="H73" s="71">
        <v>132406</v>
      </c>
      <c r="I73" s="71">
        <v>6122</v>
      </c>
      <c r="J73" s="71">
        <v>104</v>
      </c>
      <c r="K73" s="71">
        <v>97028</v>
      </c>
      <c r="L73" s="71">
        <v>41604</v>
      </c>
      <c r="M73" s="20"/>
      <c r="N73" s="13"/>
      <c r="P73" s="11"/>
      <c r="Q73" s="10"/>
      <c r="R73" s="13"/>
      <c r="S73" s="13"/>
      <c r="T73" s="13"/>
      <c r="U73" s="13"/>
    </row>
    <row r="74" spans="1:21" ht="21" customHeight="1">
      <c r="A74" s="35"/>
      <c r="B74" s="40" t="s">
        <v>397</v>
      </c>
      <c r="D74" s="71">
        <v>38021</v>
      </c>
      <c r="E74" s="71">
        <v>0</v>
      </c>
      <c r="F74" s="71">
        <v>0</v>
      </c>
      <c r="G74" s="71">
        <v>615</v>
      </c>
      <c r="H74" s="71">
        <v>38636</v>
      </c>
      <c r="I74" s="71">
        <v>2453</v>
      </c>
      <c r="J74" s="71">
        <v>134</v>
      </c>
      <c r="K74" s="71">
        <v>30821</v>
      </c>
      <c r="L74" s="71">
        <v>10402</v>
      </c>
      <c r="M74" s="20"/>
      <c r="N74" s="13"/>
      <c r="P74" s="11"/>
      <c r="Q74" s="10"/>
      <c r="R74" s="13"/>
      <c r="S74" s="13"/>
      <c r="T74" s="13"/>
      <c r="U74" s="13"/>
    </row>
    <row r="75" spans="1:21" ht="21" customHeight="1">
      <c r="A75" s="33"/>
      <c r="B75" s="40" t="s">
        <v>398</v>
      </c>
      <c r="C75" s="4"/>
      <c r="D75" s="71">
        <v>2094</v>
      </c>
      <c r="E75" s="71">
        <v>0</v>
      </c>
      <c r="F75" s="71">
        <v>0</v>
      </c>
      <c r="G75" s="71">
        <v>0</v>
      </c>
      <c r="H75" s="71">
        <v>2094</v>
      </c>
      <c r="I75" s="71">
        <v>-92</v>
      </c>
      <c r="J75" s="71">
        <v>0</v>
      </c>
      <c r="K75" s="71">
        <v>1425</v>
      </c>
      <c r="L75" s="71">
        <v>577</v>
      </c>
      <c r="M75" s="20"/>
      <c r="N75" s="13"/>
      <c r="P75" s="11"/>
      <c r="Q75" s="10"/>
      <c r="R75" s="13"/>
      <c r="S75" s="13"/>
      <c r="T75" s="13"/>
      <c r="U75" s="13"/>
    </row>
    <row r="76" spans="1:21" ht="21" customHeight="1">
      <c r="A76" s="35"/>
      <c r="B76" s="39" t="s">
        <v>399</v>
      </c>
      <c r="C76" s="4"/>
      <c r="D76" s="70">
        <f t="shared" ref="D76:L76" si="86">SUM(D77)</f>
        <v>213049</v>
      </c>
      <c r="E76" s="70">
        <f t="shared" si="86"/>
        <v>0</v>
      </c>
      <c r="F76" s="70">
        <f t="shared" si="86"/>
        <v>0</v>
      </c>
      <c r="G76" s="70">
        <f t="shared" si="86"/>
        <v>2712</v>
      </c>
      <c r="H76" s="70">
        <f t="shared" si="86"/>
        <v>215761</v>
      </c>
      <c r="I76" s="70">
        <f t="shared" si="86"/>
        <v>9075</v>
      </c>
      <c r="J76" s="70">
        <f t="shared" si="86"/>
        <v>441</v>
      </c>
      <c r="K76" s="70">
        <f t="shared" si="86"/>
        <v>164550</v>
      </c>
      <c r="L76" s="70">
        <f t="shared" si="86"/>
        <v>60727</v>
      </c>
      <c r="M76" s="20"/>
      <c r="N76" s="13"/>
      <c r="P76" s="10"/>
      <c r="Q76" s="10"/>
      <c r="R76" s="13"/>
      <c r="S76" s="13"/>
      <c r="T76" s="13"/>
      <c r="U76" s="13"/>
    </row>
    <row r="77" spans="1:21" ht="21" customHeight="1">
      <c r="A77" s="35"/>
      <c r="B77" s="40" t="s">
        <v>400</v>
      </c>
      <c r="D77" s="71">
        <v>213049</v>
      </c>
      <c r="E77" s="71">
        <v>0</v>
      </c>
      <c r="F77" s="71">
        <v>0</v>
      </c>
      <c r="G77" s="71">
        <v>2712</v>
      </c>
      <c r="H77" s="71">
        <v>215761</v>
      </c>
      <c r="I77" s="71">
        <v>9075</v>
      </c>
      <c r="J77" s="71">
        <v>441</v>
      </c>
      <c r="K77" s="71">
        <v>164550</v>
      </c>
      <c r="L77" s="71">
        <v>60727</v>
      </c>
      <c r="M77" s="20"/>
      <c r="N77" s="13"/>
      <c r="P77" s="11"/>
      <c r="Q77" s="10"/>
      <c r="R77" s="13"/>
      <c r="S77" s="13"/>
      <c r="T77" s="13"/>
      <c r="U77" s="13"/>
    </row>
    <row r="78" spans="1:21" ht="21" customHeight="1">
      <c r="A78" s="35"/>
      <c r="B78" s="39">
        <v>47</v>
      </c>
      <c r="D78" s="70">
        <f t="shared" ref="D78" si="87">D79+D82+D90+D92+D96+D102+D108+D118+D122</f>
        <v>7248870</v>
      </c>
      <c r="E78" s="70">
        <f t="shared" ref="E78" si="88">E79+E82+E90+E92+E96+E102+E108+E118+E122</f>
        <v>10041</v>
      </c>
      <c r="F78" s="70">
        <f t="shared" ref="F78" si="89">F79+F82+F90+F92+F96+F102+F108+F118+F122</f>
        <v>3971</v>
      </c>
      <c r="G78" s="70">
        <f t="shared" ref="G78" si="90">G79+G82+G90+G92+G96+G102+G108+G118+G122</f>
        <v>61397</v>
      </c>
      <c r="H78" s="70">
        <f t="shared" ref="H78" si="91">H79+H82+H90+H92+H96+H102+H108+H118+H122</f>
        <v>7324279</v>
      </c>
      <c r="I78" s="70">
        <f t="shared" ref="I78" si="92">I79+I82+I90+I92+I96+I102+I108+I118+I122</f>
        <v>137230</v>
      </c>
      <c r="J78" s="70">
        <f t="shared" ref="J78" si="93">J79+J82+J90+J92+J96+J102+J108+J118+J122</f>
        <v>50063</v>
      </c>
      <c r="K78" s="70">
        <f t="shared" ref="K78" si="94">K79+K82+K90+K92+K96+K102+K108+K118+K122</f>
        <v>5573277</v>
      </c>
      <c r="L78" s="70">
        <f t="shared" ref="L78" si="95">L79+L82+L90+L92+L96+L102+L108+L118+L122</f>
        <v>1938295</v>
      </c>
      <c r="M78" s="20"/>
      <c r="N78" s="13"/>
      <c r="P78" s="10"/>
      <c r="Q78" s="10"/>
      <c r="R78" s="13"/>
      <c r="S78" s="13"/>
      <c r="T78" s="13"/>
      <c r="U78" s="13"/>
    </row>
    <row r="79" spans="1:21" ht="21" customHeight="1">
      <c r="A79" s="35"/>
      <c r="B79" s="39" t="s">
        <v>401</v>
      </c>
      <c r="D79" s="70">
        <f t="shared" ref="D79" si="96">D80+D81</f>
        <v>3017597</v>
      </c>
      <c r="E79" s="70">
        <f t="shared" ref="E79" si="97">E80+E81</f>
        <v>6208</v>
      </c>
      <c r="F79" s="70">
        <f t="shared" ref="F79" si="98">F80+F81</f>
        <v>3672</v>
      </c>
      <c r="G79" s="70">
        <f t="shared" ref="G79" si="99">G80+G81</f>
        <v>18136</v>
      </c>
      <c r="H79" s="70">
        <f t="shared" ref="H79" si="100">H80+H81</f>
        <v>3045613</v>
      </c>
      <c r="I79" s="70">
        <f t="shared" ref="I79" si="101">I80+I81</f>
        <v>49123</v>
      </c>
      <c r="J79" s="70">
        <f t="shared" ref="J79" si="102">J80+J81</f>
        <v>38724</v>
      </c>
      <c r="K79" s="70">
        <f t="shared" ref="K79" si="103">K80+K81</f>
        <v>2420156</v>
      </c>
      <c r="L79" s="70">
        <f t="shared" ref="L79" si="104">L80+L81</f>
        <v>713304</v>
      </c>
      <c r="M79" s="20"/>
      <c r="N79" s="13"/>
      <c r="P79" s="10"/>
      <c r="Q79" s="10"/>
      <c r="R79" s="13"/>
      <c r="S79" s="13"/>
      <c r="T79" s="13"/>
      <c r="U79" s="13"/>
    </row>
    <row r="80" spans="1:21" ht="21" customHeight="1">
      <c r="A80" s="35"/>
      <c r="B80" s="40" t="s">
        <v>402</v>
      </c>
      <c r="D80" s="71">
        <v>2808153</v>
      </c>
      <c r="E80" s="71">
        <v>6208</v>
      </c>
      <c r="F80" s="71">
        <v>3672</v>
      </c>
      <c r="G80" s="71">
        <v>12810</v>
      </c>
      <c r="H80" s="71">
        <v>2830843</v>
      </c>
      <c r="I80" s="71">
        <v>43568</v>
      </c>
      <c r="J80" s="71">
        <v>37770</v>
      </c>
      <c r="K80" s="71">
        <v>2292062</v>
      </c>
      <c r="L80" s="71">
        <v>620119</v>
      </c>
      <c r="M80" s="20"/>
      <c r="N80" s="13"/>
      <c r="P80" s="11"/>
      <c r="Q80" s="10"/>
      <c r="R80" s="13"/>
      <c r="S80" s="13"/>
      <c r="T80" s="13"/>
      <c r="U80" s="13"/>
    </row>
    <row r="81" spans="1:21" ht="21" customHeight="1">
      <c r="A81" s="35"/>
      <c r="B81" s="40" t="s">
        <v>403</v>
      </c>
      <c r="C81" s="4"/>
      <c r="D81" s="71">
        <v>209444</v>
      </c>
      <c r="E81" s="71">
        <v>0</v>
      </c>
      <c r="F81" s="71">
        <v>0</v>
      </c>
      <c r="G81" s="71">
        <v>5326</v>
      </c>
      <c r="H81" s="71">
        <v>214770</v>
      </c>
      <c r="I81" s="71">
        <v>5555</v>
      </c>
      <c r="J81" s="71">
        <v>954</v>
      </c>
      <c r="K81" s="71">
        <v>128094</v>
      </c>
      <c r="L81" s="71">
        <v>93185</v>
      </c>
      <c r="M81" s="20"/>
      <c r="N81" s="13"/>
      <c r="P81" s="11"/>
      <c r="Q81" s="10"/>
      <c r="R81" s="13"/>
      <c r="S81" s="13"/>
      <c r="T81" s="13"/>
      <c r="U81" s="13"/>
    </row>
    <row r="82" spans="1:21" ht="21" customHeight="1">
      <c r="A82" s="35"/>
      <c r="B82" s="39" t="s">
        <v>404</v>
      </c>
      <c r="C82" s="4"/>
      <c r="D82" s="70">
        <f t="shared" ref="D82" si="105">D83+D84+D85+D86+D87+D88+D89</f>
        <v>433888</v>
      </c>
      <c r="E82" s="70">
        <f t="shared" ref="E82" si="106">E83+E84+E85+E86+E87+E88+E89</f>
        <v>2549</v>
      </c>
      <c r="F82" s="70">
        <f t="shared" ref="F82" si="107">F83+F84+F85+F86+F87+F88+F89</f>
        <v>0</v>
      </c>
      <c r="G82" s="70">
        <f t="shared" ref="G82" si="108">G83+G84+G85+G86+G87+G88+G89</f>
        <v>970</v>
      </c>
      <c r="H82" s="70">
        <f t="shared" ref="H82" si="109">H83+H84+H85+H86+H87+H88+H89</f>
        <v>437407</v>
      </c>
      <c r="I82" s="70">
        <f t="shared" ref="I82" si="110">I83+I84+I85+I86+I87+I88+I89</f>
        <v>3251</v>
      </c>
      <c r="J82" s="70">
        <f t="shared" ref="J82" si="111">J83+J84+J85+J86+J87+J88+J89</f>
        <v>204</v>
      </c>
      <c r="K82" s="70">
        <f t="shared" ref="K82" si="112">K83+K84+K85+K86+K87+K88+K89</f>
        <v>334420</v>
      </c>
      <c r="L82" s="70">
        <f t="shared" ref="L82" si="113">L83+L84+L85+L86+L87+L88+L89</f>
        <v>106442</v>
      </c>
      <c r="M82" s="20"/>
      <c r="N82" s="13"/>
      <c r="P82" s="10"/>
      <c r="Q82" s="10"/>
      <c r="R82" s="13"/>
      <c r="S82" s="13"/>
      <c r="T82" s="13"/>
      <c r="U82" s="13"/>
    </row>
    <row r="83" spans="1:21" ht="21" customHeight="1">
      <c r="A83" s="35"/>
      <c r="B83" s="40" t="s">
        <v>405</v>
      </c>
      <c r="D83" s="71">
        <v>157155</v>
      </c>
      <c r="E83" s="71">
        <v>0</v>
      </c>
      <c r="F83" s="71">
        <v>0</v>
      </c>
      <c r="G83" s="71">
        <v>12</v>
      </c>
      <c r="H83" s="71">
        <v>157167</v>
      </c>
      <c r="I83" s="71">
        <v>897</v>
      </c>
      <c r="J83" s="71">
        <v>70</v>
      </c>
      <c r="K83" s="71">
        <v>128397</v>
      </c>
      <c r="L83" s="71">
        <v>29737</v>
      </c>
      <c r="M83" s="20"/>
      <c r="N83" s="13"/>
      <c r="P83" s="11"/>
      <c r="Q83" s="10"/>
      <c r="R83" s="13"/>
      <c r="S83" s="13"/>
      <c r="T83" s="13"/>
      <c r="U83" s="13"/>
    </row>
    <row r="84" spans="1:21" ht="21" customHeight="1">
      <c r="A84" s="35"/>
      <c r="B84" s="40" t="s">
        <v>406</v>
      </c>
      <c r="D84" s="71">
        <v>164940</v>
      </c>
      <c r="E84" s="71">
        <v>2061</v>
      </c>
      <c r="F84" s="71">
        <v>0</v>
      </c>
      <c r="G84" s="71">
        <v>373</v>
      </c>
      <c r="H84" s="71">
        <v>167374</v>
      </c>
      <c r="I84" s="71">
        <v>517</v>
      </c>
      <c r="J84" s="71">
        <v>125</v>
      </c>
      <c r="K84" s="71">
        <v>132315</v>
      </c>
      <c r="L84" s="71">
        <v>35701</v>
      </c>
      <c r="M84" s="20"/>
      <c r="N84" s="13"/>
      <c r="P84" s="11"/>
      <c r="Q84" s="10"/>
      <c r="R84" s="13"/>
      <c r="S84" s="13"/>
      <c r="T84" s="13"/>
      <c r="U84" s="13"/>
    </row>
    <row r="85" spans="1:21" ht="21" customHeight="1">
      <c r="A85" s="35"/>
      <c r="B85" s="40" t="s">
        <v>407</v>
      </c>
      <c r="C85" s="4"/>
      <c r="D85" s="71">
        <v>51238</v>
      </c>
      <c r="E85" s="71">
        <v>0</v>
      </c>
      <c r="F85" s="71">
        <v>0</v>
      </c>
      <c r="G85" s="71">
        <v>34</v>
      </c>
      <c r="H85" s="71">
        <v>51272</v>
      </c>
      <c r="I85" s="71">
        <v>840</v>
      </c>
      <c r="J85" s="71">
        <v>0</v>
      </c>
      <c r="K85" s="71">
        <v>35020</v>
      </c>
      <c r="L85" s="71">
        <v>17092</v>
      </c>
      <c r="M85" s="20"/>
      <c r="N85" s="13"/>
      <c r="P85" s="11"/>
      <c r="Q85" s="10"/>
      <c r="R85" s="13"/>
      <c r="S85" s="13"/>
      <c r="T85" s="13"/>
      <c r="U85" s="13"/>
    </row>
    <row r="86" spans="1:21" ht="21" customHeight="1">
      <c r="A86" s="35"/>
      <c r="B86" s="40" t="s">
        <v>408</v>
      </c>
      <c r="D86" s="71">
        <v>6459</v>
      </c>
      <c r="E86" s="71">
        <v>0</v>
      </c>
      <c r="F86" s="71">
        <v>0</v>
      </c>
      <c r="G86" s="71">
        <v>551</v>
      </c>
      <c r="H86" s="71">
        <v>7010</v>
      </c>
      <c r="I86" s="71">
        <v>302</v>
      </c>
      <c r="J86" s="71">
        <v>5</v>
      </c>
      <c r="K86" s="71">
        <v>4517</v>
      </c>
      <c r="L86" s="71">
        <v>2800</v>
      </c>
      <c r="M86" s="20"/>
      <c r="N86" s="13"/>
      <c r="P86" s="11"/>
      <c r="Q86" s="10"/>
      <c r="R86" s="13"/>
      <c r="S86" s="13"/>
      <c r="T86" s="13"/>
      <c r="U86" s="13"/>
    </row>
    <row r="87" spans="1:21" ht="21" customHeight="1">
      <c r="A87" s="35"/>
      <c r="B87" s="40" t="s">
        <v>409</v>
      </c>
      <c r="D87" s="71">
        <v>14346</v>
      </c>
      <c r="E87" s="71">
        <v>0</v>
      </c>
      <c r="F87" s="71">
        <v>0</v>
      </c>
      <c r="G87" s="71">
        <v>0</v>
      </c>
      <c r="H87" s="71">
        <v>14346</v>
      </c>
      <c r="I87" s="71">
        <v>764</v>
      </c>
      <c r="J87" s="71">
        <v>0</v>
      </c>
      <c r="K87" s="71">
        <v>10425</v>
      </c>
      <c r="L87" s="71">
        <v>4685</v>
      </c>
      <c r="M87" s="20"/>
      <c r="N87" s="13"/>
      <c r="P87" s="11"/>
      <c r="Q87" s="10"/>
      <c r="R87" s="13"/>
      <c r="S87" s="13"/>
      <c r="T87" s="13"/>
      <c r="U87" s="13"/>
    </row>
    <row r="88" spans="1:21" ht="21" customHeight="1">
      <c r="A88" s="35"/>
      <c r="B88" s="40" t="s">
        <v>410</v>
      </c>
      <c r="D88" s="71">
        <v>3886</v>
      </c>
      <c r="E88" s="71">
        <v>0</v>
      </c>
      <c r="F88" s="71">
        <v>0</v>
      </c>
      <c r="G88" s="71">
        <v>0</v>
      </c>
      <c r="H88" s="71">
        <v>3886</v>
      </c>
      <c r="I88" s="71">
        <v>4</v>
      </c>
      <c r="J88" s="71">
        <v>0</v>
      </c>
      <c r="K88" s="71">
        <v>2594</v>
      </c>
      <c r="L88" s="71">
        <v>1296</v>
      </c>
      <c r="M88" s="20"/>
      <c r="N88" s="13"/>
      <c r="P88" s="11"/>
      <c r="Q88" s="10"/>
      <c r="R88" s="13"/>
      <c r="S88" s="13"/>
      <c r="T88" s="13"/>
      <c r="U88" s="13"/>
    </row>
    <row r="89" spans="1:21" ht="21" customHeight="1">
      <c r="A89" s="35"/>
      <c r="B89" s="40" t="s">
        <v>411</v>
      </c>
      <c r="C89" s="4"/>
      <c r="D89" s="71">
        <v>35864</v>
      </c>
      <c r="E89" s="71">
        <v>488</v>
      </c>
      <c r="F89" s="71">
        <v>0</v>
      </c>
      <c r="G89" s="71">
        <v>0</v>
      </c>
      <c r="H89" s="71">
        <v>36352</v>
      </c>
      <c r="I89" s="71">
        <v>-73</v>
      </c>
      <c r="J89" s="71">
        <v>4</v>
      </c>
      <c r="K89" s="71">
        <v>21152</v>
      </c>
      <c r="L89" s="71">
        <v>15131</v>
      </c>
      <c r="M89" s="20"/>
      <c r="N89" s="13"/>
      <c r="P89" s="11"/>
      <c r="Q89" s="10"/>
      <c r="R89" s="13"/>
      <c r="S89" s="13"/>
      <c r="T89" s="13"/>
      <c r="U89" s="13"/>
    </row>
    <row r="90" spans="1:21" ht="21" customHeight="1">
      <c r="A90" s="35"/>
      <c r="B90" s="39" t="s">
        <v>412</v>
      </c>
      <c r="D90" s="70">
        <f t="shared" ref="D90" si="114">D91</f>
        <v>919265</v>
      </c>
      <c r="E90" s="70">
        <f t="shared" ref="E90" si="115">E91</f>
        <v>0</v>
      </c>
      <c r="F90" s="70">
        <f t="shared" ref="F90" si="116">F91</f>
        <v>0</v>
      </c>
      <c r="G90" s="70">
        <f t="shared" ref="G90" si="117">G91</f>
        <v>1900</v>
      </c>
      <c r="H90" s="70">
        <f t="shared" ref="H90" si="118">H91</f>
        <v>921165</v>
      </c>
      <c r="I90" s="70">
        <f t="shared" ref="I90" si="119">I91</f>
        <v>1145</v>
      </c>
      <c r="J90" s="70">
        <f t="shared" ref="J90" si="120">J91</f>
        <v>943</v>
      </c>
      <c r="K90" s="70">
        <f t="shared" ref="K90" si="121">K91</f>
        <v>863986</v>
      </c>
      <c r="L90" s="70">
        <f t="shared" ref="L90" si="122">L91</f>
        <v>59267</v>
      </c>
      <c r="M90" s="20"/>
      <c r="N90" s="13"/>
      <c r="P90" s="10"/>
      <c r="Q90" s="10"/>
      <c r="R90" s="13"/>
      <c r="S90" s="13"/>
      <c r="T90" s="13"/>
      <c r="U90" s="13"/>
    </row>
    <row r="91" spans="1:21" ht="21" customHeight="1">
      <c r="A91" s="35"/>
      <c r="B91" s="40" t="s">
        <v>413</v>
      </c>
      <c r="D91" s="71">
        <v>919265</v>
      </c>
      <c r="E91" s="71">
        <v>0</v>
      </c>
      <c r="F91" s="71">
        <v>0</v>
      </c>
      <c r="G91" s="71">
        <v>1900</v>
      </c>
      <c r="H91" s="71">
        <v>921165</v>
      </c>
      <c r="I91" s="71">
        <v>1145</v>
      </c>
      <c r="J91" s="71">
        <v>943</v>
      </c>
      <c r="K91" s="71">
        <v>863986</v>
      </c>
      <c r="L91" s="71">
        <v>59267</v>
      </c>
      <c r="M91" s="20"/>
      <c r="N91" s="13"/>
      <c r="P91" s="11"/>
      <c r="Q91" s="10"/>
      <c r="R91" s="13"/>
      <c r="S91" s="13"/>
      <c r="T91" s="13"/>
      <c r="U91" s="13"/>
    </row>
    <row r="92" spans="1:21" ht="21" customHeight="1">
      <c r="A92" s="35"/>
      <c r="B92" s="39" t="s">
        <v>414</v>
      </c>
      <c r="D92" s="70">
        <f t="shared" ref="D92" si="123">D93+D94+D95</f>
        <v>285742</v>
      </c>
      <c r="E92" s="70">
        <f t="shared" ref="E92" si="124">E93+E94+E95</f>
        <v>0</v>
      </c>
      <c r="F92" s="70">
        <f t="shared" ref="F92" si="125">F93+F94+F95</f>
        <v>0</v>
      </c>
      <c r="G92" s="70">
        <f t="shared" ref="G92" si="126">G93+G94+G95</f>
        <v>8040</v>
      </c>
      <c r="H92" s="70">
        <f t="shared" ref="H92" si="127">H93+H94+H95</f>
        <v>293782</v>
      </c>
      <c r="I92" s="70">
        <f t="shared" ref="I92" si="128">I93+I94+I95</f>
        <v>7092</v>
      </c>
      <c r="J92" s="70">
        <f t="shared" ref="J92" si="129">J93+J94+J95</f>
        <v>1984</v>
      </c>
      <c r="K92" s="70">
        <f t="shared" ref="K92" si="130">K93+K94+K95</f>
        <v>229272</v>
      </c>
      <c r="L92" s="70">
        <f t="shared" ref="L92" si="131">L93+L94+L95</f>
        <v>73586</v>
      </c>
      <c r="M92" s="20"/>
      <c r="N92" s="13"/>
      <c r="P92" s="10"/>
      <c r="Q92" s="10"/>
      <c r="R92" s="13"/>
      <c r="S92" s="13"/>
      <c r="T92" s="13"/>
      <c r="U92" s="13"/>
    </row>
    <row r="93" spans="1:21" ht="21" customHeight="1">
      <c r="A93" s="35"/>
      <c r="B93" s="40" t="s">
        <v>415</v>
      </c>
      <c r="C93" s="4"/>
      <c r="D93" s="71">
        <v>97651</v>
      </c>
      <c r="E93" s="71">
        <v>0</v>
      </c>
      <c r="F93" s="71">
        <v>0</v>
      </c>
      <c r="G93" s="71">
        <v>5506</v>
      </c>
      <c r="H93" s="71">
        <v>103157</v>
      </c>
      <c r="I93" s="71">
        <v>2637</v>
      </c>
      <c r="J93" s="71">
        <v>1231</v>
      </c>
      <c r="K93" s="71">
        <v>72697</v>
      </c>
      <c r="L93" s="71">
        <v>34328</v>
      </c>
      <c r="M93" s="20"/>
      <c r="N93" s="13"/>
      <c r="P93" s="11"/>
      <c r="Q93" s="10"/>
      <c r="R93" s="13"/>
      <c r="S93" s="13"/>
      <c r="T93" s="13"/>
      <c r="U93" s="13"/>
    </row>
    <row r="94" spans="1:21" ht="21" customHeight="1">
      <c r="A94" s="35"/>
      <c r="B94" s="40" t="s">
        <v>416</v>
      </c>
      <c r="D94" s="71">
        <v>116368</v>
      </c>
      <c r="E94" s="71">
        <v>0</v>
      </c>
      <c r="F94" s="71">
        <v>0</v>
      </c>
      <c r="G94" s="71">
        <v>710</v>
      </c>
      <c r="H94" s="71">
        <v>117078</v>
      </c>
      <c r="I94" s="71">
        <v>2073</v>
      </c>
      <c r="J94" s="71">
        <v>498</v>
      </c>
      <c r="K94" s="71">
        <v>95957</v>
      </c>
      <c r="L94" s="71">
        <v>23692</v>
      </c>
      <c r="M94" s="20"/>
      <c r="N94" s="13"/>
      <c r="P94" s="11"/>
      <c r="Q94" s="10"/>
      <c r="R94" s="13"/>
      <c r="S94" s="13"/>
      <c r="T94" s="13"/>
      <c r="U94" s="13"/>
    </row>
    <row r="95" spans="1:21" ht="21" customHeight="1">
      <c r="A95" s="35"/>
      <c r="B95" s="40" t="s">
        <v>417</v>
      </c>
      <c r="D95" s="71">
        <v>71723</v>
      </c>
      <c r="E95" s="71">
        <v>0</v>
      </c>
      <c r="F95" s="71">
        <v>0</v>
      </c>
      <c r="G95" s="71">
        <v>1824</v>
      </c>
      <c r="H95" s="71">
        <v>73547</v>
      </c>
      <c r="I95" s="71">
        <v>2382</v>
      </c>
      <c r="J95" s="71">
        <v>255</v>
      </c>
      <c r="K95" s="71">
        <v>60618</v>
      </c>
      <c r="L95" s="71">
        <v>15566</v>
      </c>
      <c r="M95" s="20"/>
      <c r="N95" s="13"/>
      <c r="P95" s="11"/>
      <c r="Q95" s="10"/>
      <c r="R95" s="13"/>
      <c r="S95" s="13"/>
      <c r="T95" s="13"/>
      <c r="U95" s="13"/>
    </row>
    <row r="96" spans="1:21" ht="21" customHeight="1">
      <c r="A96" s="35"/>
      <c r="B96" s="39" t="s">
        <v>418</v>
      </c>
      <c r="D96" s="70">
        <f t="shared" ref="D96" si="132">D97+D98+D99+D100+D101</f>
        <v>974673</v>
      </c>
      <c r="E96" s="70">
        <f t="shared" ref="E96" si="133">E97+E98+E99+E100+E101</f>
        <v>44</v>
      </c>
      <c r="F96" s="70">
        <f t="shared" ref="F96" si="134">F97+F98+F99+F100+F101</f>
        <v>299</v>
      </c>
      <c r="G96" s="70">
        <f t="shared" ref="G96" si="135">G97+G98+G99+G100+G101</f>
        <v>13209</v>
      </c>
      <c r="H96" s="70">
        <f t="shared" ref="H96" si="136">H97+H98+H99+H100+H101</f>
        <v>988225</v>
      </c>
      <c r="I96" s="70">
        <f t="shared" ref="I96" si="137">I97+I98+I99+I100+I101</f>
        <v>32057</v>
      </c>
      <c r="J96" s="70">
        <f t="shared" ref="J96" si="138">J97+J98+J99+J100+J101</f>
        <v>1721</v>
      </c>
      <c r="K96" s="70">
        <f t="shared" ref="K96" si="139">K97+K98+K99+K100+K101</f>
        <v>697659</v>
      </c>
      <c r="L96" s="70">
        <f t="shared" ref="L96" si="140">L97+L98+L99+L100+L101</f>
        <v>324344</v>
      </c>
      <c r="M96" s="20"/>
      <c r="N96" s="13"/>
      <c r="P96" s="10"/>
      <c r="Q96" s="10"/>
      <c r="R96" s="13"/>
      <c r="S96" s="13"/>
      <c r="T96" s="13"/>
      <c r="U96" s="13"/>
    </row>
    <row r="97" spans="1:21" ht="21" customHeight="1">
      <c r="A97" s="35"/>
      <c r="B97" s="40" t="s">
        <v>419</v>
      </c>
      <c r="C97" s="4"/>
      <c r="D97" s="71">
        <v>10348</v>
      </c>
      <c r="E97" s="71">
        <v>0</v>
      </c>
      <c r="F97" s="71">
        <v>0</v>
      </c>
      <c r="G97" s="71">
        <v>80</v>
      </c>
      <c r="H97" s="71">
        <v>10428</v>
      </c>
      <c r="I97" s="71">
        <v>-544</v>
      </c>
      <c r="J97" s="71">
        <v>491</v>
      </c>
      <c r="K97" s="71">
        <v>5833</v>
      </c>
      <c r="L97" s="71">
        <v>4542</v>
      </c>
      <c r="M97" s="20"/>
      <c r="N97" s="13"/>
      <c r="P97" s="11"/>
      <c r="Q97" s="10"/>
      <c r="R97" s="13"/>
      <c r="S97" s="13"/>
      <c r="T97" s="13"/>
      <c r="U97" s="13"/>
    </row>
    <row r="98" spans="1:21" ht="21" customHeight="1">
      <c r="A98" s="35"/>
      <c r="B98" s="40" t="s">
        <v>420</v>
      </c>
      <c r="D98" s="71">
        <v>372652</v>
      </c>
      <c r="E98" s="71">
        <v>42</v>
      </c>
      <c r="F98" s="71">
        <v>299</v>
      </c>
      <c r="G98" s="71">
        <v>3165</v>
      </c>
      <c r="H98" s="71">
        <v>376158</v>
      </c>
      <c r="I98" s="71">
        <v>18383</v>
      </c>
      <c r="J98" s="71">
        <v>588</v>
      </c>
      <c r="K98" s="71">
        <v>281545</v>
      </c>
      <c r="L98" s="71">
        <v>113584</v>
      </c>
      <c r="M98" s="20"/>
      <c r="N98" s="13"/>
      <c r="P98" s="11"/>
      <c r="Q98" s="10"/>
      <c r="R98" s="13"/>
      <c r="S98" s="13"/>
      <c r="T98" s="13"/>
      <c r="U98" s="13"/>
    </row>
    <row r="99" spans="1:21" ht="21" customHeight="1">
      <c r="A99" s="35"/>
      <c r="B99" s="40" t="s">
        <v>421</v>
      </c>
      <c r="D99" s="71">
        <v>20736</v>
      </c>
      <c r="E99" s="71">
        <v>0</v>
      </c>
      <c r="F99" s="71">
        <v>0</v>
      </c>
      <c r="G99" s="71">
        <v>97</v>
      </c>
      <c r="H99" s="71">
        <v>20833</v>
      </c>
      <c r="I99" s="71">
        <v>-275</v>
      </c>
      <c r="J99" s="71">
        <v>50</v>
      </c>
      <c r="K99" s="71">
        <v>11521</v>
      </c>
      <c r="L99" s="71">
        <v>9087</v>
      </c>
      <c r="M99" s="20"/>
      <c r="N99" s="13"/>
      <c r="P99" s="11"/>
      <c r="Q99" s="10"/>
      <c r="R99" s="13"/>
      <c r="S99" s="13"/>
      <c r="T99" s="13"/>
      <c r="U99" s="13"/>
    </row>
    <row r="100" spans="1:21" ht="21" customHeight="1">
      <c r="A100" s="35"/>
      <c r="B100" s="40" t="s">
        <v>422</v>
      </c>
      <c r="D100" s="71">
        <v>222126</v>
      </c>
      <c r="E100" s="71">
        <v>0</v>
      </c>
      <c r="F100" s="71">
        <v>0</v>
      </c>
      <c r="G100" s="71">
        <v>2767</v>
      </c>
      <c r="H100" s="71">
        <v>224893</v>
      </c>
      <c r="I100" s="71">
        <v>6483</v>
      </c>
      <c r="J100" s="71">
        <v>136</v>
      </c>
      <c r="K100" s="71">
        <v>185515</v>
      </c>
      <c r="L100" s="71">
        <v>45997</v>
      </c>
      <c r="M100" s="20"/>
      <c r="N100" s="13"/>
      <c r="P100" s="11"/>
      <c r="Q100" s="10"/>
      <c r="R100" s="13"/>
      <c r="S100" s="13"/>
      <c r="T100" s="13"/>
      <c r="U100" s="13"/>
    </row>
    <row r="101" spans="1:21" ht="21" customHeight="1">
      <c r="A101" s="35"/>
      <c r="B101" s="40" t="s">
        <v>423</v>
      </c>
      <c r="D101" s="71">
        <v>348811</v>
      </c>
      <c r="E101" s="71">
        <v>2</v>
      </c>
      <c r="F101" s="71">
        <v>0</v>
      </c>
      <c r="G101" s="71">
        <v>7100</v>
      </c>
      <c r="H101" s="71">
        <v>355913</v>
      </c>
      <c r="I101" s="71">
        <v>8010</v>
      </c>
      <c r="J101" s="71">
        <v>456</v>
      </c>
      <c r="K101" s="71">
        <v>213245</v>
      </c>
      <c r="L101" s="71">
        <v>151134</v>
      </c>
      <c r="M101" s="20"/>
      <c r="N101" s="13"/>
      <c r="P101" s="11"/>
      <c r="Q101" s="10"/>
      <c r="R101" s="13"/>
      <c r="S101" s="13"/>
      <c r="T101" s="13"/>
      <c r="U101" s="13"/>
    </row>
    <row r="102" spans="1:21" ht="21" customHeight="1">
      <c r="A102" s="35"/>
      <c r="B102" s="39" t="s">
        <v>424</v>
      </c>
      <c r="C102" s="4"/>
      <c r="D102" s="70">
        <f t="shared" ref="D102" si="141">D103+D104+D105+D106+D107</f>
        <v>122882</v>
      </c>
      <c r="E102" s="70">
        <f t="shared" ref="E102" si="142">E103+E104+E105+E106+E107</f>
        <v>0</v>
      </c>
      <c r="F102" s="70">
        <f t="shared" ref="F102" si="143">F103+F104+F105+F106+F107</f>
        <v>0</v>
      </c>
      <c r="G102" s="70">
        <f t="shared" ref="G102" si="144">G103+G104+G105+G106+G107</f>
        <v>607</v>
      </c>
      <c r="H102" s="70">
        <f t="shared" ref="H102" si="145">H103+H104+H105+H106+H107</f>
        <v>123489</v>
      </c>
      <c r="I102" s="70">
        <f t="shared" ref="I102" si="146">I103+I104+I105+I106+I107</f>
        <v>6418</v>
      </c>
      <c r="J102" s="70">
        <f t="shared" ref="J102" si="147">J103+J104+J105+J106+J107</f>
        <v>60</v>
      </c>
      <c r="K102" s="70">
        <f t="shared" ref="K102" si="148">K103+K104+K105+K106+K107</f>
        <v>89341</v>
      </c>
      <c r="L102" s="70">
        <f t="shared" ref="L102" si="149">L103+L104+L105+L106+L107</f>
        <v>40626</v>
      </c>
      <c r="M102" s="20"/>
      <c r="N102" s="13"/>
      <c r="P102" s="10"/>
      <c r="Q102" s="10"/>
      <c r="R102" s="13"/>
      <c r="S102" s="13"/>
      <c r="T102" s="13"/>
      <c r="U102" s="13"/>
    </row>
    <row r="103" spans="1:21" ht="21" customHeight="1">
      <c r="A103" s="35"/>
      <c r="B103" s="40" t="s">
        <v>425</v>
      </c>
      <c r="D103" s="71">
        <v>22247</v>
      </c>
      <c r="E103" s="71">
        <v>0</v>
      </c>
      <c r="F103" s="71">
        <v>0</v>
      </c>
      <c r="G103" s="71">
        <v>56</v>
      </c>
      <c r="H103" s="71">
        <v>22303</v>
      </c>
      <c r="I103" s="71">
        <v>489</v>
      </c>
      <c r="J103" s="71">
        <v>1</v>
      </c>
      <c r="K103" s="71">
        <v>14587</v>
      </c>
      <c r="L103" s="71">
        <v>8206</v>
      </c>
      <c r="M103" s="20"/>
      <c r="N103" s="13"/>
      <c r="P103" s="11"/>
      <c r="Q103" s="10"/>
      <c r="R103" s="13"/>
      <c r="S103" s="13"/>
      <c r="T103" s="13"/>
      <c r="U103" s="13"/>
    </row>
    <row r="104" spans="1:21" ht="21" customHeight="1">
      <c r="A104" s="35"/>
      <c r="B104" s="40" t="s">
        <v>426</v>
      </c>
      <c r="C104" s="4"/>
      <c r="D104" s="71">
        <v>13462</v>
      </c>
      <c r="E104" s="71">
        <v>0</v>
      </c>
      <c r="F104" s="71">
        <v>0</v>
      </c>
      <c r="G104" s="71">
        <v>304</v>
      </c>
      <c r="H104" s="71">
        <v>13766</v>
      </c>
      <c r="I104" s="71">
        <v>586</v>
      </c>
      <c r="J104" s="71">
        <v>20</v>
      </c>
      <c r="K104" s="71">
        <v>9357</v>
      </c>
      <c r="L104" s="71">
        <v>5015</v>
      </c>
      <c r="M104" s="20"/>
      <c r="N104" s="13"/>
      <c r="P104" s="11"/>
      <c r="Q104" s="10"/>
      <c r="R104" s="13"/>
      <c r="S104" s="13"/>
      <c r="T104" s="13"/>
      <c r="U104" s="13"/>
    </row>
    <row r="105" spans="1:21" ht="21" customHeight="1">
      <c r="A105" s="35"/>
      <c r="B105" s="40" t="s">
        <v>427</v>
      </c>
      <c r="C105" s="4"/>
      <c r="D105" s="71">
        <v>1607</v>
      </c>
      <c r="E105" s="71">
        <v>0</v>
      </c>
      <c r="F105" s="71">
        <v>0</v>
      </c>
      <c r="G105" s="71">
        <v>0</v>
      </c>
      <c r="H105" s="71">
        <v>1607</v>
      </c>
      <c r="I105" s="71">
        <v>-32</v>
      </c>
      <c r="J105" s="71">
        <v>10</v>
      </c>
      <c r="K105" s="71">
        <v>1116</v>
      </c>
      <c r="L105" s="71">
        <v>469</v>
      </c>
      <c r="M105" s="20"/>
      <c r="N105" s="13"/>
      <c r="P105" s="11"/>
      <c r="Q105" s="10"/>
      <c r="R105" s="13"/>
      <c r="S105" s="13"/>
      <c r="T105" s="13"/>
      <c r="U105" s="13"/>
    </row>
    <row r="106" spans="1:21" ht="21" customHeight="1">
      <c r="A106" s="35"/>
      <c r="B106" s="40" t="s">
        <v>428</v>
      </c>
      <c r="D106" s="71">
        <v>59572</v>
      </c>
      <c r="E106" s="71">
        <v>0</v>
      </c>
      <c r="F106" s="71">
        <v>0</v>
      </c>
      <c r="G106" s="71">
        <v>247</v>
      </c>
      <c r="H106" s="71">
        <v>59819</v>
      </c>
      <c r="I106" s="71">
        <v>5231</v>
      </c>
      <c r="J106" s="71">
        <v>20</v>
      </c>
      <c r="K106" s="71">
        <v>46787</v>
      </c>
      <c r="L106" s="71">
        <v>18283</v>
      </c>
      <c r="M106" s="20"/>
      <c r="N106" s="13"/>
      <c r="P106" s="11"/>
      <c r="Q106" s="10"/>
      <c r="R106" s="13"/>
      <c r="S106" s="13"/>
      <c r="T106" s="13"/>
      <c r="U106" s="13"/>
    </row>
    <row r="107" spans="1:21" ht="21" customHeight="1">
      <c r="A107" s="35"/>
      <c r="B107" s="40" t="s">
        <v>429</v>
      </c>
      <c r="D107" s="71">
        <v>25994</v>
      </c>
      <c r="E107" s="71">
        <v>0</v>
      </c>
      <c r="F107" s="71">
        <v>0</v>
      </c>
      <c r="G107" s="71">
        <v>0</v>
      </c>
      <c r="H107" s="71">
        <v>25994</v>
      </c>
      <c r="I107" s="71">
        <v>144</v>
      </c>
      <c r="J107" s="71">
        <v>9</v>
      </c>
      <c r="K107" s="71">
        <v>17494</v>
      </c>
      <c r="L107" s="71">
        <v>8653</v>
      </c>
      <c r="M107" s="20"/>
      <c r="N107" s="13"/>
      <c r="P107" s="11"/>
      <c r="Q107" s="10"/>
      <c r="R107" s="13"/>
      <c r="S107" s="13"/>
      <c r="T107" s="13"/>
      <c r="U107" s="13"/>
    </row>
    <row r="108" spans="1:21" ht="21" customHeight="1">
      <c r="A108" s="35"/>
      <c r="B108" s="39" t="s">
        <v>430</v>
      </c>
      <c r="D108" s="70">
        <f t="shared" ref="D108" si="150">D109+D110+D111+D112+D113+D114+D115+D116+D117</f>
        <v>1419961</v>
      </c>
      <c r="E108" s="70">
        <f t="shared" ref="E108" si="151">E109+E110+E111+E112+E113+E114+E115+E116+E117</f>
        <v>1230</v>
      </c>
      <c r="F108" s="70">
        <f t="shared" ref="F108" si="152">F109+F110+F111+F112+F113+F114+F115+F116+F117</f>
        <v>0</v>
      </c>
      <c r="G108" s="70">
        <f t="shared" ref="G108" si="153">G109+G110+G111+G112+G113+G114+G115+G116+G117</f>
        <v>15894</v>
      </c>
      <c r="H108" s="70">
        <f t="shared" ref="H108" si="154">H109+H110+H111+H112+H113+H114+H115+H116+H117</f>
        <v>1437085</v>
      </c>
      <c r="I108" s="70">
        <f t="shared" ref="I108" si="155">I109+I110+I111+I112+I113+I114+I115+I116+I117</f>
        <v>38344</v>
      </c>
      <c r="J108" s="70">
        <f t="shared" ref="J108" si="156">J109+J110+J111+J112+J113+J114+J115+J116+J117</f>
        <v>5529</v>
      </c>
      <c r="K108" s="70">
        <f t="shared" ref="K108" si="157">K109+K110+K111+K112+K113+K114+K115+K116+K117</f>
        <v>898221</v>
      </c>
      <c r="L108" s="70">
        <f t="shared" ref="L108" si="158">L109+L110+L111+L112+L113+L114+L115+L116+L117</f>
        <v>582737</v>
      </c>
      <c r="M108" s="20"/>
      <c r="N108" s="13"/>
      <c r="P108" s="10"/>
      <c r="Q108" s="10"/>
      <c r="R108" s="13"/>
      <c r="S108" s="13"/>
      <c r="T108" s="13"/>
      <c r="U108" s="13"/>
    </row>
    <row r="109" spans="1:21" ht="21" customHeight="1">
      <c r="A109" s="35"/>
      <c r="B109" s="40" t="s">
        <v>431</v>
      </c>
      <c r="D109" s="71">
        <v>519808</v>
      </c>
      <c r="E109" s="71">
        <v>522</v>
      </c>
      <c r="F109" s="71">
        <v>0</v>
      </c>
      <c r="G109" s="71">
        <v>6539</v>
      </c>
      <c r="H109" s="71">
        <v>526869</v>
      </c>
      <c r="I109" s="71">
        <v>14470</v>
      </c>
      <c r="J109" s="71">
        <v>1168</v>
      </c>
      <c r="K109" s="71">
        <v>313587</v>
      </c>
      <c r="L109" s="71">
        <v>228920</v>
      </c>
      <c r="M109" s="20"/>
      <c r="N109" s="13"/>
      <c r="P109" s="11"/>
      <c r="Q109" s="10"/>
      <c r="R109" s="13"/>
      <c r="S109" s="13"/>
      <c r="T109" s="13"/>
      <c r="U109" s="13"/>
    </row>
    <row r="110" spans="1:21" ht="21" customHeight="1">
      <c r="A110" s="35"/>
      <c r="B110" s="40" t="s">
        <v>432</v>
      </c>
      <c r="D110" s="71">
        <v>129475</v>
      </c>
      <c r="E110" s="71">
        <v>0</v>
      </c>
      <c r="F110" s="71">
        <v>0</v>
      </c>
      <c r="G110" s="71">
        <v>1297</v>
      </c>
      <c r="H110" s="71">
        <v>130772</v>
      </c>
      <c r="I110" s="71">
        <v>5267</v>
      </c>
      <c r="J110" s="71">
        <v>520</v>
      </c>
      <c r="K110" s="71">
        <v>82217</v>
      </c>
      <c r="L110" s="71">
        <v>54342</v>
      </c>
      <c r="M110" s="20"/>
      <c r="N110" s="13"/>
      <c r="P110" s="11"/>
      <c r="Q110" s="10"/>
      <c r="R110" s="13"/>
      <c r="S110" s="13"/>
      <c r="T110" s="13"/>
      <c r="U110" s="13"/>
    </row>
    <row r="111" spans="1:21" ht="21" customHeight="1">
      <c r="A111" s="35"/>
      <c r="B111" s="40" t="s">
        <v>433</v>
      </c>
      <c r="D111" s="71">
        <v>295046</v>
      </c>
      <c r="E111" s="71">
        <v>0</v>
      </c>
      <c r="F111" s="71">
        <v>0</v>
      </c>
      <c r="G111" s="71">
        <v>596</v>
      </c>
      <c r="H111" s="71">
        <v>295642</v>
      </c>
      <c r="I111" s="71">
        <v>7493</v>
      </c>
      <c r="J111" s="71">
        <v>251</v>
      </c>
      <c r="K111" s="71">
        <v>229644</v>
      </c>
      <c r="L111" s="71">
        <v>73742</v>
      </c>
      <c r="M111" s="20"/>
      <c r="N111" s="13"/>
      <c r="P111" s="11"/>
      <c r="Q111" s="10"/>
      <c r="R111" s="13"/>
      <c r="S111" s="13"/>
      <c r="T111" s="13"/>
      <c r="U111" s="13"/>
    </row>
    <row r="112" spans="1:21" ht="21" customHeight="1">
      <c r="A112" s="35"/>
      <c r="B112" s="40" t="s">
        <v>434</v>
      </c>
      <c r="D112" s="71">
        <v>31966</v>
      </c>
      <c r="E112" s="71">
        <v>0</v>
      </c>
      <c r="F112" s="71">
        <v>0</v>
      </c>
      <c r="G112" s="71">
        <v>1923</v>
      </c>
      <c r="H112" s="71">
        <v>33889</v>
      </c>
      <c r="I112" s="71">
        <v>52</v>
      </c>
      <c r="J112" s="71">
        <v>34</v>
      </c>
      <c r="K112" s="71">
        <v>18310</v>
      </c>
      <c r="L112" s="71">
        <v>15665</v>
      </c>
      <c r="M112" s="20"/>
      <c r="N112" s="13"/>
      <c r="P112" s="11"/>
      <c r="Q112" s="10"/>
      <c r="R112" s="13"/>
      <c r="S112" s="13"/>
      <c r="T112" s="13"/>
      <c r="U112" s="13"/>
    </row>
    <row r="113" spans="1:21" ht="21" customHeight="1">
      <c r="A113" s="35"/>
      <c r="B113" s="40" t="s">
        <v>435</v>
      </c>
      <c r="D113" s="71">
        <v>20423</v>
      </c>
      <c r="E113" s="71">
        <v>0</v>
      </c>
      <c r="F113" s="71">
        <v>0</v>
      </c>
      <c r="G113" s="71">
        <v>719</v>
      </c>
      <c r="H113" s="71">
        <v>21142</v>
      </c>
      <c r="I113" s="71">
        <v>2935</v>
      </c>
      <c r="J113" s="71">
        <v>65</v>
      </c>
      <c r="K113" s="71">
        <v>12876</v>
      </c>
      <c r="L113" s="71">
        <v>11266</v>
      </c>
      <c r="M113" s="20"/>
      <c r="N113" s="13"/>
      <c r="P113" s="11"/>
      <c r="Q113" s="10"/>
      <c r="R113" s="13"/>
      <c r="S113" s="13"/>
      <c r="T113" s="13"/>
      <c r="U113" s="13"/>
    </row>
    <row r="114" spans="1:21" ht="21" customHeight="1">
      <c r="A114" s="35"/>
      <c r="B114" s="40" t="s">
        <v>436</v>
      </c>
      <c r="D114" s="71">
        <v>64351</v>
      </c>
      <c r="E114" s="71">
        <v>0</v>
      </c>
      <c r="F114" s="71">
        <v>0</v>
      </c>
      <c r="G114" s="71">
        <v>17</v>
      </c>
      <c r="H114" s="71">
        <v>64368</v>
      </c>
      <c r="I114" s="71">
        <v>1537</v>
      </c>
      <c r="J114" s="71">
        <v>20</v>
      </c>
      <c r="K114" s="71">
        <v>41587</v>
      </c>
      <c r="L114" s="71">
        <v>24338</v>
      </c>
      <c r="M114" s="20"/>
      <c r="N114" s="13"/>
      <c r="P114" s="11"/>
      <c r="Q114" s="10"/>
      <c r="R114" s="13"/>
      <c r="S114" s="13"/>
      <c r="T114" s="13"/>
      <c r="U114" s="13"/>
    </row>
    <row r="115" spans="1:21" ht="21" customHeight="1">
      <c r="A115" s="35"/>
      <c r="B115" s="40" t="s">
        <v>437</v>
      </c>
      <c r="D115" s="71">
        <v>66822</v>
      </c>
      <c r="E115" s="71">
        <v>708</v>
      </c>
      <c r="F115" s="71">
        <v>0</v>
      </c>
      <c r="G115" s="71">
        <v>197</v>
      </c>
      <c r="H115" s="71">
        <v>67727</v>
      </c>
      <c r="I115" s="71">
        <v>2219</v>
      </c>
      <c r="J115" s="71">
        <v>215</v>
      </c>
      <c r="K115" s="71">
        <v>41778</v>
      </c>
      <c r="L115" s="71">
        <v>28383</v>
      </c>
      <c r="M115" s="20"/>
      <c r="N115" s="13"/>
      <c r="P115" s="11"/>
      <c r="Q115" s="10"/>
      <c r="R115" s="13"/>
      <c r="S115" s="13"/>
      <c r="T115" s="13"/>
      <c r="U115" s="13"/>
    </row>
    <row r="116" spans="1:21" ht="21" customHeight="1">
      <c r="A116" s="35"/>
      <c r="B116" s="40" t="s">
        <v>438</v>
      </c>
      <c r="D116" s="71">
        <v>290057</v>
      </c>
      <c r="E116" s="71">
        <v>0</v>
      </c>
      <c r="F116" s="71">
        <v>0</v>
      </c>
      <c r="G116" s="71">
        <v>4578</v>
      </c>
      <c r="H116" s="71">
        <v>294635</v>
      </c>
      <c r="I116" s="71">
        <v>4238</v>
      </c>
      <c r="J116" s="71">
        <v>3256</v>
      </c>
      <c r="K116" s="71">
        <v>157088</v>
      </c>
      <c r="L116" s="71">
        <v>145041</v>
      </c>
      <c r="M116" s="20"/>
      <c r="N116" s="13"/>
      <c r="P116" s="11"/>
      <c r="Q116" s="10"/>
      <c r="R116" s="13"/>
      <c r="S116" s="13"/>
      <c r="T116" s="13"/>
      <c r="U116" s="13"/>
    </row>
    <row r="117" spans="1:21" ht="21" customHeight="1">
      <c r="A117" s="35"/>
      <c r="B117" s="40" t="s">
        <v>439</v>
      </c>
      <c r="C117" s="4"/>
      <c r="D117" s="71">
        <v>2013</v>
      </c>
      <c r="E117" s="71">
        <v>0</v>
      </c>
      <c r="F117" s="71">
        <v>0</v>
      </c>
      <c r="G117" s="71">
        <v>28</v>
      </c>
      <c r="H117" s="71">
        <v>2041</v>
      </c>
      <c r="I117" s="71">
        <v>133</v>
      </c>
      <c r="J117" s="71">
        <v>0</v>
      </c>
      <c r="K117" s="71">
        <v>1134</v>
      </c>
      <c r="L117" s="71">
        <v>1040</v>
      </c>
      <c r="M117" s="20"/>
      <c r="N117" s="13"/>
      <c r="P117" s="11"/>
      <c r="Q117" s="10"/>
      <c r="R117" s="13"/>
      <c r="S117" s="13"/>
      <c r="T117" s="13"/>
      <c r="U117" s="13"/>
    </row>
    <row r="118" spans="1:21" ht="21" customHeight="1">
      <c r="A118" s="35"/>
      <c r="B118" s="39" t="s">
        <v>440</v>
      </c>
      <c r="D118" s="70">
        <f t="shared" ref="D118" si="159">SUM(D119:D121)</f>
        <v>3528</v>
      </c>
      <c r="E118" s="70">
        <f t="shared" ref="E118" si="160">SUM(E119:E121)</f>
        <v>10</v>
      </c>
      <c r="F118" s="70">
        <f t="shared" ref="F118" si="161">SUM(F119:F121)</f>
        <v>0</v>
      </c>
      <c r="G118" s="70">
        <f t="shared" ref="G118" si="162">SUM(G119:G121)</f>
        <v>0</v>
      </c>
      <c r="H118" s="70">
        <f t="shared" ref="H118" si="163">SUM(H119:H121)</f>
        <v>3538</v>
      </c>
      <c r="I118" s="70">
        <f t="shared" ref="I118" si="164">SUM(I119:I121)</f>
        <v>25</v>
      </c>
      <c r="J118" s="70">
        <f t="shared" ref="J118" si="165">SUM(J119:J121)</f>
        <v>1</v>
      </c>
      <c r="K118" s="70">
        <f t="shared" ref="K118" si="166">SUM(K119:K121)</f>
        <v>1947</v>
      </c>
      <c r="L118" s="70">
        <f t="shared" ref="L118" si="167">SUM(L119:L121)</f>
        <v>1617</v>
      </c>
      <c r="M118" s="20"/>
      <c r="N118" s="13"/>
      <c r="P118" s="10"/>
      <c r="Q118" s="10"/>
      <c r="R118" s="13"/>
      <c r="S118" s="13"/>
      <c r="T118" s="13"/>
      <c r="U118" s="13"/>
    </row>
    <row r="119" spans="1:21" ht="21" customHeight="1">
      <c r="A119" s="35"/>
      <c r="B119" s="40" t="s">
        <v>441</v>
      </c>
      <c r="D119" s="71">
        <v>2965</v>
      </c>
      <c r="E119" s="71">
        <v>10</v>
      </c>
      <c r="F119" s="71">
        <v>0</v>
      </c>
      <c r="G119" s="71">
        <v>0</v>
      </c>
      <c r="H119" s="71">
        <v>2975</v>
      </c>
      <c r="I119" s="71">
        <v>0</v>
      </c>
      <c r="J119" s="71">
        <v>1</v>
      </c>
      <c r="K119" s="71">
        <v>1582</v>
      </c>
      <c r="L119" s="71">
        <v>1394</v>
      </c>
      <c r="M119" s="20"/>
      <c r="N119" s="13"/>
      <c r="P119" s="11"/>
      <c r="Q119" s="10"/>
      <c r="R119" s="13"/>
      <c r="S119" s="13"/>
      <c r="T119" s="13"/>
      <c r="U119" s="13"/>
    </row>
    <row r="120" spans="1:21" ht="21" customHeight="1">
      <c r="A120" s="35"/>
      <c r="B120" s="40" t="s">
        <v>442</v>
      </c>
      <c r="D120" s="71">
        <v>83</v>
      </c>
      <c r="E120" s="71">
        <v>0</v>
      </c>
      <c r="F120" s="71">
        <v>0</v>
      </c>
      <c r="G120" s="71">
        <v>0</v>
      </c>
      <c r="H120" s="71">
        <v>83</v>
      </c>
      <c r="I120" s="71">
        <v>-3</v>
      </c>
      <c r="J120" s="71">
        <v>0</v>
      </c>
      <c r="K120" s="71">
        <v>26</v>
      </c>
      <c r="L120" s="71">
        <v>54</v>
      </c>
      <c r="M120" s="20"/>
      <c r="N120" s="13"/>
      <c r="P120" s="11"/>
      <c r="Q120" s="10"/>
      <c r="R120" s="13"/>
      <c r="S120" s="13"/>
      <c r="T120" s="13"/>
      <c r="U120" s="13"/>
    </row>
    <row r="121" spans="1:21" ht="21" customHeight="1">
      <c r="A121" s="35"/>
      <c r="B121" s="40" t="s">
        <v>443</v>
      </c>
      <c r="C121" s="4"/>
      <c r="D121" s="71">
        <v>480</v>
      </c>
      <c r="E121" s="71">
        <v>0</v>
      </c>
      <c r="F121" s="71">
        <v>0</v>
      </c>
      <c r="G121" s="71">
        <v>0</v>
      </c>
      <c r="H121" s="71">
        <v>480</v>
      </c>
      <c r="I121" s="71">
        <v>28</v>
      </c>
      <c r="J121" s="71">
        <v>0</v>
      </c>
      <c r="K121" s="71">
        <v>339</v>
      </c>
      <c r="L121" s="71">
        <v>169</v>
      </c>
      <c r="M121" s="20"/>
      <c r="N121" s="13"/>
      <c r="P121" s="11"/>
      <c r="Q121" s="10"/>
      <c r="R121" s="13"/>
      <c r="S121" s="13"/>
      <c r="T121" s="13"/>
      <c r="U121" s="13"/>
    </row>
    <row r="122" spans="1:21" ht="21" customHeight="1">
      <c r="A122" s="35"/>
      <c r="B122" s="39" t="s">
        <v>444</v>
      </c>
      <c r="D122" s="70">
        <f t="shared" ref="D122" si="168">D123+D124</f>
        <v>71334</v>
      </c>
      <c r="E122" s="70">
        <f t="shared" ref="E122" si="169">E123+E124</f>
        <v>0</v>
      </c>
      <c r="F122" s="70">
        <f t="shared" ref="F122" si="170">F123+F124</f>
        <v>0</v>
      </c>
      <c r="G122" s="70">
        <f t="shared" ref="G122" si="171">G123+G124</f>
        <v>2641</v>
      </c>
      <c r="H122" s="70">
        <f t="shared" ref="H122" si="172">H123+H124</f>
        <v>73975</v>
      </c>
      <c r="I122" s="70">
        <f t="shared" ref="I122" si="173">I123+I124</f>
        <v>-225</v>
      </c>
      <c r="J122" s="70">
        <f t="shared" ref="J122" si="174">J123+J124</f>
        <v>897</v>
      </c>
      <c r="K122" s="70">
        <f t="shared" ref="K122" si="175">K123+K124</f>
        <v>38275</v>
      </c>
      <c r="L122" s="70">
        <f t="shared" ref="L122" si="176">L123+L124</f>
        <v>36372</v>
      </c>
      <c r="M122" s="20"/>
      <c r="N122" s="13"/>
      <c r="P122" s="10"/>
      <c r="Q122" s="10"/>
      <c r="R122" s="13"/>
      <c r="S122" s="13"/>
      <c r="T122" s="13"/>
      <c r="U122" s="13"/>
    </row>
    <row r="123" spans="1:21" ht="21" customHeight="1">
      <c r="A123" s="35"/>
      <c r="B123" s="40" t="s">
        <v>445</v>
      </c>
      <c r="D123" s="71">
        <v>13908</v>
      </c>
      <c r="E123" s="71">
        <v>0</v>
      </c>
      <c r="F123" s="71">
        <v>0</v>
      </c>
      <c r="G123" s="71">
        <v>505</v>
      </c>
      <c r="H123" s="71">
        <v>14413</v>
      </c>
      <c r="I123" s="71">
        <v>-126</v>
      </c>
      <c r="J123" s="71">
        <v>2</v>
      </c>
      <c r="K123" s="71">
        <v>8465</v>
      </c>
      <c r="L123" s="71">
        <v>5824</v>
      </c>
      <c r="M123" s="20"/>
      <c r="N123" s="13"/>
      <c r="P123" s="11"/>
      <c r="Q123" s="10"/>
      <c r="R123" s="13"/>
      <c r="S123" s="13"/>
      <c r="T123" s="13"/>
      <c r="U123" s="13"/>
    </row>
    <row r="124" spans="1:21" ht="21" customHeight="1">
      <c r="A124" s="35"/>
      <c r="B124" s="40" t="s">
        <v>446</v>
      </c>
      <c r="D124" s="71">
        <v>57426</v>
      </c>
      <c r="E124" s="71">
        <v>0</v>
      </c>
      <c r="F124" s="71">
        <v>0</v>
      </c>
      <c r="G124" s="71">
        <v>2136</v>
      </c>
      <c r="H124" s="71">
        <v>59562</v>
      </c>
      <c r="I124" s="71">
        <v>-99</v>
      </c>
      <c r="J124" s="71">
        <v>895</v>
      </c>
      <c r="K124" s="71">
        <v>29810</v>
      </c>
      <c r="L124" s="71">
        <v>30548</v>
      </c>
      <c r="M124" s="20"/>
      <c r="N124" s="13"/>
      <c r="P124" s="11"/>
      <c r="Q124" s="10"/>
      <c r="R124" s="13"/>
      <c r="S124" s="13"/>
      <c r="T124" s="13"/>
      <c r="U124" s="13"/>
    </row>
    <row r="125" spans="1:21" ht="6" customHeight="1">
      <c r="A125" s="21"/>
      <c r="B125" s="24"/>
      <c r="C125" s="22"/>
      <c r="D125" s="22"/>
      <c r="E125" s="22"/>
      <c r="F125" s="22"/>
      <c r="G125" s="22"/>
      <c r="H125" s="22"/>
      <c r="I125" s="22"/>
      <c r="J125" s="22"/>
      <c r="K125" s="22"/>
      <c r="L125" s="22"/>
      <c r="M125" s="24"/>
      <c r="N125" s="13"/>
      <c r="P125" s="13"/>
      <c r="Q125" s="13"/>
      <c r="R125" s="13"/>
    </row>
    <row r="126" spans="1:21" ht="12.75" customHeight="1" thickBot="1">
      <c r="N126" s="13"/>
    </row>
    <row r="127" spans="1:21" ht="14.25" customHeight="1" thickTop="1">
      <c r="A127" s="14"/>
      <c r="B127" s="14" t="s">
        <v>573</v>
      </c>
      <c r="C127" s="14"/>
      <c r="D127" s="14"/>
      <c r="E127" s="14"/>
      <c r="F127" s="14"/>
      <c r="G127" s="14"/>
      <c r="H127" s="14"/>
      <c r="I127" s="14"/>
      <c r="J127" s="14"/>
      <c r="K127" s="14"/>
      <c r="L127" s="14"/>
      <c r="M127" s="14"/>
    </row>
    <row r="128" spans="1:21" ht="5.25" customHeight="1">
      <c r="B128" s="16"/>
      <c r="K128" s="13"/>
    </row>
    <row r="129" spans="2:14" ht="12" customHeight="1">
      <c r="B129" s="17" t="s">
        <v>547</v>
      </c>
      <c r="K129" s="13"/>
    </row>
    <row r="130" spans="2:14" ht="19.5" customHeight="1">
      <c r="N130" s="13"/>
    </row>
    <row r="131" spans="2:14" ht="19.5" customHeight="1">
      <c r="N131" s="13"/>
    </row>
    <row r="132" spans="2:14" ht="19.5" customHeight="1">
      <c r="N132" s="13"/>
    </row>
    <row r="133" spans="2:14" ht="19.5" customHeight="1">
      <c r="N133" s="13"/>
    </row>
    <row r="134" spans="2:14" ht="19.5" customHeight="1">
      <c r="N134" s="13"/>
    </row>
    <row r="135" spans="2:14" ht="19.5" customHeight="1">
      <c r="N135" s="13"/>
    </row>
    <row r="136" spans="2:14" ht="19.5" customHeight="1">
      <c r="N136" s="13"/>
    </row>
    <row r="137" spans="2:14" ht="19.5" customHeight="1">
      <c r="N137" s="13"/>
    </row>
    <row r="138" spans="2:14" ht="19.5" customHeight="1">
      <c r="N138" s="13"/>
    </row>
    <row r="139" spans="2:14" ht="19.5" customHeight="1">
      <c r="N139" s="13"/>
    </row>
    <row r="140" spans="2:14" ht="19.5" customHeight="1">
      <c r="N140" s="13"/>
    </row>
    <row r="141" spans="2:14" ht="19.5" customHeight="1">
      <c r="N141" s="13"/>
    </row>
    <row r="142" spans="2:14" ht="19.5" customHeight="1">
      <c r="N142" s="13"/>
    </row>
    <row r="143" spans="2:14" ht="19.5" customHeight="1">
      <c r="N143" s="13"/>
    </row>
    <row r="144" spans="2:14" ht="19.5" customHeight="1">
      <c r="N144" s="13"/>
    </row>
    <row r="145" spans="14:14" ht="19.5" customHeight="1">
      <c r="N145" s="13"/>
    </row>
    <row r="146" spans="14:14" ht="19.5" customHeight="1">
      <c r="N146" s="13"/>
    </row>
    <row r="147" spans="14:14" ht="19.5" customHeight="1">
      <c r="N147" s="13"/>
    </row>
    <row r="148" spans="14:14" ht="19.5" customHeight="1">
      <c r="N148" s="13"/>
    </row>
    <row r="149" spans="14:14" ht="19.5" customHeight="1">
      <c r="N149" s="13"/>
    </row>
    <row r="150" spans="14:14" ht="19.5" customHeight="1">
      <c r="N150" s="13"/>
    </row>
    <row r="151" spans="14:14" ht="19.5" customHeight="1">
      <c r="N151" s="13"/>
    </row>
    <row r="152" spans="14:14" ht="19.5" customHeight="1">
      <c r="N152" s="13"/>
    </row>
    <row r="153" spans="14:14" ht="19.5" customHeight="1">
      <c r="N153" s="13"/>
    </row>
    <row r="154" spans="14:14" ht="19.5" customHeight="1">
      <c r="N154" s="13"/>
    </row>
    <row r="155" spans="14:14" ht="19.5" customHeight="1">
      <c r="N155" s="13"/>
    </row>
    <row r="156" spans="14:14" ht="19.5" customHeight="1">
      <c r="N156" s="13"/>
    </row>
    <row r="157" spans="14:14" ht="19.5" customHeight="1">
      <c r="N157" s="13"/>
    </row>
    <row r="158" spans="14:14" ht="19.5" customHeight="1">
      <c r="N158" s="13"/>
    </row>
    <row r="159" spans="14:14" ht="19.5" customHeight="1">
      <c r="N159" s="13"/>
    </row>
    <row r="160" spans="14:14" ht="19.5" customHeight="1">
      <c r="N160" s="13"/>
    </row>
    <row r="161" spans="14:14" ht="19.5" customHeight="1">
      <c r="N161" s="13"/>
    </row>
    <row r="162" spans="14:14" ht="19.5" customHeight="1">
      <c r="N162" s="13"/>
    </row>
    <row r="163" spans="14:14" ht="19.5" customHeight="1">
      <c r="N163" s="13"/>
    </row>
    <row r="164" spans="14:14" ht="19.5" customHeight="1">
      <c r="N164" s="13"/>
    </row>
    <row r="165" spans="14:14" ht="14.25" customHeight="1">
      <c r="N165" s="13"/>
    </row>
    <row r="166" spans="14:14" ht="19.5" customHeight="1">
      <c r="N166" s="13"/>
    </row>
    <row r="167" spans="14:14" ht="19.5" customHeight="1">
      <c r="N167" s="13"/>
    </row>
    <row r="168" spans="14:14" ht="19.5" customHeight="1">
      <c r="N168" s="13"/>
    </row>
    <row r="169" spans="14:14" ht="19.5" customHeight="1">
      <c r="N169" s="13"/>
    </row>
    <row r="170" spans="14:14" ht="19.5" customHeight="1">
      <c r="N170" s="13"/>
    </row>
    <row r="171" spans="14:14" ht="19.5" customHeight="1">
      <c r="N171" s="13"/>
    </row>
    <row r="172" spans="14:14" ht="19.5" customHeight="1">
      <c r="N172" s="13"/>
    </row>
    <row r="173" spans="14:14" ht="19.5" customHeight="1">
      <c r="N173" s="13"/>
    </row>
    <row r="174" spans="14:14" ht="19.5" customHeight="1">
      <c r="N174" s="13"/>
    </row>
    <row r="175" spans="14:14" ht="19.5" customHeight="1">
      <c r="N175" s="13"/>
    </row>
    <row r="176" spans="14:14" ht="19.5" customHeight="1">
      <c r="N176" s="13"/>
    </row>
    <row r="177" spans="14:14" ht="19.5" customHeight="1">
      <c r="N177" s="13"/>
    </row>
    <row r="178" spans="14:14" ht="19.5" customHeight="1">
      <c r="N178" s="13"/>
    </row>
    <row r="179" spans="14:14" ht="19.5" customHeight="1">
      <c r="N179" s="13"/>
    </row>
    <row r="180" spans="14:14" ht="19.5" customHeight="1">
      <c r="N180" s="13"/>
    </row>
    <row r="181" spans="14:14" ht="14.25" customHeight="1">
      <c r="N181" s="13"/>
    </row>
    <row r="182" spans="14:14" ht="19.5" customHeight="1">
      <c r="N182" s="13"/>
    </row>
    <row r="183" spans="14:14" ht="19.5" customHeight="1">
      <c r="N183" s="13"/>
    </row>
    <row r="184" spans="14:14" ht="19.5" customHeight="1">
      <c r="N184" s="13"/>
    </row>
    <row r="185" spans="14:14" ht="19.5" customHeight="1">
      <c r="N185" s="13"/>
    </row>
    <row r="186" spans="14:14" ht="19.5" customHeight="1">
      <c r="N186" s="13"/>
    </row>
    <row r="187" spans="14:14" ht="19.5" customHeight="1">
      <c r="N187" s="13"/>
    </row>
    <row r="188" spans="14:14" ht="19.5" customHeight="1">
      <c r="N188" s="13"/>
    </row>
    <row r="189" spans="14:14" ht="19.5" customHeight="1">
      <c r="N189" s="13"/>
    </row>
    <row r="190" spans="14:14" ht="19.5" customHeight="1">
      <c r="N190" s="13"/>
    </row>
    <row r="191" spans="14:14" ht="19.5" customHeight="1">
      <c r="N191" s="13"/>
    </row>
    <row r="192" spans="14:14" ht="19.5" customHeight="1">
      <c r="N192" s="13"/>
    </row>
    <row r="193" spans="14:14" ht="19.5" customHeight="1">
      <c r="N193" s="13"/>
    </row>
    <row r="194" spans="14:14" ht="19.5" customHeight="1">
      <c r="N194" s="13"/>
    </row>
    <row r="195" spans="14:14" ht="19.5" customHeight="1">
      <c r="N195" s="13"/>
    </row>
    <row r="196" spans="14:14" ht="19.5" customHeight="1">
      <c r="N196" s="13"/>
    </row>
    <row r="197" spans="14:14" ht="19.5" customHeight="1">
      <c r="N197" s="13"/>
    </row>
    <row r="198" spans="14:14" ht="19.5" customHeight="1">
      <c r="N198" s="13"/>
    </row>
    <row r="199" spans="14:14" ht="19.5" customHeight="1">
      <c r="N199" s="13"/>
    </row>
    <row r="200" spans="14:14" ht="19.5" customHeight="1">
      <c r="N200" s="13"/>
    </row>
    <row r="201" spans="14:14" ht="19.5" customHeight="1">
      <c r="N201" s="13"/>
    </row>
    <row r="202" spans="14:14" ht="19.5" customHeight="1">
      <c r="N202" s="13"/>
    </row>
    <row r="203" spans="14:14" ht="19.5" customHeight="1">
      <c r="N203" s="13"/>
    </row>
    <row r="204" spans="14:14" ht="19.5" customHeight="1">
      <c r="N204" s="13"/>
    </row>
    <row r="205" spans="14:14" ht="19.5" customHeight="1">
      <c r="N205" s="13"/>
    </row>
    <row r="206" spans="14:14" ht="19.5" customHeight="1">
      <c r="N206" s="13"/>
    </row>
    <row r="207" spans="14:14" ht="19.5" customHeight="1">
      <c r="N207" s="13"/>
    </row>
    <row r="208" spans="14:14" ht="19.5" customHeight="1">
      <c r="N208" s="13"/>
    </row>
    <row r="209" spans="14:14" ht="19.5" customHeight="1">
      <c r="N209" s="13"/>
    </row>
    <row r="210" spans="14:14" ht="19.5" customHeight="1">
      <c r="N210" s="13"/>
    </row>
    <row r="211" spans="14:14" ht="19.5" customHeight="1">
      <c r="N211" s="13"/>
    </row>
    <row r="212" spans="14:14" ht="19.5" customHeight="1">
      <c r="N212" s="13"/>
    </row>
    <row r="213" spans="14:14" ht="19.5" customHeight="1">
      <c r="N213" s="13"/>
    </row>
    <row r="214" spans="14:14" ht="19.5" customHeight="1">
      <c r="N214" s="13"/>
    </row>
    <row r="215" spans="14:14" ht="19.5" customHeight="1">
      <c r="N215" s="13"/>
    </row>
    <row r="216" spans="14:14" ht="19.5" customHeight="1">
      <c r="N216" s="13"/>
    </row>
    <row r="217" spans="14:14" ht="19.5" customHeight="1">
      <c r="N217" s="13"/>
    </row>
    <row r="218" spans="14:14" ht="4.5" customHeight="1"/>
    <row r="219" spans="14:14" ht="12.75" customHeight="1"/>
  </sheetData>
  <mergeCells count="5">
    <mergeCell ref="A8:B9"/>
    <mergeCell ref="C8:C9"/>
    <mergeCell ref="B1:D1"/>
    <mergeCell ref="J1:M1"/>
    <mergeCell ref="J2:M2"/>
  </mergeCells>
  <phoneticPr fontId="56" type="noConversion"/>
  <hyperlinks>
    <hyperlink ref="B1" location="'Περιεχόμενα-Contents'!A1" display="Περιεχόμενα - Contents" xr:uid="{00000000-0004-0000-0600-000000000000}"/>
  </hyperlinks>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I213"/>
  <sheetViews>
    <sheetView zoomScaleNormal="100" workbookViewId="0">
      <pane ySplit="10" topLeftCell="A11" activePane="bottomLeft" state="frozen"/>
      <selection pane="bottomLeft"/>
    </sheetView>
  </sheetViews>
  <sheetFormatPr defaultColWidth="9.140625" defaultRowHeight="12.75"/>
  <cols>
    <col min="1" max="1" width="0.5703125" style="5" customWidth="1"/>
    <col min="2" max="2" width="8.5703125" style="5" customWidth="1"/>
    <col min="3" max="3" width="0.28515625" style="5" customWidth="1"/>
    <col min="4" max="13" width="15.5703125" style="5" customWidth="1"/>
    <col min="14" max="14" width="0.85546875" style="5" customWidth="1"/>
    <col min="15" max="15" width="15.5703125" style="5" customWidth="1"/>
    <col min="16" max="16" width="1.28515625" style="5" customWidth="1"/>
    <col min="17" max="27" width="9.140625" style="5"/>
    <col min="28" max="28" width="3.42578125" style="5" customWidth="1"/>
    <col min="29" max="16384" width="9.140625" style="5"/>
  </cols>
  <sheetData>
    <row r="1" spans="1:18" ht="12.95" customHeight="1">
      <c r="B1" s="183" t="s">
        <v>75</v>
      </c>
      <c r="C1" s="183"/>
      <c r="D1" s="183"/>
      <c r="E1" s="42"/>
      <c r="F1" s="42"/>
      <c r="G1" s="42"/>
      <c r="H1" s="42"/>
      <c r="I1" s="42"/>
      <c r="J1" s="42"/>
      <c r="K1" s="42"/>
      <c r="L1" s="202" t="s">
        <v>545</v>
      </c>
      <c r="M1" s="202"/>
      <c r="N1" s="202"/>
      <c r="O1" s="202"/>
    </row>
    <row r="2" spans="1:18" ht="12.95" customHeight="1">
      <c r="B2" s="43"/>
      <c r="C2" s="44"/>
      <c r="D2" s="42"/>
      <c r="E2" s="42"/>
      <c r="F2" s="42"/>
      <c r="G2" s="42"/>
      <c r="H2" s="42"/>
      <c r="I2" s="42"/>
      <c r="J2" s="42"/>
      <c r="K2" s="42"/>
      <c r="L2" s="202" t="s">
        <v>557</v>
      </c>
      <c r="M2" s="202"/>
      <c r="N2" s="202"/>
      <c r="O2" s="202"/>
    </row>
    <row r="3" spans="1:18" ht="12.95" customHeight="1">
      <c r="B3" s="43"/>
      <c r="C3" s="44"/>
      <c r="D3" s="42"/>
      <c r="E3" s="42"/>
      <c r="F3" s="42"/>
      <c r="G3" s="42"/>
      <c r="H3" s="42"/>
      <c r="I3" s="42"/>
      <c r="J3" s="42"/>
      <c r="K3" s="42"/>
    </row>
    <row r="4" spans="1:18" s="46" customFormat="1" ht="12.75" customHeight="1">
      <c r="A4" s="45" t="s">
        <v>99</v>
      </c>
    </row>
    <row r="5" spans="1:18" s="46" customFormat="1" ht="12.75" customHeight="1" thickBot="1">
      <c r="A5" s="45" t="s">
        <v>459</v>
      </c>
      <c r="B5" s="172"/>
      <c r="C5" s="172"/>
      <c r="D5" s="172"/>
      <c r="E5" s="172"/>
      <c r="F5" s="172"/>
      <c r="G5" s="172"/>
      <c r="H5" s="172"/>
      <c r="I5" s="172"/>
      <c r="J5" s="172"/>
      <c r="K5" s="172"/>
      <c r="L5" s="172"/>
      <c r="M5" s="172"/>
      <c r="N5" s="172"/>
      <c r="O5" s="172"/>
    </row>
    <row r="6" spans="1:18" s="73" customFormat="1" ht="7.5" customHeight="1" thickTop="1">
      <c r="A6" s="72"/>
    </row>
    <row r="7" spans="1:18" ht="12" customHeight="1">
      <c r="P7" s="67" t="s">
        <v>0</v>
      </c>
    </row>
    <row r="8" spans="1:18" ht="72" customHeight="1">
      <c r="A8" s="184" t="s">
        <v>326</v>
      </c>
      <c r="B8" s="185"/>
      <c r="C8" s="188"/>
      <c r="D8" s="18" t="s">
        <v>37</v>
      </c>
      <c r="E8" s="78" t="s">
        <v>51</v>
      </c>
      <c r="F8" s="78" t="s">
        <v>52</v>
      </c>
      <c r="G8" s="78" t="s">
        <v>53</v>
      </c>
      <c r="H8" s="78" t="s">
        <v>501</v>
      </c>
      <c r="I8" s="18" t="s">
        <v>467</v>
      </c>
      <c r="J8" s="18" t="s">
        <v>530</v>
      </c>
      <c r="K8" s="18" t="s">
        <v>58</v>
      </c>
      <c r="L8" s="18" t="s">
        <v>59</v>
      </c>
      <c r="M8" s="18" t="s">
        <v>60</v>
      </c>
      <c r="N8" s="18"/>
      <c r="O8" s="60" t="s">
        <v>572</v>
      </c>
      <c r="P8" s="19"/>
    </row>
    <row r="9" spans="1:18" ht="36.75" customHeight="1">
      <c r="A9" s="200"/>
      <c r="B9" s="197"/>
      <c r="C9" s="189"/>
      <c r="D9" s="9" t="s">
        <v>50</v>
      </c>
      <c r="E9" s="74" t="s">
        <v>54</v>
      </c>
      <c r="F9" s="74" t="s">
        <v>55</v>
      </c>
      <c r="G9" s="74" t="s">
        <v>56</v>
      </c>
      <c r="H9" s="74" t="s">
        <v>502</v>
      </c>
      <c r="I9" s="9" t="s">
        <v>468</v>
      </c>
      <c r="J9" s="9" t="s">
        <v>57</v>
      </c>
      <c r="K9" s="9" t="s">
        <v>469</v>
      </c>
      <c r="L9" s="75" t="s">
        <v>61</v>
      </c>
      <c r="M9" s="9" t="s">
        <v>62</v>
      </c>
      <c r="N9" s="9"/>
      <c r="O9" s="79" t="s">
        <v>63</v>
      </c>
      <c r="P9" s="20"/>
    </row>
    <row r="10" spans="1:18" ht="19.5" customHeight="1">
      <c r="A10" s="64"/>
      <c r="B10" s="65"/>
      <c r="C10" s="151"/>
      <c r="D10" s="218" t="s">
        <v>88</v>
      </c>
      <c r="E10" s="218" t="s">
        <v>87</v>
      </c>
      <c r="F10" s="218" t="s">
        <v>86</v>
      </c>
      <c r="G10" s="218" t="s">
        <v>89</v>
      </c>
      <c r="H10" s="218" t="s">
        <v>90</v>
      </c>
      <c r="I10" s="218" t="s">
        <v>85</v>
      </c>
      <c r="J10" s="218" t="s">
        <v>84</v>
      </c>
      <c r="K10" s="218" t="s">
        <v>91</v>
      </c>
      <c r="L10" s="219" t="s">
        <v>92</v>
      </c>
      <c r="M10" s="218" t="s">
        <v>94</v>
      </c>
      <c r="N10" s="218"/>
      <c r="O10" s="220" t="s">
        <v>93</v>
      </c>
      <c r="P10" s="152"/>
    </row>
    <row r="11" spans="1:18" ht="21" customHeight="1">
      <c r="A11" s="35"/>
      <c r="B11" s="39" t="s">
        <v>316</v>
      </c>
      <c r="C11" s="4"/>
      <c r="D11" s="70">
        <f t="shared" ref="D11:M11" si="0">D12+D23+D78</f>
        <v>4577645</v>
      </c>
      <c r="E11" s="80">
        <f t="shared" si="0"/>
        <v>892204</v>
      </c>
      <c r="F11" s="80">
        <f t="shared" si="0"/>
        <v>490957</v>
      </c>
      <c r="G11" s="80">
        <f t="shared" si="0"/>
        <v>303290</v>
      </c>
      <c r="H11" s="80">
        <f t="shared" si="0"/>
        <v>2891194</v>
      </c>
      <c r="I11" s="80">
        <f t="shared" si="0"/>
        <v>20775</v>
      </c>
      <c r="J11" s="80">
        <f t="shared" si="0"/>
        <v>2870419</v>
      </c>
      <c r="K11" s="80">
        <f t="shared" si="0"/>
        <v>1588104</v>
      </c>
      <c r="L11" s="80">
        <f t="shared" si="0"/>
        <v>209132</v>
      </c>
      <c r="M11" s="80">
        <f t="shared" si="0"/>
        <v>1073183</v>
      </c>
      <c r="N11" s="81"/>
      <c r="O11" s="85">
        <f>O12+O23+O78</f>
        <v>83644</v>
      </c>
      <c r="P11" s="19"/>
      <c r="Q11" s="13"/>
      <c r="R11" s="13"/>
    </row>
    <row r="12" spans="1:18" ht="21" customHeight="1">
      <c r="A12" s="35"/>
      <c r="B12" s="39">
        <v>45</v>
      </c>
      <c r="C12" s="4"/>
      <c r="D12" s="70">
        <f t="shared" ref="D12" si="1">D13+D16+D18+D21</f>
        <v>535434</v>
      </c>
      <c r="E12" s="70">
        <f t="shared" ref="E12" si="2">E13+E16+E18+E21</f>
        <v>215924</v>
      </c>
      <c r="F12" s="70">
        <f t="shared" ref="F12" si="3">F13+F16+F18+F21</f>
        <v>38675</v>
      </c>
      <c r="G12" s="70">
        <f t="shared" ref="G12" si="4">G13+G16+G18+G21</f>
        <v>17349</v>
      </c>
      <c r="H12" s="70">
        <f t="shared" ref="H12" si="5">H13+H16+H18+H21</f>
        <v>263486</v>
      </c>
      <c r="I12" s="70">
        <f t="shared" ref="I12" si="6">I13+I16+I18+I21</f>
        <v>2712</v>
      </c>
      <c r="J12" s="70">
        <f t="shared" ref="J12" si="7">J13+J16+J18+J21</f>
        <v>260774</v>
      </c>
      <c r="K12" s="70">
        <f t="shared" ref="K12" si="8">K13+K16+K18+K21</f>
        <v>174805</v>
      </c>
      <c r="L12" s="70">
        <f t="shared" ref="L12" si="9">L13+L16+L18+L21</f>
        <v>15699</v>
      </c>
      <c r="M12" s="70">
        <f t="shared" ref="M12" si="10">M13+M16+M18+M21</f>
        <v>70270</v>
      </c>
      <c r="N12" s="82"/>
      <c r="O12" s="86">
        <f t="shared" ref="O12" si="11">O13+O16+O18+O21</f>
        <v>8320</v>
      </c>
      <c r="P12" s="20"/>
      <c r="Q12" s="13"/>
      <c r="R12" s="13"/>
    </row>
    <row r="13" spans="1:18" ht="21" customHeight="1">
      <c r="A13" s="35"/>
      <c r="B13" s="39" t="s">
        <v>337</v>
      </c>
      <c r="D13" s="70">
        <f t="shared" ref="D13" si="12">D14+D15</f>
        <v>171149</v>
      </c>
      <c r="E13" s="70">
        <f t="shared" ref="E13" si="13">E14+E15</f>
        <v>48892</v>
      </c>
      <c r="F13" s="70">
        <f t="shared" ref="F13" si="14">F14+F15</f>
        <v>17760</v>
      </c>
      <c r="G13" s="70">
        <f t="shared" ref="G13" si="15">G14+G15</f>
        <v>6061</v>
      </c>
      <c r="H13" s="70">
        <f t="shared" ref="H13" si="16">H14+H15</f>
        <v>98436</v>
      </c>
      <c r="I13" s="70">
        <f t="shared" ref="I13" si="17">I14+I15</f>
        <v>1012</v>
      </c>
      <c r="J13" s="70">
        <f t="shared" ref="J13" si="18">J14+J15</f>
        <v>97424</v>
      </c>
      <c r="K13" s="70">
        <f t="shared" ref="K13" si="19">K14+K15</f>
        <v>51283</v>
      </c>
      <c r="L13" s="70">
        <f t="shared" ref="L13" si="20">L14+L15</f>
        <v>7208</v>
      </c>
      <c r="M13" s="70">
        <f t="shared" ref="M13" si="21">M14+M15</f>
        <v>38933</v>
      </c>
      <c r="N13" s="82"/>
      <c r="O13" s="86">
        <f t="shared" ref="O13" si="22">O14+O15</f>
        <v>5746</v>
      </c>
      <c r="P13" s="20"/>
      <c r="Q13" s="13"/>
      <c r="R13" s="13"/>
    </row>
    <row r="14" spans="1:18" ht="21" customHeight="1">
      <c r="A14" s="35"/>
      <c r="B14" s="40" t="s">
        <v>338</v>
      </c>
      <c r="D14" s="71">
        <v>168312</v>
      </c>
      <c r="E14" s="71">
        <v>48585</v>
      </c>
      <c r="F14" s="71">
        <v>17520</v>
      </c>
      <c r="G14" s="71">
        <v>6006</v>
      </c>
      <c r="H14" s="71">
        <v>96201</v>
      </c>
      <c r="I14" s="71">
        <v>996</v>
      </c>
      <c r="J14" s="71">
        <v>95205</v>
      </c>
      <c r="K14" s="71">
        <v>50795</v>
      </c>
      <c r="L14" s="71">
        <v>7186</v>
      </c>
      <c r="M14" s="71">
        <v>37224</v>
      </c>
      <c r="N14" s="83"/>
      <c r="O14" s="87">
        <v>5721</v>
      </c>
      <c r="P14" s="20"/>
      <c r="Q14" s="13"/>
      <c r="R14" s="13"/>
    </row>
    <row r="15" spans="1:18" ht="21" customHeight="1">
      <c r="A15" s="35"/>
      <c r="B15" s="40" t="s">
        <v>339</v>
      </c>
      <c r="D15" s="71">
        <v>2837</v>
      </c>
      <c r="E15" s="71">
        <v>307</v>
      </c>
      <c r="F15" s="71">
        <v>240</v>
      </c>
      <c r="G15" s="71">
        <v>55</v>
      </c>
      <c r="H15" s="71">
        <v>2235</v>
      </c>
      <c r="I15" s="71">
        <v>16</v>
      </c>
      <c r="J15" s="71">
        <v>2219</v>
      </c>
      <c r="K15" s="71">
        <v>488</v>
      </c>
      <c r="L15" s="71">
        <v>22</v>
      </c>
      <c r="M15" s="71">
        <v>1709</v>
      </c>
      <c r="N15" s="83"/>
      <c r="O15" s="87">
        <v>25</v>
      </c>
      <c r="P15" s="20"/>
      <c r="Q15" s="13"/>
      <c r="R15" s="13"/>
    </row>
    <row r="16" spans="1:18" ht="21" customHeight="1">
      <c r="A16" s="35"/>
      <c r="B16" s="39" t="s">
        <v>340</v>
      </c>
      <c r="D16" s="70">
        <f t="shared" ref="D16" si="23">D17</f>
        <v>261266</v>
      </c>
      <c r="E16" s="70">
        <f t="shared" ref="E16" si="24">E17</f>
        <v>149183</v>
      </c>
      <c r="F16" s="70">
        <f t="shared" ref="F16" si="25">F17</f>
        <v>11812</v>
      </c>
      <c r="G16" s="70">
        <f t="shared" ref="G16" si="26">G17</f>
        <v>5689</v>
      </c>
      <c r="H16" s="70">
        <f t="shared" ref="H16" si="27">H17</f>
        <v>94582</v>
      </c>
      <c r="I16" s="70">
        <f t="shared" ref="I16" si="28">I17</f>
        <v>1001</v>
      </c>
      <c r="J16" s="70">
        <f t="shared" ref="J16" si="29">J17</f>
        <v>93581</v>
      </c>
      <c r="K16" s="70">
        <f t="shared" ref="K16" si="30">K17</f>
        <v>79532</v>
      </c>
      <c r="L16" s="70">
        <f t="shared" ref="L16" si="31">L17</f>
        <v>5061</v>
      </c>
      <c r="M16" s="70">
        <f t="shared" ref="M16" si="32">M17</f>
        <v>8988</v>
      </c>
      <c r="N16" s="82"/>
      <c r="O16" s="86">
        <f t="shared" ref="O16" si="33">O17</f>
        <v>947</v>
      </c>
      <c r="P16" s="20"/>
      <c r="Q16" s="13"/>
      <c r="R16" s="13"/>
    </row>
    <row r="17" spans="1:28" ht="21" customHeight="1">
      <c r="A17" s="35"/>
      <c r="B17" s="40" t="s">
        <v>341</v>
      </c>
      <c r="D17" s="71">
        <v>261266</v>
      </c>
      <c r="E17" s="71">
        <v>149183</v>
      </c>
      <c r="F17" s="71">
        <v>11812</v>
      </c>
      <c r="G17" s="71">
        <v>5689</v>
      </c>
      <c r="H17" s="71">
        <v>94582</v>
      </c>
      <c r="I17" s="71">
        <v>1001</v>
      </c>
      <c r="J17" s="71">
        <v>93581</v>
      </c>
      <c r="K17" s="71">
        <v>79532</v>
      </c>
      <c r="L17" s="71">
        <v>5061</v>
      </c>
      <c r="M17" s="71">
        <v>8988</v>
      </c>
      <c r="N17" s="83"/>
      <c r="O17" s="87">
        <v>947</v>
      </c>
      <c r="P17" s="20"/>
      <c r="Q17" s="13"/>
      <c r="R17" s="13"/>
    </row>
    <row r="18" spans="1:28" s="4" customFormat="1" ht="21" customHeight="1">
      <c r="A18" s="33"/>
      <c r="B18" s="39" t="s">
        <v>342</v>
      </c>
      <c r="D18" s="70">
        <f t="shared" ref="D18" si="34">D19+D20</f>
        <v>93302</v>
      </c>
      <c r="E18" s="70">
        <f t="shared" ref="E18" si="35">E19+E20</f>
        <v>15162</v>
      </c>
      <c r="F18" s="70">
        <f t="shared" ref="F18" si="36">F19+F20</f>
        <v>8134</v>
      </c>
      <c r="G18" s="70">
        <f t="shared" ref="G18" si="37">G19+G20</f>
        <v>5074</v>
      </c>
      <c r="H18" s="70">
        <f t="shared" ref="H18" si="38">H19+H20</f>
        <v>64932</v>
      </c>
      <c r="I18" s="70">
        <f t="shared" ref="I18" si="39">I19+I20</f>
        <v>611</v>
      </c>
      <c r="J18" s="70">
        <f t="shared" ref="J18" si="40">J19+J20</f>
        <v>64321</v>
      </c>
      <c r="K18" s="70">
        <f t="shared" ref="K18" si="41">K19+K20</f>
        <v>40630</v>
      </c>
      <c r="L18" s="70">
        <f t="shared" ref="L18" si="42">L19+L20</f>
        <v>2876</v>
      </c>
      <c r="M18" s="70">
        <f t="shared" ref="M18" si="43">M19+M20</f>
        <v>20815</v>
      </c>
      <c r="N18" s="82"/>
      <c r="O18" s="86">
        <f t="shared" ref="O18" si="44">O19+O20</f>
        <v>1440</v>
      </c>
      <c r="P18" s="51"/>
      <c r="Q18" s="13"/>
      <c r="R18" s="13"/>
      <c r="AA18" s="5"/>
      <c r="AB18" s="5"/>
    </row>
    <row r="19" spans="1:28" s="4" customFormat="1" ht="21" customHeight="1">
      <c r="A19" s="33"/>
      <c r="B19" s="40" t="s">
        <v>343</v>
      </c>
      <c r="D19" s="71">
        <v>80658</v>
      </c>
      <c r="E19" s="71">
        <v>13507</v>
      </c>
      <c r="F19" s="71">
        <v>6770</v>
      </c>
      <c r="G19" s="71">
        <v>3165</v>
      </c>
      <c r="H19" s="71">
        <v>57216</v>
      </c>
      <c r="I19" s="71">
        <v>484</v>
      </c>
      <c r="J19" s="71">
        <v>56732</v>
      </c>
      <c r="K19" s="71">
        <v>34893</v>
      </c>
      <c r="L19" s="71">
        <v>2725</v>
      </c>
      <c r="M19" s="71">
        <v>19114</v>
      </c>
      <c r="N19" s="83"/>
      <c r="O19" s="87">
        <v>1321</v>
      </c>
      <c r="P19" s="51"/>
      <c r="Q19" s="13"/>
      <c r="R19" s="13"/>
      <c r="AA19" s="5"/>
      <c r="AB19" s="5"/>
    </row>
    <row r="20" spans="1:28" s="4" customFormat="1" ht="21" customHeight="1">
      <c r="A20" s="33"/>
      <c r="B20" s="40" t="s">
        <v>344</v>
      </c>
      <c r="D20" s="71">
        <v>12644</v>
      </c>
      <c r="E20" s="71">
        <v>1655</v>
      </c>
      <c r="F20" s="71">
        <v>1364</v>
      </c>
      <c r="G20" s="71">
        <v>1909</v>
      </c>
      <c r="H20" s="71">
        <v>7716</v>
      </c>
      <c r="I20" s="71">
        <v>127</v>
      </c>
      <c r="J20" s="71">
        <v>7589</v>
      </c>
      <c r="K20" s="71">
        <v>5737</v>
      </c>
      <c r="L20" s="71">
        <v>151</v>
      </c>
      <c r="M20" s="71">
        <v>1701</v>
      </c>
      <c r="N20" s="83"/>
      <c r="O20" s="87">
        <v>119</v>
      </c>
      <c r="P20" s="51"/>
      <c r="Q20" s="13"/>
      <c r="R20" s="13"/>
      <c r="AA20" s="5"/>
      <c r="AB20" s="5"/>
    </row>
    <row r="21" spans="1:28" s="4" customFormat="1" ht="21" customHeight="1">
      <c r="A21" s="33"/>
      <c r="B21" s="39" t="s">
        <v>345</v>
      </c>
      <c r="D21" s="70">
        <f t="shared" ref="D21:O21" si="45">D22</f>
        <v>9717</v>
      </c>
      <c r="E21" s="70">
        <f t="shared" si="45"/>
        <v>2687</v>
      </c>
      <c r="F21" s="70">
        <f t="shared" si="45"/>
        <v>969</v>
      </c>
      <c r="G21" s="70">
        <f t="shared" si="45"/>
        <v>525</v>
      </c>
      <c r="H21" s="70">
        <f t="shared" si="45"/>
        <v>5536</v>
      </c>
      <c r="I21" s="70">
        <f t="shared" si="45"/>
        <v>88</v>
      </c>
      <c r="J21" s="70">
        <f t="shared" si="45"/>
        <v>5448</v>
      </c>
      <c r="K21" s="70">
        <f t="shared" si="45"/>
        <v>3360</v>
      </c>
      <c r="L21" s="70">
        <f t="shared" si="45"/>
        <v>554</v>
      </c>
      <c r="M21" s="70">
        <f t="shared" si="45"/>
        <v>1534</v>
      </c>
      <c r="N21" s="82"/>
      <c r="O21" s="86">
        <f t="shared" si="45"/>
        <v>187</v>
      </c>
      <c r="P21" s="51"/>
      <c r="Q21" s="13"/>
      <c r="R21" s="13"/>
      <c r="AA21" s="5"/>
      <c r="AB21" s="5"/>
    </row>
    <row r="22" spans="1:28" s="4" customFormat="1" ht="21" customHeight="1">
      <c r="A22" s="33"/>
      <c r="B22" s="40" t="s">
        <v>346</v>
      </c>
      <c r="D22" s="71">
        <v>9717</v>
      </c>
      <c r="E22" s="71">
        <v>2687</v>
      </c>
      <c r="F22" s="71">
        <v>969</v>
      </c>
      <c r="G22" s="71">
        <v>525</v>
      </c>
      <c r="H22" s="71">
        <v>5536</v>
      </c>
      <c r="I22" s="71">
        <v>88</v>
      </c>
      <c r="J22" s="71">
        <v>5448</v>
      </c>
      <c r="K22" s="71">
        <v>3360</v>
      </c>
      <c r="L22" s="71">
        <v>554</v>
      </c>
      <c r="M22" s="71">
        <v>1534</v>
      </c>
      <c r="N22" s="83"/>
      <c r="O22" s="87">
        <v>187</v>
      </c>
      <c r="P22" s="51"/>
      <c r="Q22" s="13"/>
      <c r="R22" s="13"/>
      <c r="AA22" s="5"/>
      <c r="AB22" s="5"/>
    </row>
    <row r="23" spans="1:28" ht="21" customHeight="1">
      <c r="A23" s="35"/>
      <c r="B23" s="39">
        <v>46</v>
      </c>
      <c r="C23" s="4"/>
      <c r="D23" s="70">
        <f t="shared" ref="D23:M23" si="46">D24+D34+D39+D49+D59+D62+D68+D76</f>
        <v>2103916</v>
      </c>
      <c r="E23" s="70">
        <f t="shared" si="46"/>
        <v>349808</v>
      </c>
      <c r="F23" s="70">
        <f t="shared" si="46"/>
        <v>259490</v>
      </c>
      <c r="G23" s="70">
        <f t="shared" si="46"/>
        <v>82019</v>
      </c>
      <c r="H23" s="70">
        <f t="shared" si="46"/>
        <v>1412599</v>
      </c>
      <c r="I23" s="70">
        <f t="shared" si="46"/>
        <v>9356</v>
      </c>
      <c r="J23" s="70">
        <f t="shared" si="46"/>
        <v>1403243</v>
      </c>
      <c r="K23" s="70">
        <f t="shared" si="46"/>
        <v>709615</v>
      </c>
      <c r="L23" s="70">
        <f t="shared" si="46"/>
        <v>93157</v>
      </c>
      <c r="M23" s="70">
        <f t="shared" si="46"/>
        <v>600471</v>
      </c>
      <c r="N23" s="82"/>
      <c r="O23" s="86">
        <f>O24+O34+O39+O49+O59+O62+O68+O76</f>
        <v>49243</v>
      </c>
      <c r="P23" s="20"/>
      <c r="Q23" s="13"/>
      <c r="R23" s="13"/>
    </row>
    <row r="24" spans="1:28" ht="21" customHeight="1">
      <c r="A24" s="35"/>
      <c r="B24" s="39" t="s">
        <v>347</v>
      </c>
      <c r="D24" s="70">
        <f t="shared" ref="D24" si="47">SUM(D25:D33)</f>
        <v>329025</v>
      </c>
      <c r="E24" s="70">
        <f t="shared" ref="E24" si="48">SUM(E25:E33)</f>
        <v>55482</v>
      </c>
      <c r="F24" s="70">
        <f t="shared" ref="F24" si="49">SUM(F25:F33)</f>
        <v>69774</v>
      </c>
      <c r="G24" s="70">
        <f t="shared" ref="G24" si="50">SUM(G25:G33)</f>
        <v>6332</v>
      </c>
      <c r="H24" s="70">
        <f t="shared" ref="H24" si="51">SUM(H25:H33)</f>
        <v>197437</v>
      </c>
      <c r="I24" s="70">
        <f t="shared" ref="I24" si="52">SUM(I25:I33)</f>
        <v>753</v>
      </c>
      <c r="J24" s="70">
        <f t="shared" ref="J24" si="53">SUM(J25:J33)</f>
        <v>196684</v>
      </c>
      <c r="K24" s="70">
        <f t="shared" ref="K24" si="54">SUM(K25:K33)</f>
        <v>107301</v>
      </c>
      <c r="L24" s="70">
        <f t="shared" ref="L24" si="55">SUM(L25:L33)</f>
        <v>9137</v>
      </c>
      <c r="M24" s="70">
        <f t="shared" ref="M24" si="56">SUM(M25:M33)</f>
        <v>80246</v>
      </c>
      <c r="N24" s="82"/>
      <c r="O24" s="86">
        <f t="shared" ref="O24" si="57">SUM(O25:O33)</f>
        <v>6877</v>
      </c>
      <c r="P24" s="20"/>
      <c r="Q24" s="13"/>
      <c r="R24" s="13"/>
    </row>
    <row r="25" spans="1:28" ht="21" customHeight="1">
      <c r="A25" s="35"/>
      <c r="B25" s="40" t="s">
        <v>348</v>
      </c>
      <c r="D25" s="71">
        <v>30419</v>
      </c>
      <c r="E25" s="71">
        <v>9564</v>
      </c>
      <c r="F25" s="71">
        <v>1917</v>
      </c>
      <c r="G25" s="71">
        <v>129</v>
      </c>
      <c r="H25" s="71">
        <v>18809</v>
      </c>
      <c r="I25" s="71">
        <v>8</v>
      </c>
      <c r="J25" s="71">
        <v>18801</v>
      </c>
      <c r="K25" s="71">
        <v>2357</v>
      </c>
      <c r="L25" s="71">
        <v>154</v>
      </c>
      <c r="M25" s="71">
        <v>16290</v>
      </c>
      <c r="N25" s="83"/>
      <c r="O25" s="87">
        <v>302</v>
      </c>
      <c r="P25" s="20"/>
      <c r="Q25" s="13"/>
      <c r="R25" s="13"/>
    </row>
    <row r="26" spans="1:28" ht="21" customHeight="1">
      <c r="A26" s="35"/>
      <c r="B26" s="40" t="s">
        <v>349</v>
      </c>
      <c r="D26" s="71">
        <v>125187</v>
      </c>
      <c r="E26" s="71">
        <v>9736</v>
      </c>
      <c r="F26" s="71">
        <v>22861</v>
      </c>
      <c r="G26" s="71">
        <v>2149</v>
      </c>
      <c r="H26" s="71">
        <v>90441</v>
      </c>
      <c r="I26" s="71">
        <v>275</v>
      </c>
      <c r="J26" s="71">
        <v>90166</v>
      </c>
      <c r="K26" s="71">
        <v>44878</v>
      </c>
      <c r="L26" s="71">
        <v>1061</v>
      </c>
      <c r="M26" s="71">
        <v>44227</v>
      </c>
      <c r="N26" s="83"/>
      <c r="O26" s="87">
        <v>1521</v>
      </c>
      <c r="P26" s="20"/>
      <c r="Q26" s="13"/>
      <c r="R26" s="13"/>
    </row>
    <row r="27" spans="1:28" ht="21" customHeight="1">
      <c r="A27" s="35"/>
      <c r="B27" s="40" t="s">
        <v>350</v>
      </c>
      <c r="D27" s="71">
        <v>8626</v>
      </c>
      <c r="E27" s="71">
        <v>941</v>
      </c>
      <c r="F27" s="71">
        <v>1749</v>
      </c>
      <c r="G27" s="71">
        <v>183</v>
      </c>
      <c r="H27" s="71">
        <v>5753</v>
      </c>
      <c r="I27" s="71">
        <v>38</v>
      </c>
      <c r="J27" s="71">
        <v>5715</v>
      </c>
      <c r="K27" s="71">
        <v>3860</v>
      </c>
      <c r="L27" s="71">
        <v>103</v>
      </c>
      <c r="M27" s="71">
        <v>1752</v>
      </c>
      <c r="N27" s="83"/>
      <c r="O27" s="87">
        <v>9</v>
      </c>
      <c r="P27" s="20"/>
      <c r="Q27" s="13"/>
      <c r="R27" s="13"/>
    </row>
    <row r="28" spans="1:28" ht="21" customHeight="1">
      <c r="A28" s="35"/>
      <c r="B28" s="40" t="s">
        <v>351</v>
      </c>
      <c r="D28" s="71">
        <v>72422</v>
      </c>
      <c r="E28" s="71">
        <v>23623</v>
      </c>
      <c r="F28" s="71">
        <v>18424</v>
      </c>
      <c r="G28" s="71">
        <v>1329</v>
      </c>
      <c r="H28" s="71">
        <v>29046</v>
      </c>
      <c r="I28" s="71">
        <v>163</v>
      </c>
      <c r="J28" s="71">
        <v>28883</v>
      </c>
      <c r="K28" s="71">
        <v>26503</v>
      </c>
      <c r="L28" s="71">
        <v>6410</v>
      </c>
      <c r="M28" s="71">
        <v>-4030</v>
      </c>
      <c r="N28" s="83"/>
      <c r="O28" s="87">
        <v>4541</v>
      </c>
      <c r="P28" s="20"/>
      <c r="Q28" s="13"/>
      <c r="R28" s="13"/>
    </row>
    <row r="29" spans="1:28" ht="21" customHeight="1">
      <c r="A29" s="35"/>
      <c r="B29" s="40" t="s">
        <v>352</v>
      </c>
      <c r="D29" s="71">
        <v>2311</v>
      </c>
      <c r="E29" s="71">
        <v>58</v>
      </c>
      <c r="F29" s="71">
        <v>129</v>
      </c>
      <c r="G29" s="71">
        <v>26</v>
      </c>
      <c r="H29" s="71">
        <v>2098</v>
      </c>
      <c r="I29" s="71">
        <v>8</v>
      </c>
      <c r="J29" s="71">
        <v>2090</v>
      </c>
      <c r="K29" s="71">
        <v>332</v>
      </c>
      <c r="L29" s="71">
        <v>55</v>
      </c>
      <c r="M29" s="71">
        <v>1703</v>
      </c>
      <c r="N29" s="83"/>
      <c r="O29" s="87">
        <v>2</v>
      </c>
      <c r="P29" s="20"/>
      <c r="Q29" s="13"/>
      <c r="R29" s="13"/>
    </row>
    <row r="30" spans="1:28" ht="21" customHeight="1">
      <c r="A30" s="35"/>
      <c r="B30" s="40" t="s">
        <v>353</v>
      </c>
      <c r="C30" s="4"/>
      <c r="D30" s="71">
        <v>3580</v>
      </c>
      <c r="E30" s="71">
        <v>426</v>
      </c>
      <c r="F30" s="71">
        <v>601</v>
      </c>
      <c r="G30" s="71">
        <v>158</v>
      </c>
      <c r="H30" s="71">
        <v>2395</v>
      </c>
      <c r="I30" s="71">
        <v>33</v>
      </c>
      <c r="J30" s="71">
        <v>2362</v>
      </c>
      <c r="K30" s="71">
        <v>1417</v>
      </c>
      <c r="L30" s="71">
        <v>166</v>
      </c>
      <c r="M30" s="71">
        <v>779</v>
      </c>
      <c r="N30" s="83"/>
      <c r="O30" s="87">
        <v>19</v>
      </c>
      <c r="P30" s="20"/>
      <c r="Q30" s="13"/>
      <c r="R30" s="13"/>
    </row>
    <row r="31" spans="1:28" ht="21" customHeight="1">
      <c r="A31" s="35"/>
      <c r="B31" s="40" t="s">
        <v>354</v>
      </c>
      <c r="D31" s="71">
        <v>29836</v>
      </c>
      <c r="E31" s="71">
        <v>6877</v>
      </c>
      <c r="F31" s="71">
        <v>9374</v>
      </c>
      <c r="G31" s="71">
        <v>1327</v>
      </c>
      <c r="H31" s="71">
        <v>12258</v>
      </c>
      <c r="I31" s="71">
        <v>64</v>
      </c>
      <c r="J31" s="71">
        <v>12194</v>
      </c>
      <c r="K31" s="71">
        <v>10216</v>
      </c>
      <c r="L31" s="71">
        <v>314</v>
      </c>
      <c r="M31" s="71">
        <v>1664</v>
      </c>
      <c r="N31" s="83"/>
      <c r="O31" s="87">
        <v>268</v>
      </c>
      <c r="P31" s="20"/>
      <c r="Q31" s="13"/>
      <c r="R31" s="13"/>
    </row>
    <row r="32" spans="1:28" ht="21" customHeight="1">
      <c r="A32" s="35"/>
      <c r="B32" s="40" t="s">
        <v>355</v>
      </c>
      <c r="D32" s="71">
        <v>45522</v>
      </c>
      <c r="E32" s="71">
        <v>3672</v>
      </c>
      <c r="F32" s="71">
        <v>12397</v>
      </c>
      <c r="G32" s="71">
        <v>820</v>
      </c>
      <c r="H32" s="71">
        <v>28633</v>
      </c>
      <c r="I32" s="71">
        <v>121</v>
      </c>
      <c r="J32" s="71">
        <v>28512</v>
      </c>
      <c r="K32" s="71">
        <v>14975</v>
      </c>
      <c r="L32" s="71">
        <v>779</v>
      </c>
      <c r="M32" s="71">
        <v>12758</v>
      </c>
      <c r="N32" s="83"/>
      <c r="O32" s="87">
        <v>190</v>
      </c>
      <c r="P32" s="20"/>
      <c r="Q32" s="13"/>
      <c r="R32" s="13"/>
    </row>
    <row r="33" spans="1:18" ht="21" customHeight="1">
      <c r="A33" s="33"/>
      <c r="B33" s="40" t="s">
        <v>356</v>
      </c>
      <c r="C33" s="4"/>
      <c r="D33" s="71">
        <v>11122</v>
      </c>
      <c r="E33" s="71">
        <v>585</v>
      </c>
      <c r="F33" s="71">
        <v>2322</v>
      </c>
      <c r="G33" s="71">
        <v>211</v>
      </c>
      <c r="H33" s="71">
        <v>8004</v>
      </c>
      <c r="I33" s="71">
        <v>43</v>
      </c>
      <c r="J33" s="71">
        <v>7961</v>
      </c>
      <c r="K33" s="71">
        <v>2763</v>
      </c>
      <c r="L33" s="71">
        <v>95</v>
      </c>
      <c r="M33" s="71">
        <v>5103</v>
      </c>
      <c r="N33" s="83"/>
      <c r="O33" s="87">
        <v>25</v>
      </c>
      <c r="P33" s="20"/>
      <c r="Q33" s="13"/>
      <c r="R33" s="13"/>
    </row>
    <row r="34" spans="1:18" ht="21" customHeight="1">
      <c r="A34" s="35"/>
      <c r="B34" s="39" t="s">
        <v>357</v>
      </c>
      <c r="C34" s="4"/>
      <c r="D34" s="70">
        <f t="shared" ref="D34" si="58">SUM(D35:D38)</f>
        <v>20320</v>
      </c>
      <c r="E34" s="70">
        <f t="shared" ref="E34" si="59">SUM(E35:E38)</f>
        <v>2812</v>
      </c>
      <c r="F34" s="70">
        <f t="shared" ref="F34" si="60">SUM(F35:F38)</f>
        <v>2314</v>
      </c>
      <c r="G34" s="70">
        <f t="shared" ref="G34" si="61">SUM(G35:G38)</f>
        <v>838</v>
      </c>
      <c r="H34" s="70">
        <f t="shared" ref="H34" si="62">SUM(H35:H38)</f>
        <v>14356</v>
      </c>
      <c r="I34" s="70">
        <f t="shared" ref="I34" si="63">SUM(I35:I38)</f>
        <v>162</v>
      </c>
      <c r="J34" s="70">
        <f t="shared" ref="J34" si="64">SUM(J35:J38)</f>
        <v>14194</v>
      </c>
      <c r="K34" s="70">
        <f t="shared" ref="K34" si="65">SUM(K35:K38)</f>
        <v>5636</v>
      </c>
      <c r="L34" s="70">
        <f t="shared" ref="L34" si="66">SUM(L35:L38)</f>
        <v>1238</v>
      </c>
      <c r="M34" s="70">
        <f t="shared" ref="M34" si="67">SUM(M35:M38)</f>
        <v>7320</v>
      </c>
      <c r="N34" s="82"/>
      <c r="O34" s="86">
        <f t="shared" ref="O34" si="68">SUM(O35:O38)</f>
        <v>1200</v>
      </c>
      <c r="P34" s="20"/>
      <c r="Q34" s="13"/>
      <c r="R34" s="13"/>
    </row>
    <row r="35" spans="1:18" ht="21" customHeight="1">
      <c r="A35" s="35"/>
      <c r="B35" s="40" t="s">
        <v>358</v>
      </c>
      <c r="D35" s="71">
        <v>12325</v>
      </c>
      <c r="E35" s="71">
        <v>1386</v>
      </c>
      <c r="F35" s="71">
        <v>1571</v>
      </c>
      <c r="G35" s="71">
        <v>446</v>
      </c>
      <c r="H35" s="71">
        <v>8922</v>
      </c>
      <c r="I35" s="71">
        <v>117</v>
      </c>
      <c r="J35" s="71">
        <v>8805</v>
      </c>
      <c r="K35" s="71">
        <v>2443</v>
      </c>
      <c r="L35" s="71">
        <v>890</v>
      </c>
      <c r="M35" s="71">
        <v>5472</v>
      </c>
      <c r="N35" s="83"/>
      <c r="O35" s="87">
        <v>1128</v>
      </c>
      <c r="P35" s="20"/>
      <c r="Q35" s="13"/>
      <c r="R35" s="13"/>
    </row>
    <row r="36" spans="1:18" ht="21" customHeight="1">
      <c r="A36" s="35"/>
      <c r="B36" s="40" t="s">
        <v>359</v>
      </c>
      <c r="D36" s="71">
        <v>7244</v>
      </c>
      <c r="E36" s="71">
        <v>1367</v>
      </c>
      <c r="F36" s="71">
        <v>692</v>
      </c>
      <c r="G36" s="71">
        <v>357</v>
      </c>
      <c r="H36" s="71">
        <v>4828</v>
      </c>
      <c r="I36" s="71">
        <v>41</v>
      </c>
      <c r="J36" s="71">
        <v>4787</v>
      </c>
      <c r="K36" s="71">
        <v>3061</v>
      </c>
      <c r="L36" s="71">
        <v>341</v>
      </c>
      <c r="M36" s="71">
        <v>1385</v>
      </c>
      <c r="N36" s="83"/>
      <c r="O36" s="87">
        <v>72</v>
      </c>
      <c r="P36" s="20"/>
      <c r="Q36" s="13"/>
      <c r="R36" s="13"/>
    </row>
    <row r="37" spans="1:18" ht="21" customHeight="1">
      <c r="A37" s="35"/>
      <c r="B37" s="40" t="s">
        <v>360</v>
      </c>
      <c r="D37" s="71">
        <v>227</v>
      </c>
      <c r="E37" s="71">
        <v>46</v>
      </c>
      <c r="F37" s="71">
        <v>13</v>
      </c>
      <c r="G37" s="71">
        <v>35</v>
      </c>
      <c r="H37" s="71">
        <v>133</v>
      </c>
      <c r="I37" s="71">
        <v>2</v>
      </c>
      <c r="J37" s="71">
        <v>131</v>
      </c>
      <c r="K37" s="71">
        <v>92</v>
      </c>
      <c r="L37" s="71">
        <v>4</v>
      </c>
      <c r="M37" s="71">
        <v>35</v>
      </c>
      <c r="N37" s="83"/>
      <c r="O37" s="87">
        <v>0</v>
      </c>
      <c r="P37" s="20"/>
      <c r="Q37" s="13"/>
      <c r="R37" s="13"/>
    </row>
    <row r="38" spans="1:18" ht="21" customHeight="1">
      <c r="A38" s="35"/>
      <c r="B38" s="40" t="s">
        <v>361</v>
      </c>
      <c r="D38" s="71">
        <v>524</v>
      </c>
      <c r="E38" s="71">
        <v>13</v>
      </c>
      <c r="F38" s="71">
        <v>38</v>
      </c>
      <c r="G38" s="71">
        <v>0</v>
      </c>
      <c r="H38" s="71">
        <v>473</v>
      </c>
      <c r="I38" s="71">
        <v>2</v>
      </c>
      <c r="J38" s="71">
        <v>471</v>
      </c>
      <c r="K38" s="71">
        <v>40</v>
      </c>
      <c r="L38" s="71">
        <v>3</v>
      </c>
      <c r="M38" s="71">
        <v>428</v>
      </c>
      <c r="N38" s="83"/>
      <c r="O38" s="87">
        <v>0</v>
      </c>
      <c r="P38" s="20"/>
      <c r="Q38" s="13"/>
      <c r="R38" s="13"/>
    </row>
    <row r="39" spans="1:18" ht="21" customHeight="1">
      <c r="A39" s="35"/>
      <c r="B39" s="39" t="s">
        <v>362</v>
      </c>
      <c r="C39" s="4"/>
      <c r="D39" s="70">
        <f t="shared" ref="D39" si="69">SUM(D40:D48)</f>
        <v>472093</v>
      </c>
      <c r="E39" s="70">
        <f t="shared" ref="E39" si="70">SUM(E40:E48)</f>
        <v>97406</v>
      </c>
      <c r="F39" s="70">
        <f t="shared" ref="F39" si="71">SUM(F40:F48)</f>
        <v>52042</v>
      </c>
      <c r="G39" s="70">
        <f t="shared" ref="G39" si="72">SUM(G40:G48)</f>
        <v>14754</v>
      </c>
      <c r="H39" s="70">
        <f t="shared" ref="H39" si="73">SUM(H40:H48)</f>
        <v>307891</v>
      </c>
      <c r="I39" s="70">
        <f t="shared" ref="I39" si="74">SUM(I40:I48)</f>
        <v>2394</v>
      </c>
      <c r="J39" s="70">
        <f t="shared" ref="J39" si="75">SUM(J40:J48)</f>
        <v>305497</v>
      </c>
      <c r="K39" s="70">
        <f t="shared" ref="K39" si="76">SUM(K40:K48)</f>
        <v>181139</v>
      </c>
      <c r="L39" s="70">
        <f t="shared" ref="L39" si="77">SUM(L40:L48)</f>
        <v>23343</v>
      </c>
      <c r="M39" s="70">
        <f t="shared" ref="M39" si="78">SUM(M40:M48)</f>
        <v>101015</v>
      </c>
      <c r="N39" s="82"/>
      <c r="O39" s="86">
        <f t="shared" ref="O39" si="79">SUM(O40:O48)</f>
        <v>10989</v>
      </c>
      <c r="P39" s="20"/>
      <c r="Q39" s="13"/>
      <c r="R39" s="13"/>
    </row>
    <row r="40" spans="1:18" ht="21" customHeight="1">
      <c r="A40" s="35"/>
      <c r="B40" s="40" t="s">
        <v>363</v>
      </c>
      <c r="D40" s="71">
        <v>81952</v>
      </c>
      <c r="E40" s="71">
        <v>22120</v>
      </c>
      <c r="F40" s="71">
        <v>5226</v>
      </c>
      <c r="G40" s="71">
        <v>1134</v>
      </c>
      <c r="H40" s="71">
        <v>53472</v>
      </c>
      <c r="I40" s="71">
        <v>486</v>
      </c>
      <c r="J40" s="71">
        <v>52986</v>
      </c>
      <c r="K40" s="71">
        <v>28884</v>
      </c>
      <c r="L40" s="71">
        <v>3984</v>
      </c>
      <c r="M40" s="71">
        <v>20118</v>
      </c>
      <c r="N40" s="83"/>
      <c r="O40" s="87">
        <v>1691</v>
      </c>
      <c r="P40" s="20"/>
      <c r="Q40" s="13"/>
      <c r="R40" s="13"/>
    </row>
    <row r="41" spans="1:18" ht="21" customHeight="1">
      <c r="A41" s="35"/>
      <c r="B41" s="40" t="s">
        <v>364</v>
      </c>
      <c r="D41" s="71">
        <v>22326</v>
      </c>
      <c r="E41" s="71">
        <v>7990</v>
      </c>
      <c r="F41" s="71">
        <v>1883</v>
      </c>
      <c r="G41" s="71">
        <v>388</v>
      </c>
      <c r="H41" s="71">
        <v>12065</v>
      </c>
      <c r="I41" s="71">
        <v>113</v>
      </c>
      <c r="J41" s="71">
        <v>11952</v>
      </c>
      <c r="K41" s="71">
        <v>7338</v>
      </c>
      <c r="L41" s="71">
        <v>1109</v>
      </c>
      <c r="M41" s="71">
        <v>3505</v>
      </c>
      <c r="N41" s="83"/>
      <c r="O41" s="87">
        <v>334</v>
      </c>
      <c r="P41" s="20"/>
      <c r="Q41" s="13"/>
      <c r="R41" s="13"/>
    </row>
    <row r="42" spans="1:18" ht="21" customHeight="1">
      <c r="A42" s="35"/>
      <c r="B42" s="40" t="s">
        <v>365</v>
      </c>
      <c r="D42" s="71">
        <v>23996</v>
      </c>
      <c r="E42" s="71">
        <v>5853</v>
      </c>
      <c r="F42" s="71">
        <v>2851</v>
      </c>
      <c r="G42" s="71">
        <v>572</v>
      </c>
      <c r="H42" s="71">
        <v>14720</v>
      </c>
      <c r="I42" s="71">
        <v>140</v>
      </c>
      <c r="J42" s="71">
        <v>14580</v>
      </c>
      <c r="K42" s="71">
        <v>8699</v>
      </c>
      <c r="L42" s="71">
        <v>1085</v>
      </c>
      <c r="M42" s="71">
        <v>4796</v>
      </c>
      <c r="N42" s="83"/>
      <c r="O42" s="87">
        <v>535</v>
      </c>
      <c r="P42" s="20"/>
      <c r="Q42" s="13"/>
      <c r="R42" s="13"/>
    </row>
    <row r="43" spans="1:18" ht="21" customHeight="1">
      <c r="A43" s="35"/>
      <c r="B43" s="40" t="s">
        <v>366</v>
      </c>
      <c r="D43" s="71">
        <v>75582</v>
      </c>
      <c r="E43" s="71">
        <v>14254</v>
      </c>
      <c r="F43" s="71">
        <v>13142</v>
      </c>
      <c r="G43" s="71">
        <v>2698</v>
      </c>
      <c r="H43" s="71">
        <v>45488</v>
      </c>
      <c r="I43" s="71">
        <v>335</v>
      </c>
      <c r="J43" s="71">
        <v>45153</v>
      </c>
      <c r="K43" s="71">
        <v>32164</v>
      </c>
      <c r="L43" s="71">
        <v>3971</v>
      </c>
      <c r="M43" s="71">
        <v>9018</v>
      </c>
      <c r="N43" s="83"/>
      <c r="O43" s="87">
        <v>1771</v>
      </c>
      <c r="P43" s="20"/>
      <c r="Q43" s="13"/>
      <c r="R43" s="13"/>
    </row>
    <row r="44" spans="1:18" ht="21" customHeight="1">
      <c r="A44" s="35"/>
      <c r="B44" s="40" t="s">
        <v>367</v>
      </c>
      <c r="C44" s="4"/>
      <c r="D44" s="71">
        <v>15554</v>
      </c>
      <c r="E44" s="71">
        <v>1421</v>
      </c>
      <c r="F44" s="71">
        <v>2821</v>
      </c>
      <c r="G44" s="71">
        <v>766</v>
      </c>
      <c r="H44" s="71">
        <v>10546</v>
      </c>
      <c r="I44" s="71">
        <v>43</v>
      </c>
      <c r="J44" s="71">
        <v>10503</v>
      </c>
      <c r="K44" s="71">
        <v>6144</v>
      </c>
      <c r="L44" s="71">
        <v>495</v>
      </c>
      <c r="M44" s="71">
        <v>3864</v>
      </c>
      <c r="N44" s="83"/>
      <c r="O44" s="87">
        <v>568</v>
      </c>
      <c r="P44" s="20"/>
      <c r="Q44" s="13"/>
      <c r="R44" s="13"/>
    </row>
    <row r="45" spans="1:18" ht="21" customHeight="1">
      <c r="A45" s="35"/>
      <c r="B45" s="40" t="s">
        <v>368</v>
      </c>
      <c r="C45" s="4"/>
      <c r="D45" s="71">
        <v>31097</v>
      </c>
      <c r="E45" s="71">
        <v>4899</v>
      </c>
      <c r="F45" s="71">
        <v>3189</v>
      </c>
      <c r="G45" s="71">
        <v>693</v>
      </c>
      <c r="H45" s="71">
        <v>22316</v>
      </c>
      <c r="I45" s="71">
        <v>172</v>
      </c>
      <c r="J45" s="71">
        <v>22144</v>
      </c>
      <c r="K45" s="71">
        <v>12314</v>
      </c>
      <c r="L45" s="71">
        <v>1868</v>
      </c>
      <c r="M45" s="71">
        <v>7962</v>
      </c>
      <c r="N45" s="83"/>
      <c r="O45" s="87">
        <v>754</v>
      </c>
      <c r="P45" s="20"/>
      <c r="Q45" s="13"/>
      <c r="R45" s="13"/>
    </row>
    <row r="46" spans="1:18" ht="21" customHeight="1">
      <c r="A46" s="35"/>
      <c r="B46" s="40" t="s">
        <v>369</v>
      </c>
      <c r="D46" s="71">
        <v>10794</v>
      </c>
      <c r="E46" s="71">
        <v>2867</v>
      </c>
      <c r="F46" s="71">
        <v>1714</v>
      </c>
      <c r="G46" s="71">
        <v>452</v>
      </c>
      <c r="H46" s="71">
        <v>5761</v>
      </c>
      <c r="I46" s="71">
        <v>93</v>
      </c>
      <c r="J46" s="71">
        <v>5668</v>
      </c>
      <c r="K46" s="71">
        <v>4281</v>
      </c>
      <c r="L46" s="71">
        <v>872</v>
      </c>
      <c r="M46" s="71">
        <v>515</v>
      </c>
      <c r="N46" s="83"/>
      <c r="O46" s="87">
        <v>172</v>
      </c>
      <c r="P46" s="20"/>
      <c r="Q46" s="13"/>
      <c r="R46" s="13"/>
    </row>
    <row r="47" spans="1:18" ht="21" customHeight="1">
      <c r="A47" s="35"/>
      <c r="B47" s="40" t="s">
        <v>370</v>
      </c>
      <c r="D47" s="71">
        <v>55164</v>
      </c>
      <c r="E47" s="71">
        <v>9682</v>
      </c>
      <c r="F47" s="71">
        <v>5884</v>
      </c>
      <c r="G47" s="71">
        <v>1675</v>
      </c>
      <c r="H47" s="71">
        <v>37923</v>
      </c>
      <c r="I47" s="71">
        <v>294</v>
      </c>
      <c r="J47" s="71">
        <v>37629</v>
      </c>
      <c r="K47" s="71">
        <v>19378</v>
      </c>
      <c r="L47" s="71">
        <v>2250</v>
      </c>
      <c r="M47" s="71">
        <v>16001</v>
      </c>
      <c r="N47" s="83"/>
      <c r="O47" s="87">
        <v>733</v>
      </c>
      <c r="P47" s="20"/>
      <c r="Q47" s="13"/>
      <c r="R47" s="13"/>
    </row>
    <row r="48" spans="1:18" ht="21" customHeight="1">
      <c r="A48" s="35"/>
      <c r="B48" s="40" t="s">
        <v>371</v>
      </c>
      <c r="D48" s="71">
        <v>155628</v>
      </c>
      <c r="E48" s="71">
        <v>28320</v>
      </c>
      <c r="F48" s="71">
        <v>15332</v>
      </c>
      <c r="G48" s="71">
        <v>6376</v>
      </c>
      <c r="H48" s="71">
        <v>105600</v>
      </c>
      <c r="I48" s="71">
        <v>718</v>
      </c>
      <c r="J48" s="71">
        <v>104882</v>
      </c>
      <c r="K48" s="71">
        <v>61937</v>
      </c>
      <c r="L48" s="71">
        <v>7709</v>
      </c>
      <c r="M48" s="71">
        <v>35236</v>
      </c>
      <c r="N48" s="83"/>
      <c r="O48" s="87">
        <v>4431</v>
      </c>
      <c r="P48" s="20"/>
      <c r="Q48" s="13"/>
      <c r="R48" s="13"/>
    </row>
    <row r="49" spans="1:18" ht="21" customHeight="1">
      <c r="A49" s="35"/>
      <c r="B49" s="39" t="s">
        <v>372</v>
      </c>
      <c r="D49" s="70">
        <f t="shared" ref="D49" si="80">SUM(D50:D58)</f>
        <v>486869</v>
      </c>
      <c r="E49" s="70">
        <f t="shared" ref="E49" si="81">SUM(E50:E58)</f>
        <v>63522</v>
      </c>
      <c r="F49" s="70">
        <f t="shared" ref="F49" si="82">SUM(F50:F58)</f>
        <v>60243</v>
      </c>
      <c r="G49" s="70">
        <f t="shared" ref="G49" si="83">SUM(G50:G58)</f>
        <v>15057</v>
      </c>
      <c r="H49" s="70">
        <f t="shared" ref="H49" si="84">SUM(H50:H58)</f>
        <v>348047</v>
      </c>
      <c r="I49" s="70">
        <f t="shared" ref="I49" si="85">SUM(I50:I58)</f>
        <v>2354</v>
      </c>
      <c r="J49" s="70">
        <f t="shared" ref="J49" si="86">SUM(J50:J58)</f>
        <v>345693</v>
      </c>
      <c r="K49" s="70">
        <f t="shared" ref="K49" si="87">SUM(K50:K58)</f>
        <v>161249</v>
      </c>
      <c r="L49" s="70">
        <f t="shared" ref="L49" si="88">SUM(L50:L58)</f>
        <v>19915</v>
      </c>
      <c r="M49" s="70">
        <f t="shared" ref="M49" si="89">SUM(M50:M58)</f>
        <v>164529</v>
      </c>
      <c r="N49" s="82"/>
      <c r="O49" s="86">
        <f t="shared" ref="O49" si="90">SUM(O50:O58)</f>
        <v>8591</v>
      </c>
      <c r="P49" s="20"/>
      <c r="Q49" s="13"/>
      <c r="R49" s="13"/>
    </row>
    <row r="50" spans="1:18" ht="21" customHeight="1">
      <c r="A50" s="35"/>
      <c r="B50" s="40" t="s">
        <v>373</v>
      </c>
      <c r="D50" s="71">
        <v>5265</v>
      </c>
      <c r="E50" s="71">
        <v>794</v>
      </c>
      <c r="F50" s="71">
        <v>591</v>
      </c>
      <c r="G50" s="71">
        <v>268</v>
      </c>
      <c r="H50" s="71">
        <v>3612</v>
      </c>
      <c r="I50" s="71">
        <v>44</v>
      </c>
      <c r="J50" s="71">
        <v>3568</v>
      </c>
      <c r="K50" s="71">
        <v>2119</v>
      </c>
      <c r="L50" s="71">
        <v>455</v>
      </c>
      <c r="M50" s="71">
        <v>994</v>
      </c>
      <c r="N50" s="83"/>
      <c r="O50" s="87">
        <v>161</v>
      </c>
      <c r="P50" s="20"/>
      <c r="Q50" s="13"/>
      <c r="R50" s="13"/>
    </row>
    <row r="51" spans="1:18" ht="21" customHeight="1">
      <c r="A51" s="35"/>
      <c r="B51" s="40" t="s">
        <v>374</v>
      </c>
      <c r="D51" s="71">
        <v>19219</v>
      </c>
      <c r="E51" s="71">
        <v>3421</v>
      </c>
      <c r="F51" s="71">
        <v>2385</v>
      </c>
      <c r="G51" s="71">
        <v>497</v>
      </c>
      <c r="H51" s="71">
        <v>12916</v>
      </c>
      <c r="I51" s="71">
        <v>131</v>
      </c>
      <c r="J51" s="71">
        <v>12785</v>
      </c>
      <c r="K51" s="71">
        <v>7295</v>
      </c>
      <c r="L51" s="71">
        <v>713</v>
      </c>
      <c r="M51" s="71">
        <v>4777</v>
      </c>
      <c r="N51" s="83"/>
      <c r="O51" s="87">
        <v>279</v>
      </c>
      <c r="P51" s="20"/>
      <c r="Q51" s="13"/>
      <c r="R51" s="13"/>
    </row>
    <row r="52" spans="1:18" ht="21" customHeight="1">
      <c r="A52" s="35"/>
      <c r="B52" s="40" t="s">
        <v>375</v>
      </c>
      <c r="D52" s="71">
        <v>35126</v>
      </c>
      <c r="E52" s="71">
        <v>5669</v>
      </c>
      <c r="F52" s="71">
        <v>3812</v>
      </c>
      <c r="G52" s="71">
        <v>1330</v>
      </c>
      <c r="H52" s="71">
        <v>24315</v>
      </c>
      <c r="I52" s="71">
        <v>169</v>
      </c>
      <c r="J52" s="71">
        <v>24146</v>
      </c>
      <c r="K52" s="71">
        <v>13345</v>
      </c>
      <c r="L52" s="71">
        <v>1594</v>
      </c>
      <c r="M52" s="71">
        <v>9207</v>
      </c>
      <c r="N52" s="83"/>
      <c r="O52" s="87">
        <v>1447</v>
      </c>
      <c r="P52" s="20"/>
      <c r="Q52" s="13"/>
      <c r="R52" s="13"/>
    </row>
    <row r="53" spans="1:18" ht="21" customHeight="1">
      <c r="A53" s="35"/>
      <c r="B53" s="40" t="s">
        <v>376</v>
      </c>
      <c r="C53" s="4"/>
      <c r="D53" s="71">
        <v>34412</v>
      </c>
      <c r="E53" s="71">
        <v>7265</v>
      </c>
      <c r="F53" s="71">
        <v>6224</v>
      </c>
      <c r="G53" s="71">
        <v>1195</v>
      </c>
      <c r="H53" s="71">
        <v>19728</v>
      </c>
      <c r="I53" s="71">
        <v>145</v>
      </c>
      <c r="J53" s="71">
        <v>19583</v>
      </c>
      <c r="K53" s="71">
        <v>11569</v>
      </c>
      <c r="L53" s="71">
        <v>979</v>
      </c>
      <c r="M53" s="71">
        <v>7035</v>
      </c>
      <c r="N53" s="83"/>
      <c r="O53" s="87">
        <v>251</v>
      </c>
      <c r="P53" s="20"/>
      <c r="Q53" s="13"/>
      <c r="R53" s="13"/>
    </row>
    <row r="54" spans="1:18" ht="21" customHeight="1">
      <c r="A54" s="35"/>
      <c r="B54" s="40" t="s">
        <v>377</v>
      </c>
      <c r="D54" s="71">
        <v>81975</v>
      </c>
      <c r="E54" s="71">
        <v>11447</v>
      </c>
      <c r="F54" s="71">
        <v>13489</v>
      </c>
      <c r="G54" s="71">
        <v>4794</v>
      </c>
      <c r="H54" s="71">
        <v>52245</v>
      </c>
      <c r="I54" s="71">
        <v>652</v>
      </c>
      <c r="J54" s="71">
        <v>51593</v>
      </c>
      <c r="K54" s="71">
        <v>31864</v>
      </c>
      <c r="L54" s="71">
        <v>4383</v>
      </c>
      <c r="M54" s="71">
        <v>15346</v>
      </c>
      <c r="N54" s="83"/>
      <c r="O54" s="87">
        <v>1852</v>
      </c>
      <c r="P54" s="20"/>
      <c r="Q54" s="13"/>
      <c r="R54" s="13"/>
    </row>
    <row r="55" spans="1:18" ht="21" customHeight="1">
      <c r="A55" s="35"/>
      <c r="B55" s="40" t="s">
        <v>378</v>
      </c>
      <c r="D55" s="71">
        <v>225493</v>
      </c>
      <c r="E55" s="71">
        <v>20231</v>
      </c>
      <c r="F55" s="71">
        <v>26979</v>
      </c>
      <c r="G55" s="71">
        <v>4254</v>
      </c>
      <c r="H55" s="71">
        <v>174029</v>
      </c>
      <c r="I55" s="71">
        <v>758</v>
      </c>
      <c r="J55" s="71">
        <v>173271</v>
      </c>
      <c r="K55" s="71">
        <v>63168</v>
      </c>
      <c r="L55" s="71">
        <v>7690</v>
      </c>
      <c r="M55" s="71">
        <v>102413</v>
      </c>
      <c r="N55" s="83"/>
      <c r="O55" s="87">
        <v>3158</v>
      </c>
      <c r="P55" s="20"/>
      <c r="Q55" s="13"/>
      <c r="R55" s="13"/>
    </row>
    <row r="56" spans="1:18" ht="21" customHeight="1">
      <c r="A56" s="35"/>
      <c r="B56" s="40" t="s">
        <v>379</v>
      </c>
      <c r="D56" s="71">
        <v>21884</v>
      </c>
      <c r="E56" s="71">
        <v>1879</v>
      </c>
      <c r="F56" s="71">
        <v>1734</v>
      </c>
      <c r="G56" s="71">
        <v>731</v>
      </c>
      <c r="H56" s="71">
        <v>17540</v>
      </c>
      <c r="I56" s="71">
        <v>77</v>
      </c>
      <c r="J56" s="71">
        <v>17463</v>
      </c>
      <c r="K56" s="71">
        <v>8092</v>
      </c>
      <c r="L56" s="71">
        <v>811</v>
      </c>
      <c r="M56" s="71">
        <v>8560</v>
      </c>
      <c r="N56" s="83"/>
      <c r="O56" s="87">
        <v>234</v>
      </c>
      <c r="P56" s="20"/>
      <c r="Q56" s="13"/>
      <c r="R56" s="13"/>
    </row>
    <row r="57" spans="1:18" ht="21" customHeight="1">
      <c r="A57" s="35"/>
      <c r="B57" s="40" t="s">
        <v>380</v>
      </c>
      <c r="D57" s="71">
        <v>8458</v>
      </c>
      <c r="E57" s="71">
        <v>705</v>
      </c>
      <c r="F57" s="71">
        <v>987</v>
      </c>
      <c r="G57" s="71">
        <v>316</v>
      </c>
      <c r="H57" s="71">
        <v>6450</v>
      </c>
      <c r="I57" s="71">
        <v>40</v>
      </c>
      <c r="J57" s="71">
        <v>6410</v>
      </c>
      <c r="K57" s="71">
        <v>2374</v>
      </c>
      <c r="L57" s="71">
        <v>400</v>
      </c>
      <c r="M57" s="71">
        <v>3636</v>
      </c>
      <c r="N57" s="83"/>
      <c r="O57" s="87">
        <v>208</v>
      </c>
      <c r="P57" s="20"/>
      <c r="Q57" s="13"/>
      <c r="R57" s="13"/>
    </row>
    <row r="58" spans="1:18" ht="21" customHeight="1">
      <c r="A58" s="35"/>
      <c r="B58" s="40" t="s">
        <v>381</v>
      </c>
      <c r="D58" s="71">
        <v>55037</v>
      </c>
      <c r="E58" s="71">
        <v>12111</v>
      </c>
      <c r="F58" s="71">
        <v>4042</v>
      </c>
      <c r="G58" s="71">
        <v>1672</v>
      </c>
      <c r="H58" s="71">
        <v>37212</v>
      </c>
      <c r="I58" s="71">
        <v>338</v>
      </c>
      <c r="J58" s="71">
        <v>36874</v>
      </c>
      <c r="K58" s="71">
        <v>21423</v>
      </c>
      <c r="L58" s="71">
        <v>2890</v>
      </c>
      <c r="M58" s="71">
        <v>12561</v>
      </c>
      <c r="N58" s="83"/>
      <c r="O58" s="87">
        <v>1001</v>
      </c>
      <c r="P58" s="20"/>
      <c r="Q58" s="13"/>
      <c r="R58" s="13"/>
    </row>
    <row r="59" spans="1:18" ht="21" customHeight="1">
      <c r="A59" s="35"/>
      <c r="B59" s="39" t="s">
        <v>382</v>
      </c>
      <c r="C59" s="4"/>
      <c r="D59" s="70">
        <f t="shared" ref="D59" si="91">SUM(D60:D61)</f>
        <v>81936</v>
      </c>
      <c r="E59" s="70">
        <f t="shared" ref="E59" si="92">SUM(E60:E61)</f>
        <v>19390</v>
      </c>
      <c r="F59" s="70">
        <f t="shared" ref="F59" si="93">SUM(F60:F61)</f>
        <v>9268</v>
      </c>
      <c r="G59" s="70">
        <f t="shared" ref="G59" si="94">SUM(G60:G61)</f>
        <v>1926</v>
      </c>
      <c r="H59" s="70">
        <f t="shared" ref="H59" si="95">SUM(H60:H61)</f>
        <v>51352</v>
      </c>
      <c r="I59" s="70">
        <f t="shared" ref="I59" si="96">SUM(I60:I61)</f>
        <v>207</v>
      </c>
      <c r="J59" s="70">
        <f t="shared" ref="J59" si="97">SUM(J60:J61)</f>
        <v>51145</v>
      </c>
      <c r="K59" s="70">
        <f t="shared" ref="K59" si="98">SUM(K60:K61)</f>
        <v>37518</v>
      </c>
      <c r="L59" s="70">
        <f t="shared" ref="L59" si="99">SUM(L60:L61)</f>
        <v>2472</v>
      </c>
      <c r="M59" s="70">
        <f t="shared" ref="M59" si="100">SUM(M60:M61)</f>
        <v>11155</v>
      </c>
      <c r="N59" s="82"/>
      <c r="O59" s="86">
        <f t="shared" ref="O59" si="101">SUM(O60:O61)</f>
        <v>4612</v>
      </c>
      <c r="P59" s="20"/>
      <c r="Q59" s="13"/>
      <c r="R59" s="13"/>
    </row>
    <row r="60" spans="1:18" ht="21" customHeight="1">
      <c r="A60" s="35"/>
      <c r="B60" s="40" t="s">
        <v>383</v>
      </c>
      <c r="D60" s="71">
        <v>56874</v>
      </c>
      <c r="E60" s="71">
        <v>12538</v>
      </c>
      <c r="F60" s="71">
        <v>6343</v>
      </c>
      <c r="G60" s="71">
        <v>1590</v>
      </c>
      <c r="H60" s="71">
        <v>36403</v>
      </c>
      <c r="I60" s="71">
        <v>114</v>
      </c>
      <c r="J60" s="71">
        <v>36289</v>
      </c>
      <c r="K60" s="71">
        <v>28778</v>
      </c>
      <c r="L60" s="71">
        <v>1575</v>
      </c>
      <c r="M60" s="71">
        <v>5936</v>
      </c>
      <c r="N60" s="83"/>
      <c r="O60" s="87">
        <v>4223</v>
      </c>
      <c r="P60" s="20"/>
      <c r="Q60" s="13"/>
      <c r="R60" s="13"/>
    </row>
    <row r="61" spans="1:18" ht="21" customHeight="1">
      <c r="A61" s="35"/>
      <c r="B61" s="40" t="s">
        <v>384</v>
      </c>
      <c r="D61" s="71">
        <v>25062</v>
      </c>
      <c r="E61" s="71">
        <v>6852</v>
      </c>
      <c r="F61" s="71">
        <v>2925</v>
      </c>
      <c r="G61" s="71">
        <v>336</v>
      </c>
      <c r="H61" s="71">
        <v>14949</v>
      </c>
      <c r="I61" s="71">
        <v>93</v>
      </c>
      <c r="J61" s="71">
        <v>14856</v>
      </c>
      <c r="K61" s="71">
        <v>8740</v>
      </c>
      <c r="L61" s="71">
        <v>897</v>
      </c>
      <c r="M61" s="71">
        <v>5219</v>
      </c>
      <c r="N61" s="83"/>
      <c r="O61" s="87">
        <v>389</v>
      </c>
      <c r="P61" s="20"/>
      <c r="Q61" s="13"/>
      <c r="R61" s="13"/>
    </row>
    <row r="62" spans="1:18" ht="21" customHeight="1">
      <c r="A62" s="35"/>
      <c r="B62" s="39" t="s">
        <v>385</v>
      </c>
      <c r="C62" s="4"/>
      <c r="D62" s="70">
        <f t="shared" ref="D62:M62" si="102">SUM(D63:D67)</f>
        <v>134448</v>
      </c>
      <c r="E62" s="70">
        <f t="shared" si="102"/>
        <v>20130</v>
      </c>
      <c r="F62" s="70">
        <f t="shared" si="102"/>
        <v>12142</v>
      </c>
      <c r="G62" s="70">
        <f t="shared" si="102"/>
        <v>4315</v>
      </c>
      <c r="H62" s="70">
        <f t="shared" si="102"/>
        <v>97861</v>
      </c>
      <c r="I62" s="70">
        <f t="shared" si="102"/>
        <v>773</v>
      </c>
      <c r="J62" s="70">
        <f t="shared" si="102"/>
        <v>97088</v>
      </c>
      <c r="K62" s="70">
        <f t="shared" si="102"/>
        <v>51817</v>
      </c>
      <c r="L62" s="70">
        <f t="shared" si="102"/>
        <v>5898</v>
      </c>
      <c r="M62" s="70">
        <f t="shared" si="102"/>
        <v>39373</v>
      </c>
      <c r="N62" s="82"/>
      <c r="O62" s="86">
        <f>SUM(O63:O67)</f>
        <v>2602</v>
      </c>
      <c r="P62" s="20"/>
      <c r="Q62" s="13"/>
      <c r="R62" s="13"/>
    </row>
    <row r="63" spans="1:18" ht="21" customHeight="1">
      <c r="A63" s="35"/>
      <c r="B63" s="40" t="s">
        <v>386</v>
      </c>
      <c r="D63" s="71">
        <v>8709</v>
      </c>
      <c r="E63" s="71">
        <v>838</v>
      </c>
      <c r="F63" s="71">
        <v>491</v>
      </c>
      <c r="G63" s="71">
        <v>44</v>
      </c>
      <c r="H63" s="71">
        <v>7336</v>
      </c>
      <c r="I63" s="71">
        <v>62</v>
      </c>
      <c r="J63" s="71">
        <v>7274</v>
      </c>
      <c r="K63" s="71">
        <v>3723</v>
      </c>
      <c r="L63" s="71">
        <v>343</v>
      </c>
      <c r="M63" s="71">
        <v>3208</v>
      </c>
      <c r="N63" s="83"/>
      <c r="O63" s="87">
        <v>61</v>
      </c>
      <c r="P63" s="20"/>
      <c r="Q63" s="13"/>
      <c r="R63" s="13"/>
    </row>
    <row r="64" spans="1:18" ht="45.75" customHeight="1">
      <c r="A64" s="35"/>
      <c r="B64" s="40" t="s">
        <v>554</v>
      </c>
      <c r="C64" s="43"/>
      <c r="D64" s="71">
        <v>4282</v>
      </c>
      <c r="E64" s="71">
        <v>549</v>
      </c>
      <c r="F64" s="71">
        <v>468</v>
      </c>
      <c r="G64" s="71">
        <v>115</v>
      </c>
      <c r="H64" s="71">
        <v>3150</v>
      </c>
      <c r="I64" s="71">
        <v>24</v>
      </c>
      <c r="J64" s="71">
        <v>3126</v>
      </c>
      <c r="K64" s="71">
        <v>2189</v>
      </c>
      <c r="L64" s="71">
        <v>179</v>
      </c>
      <c r="M64" s="71">
        <v>758</v>
      </c>
      <c r="N64" s="83">
        <v>0</v>
      </c>
      <c r="O64" s="87">
        <v>67</v>
      </c>
      <c r="P64" s="176"/>
      <c r="R64" s="13"/>
    </row>
    <row r="65" spans="1:18" ht="21" customHeight="1">
      <c r="A65" s="35"/>
      <c r="B65" s="40" t="s">
        <v>388</v>
      </c>
      <c r="D65" s="71">
        <v>13550</v>
      </c>
      <c r="E65" s="71">
        <v>1655</v>
      </c>
      <c r="F65" s="71">
        <v>1232</v>
      </c>
      <c r="G65" s="71">
        <v>230</v>
      </c>
      <c r="H65" s="71">
        <v>10433</v>
      </c>
      <c r="I65" s="71">
        <v>50</v>
      </c>
      <c r="J65" s="71">
        <v>10383</v>
      </c>
      <c r="K65" s="71">
        <v>5826</v>
      </c>
      <c r="L65" s="71">
        <v>715</v>
      </c>
      <c r="M65" s="71">
        <v>3842</v>
      </c>
      <c r="N65" s="83"/>
      <c r="O65" s="87">
        <v>457</v>
      </c>
      <c r="P65" s="20"/>
      <c r="Q65" s="13"/>
      <c r="R65" s="13"/>
    </row>
    <row r="66" spans="1:18" ht="21" customHeight="1">
      <c r="A66" s="35"/>
      <c r="B66" s="40" t="s">
        <v>389</v>
      </c>
      <c r="D66" s="71">
        <v>10963</v>
      </c>
      <c r="E66" s="71">
        <v>1047</v>
      </c>
      <c r="F66" s="71">
        <v>856</v>
      </c>
      <c r="G66" s="71">
        <v>401</v>
      </c>
      <c r="H66" s="71">
        <v>8659</v>
      </c>
      <c r="I66" s="71">
        <v>51</v>
      </c>
      <c r="J66" s="71">
        <v>8608</v>
      </c>
      <c r="K66" s="71">
        <v>5205</v>
      </c>
      <c r="L66" s="71">
        <v>954</v>
      </c>
      <c r="M66" s="71">
        <v>2449</v>
      </c>
      <c r="N66" s="83"/>
      <c r="O66" s="87">
        <v>61</v>
      </c>
      <c r="P66" s="20"/>
      <c r="Q66" s="13"/>
      <c r="R66" s="13"/>
    </row>
    <row r="67" spans="1:18" ht="21" customHeight="1">
      <c r="A67" s="35"/>
      <c r="B67" s="40" t="s">
        <v>390</v>
      </c>
      <c r="D67" s="71">
        <v>96944</v>
      </c>
      <c r="E67" s="71">
        <v>16041</v>
      </c>
      <c r="F67" s="71">
        <v>9095</v>
      </c>
      <c r="G67" s="71">
        <v>3525</v>
      </c>
      <c r="H67" s="71">
        <v>68283</v>
      </c>
      <c r="I67" s="71">
        <v>586</v>
      </c>
      <c r="J67" s="71">
        <v>67697</v>
      </c>
      <c r="K67" s="71">
        <v>34874</v>
      </c>
      <c r="L67" s="71">
        <v>3707</v>
      </c>
      <c r="M67" s="71">
        <v>29116</v>
      </c>
      <c r="N67" s="83"/>
      <c r="O67" s="87">
        <v>1956</v>
      </c>
      <c r="P67" s="20"/>
      <c r="Q67" s="13"/>
      <c r="R67" s="13"/>
    </row>
    <row r="68" spans="1:18" ht="21" customHeight="1">
      <c r="A68" s="35"/>
      <c r="B68" s="39" t="s">
        <v>391</v>
      </c>
      <c r="D68" s="70">
        <f t="shared" ref="D68:O68" si="103">SUM(D69:D75)</f>
        <v>518498</v>
      </c>
      <c r="E68" s="70">
        <f t="shared" si="103"/>
        <v>81722</v>
      </c>
      <c r="F68" s="70">
        <f t="shared" si="103"/>
        <v>47549</v>
      </c>
      <c r="G68" s="70">
        <f t="shared" si="103"/>
        <v>36552</v>
      </c>
      <c r="H68" s="70">
        <f t="shared" si="103"/>
        <v>352675</v>
      </c>
      <c r="I68" s="70">
        <f t="shared" si="103"/>
        <v>2271</v>
      </c>
      <c r="J68" s="70">
        <f t="shared" si="103"/>
        <v>350404</v>
      </c>
      <c r="K68" s="70">
        <f t="shared" si="103"/>
        <v>139081</v>
      </c>
      <c r="L68" s="70">
        <f t="shared" si="103"/>
        <v>28242</v>
      </c>
      <c r="M68" s="70">
        <f t="shared" si="103"/>
        <v>183081</v>
      </c>
      <c r="N68" s="82"/>
      <c r="O68" s="86">
        <f t="shared" si="103"/>
        <v>12832</v>
      </c>
      <c r="P68" s="20"/>
      <c r="Q68" s="13"/>
      <c r="R68" s="13"/>
    </row>
    <row r="69" spans="1:18" ht="21" customHeight="1">
      <c r="A69" s="35"/>
      <c r="B69" s="40" t="s">
        <v>392</v>
      </c>
      <c r="D69" s="71">
        <v>251762</v>
      </c>
      <c r="E69" s="71">
        <v>46458</v>
      </c>
      <c r="F69" s="71">
        <v>26734</v>
      </c>
      <c r="G69" s="71">
        <v>29219</v>
      </c>
      <c r="H69" s="71">
        <v>149351</v>
      </c>
      <c r="I69" s="71">
        <v>982</v>
      </c>
      <c r="J69" s="71">
        <v>148369</v>
      </c>
      <c r="K69" s="71">
        <v>50149</v>
      </c>
      <c r="L69" s="71">
        <v>16251</v>
      </c>
      <c r="M69" s="71">
        <v>81969</v>
      </c>
      <c r="N69" s="83"/>
      <c r="O69" s="87">
        <v>8024</v>
      </c>
      <c r="P69" s="20"/>
      <c r="Q69" s="13"/>
      <c r="R69" s="13"/>
    </row>
    <row r="70" spans="1:18" ht="21" customHeight="1">
      <c r="A70" s="35"/>
      <c r="B70" s="40" t="s">
        <v>393</v>
      </c>
      <c r="C70" s="4"/>
      <c r="D70" s="71">
        <v>18935</v>
      </c>
      <c r="E70" s="71">
        <v>2351</v>
      </c>
      <c r="F70" s="71">
        <v>1295</v>
      </c>
      <c r="G70" s="71">
        <v>590</v>
      </c>
      <c r="H70" s="71">
        <v>14699</v>
      </c>
      <c r="I70" s="71">
        <v>76</v>
      </c>
      <c r="J70" s="71">
        <v>14623</v>
      </c>
      <c r="K70" s="71">
        <v>5735</v>
      </c>
      <c r="L70" s="71">
        <v>765</v>
      </c>
      <c r="M70" s="71">
        <v>8123</v>
      </c>
      <c r="N70" s="83"/>
      <c r="O70" s="87">
        <v>738</v>
      </c>
      <c r="P70" s="20"/>
      <c r="Q70" s="13"/>
      <c r="R70" s="13"/>
    </row>
    <row r="71" spans="1:18" ht="21" customHeight="1">
      <c r="A71" s="35"/>
      <c r="B71" s="40" t="s">
        <v>394</v>
      </c>
      <c r="D71" s="71">
        <v>151483</v>
      </c>
      <c r="E71" s="71">
        <v>21293</v>
      </c>
      <c r="F71" s="71">
        <v>11956</v>
      </c>
      <c r="G71" s="71">
        <v>4332</v>
      </c>
      <c r="H71" s="71">
        <v>113902</v>
      </c>
      <c r="I71" s="71">
        <v>682</v>
      </c>
      <c r="J71" s="71">
        <v>113220</v>
      </c>
      <c r="K71" s="71">
        <v>47211</v>
      </c>
      <c r="L71" s="71">
        <v>6505</v>
      </c>
      <c r="M71" s="71">
        <v>59504</v>
      </c>
      <c r="N71" s="83"/>
      <c r="O71" s="87">
        <v>2731</v>
      </c>
      <c r="P71" s="20"/>
      <c r="Q71" s="13"/>
      <c r="R71" s="13"/>
    </row>
    <row r="72" spans="1:18" ht="21" customHeight="1">
      <c r="A72" s="35"/>
      <c r="B72" s="40" t="s">
        <v>395</v>
      </c>
      <c r="D72" s="71">
        <v>43735</v>
      </c>
      <c r="E72" s="71">
        <v>4202</v>
      </c>
      <c r="F72" s="71">
        <v>2756</v>
      </c>
      <c r="G72" s="71">
        <v>1145</v>
      </c>
      <c r="H72" s="71">
        <v>35632</v>
      </c>
      <c r="I72" s="71">
        <v>208</v>
      </c>
      <c r="J72" s="71">
        <v>35424</v>
      </c>
      <c r="K72" s="71">
        <v>15906</v>
      </c>
      <c r="L72" s="71">
        <v>1861</v>
      </c>
      <c r="M72" s="71">
        <v>17657</v>
      </c>
      <c r="N72" s="83"/>
      <c r="O72" s="87">
        <v>571</v>
      </c>
      <c r="P72" s="20"/>
      <c r="Q72" s="13"/>
      <c r="R72" s="13"/>
    </row>
    <row r="73" spans="1:18" ht="21" customHeight="1">
      <c r="A73" s="35"/>
      <c r="B73" s="40" t="s">
        <v>396</v>
      </c>
      <c r="D73" s="71">
        <v>41604</v>
      </c>
      <c r="E73" s="71">
        <v>6313</v>
      </c>
      <c r="F73" s="71">
        <v>3642</v>
      </c>
      <c r="G73" s="71">
        <v>961</v>
      </c>
      <c r="H73" s="71">
        <v>30688</v>
      </c>
      <c r="I73" s="71">
        <v>223</v>
      </c>
      <c r="J73" s="71">
        <v>30465</v>
      </c>
      <c r="K73" s="71">
        <v>16231</v>
      </c>
      <c r="L73" s="71">
        <v>2371</v>
      </c>
      <c r="M73" s="71">
        <v>11863</v>
      </c>
      <c r="N73" s="83"/>
      <c r="O73" s="87">
        <v>513</v>
      </c>
      <c r="P73" s="20"/>
      <c r="Q73" s="13"/>
      <c r="R73" s="13"/>
    </row>
    <row r="74" spans="1:18" ht="21" customHeight="1">
      <c r="A74" s="35"/>
      <c r="B74" s="40" t="s">
        <v>397</v>
      </c>
      <c r="D74" s="71">
        <v>10402</v>
      </c>
      <c r="E74" s="71">
        <v>947</v>
      </c>
      <c r="F74" s="71">
        <v>1096</v>
      </c>
      <c r="G74" s="71">
        <v>305</v>
      </c>
      <c r="H74" s="71">
        <v>8054</v>
      </c>
      <c r="I74" s="71">
        <v>83</v>
      </c>
      <c r="J74" s="71">
        <v>7971</v>
      </c>
      <c r="K74" s="71">
        <v>3611</v>
      </c>
      <c r="L74" s="71">
        <v>324</v>
      </c>
      <c r="M74" s="71">
        <v>4036</v>
      </c>
      <c r="N74" s="83"/>
      <c r="O74" s="87">
        <v>227</v>
      </c>
      <c r="P74" s="20"/>
      <c r="Q74" s="13"/>
      <c r="R74" s="13"/>
    </row>
    <row r="75" spans="1:18" ht="21" customHeight="1">
      <c r="A75" s="33"/>
      <c r="B75" s="40" t="s">
        <v>398</v>
      </c>
      <c r="C75" s="4"/>
      <c r="D75" s="71">
        <v>577</v>
      </c>
      <c r="E75" s="71">
        <v>158</v>
      </c>
      <c r="F75" s="71">
        <v>70</v>
      </c>
      <c r="G75" s="71">
        <v>0</v>
      </c>
      <c r="H75" s="71">
        <v>349</v>
      </c>
      <c r="I75" s="71">
        <v>17</v>
      </c>
      <c r="J75" s="71">
        <v>332</v>
      </c>
      <c r="K75" s="71">
        <v>238</v>
      </c>
      <c r="L75" s="71">
        <v>165</v>
      </c>
      <c r="M75" s="71">
        <v>-71</v>
      </c>
      <c r="N75" s="83"/>
      <c r="O75" s="87">
        <v>28</v>
      </c>
      <c r="P75" s="20"/>
      <c r="Q75" s="13"/>
      <c r="R75" s="13"/>
    </row>
    <row r="76" spans="1:18" ht="21" customHeight="1">
      <c r="A76" s="35"/>
      <c r="B76" s="39" t="s">
        <v>399</v>
      </c>
      <c r="C76" s="4"/>
      <c r="D76" s="70">
        <f t="shared" ref="D76:O76" si="104">SUM(D77)</f>
        <v>60727</v>
      </c>
      <c r="E76" s="70">
        <f t="shared" si="104"/>
        <v>9344</v>
      </c>
      <c r="F76" s="70">
        <f t="shared" si="104"/>
        <v>6158</v>
      </c>
      <c r="G76" s="70">
        <f t="shared" si="104"/>
        <v>2245</v>
      </c>
      <c r="H76" s="70">
        <f t="shared" si="104"/>
        <v>42980</v>
      </c>
      <c r="I76" s="70">
        <f t="shared" si="104"/>
        <v>442</v>
      </c>
      <c r="J76" s="70">
        <f t="shared" si="104"/>
        <v>42538</v>
      </c>
      <c r="K76" s="70">
        <f t="shared" si="104"/>
        <v>25874</v>
      </c>
      <c r="L76" s="70">
        <f t="shared" si="104"/>
        <v>2912</v>
      </c>
      <c r="M76" s="70">
        <v>13752</v>
      </c>
      <c r="N76" s="82"/>
      <c r="O76" s="86">
        <f t="shared" si="104"/>
        <v>1540</v>
      </c>
      <c r="P76" s="20"/>
      <c r="Q76" s="13"/>
      <c r="R76" s="13"/>
    </row>
    <row r="77" spans="1:18" ht="21" customHeight="1">
      <c r="A77" s="35"/>
      <c r="B77" s="40" t="s">
        <v>400</v>
      </c>
      <c r="D77" s="71">
        <v>60727</v>
      </c>
      <c r="E77" s="71">
        <v>9344</v>
      </c>
      <c r="F77" s="71">
        <v>6158</v>
      </c>
      <c r="G77" s="71">
        <v>2245</v>
      </c>
      <c r="H77" s="71">
        <v>42980</v>
      </c>
      <c r="I77" s="71">
        <v>442</v>
      </c>
      <c r="J77" s="71">
        <v>42538</v>
      </c>
      <c r="K77" s="71">
        <v>25874</v>
      </c>
      <c r="L77" s="71">
        <v>2912</v>
      </c>
      <c r="M77" s="71">
        <v>13752</v>
      </c>
      <c r="N77" s="83"/>
      <c r="O77" s="87">
        <v>1540</v>
      </c>
      <c r="P77" s="20"/>
      <c r="Q77" s="13"/>
      <c r="R77" s="13"/>
    </row>
    <row r="78" spans="1:18" ht="21" customHeight="1">
      <c r="A78" s="35"/>
      <c r="B78" s="39">
        <v>47</v>
      </c>
      <c r="D78" s="70">
        <f t="shared" ref="D78" si="105">D79+D82+D90+D92+D96+D102+D108+D118+D122</f>
        <v>1938295</v>
      </c>
      <c r="E78" s="70">
        <f t="shared" ref="E78" si="106">E79+E82+E90+E92+E96+E102+E108+E118+E122</f>
        <v>326472</v>
      </c>
      <c r="F78" s="70">
        <f t="shared" ref="F78" si="107">F79+F82+F90+F92+F96+F102+F108+F118+F122</f>
        <v>192792</v>
      </c>
      <c r="G78" s="70">
        <f t="shared" ref="G78" si="108">G79+G82+G90+G92+G96+G102+G108+G118+G122</f>
        <v>203922</v>
      </c>
      <c r="H78" s="70">
        <f t="shared" ref="H78" si="109">H79+H82+H90+H92+H96+H102+H108+H118+H122</f>
        <v>1215109</v>
      </c>
      <c r="I78" s="70">
        <f t="shared" ref="I78" si="110">I79+I82+I90+I92+I96+I102+I108+I118+I122</f>
        <v>8707</v>
      </c>
      <c r="J78" s="70">
        <f t="shared" ref="J78" si="111">J79+J82+J90+J92+J96+J102+J108+J118+J122</f>
        <v>1206402</v>
      </c>
      <c r="K78" s="70">
        <f t="shared" ref="K78" si="112">K79+K82+K90+K92+K96+K102+K108+K118+K122</f>
        <v>703684</v>
      </c>
      <c r="L78" s="70">
        <f t="shared" ref="L78" si="113">L79+L82+L90+L92+L96+L102+L108+L118+L122</f>
        <v>100276</v>
      </c>
      <c r="M78" s="70">
        <f t="shared" ref="M78" si="114">M79+M82+M90+M92+M96+M102+M108+M118+M122</f>
        <v>402442</v>
      </c>
      <c r="N78" s="82"/>
      <c r="O78" s="86">
        <f t="shared" ref="O78" si="115">O79+O82+O90+O92+O96+O102+O108+O118+O122</f>
        <v>26081</v>
      </c>
      <c r="P78" s="20"/>
      <c r="Q78" s="13"/>
      <c r="R78" s="13"/>
    </row>
    <row r="79" spans="1:18" ht="21" customHeight="1">
      <c r="A79" s="35"/>
      <c r="B79" s="39" t="s">
        <v>401</v>
      </c>
      <c r="D79" s="70">
        <f t="shared" ref="D79" si="116">D80+D81</f>
        <v>713304</v>
      </c>
      <c r="E79" s="70">
        <f t="shared" ref="E79" si="117">E80+E81</f>
        <v>128454</v>
      </c>
      <c r="F79" s="70">
        <f t="shared" ref="F79" si="118">F80+F81</f>
        <v>58995</v>
      </c>
      <c r="G79" s="70">
        <f t="shared" ref="G79" si="119">G80+G81</f>
        <v>55263</v>
      </c>
      <c r="H79" s="70">
        <f t="shared" ref="H79" si="120">H80+H81</f>
        <v>470592</v>
      </c>
      <c r="I79" s="70">
        <f t="shared" ref="I79" si="121">I80+I81</f>
        <v>1937</v>
      </c>
      <c r="J79" s="70">
        <f t="shared" ref="J79" si="122">J80+J81</f>
        <v>468655</v>
      </c>
      <c r="K79" s="70">
        <f t="shared" ref="K79" si="123">K80+K81</f>
        <v>243222</v>
      </c>
      <c r="L79" s="70">
        <f t="shared" ref="L79" si="124">L80+L81</f>
        <v>44609</v>
      </c>
      <c r="M79" s="70">
        <f t="shared" ref="M79" si="125">M80+M81</f>
        <v>180824</v>
      </c>
      <c r="N79" s="82"/>
      <c r="O79" s="86">
        <f t="shared" ref="O79" si="126">O80+O81</f>
        <v>7259</v>
      </c>
      <c r="P79" s="20"/>
      <c r="Q79" s="13"/>
      <c r="R79" s="13"/>
    </row>
    <row r="80" spans="1:18" ht="21" customHeight="1">
      <c r="A80" s="35"/>
      <c r="B80" s="40" t="s">
        <v>402</v>
      </c>
      <c r="D80" s="71">
        <v>620119</v>
      </c>
      <c r="E80" s="71">
        <v>117058</v>
      </c>
      <c r="F80" s="71">
        <v>53075</v>
      </c>
      <c r="G80" s="71">
        <v>44112</v>
      </c>
      <c r="H80" s="71">
        <v>405874</v>
      </c>
      <c r="I80" s="71">
        <v>1835</v>
      </c>
      <c r="J80" s="71">
        <v>404039</v>
      </c>
      <c r="K80" s="71">
        <v>215657</v>
      </c>
      <c r="L80" s="71">
        <v>40177</v>
      </c>
      <c r="M80" s="71">
        <v>148205</v>
      </c>
      <c r="N80" s="83"/>
      <c r="O80" s="87">
        <v>5580</v>
      </c>
      <c r="P80" s="20"/>
      <c r="Q80" s="13"/>
      <c r="R80" s="13"/>
    </row>
    <row r="81" spans="1:18" ht="21" customHeight="1">
      <c r="A81" s="35"/>
      <c r="B81" s="40" t="s">
        <v>403</v>
      </c>
      <c r="C81" s="4"/>
      <c r="D81" s="71">
        <v>93185</v>
      </c>
      <c r="E81" s="71">
        <v>11396</v>
      </c>
      <c r="F81" s="71">
        <v>5920</v>
      </c>
      <c r="G81" s="71">
        <v>11151</v>
      </c>
      <c r="H81" s="71">
        <v>64718</v>
      </c>
      <c r="I81" s="71">
        <v>102</v>
      </c>
      <c r="J81" s="71">
        <v>64616</v>
      </c>
      <c r="K81" s="71">
        <v>27565</v>
      </c>
      <c r="L81" s="71">
        <v>4432</v>
      </c>
      <c r="M81" s="71">
        <v>32619</v>
      </c>
      <c r="N81" s="83"/>
      <c r="O81" s="87">
        <v>1679</v>
      </c>
      <c r="P81" s="20"/>
      <c r="Q81" s="13"/>
      <c r="R81" s="13"/>
    </row>
    <row r="82" spans="1:18" ht="21" customHeight="1">
      <c r="A82" s="35"/>
      <c r="B82" s="39" t="s">
        <v>404</v>
      </c>
      <c r="C82" s="4"/>
      <c r="D82" s="70">
        <f t="shared" ref="D82" si="127">D83+D84+D85+D86+D87+D88+D89</f>
        <v>106442</v>
      </c>
      <c r="E82" s="70">
        <f t="shared" ref="E82" si="128">E83+E84+E85+E86+E87+E88+E89</f>
        <v>26953</v>
      </c>
      <c r="F82" s="70">
        <f t="shared" ref="F82" si="129">F83+F84+F85+F86+F87+F88+F89</f>
        <v>8279</v>
      </c>
      <c r="G82" s="70">
        <f t="shared" ref="G82" si="130">G83+G84+G85+G86+G87+G88+G89</f>
        <v>7135</v>
      </c>
      <c r="H82" s="70">
        <f t="shared" ref="H82" si="131">H83+H84+H85+H86+H87+H88+H89</f>
        <v>64075</v>
      </c>
      <c r="I82" s="70">
        <f t="shared" ref="I82" si="132">I83+I84+I85+I86+I87+I88+I89</f>
        <v>820</v>
      </c>
      <c r="J82" s="70">
        <f t="shared" ref="J82" si="133">J83+J84+J85+J86+J87+J88+J89</f>
        <v>63255</v>
      </c>
      <c r="K82" s="70">
        <f t="shared" ref="K82" si="134">K83+K84+K85+K86+K87+K88+K89</f>
        <v>40567</v>
      </c>
      <c r="L82" s="70">
        <f t="shared" ref="L82" si="135">L83+L84+L85+L86+L87+L88+L89</f>
        <v>4472</v>
      </c>
      <c r="M82" s="70">
        <f t="shared" ref="M82" si="136">M83+M84+M85+M86+M87+M88+M89</f>
        <v>18216</v>
      </c>
      <c r="N82" s="82"/>
      <c r="O82" s="86">
        <f t="shared" ref="O82" si="137">O83+O84+O85+O86+O87+O88+O89</f>
        <v>558</v>
      </c>
      <c r="P82" s="20"/>
      <c r="Q82" s="13"/>
      <c r="R82" s="13"/>
    </row>
    <row r="83" spans="1:18" ht="21" customHeight="1">
      <c r="A83" s="35"/>
      <c r="B83" s="40" t="s">
        <v>405</v>
      </c>
      <c r="D83" s="71">
        <v>29737</v>
      </c>
      <c r="E83" s="71">
        <v>6148</v>
      </c>
      <c r="F83" s="71">
        <v>1923</v>
      </c>
      <c r="G83" s="71">
        <v>1898</v>
      </c>
      <c r="H83" s="71">
        <v>19768</v>
      </c>
      <c r="I83" s="71">
        <v>176</v>
      </c>
      <c r="J83" s="71">
        <v>19592</v>
      </c>
      <c r="K83" s="71">
        <v>12027</v>
      </c>
      <c r="L83" s="71">
        <v>1099</v>
      </c>
      <c r="M83" s="71">
        <v>6466</v>
      </c>
      <c r="N83" s="83"/>
      <c r="O83" s="87">
        <v>104</v>
      </c>
      <c r="P83" s="20"/>
      <c r="Q83" s="13"/>
      <c r="R83" s="13"/>
    </row>
    <row r="84" spans="1:18" ht="21" customHeight="1">
      <c r="A84" s="35"/>
      <c r="B84" s="40" t="s">
        <v>406</v>
      </c>
      <c r="D84" s="71">
        <v>35701</v>
      </c>
      <c r="E84" s="71">
        <v>10492</v>
      </c>
      <c r="F84" s="71">
        <v>2458</v>
      </c>
      <c r="G84" s="71">
        <v>2071</v>
      </c>
      <c r="H84" s="71">
        <v>20680</v>
      </c>
      <c r="I84" s="71">
        <v>227</v>
      </c>
      <c r="J84" s="71">
        <v>20453</v>
      </c>
      <c r="K84" s="71">
        <v>12888</v>
      </c>
      <c r="L84" s="71">
        <v>1090</v>
      </c>
      <c r="M84" s="71">
        <v>6475</v>
      </c>
      <c r="N84" s="83"/>
      <c r="O84" s="87">
        <v>250</v>
      </c>
      <c r="P84" s="20"/>
      <c r="Q84" s="13"/>
      <c r="R84" s="13"/>
    </row>
    <row r="85" spans="1:18" ht="21" customHeight="1">
      <c r="A85" s="35"/>
      <c r="B85" s="40" t="s">
        <v>407</v>
      </c>
      <c r="C85" s="4"/>
      <c r="D85" s="71">
        <v>17092</v>
      </c>
      <c r="E85" s="71">
        <v>4391</v>
      </c>
      <c r="F85" s="71">
        <v>1540</v>
      </c>
      <c r="G85" s="71">
        <v>491</v>
      </c>
      <c r="H85" s="71">
        <v>10670</v>
      </c>
      <c r="I85" s="71">
        <v>101</v>
      </c>
      <c r="J85" s="71">
        <v>10569</v>
      </c>
      <c r="K85" s="71">
        <v>7582</v>
      </c>
      <c r="L85" s="71">
        <v>1216</v>
      </c>
      <c r="M85" s="71">
        <v>1771</v>
      </c>
      <c r="N85" s="83"/>
      <c r="O85" s="87">
        <v>86</v>
      </c>
      <c r="P85" s="20"/>
      <c r="Q85" s="13"/>
      <c r="R85" s="13"/>
    </row>
    <row r="86" spans="1:18" ht="21" customHeight="1">
      <c r="A86" s="35"/>
      <c r="B86" s="40" t="s">
        <v>408</v>
      </c>
      <c r="D86" s="71">
        <v>2800</v>
      </c>
      <c r="E86" s="71">
        <v>924</v>
      </c>
      <c r="F86" s="71">
        <v>159</v>
      </c>
      <c r="G86" s="71">
        <v>153</v>
      </c>
      <c r="H86" s="71">
        <v>1564</v>
      </c>
      <c r="I86" s="71">
        <v>35</v>
      </c>
      <c r="J86" s="71">
        <v>1529</v>
      </c>
      <c r="K86" s="71">
        <v>1522</v>
      </c>
      <c r="L86" s="71">
        <v>117</v>
      </c>
      <c r="M86" s="71">
        <v>-110</v>
      </c>
      <c r="N86" s="83"/>
      <c r="O86" s="87">
        <v>2</v>
      </c>
      <c r="P86" s="20"/>
      <c r="Q86" s="13"/>
      <c r="R86" s="13"/>
    </row>
    <row r="87" spans="1:18" ht="21" customHeight="1">
      <c r="A87" s="35"/>
      <c r="B87" s="40" t="s">
        <v>409</v>
      </c>
      <c r="D87" s="71">
        <v>4685</v>
      </c>
      <c r="E87" s="71">
        <v>838</v>
      </c>
      <c r="F87" s="71">
        <v>481</v>
      </c>
      <c r="G87" s="71">
        <v>442</v>
      </c>
      <c r="H87" s="71">
        <v>2924</v>
      </c>
      <c r="I87" s="71">
        <v>46</v>
      </c>
      <c r="J87" s="71">
        <v>2878</v>
      </c>
      <c r="K87" s="71">
        <v>1543</v>
      </c>
      <c r="L87" s="71">
        <v>191</v>
      </c>
      <c r="M87" s="71">
        <v>1144</v>
      </c>
      <c r="N87" s="83"/>
      <c r="O87" s="87">
        <v>75</v>
      </c>
      <c r="P87" s="20"/>
      <c r="Q87" s="13"/>
      <c r="R87" s="13"/>
    </row>
    <row r="88" spans="1:18" ht="21" customHeight="1">
      <c r="A88" s="35"/>
      <c r="B88" s="40" t="s">
        <v>410</v>
      </c>
      <c r="D88" s="71">
        <v>1296</v>
      </c>
      <c r="E88" s="71">
        <v>179</v>
      </c>
      <c r="F88" s="71">
        <v>369</v>
      </c>
      <c r="G88" s="71">
        <v>292</v>
      </c>
      <c r="H88" s="71">
        <v>456</v>
      </c>
      <c r="I88" s="71">
        <v>38</v>
      </c>
      <c r="J88" s="71">
        <v>418</v>
      </c>
      <c r="K88" s="71">
        <v>416</v>
      </c>
      <c r="L88" s="71">
        <v>55</v>
      </c>
      <c r="M88" s="71">
        <v>-53</v>
      </c>
      <c r="N88" s="83"/>
      <c r="O88" s="87">
        <v>16</v>
      </c>
      <c r="P88" s="20"/>
      <c r="Q88" s="13"/>
      <c r="R88" s="13"/>
    </row>
    <row r="89" spans="1:18" ht="21" customHeight="1">
      <c r="A89" s="35"/>
      <c r="B89" s="40" t="s">
        <v>411</v>
      </c>
      <c r="C89" s="4"/>
      <c r="D89" s="71">
        <v>15131</v>
      </c>
      <c r="E89" s="71">
        <v>3981</v>
      </c>
      <c r="F89" s="71">
        <v>1349</v>
      </c>
      <c r="G89" s="71">
        <v>1788</v>
      </c>
      <c r="H89" s="71">
        <v>8013</v>
      </c>
      <c r="I89" s="71">
        <v>197</v>
      </c>
      <c r="J89" s="71">
        <v>7816</v>
      </c>
      <c r="K89" s="71">
        <v>4589</v>
      </c>
      <c r="L89" s="71">
        <v>704</v>
      </c>
      <c r="M89" s="71">
        <v>2523</v>
      </c>
      <c r="N89" s="83"/>
      <c r="O89" s="87">
        <v>25</v>
      </c>
      <c r="P89" s="20"/>
      <c r="Q89" s="13"/>
      <c r="R89" s="13"/>
    </row>
    <row r="90" spans="1:18" ht="21" customHeight="1">
      <c r="A90" s="35"/>
      <c r="B90" s="39" t="s">
        <v>412</v>
      </c>
      <c r="D90" s="70">
        <f t="shared" ref="D90" si="138">D91</f>
        <v>59267</v>
      </c>
      <c r="E90" s="70">
        <f t="shared" ref="E90" si="139">E91</f>
        <v>9363</v>
      </c>
      <c r="F90" s="70">
        <f t="shared" ref="F90" si="140">F91</f>
        <v>6458</v>
      </c>
      <c r="G90" s="70">
        <f t="shared" ref="G90" si="141">G91</f>
        <v>2233</v>
      </c>
      <c r="H90" s="70">
        <f t="shared" ref="H90" si="142">H91</f>
        <v>41213</v>
      </c>
      <c r="I90" s="70">
        <f t="shared" ref="I90" si="143">I91</f>
        <v>356</v>
      </c>
      <c r="J90" s="70">
        <f t="shared" ref="J90" si="144">J91</f>
        <v>40857</v>
      </c>
      <c r="K90" s="70">
        <f t="shared" ref="K90" si="145">K91</f>
        <v>24050</v>
      </c>
      <c r="L90" s="70">
        <f t="shared" ref="L90" si="146">L91</f>
        <v>2275</v>
      </c>
      <c r="M90" s="70">
        <f t="shared" ref="M90" si="147">M91</f>
        <v>14532</v>
      </c>
      <c r="N90" s="82"/>
      <c r="O90" s="86">
        <f t="shared" ref="O90" si="148">O91</f>
        <v>838</v>
      </c>
      <c r="P90" s="20"/>
      <c r="Q90" s="13"/>
      <c r="R90" s="13"/>
    </row>
    <row r="91" spans="1:18" ht="21" customHeight="1">
      <c r="A91" s="35"/>
      <c r="B91" s="40" t="s">
        <v>413</v>
      </c>
      <c r="D91" s="71">
        <v>59267</v>
      </c>
      <c r="E91" s="71">
        <v>9363</v>
      </c>
      <c r="F91" s="71">
        <v>6458</v>
      </c>
      <c r="G91" s="71">
        <v>2233</v>
      </c>
      <c r="H91" s="71">
        <v>41213</v>
      </c>
      <c r="I91" s="71">
        <v>356</v>
      </c>
      <c r="J91" s="71">
        <v>40857</v>
      </c>
      <c r="K91" s="71">
        <v>24050</v>
      </c>
      <c r="L91" s="71">
        <v>2275</v>
      </c>
      <c r="M91" s="71">
        <v>14532</v>
      </c>
      <c r="N91" s="83"/>
      <c r="O91" s="87">
        <v>838</v>
      </c>
      <c r="P91" s="20"/>
      <c r="Q91" s="13"/>
      <c r="R91" s="13"/>
    </row>
    <row r="92" spans="1:18" ht="21" customHeight="1">
      <c r="A92" s="35"/>
      <c r="B92" s="39" t="s">
        <v>414</v>
      </c>
      <c r="D92" s="70">
        <f t="shared" ref="D92" si="149">D93+D94+D95</f>
        <v>73586</v>
      </c>
      <c r="E92" s="70">
        <f t="shared" ref="E92" si="150">E93+E94+E95</f>
        <v>11320</v>
      </c>
      <c r="F92" s="70">
        <f t="shared" ref="F92" si="151">F93+F94+F95</f>
        <v>9784</v>
      </c>
      <c r="G92" s="70">
        <f t="shared" ref="G92" si="152">G93+G94+G95</f>
        <v>5394</v>
      </c>
      <c r="H92" s="70">
        <f t="shared" ref="H92" si="153">H93+H94+H95</f>
        <v>47088</v>
      </c>
      <c r="I92" s="70">
        <f t="shared" ref="I92" si="154">I93+I94+I95</f>
        <v>421</v>
      </c>
      <c r="J92" s="70">
        <f t="shared" ref="J92" si="155">J93+J94+J95</f>
        <v>46667</v>
      </c>
      <c r="K92" s="70">
        <f t="shared" ref="K92" si="156">K93+K94+K95</f>
        <v>33335</v>
      </c>
      <c r="L92" s="70">
        <f t="shared" ref="L92" si="157">L93+L94+L95</f>
        <v>3565</v>
      </c>
      <c r="M92" s="70">
        <f t="shared" ref="M92" si="158">M93+M94+M95</f>
        <v>9767</v>
      </c>
      <c r="N92" s="82"/>
      <c r="O92" s="86">
        <f t="shared" ref="O92" si="159">O93+O94+O95</f>
        <v>1220</v>
      </c>
      <c r="P92" s="20"/>
      <c r="Q92" s="13"/>
      <c r="R92" s="13"/>
    </row>
    <row r="93" spans="1:18" ht="21" customHeight="1">
      <c r="A93" s="35"/>
      <c r="B93" s="40" t="s">
        <v>415</v>
      </c>
      <c r="C93" s="4"/>
      <c r="D93" s="71">
        <v>34328</v>
      </c>
      <c r="E93" s="71">
        <v>4263</v>
      </c>
      <c r="F93" s="71">
        <v>3722</v>
      </c>
      <c r="G93" s="71">
        <v>1107</v>
      </c>
      <c r="H93" s="71">
        <v>25236</v>
      </c>
      <c r="I93" s="71">
        <v>213</v>
      </c>
      <c r="J93" s="71">
        <v>25023</v>
      </c>
      <c r="K93" s="71">
        <v>16129</v>
      </c>
      <c r="L93" s="71">
        <v>1770</v>
      </c>
      <c r="M93" s="71">
        <v>7124</v>
      </c>
      <c r="N93" s="83"/>
      <c r="O93" s="87">
        <v>249</v>
      </c>
      <c r="P93" s="20"/>
      <c r="Q93" s="13"/>
      <c r="R93" s="13"/>
    </row>
    <row r="94" spans="1:18" ht="21" customHeight="1">
      <c r="A94" s="35"/>
      <c r="B94" s="40" t="s">
        <v>416</v>
      </c>
      <c r="D94" s="71">
        <v>23692</v>
      </c>
      <c r="E94" s="71">
        <v>2647</v>
      </c>
      <c r="F94" s="71">
        <v>2435</v>
      </c>
      <c r="G94" s="71">
        <v>1308</v>
      </c>
      <c r="H94" s="71">
        <v>17302</v>
      </c>
      <c r="I94" s="71">
        <v>132</v>
      </c>
      <c r="J94" s="71">
        <v>17170</v>
      </c>
      <c r="K94" s="71">
        <v>10459</v>
      </c>
      <c r="L94" s="71">
        <v>782</v>
      </c>
      <c r="M94" s="71">
        <v>5929</v>
      </c>
      <c r="N94" s="83"/>
      <c r="O94" s="87">
        <v>619</v>
      </c>
      <c r="P94" s="20"/>
      <c r="Q94" s="13"/>
      <c r="R94" s="13"/>
    </row>
    <row r="95" spans="1:18" ht="21" customHeight="1">
      <c r="A95" s="35"/>
      <c r="B95" s="40" t="s">
        <v>417</v>
      </c>
      <c r="D95" s="71">
        <v>15566</v>
      </c>
      <c r="E95" s="71">
        <v>4410</v>
      </c>
      <c r="F95" s="71">
        <v>3627</v>
      </c>
      <c r="G95" s="71">
        <v>2979</v>
      </c>
      <c r="H95" s="71">
        <v>4550</v>
      </c>
      <c r="I95" s="71">
        <v>76</v>
      </c>
      <c r="J95" s="71">
        <v>4474</v>
      </c>
      <c r="K95" s="71">
        <v>6747</v>
      </c>
      <c r="L95" s="71">
        <v>1013</v>
      </c>
      <c r="M95" s="71">
        <v>-3286</v>
      </c>
      <c r="N95" s="83"/>
      <c r="O95" s="87">
        <v>352</v>
      </c>
      <c r="P95" s="20"/>
      <c r="Q95" s="13"/>
      <c r="R95" s="13"/>
    </row>
    <row r="96" spans="1:18" ht="21" customHeight="1">
      <c r="A96" s="35"/>
      <c r="B96" s="39" t="s">
        <v>418</v>
      </c>
      <c r="D96" s="70">
        <f t="shared" ref="D96" si="160">D97+D98+D99+D100+D101</f>
        <v>324344</v>
      </c>
      <c r="E96" s="70">
        <f t="shared" ref="E96" si="161">E97+E98+E99+E100+E101</f>
        <v>59200</v>
      </c>
      <c r="F96" s="70">
        <f t="shared" ref="F96" si="162">F97+F98+F99+F100+F101</f>
        <v>35998</v>
      </c>
      <c r="G96" s="70">
        <f t="shared" ref="G96" si="163">G97+G98+G99+G100+G101</f>
        <v>27381</v>
      </c>
      <c r="H96" s="70">
        <f t="shared" ref="H96" si="164">H97+H98+H99+H100+H101</f>
        <v>201765</v>
      </c>
      <c r="I96" s="70">
        <f t="shared" ref="I96" si="165">I97+I98+I99+I100+I101</f>
        <v>1573</v>
      </c>
      <c r="J96" s="70">
        <f t="shared" ref="J96" si="166">J97+J98+J99+J100+J101</f>
        <v>200192</v>
      </c>
      <c r="K96" s="70">
        <f t="shared" ref="K96" si="167">K97+K98+K99+K100+K101</f>
        <v>112423</v>
      </c>
      <c r="L96" s="70">
        <f t="shared" ref="L96" si="168">L97+L98+L99+L100+L101</f>
        <v>12909</v>
      </c>
      <c r="M96" s="70">
        <f t="shared" ref="M96" si="169">M97+M98+M99+M100+M101</f>
        <v>74860</v>
      </c>
      <c r="N96" s="82"/>
      <c r="O96" s="86">
        <f t="shared" ref="O96" si="170">O97+O98+O99+O100+O101</f>
        <v>7503</v>
      </c>
      <c r="P96" s="20"/>
      <c r="Q96" s="13"/>
      <c r="R96" s="13"/>
    </row>
    <row r="97" spans="1:18" ht="21" customHeight="1">
      <c r="A97" s="35"/>
      <c r="B97" s="40" t="s">
        <v>419</v>
      </c>
      <c r="C97" s="4"/>
      <c r="D97" s="71">
        <v>4542</v>
      </c>
      <c r="E97" s="71">
        <v>899</v>
      </c>
      <c r="F97" s="71">
        <v>545</v>
      </c>
      <c r="G97" s="71">
        <v>546</v>
      </c>
      <c r="H97" s="71">
        <v>2552</v>
      </c>
      <c r="I97" s="71">
        <v>64</v>
      </c>
      <c r="J97" s="71">
        <v>2488</v>
      </c>
      <c r="K97" s="71">
        <v>1997</v>
      </c>
      <c r="L97" s="71">
        <v>239</v>
      </c>
      <c r="M97" s="71">
        <v>252</v>
      </c>
      <c r="N97" s="83"/>
      <c r="O97" s="87">
        <v>2145</v>
      </c>
      <c r="P97" s="20"/>
      <c r="Q97" s="13"/>
      <c r="R97" s="13"/>
    </row>
    <row r="98" spans="1:18" ht="21" customHeight="1">
      <c r="A98" s="35"/>
      <c r="B98" s="40" t="s">
        <v>420</v>
      </c>
      <c r="D98" s="71">
        <v>113584</v>
      </c>
      <c r="E98" s="71">
        <v>17133</v>
      </c>
      <c r="F98" s="71">
        <v>11840</v>
      </c>
      <c r="G98" s="71">
        <v>5048</v>
      </c>
      <c r="H98" s="71">
        <v>79563</v>
      </c>
      <c r="I98" s="71">
        <v>696</v>
      </c>
      <c r="J98" s="71">
        <v>78867</v>
      </c>
      <c r="K98" s="71">
        <v>40243</v>
      </c>
      <c r="L98" s="71">
        <v>4346</v>
      </c>
      <c r="M98" s="71">
        <v>34278</v>
      </c>
      <c r="N98" s="83"/>
      <c r="O98" s="87">
        <v>2389</v>
      </c>
      <c r="P98" s="20"/>
      <c r="Q98" s="13"/>
      <c r="R98" s="13"/>
    </row>
    <row r="99" spans="1:18" ht="21" customHeight="1">
      <c r="A99" s="35"/>
      <c r="B99" s="40" t="s">
        <v>421</v>
      </c>
      <c r="D99" s="71">
        <v>9087</v>
      </c>
      <c r="E99" s="71">
        <v>1805</v>
      </c>
      <c r="F99" s="71">
        <v>1137</v>
      </c>
      <c r="G99" s="71">
        <v>561</v>
      </c>
      <c r="H99" s="71">
        <v>5584</v>
      </c>
      <c r="I99" s="71">
        <v>97</v>
      </c>
      <c r="J99" s="71">
        <v>5487</v>
      </c>
      <c r="K99" s="71">
        <v>3715</v>
      </c>
      <c r="L99" s="71">
        <v>514</v>
      </c>
      <c r="M99" s="71">
        <v>1258</v>
      </c>
      <c r="N99" s="83"/>
      <c r="O99" s="87">
        <v>321</v>
      </c>
      <c r="P99" s="20"/>
      <c r="Q99" s="13"/>
      <c r="R99" s="13"/>
    </row>
    <row r="100" spans="1:18" ht="21" customHeight="1">
      <c r="A100" s="35"/>
      <c r="B100" s="40" t="s">
        <v>422</v>
      </c>
      <c r="D100" s="71">
        <v>45997</v>
      </c>
      <c r="E100" s="71">
        <v>8792</v>
      </c>
      <c r="F100" s="71">
        <v>6110</v>
      </c>
      <c r="G100" s="71">
        <v>5291</v>
      </c>
      <c r="H100" s="71">
        <v>25804</v>
      </c>
      <c r="I100" s="71">
        <v>210</v>
      </c>
      <c r="J100" s="71">
        <v>25594</v>
      </c>
      <c r="K100" s="71">
        <v>21436</v>
      </c>
      <c r="L100" s="71">
        <v>2034</v>
      </c>
      <c r="M100" s="71">
        <v>2124</v>
      </c>
      <c r="N100" s="83"/>
      <c r="O100" s="87">
        <v>705</v>
      </c>
      <c r="P100" s="20"/>
      <c r="Q100" s="13"/>
      <c r="R100" s="13"/>
    </row>
    <row r="101" spans="1:18" ht="21" customHeight="1">
      <c r="A101" s="35"/>
      <c r="B101" s="40" t="s">
        <v>423</v>
      </c>
      <c r="D101" s="71">
        <v>151134</v>
      </c>
      <c r="E101" s="71">
        <v>30571</v>
      </c>
      <c r="F101" s="71">
        <v>16366</v>
      </c>
      <c r="G101" s="71">
        <v>15935</v>
      </c>
      <c r="H101" s="71">
        <v>88262</v>
      </c>
      <c r="I101" s="71">
        <v>506</v>
      </c>
      <c r="J101" s="71">
        <v>87756</v>
      </c>
      <c r="K101" s="71">
        <v>45032</v>
      </c>
      <c r="L101" s="71">
        <v>5776</v>
      </c>
      <c r="M101" s="71">
        <v>36948</v>
      </c>
      <c r="N101" s="83"/>
      <c r="O101" s="87">
        <v>1943</v>
      </c>
      <c r="P101" s="20"/>
      <c r="Q101" s="13"/>
      <c r="R101" s="13"/>
    </row>
    <row r="102" spans="1:18" ht="21" customHeight="1">
      <c r="A102" s="35"/>
      <c r="B102" s="39" t="s">
        <v>424</v>
      </c>
      <c r="C102" s="4"/>
      <c r="D102" s="70">
        <f t="shared" ref="D102" si="171">D103+D104+D105+D106+D107</f>
        <v>40626</v>
      </c>
      <c r="E102" s="70">
        <f t="shared" ref="E102" si="172">E103+E104+E105+E106+E107</f>
        <v>6283</v>
      </c>
      <c r="F102" s="70">
        <f t="shared" ref="F102" si="173">F103+F104+F105+F106+F107</f>
        <v>4305</v>
      </c>
      <c r="G102" s="70">
        <f t="shared" ref="G102" si="174">G103+G104+G105+G106+G107</f>
        <v>3025</v>
      </c>
      <c r="H102" s="70">
        <f t="shared" ref="H102" si="175">H103+H104+H105+H106+H107</f>
        <v>27013</v>
      </c>
      <c r="I102" s="70">
        <f t="shared" ref="I102" si="176">I103+I104+I105+I106+I107</f>
        <v>268</v>
      </c>
      <c r="J102" s="70">
        <f t="shared" ref="J102" si="177">J103+J104+J105+J106+J107</f>
        <v>26745</v>
      </c>
      <c r="K102" s="70">
        <f t="shared" ref="K102" si="178">K103+K104+K105+K106+K107</f>
        <v>14862</v>
      </c>
      <c r="L102" s="70">
        <f t="shared" ref="L102" si="179">L103+L104+L105+L106+L107</f>
        <v>1203</v>
      </c>
      <c r="M102" s="70">
        <f t="shared" ref="M102" si="180">M103+M104+M105+M106+M107</f>
        <v>10680</v>
      </c>
      <c r="N102" s="82"/>
      <c r="O102" s="86">
        <f t="shared" ref="O102" si="181">O103+O104+O105+O106+O107</f>
        <v>426</v>
      </c>
      <c r="P102" s="20"/>
      <c r="Q102" s="13"/>
      <c r="R102" s="13"/>
    </row>
    <row r="103" spans="1:18" ht="21" customHeight="1">
      <c r="A103" s="35"/>
      <c r="B103" s="40" t="s">
        <v>425</v>
      </c>
      <c r="D103" s="71">
        <v>8206</v>
      </c>
      <c r="E103" s="71">
        <v>813</v>
      </c>
      <c r="F103" s="71">
        <v>835</v>
      </c>
      <c r="G103" s="71">
        <v>831</v>
      </c>
      <c r="H103" s="71">
        <v>5727</v>
      </c>
      <c r="I103" s="71">
        <v>67</v>
      </c>
      <c r="J103" s="71">
        <v>5660</v>
      </c>
      <c r="K103" s="71">
        <v>4293</v>
      </c>
      <c r="L103" s="71">
        <v>238</v>
      </c>
      <c r="M103" s="71">
        <v>1129</v>
      </c>
      <c r="N103" s="83"/>
      <c r="O103" s="87">
        <v>69</v>
      </c>
      <c r="P103" s="20"/>
      <c r="Q103" s="13"/>
      <c r="R103" s="13"/>
    </row>
    <row r="104" spans="1:18" ht="21" customHeight="1">
      <c r="A104" s="35"/>
      <c r="B104" s="40" t="s">
        <v>426</v>
      </c>
      <c r="C104" s="4"/>
      <c r="D104" s="71">
        <v>5015</v>
      </c>
      <c r="E104" s="71">
        <v>397</v>
      </c>
      <c r="F104" s="71">
        <v>492</v>
      </c>
      <c r="G104" s="71">
        <v>284</v>
      </c>
      <c r="H104" s="71">
        <v>3842</v>
      </c>
      <c r="I104" s="71">
        <v>16</v>
      </c>
      <c r="J104" s="71">
        <v>3826</v>
      </c>
      <c r="K104" s="71">
        <v>2420</v>
      </c>
      <c r="L104" s="71">
        <v>182</v>
      </c>
      <c r="M104" s="71">
        <v>1224</v>
      </c>
      <c r="N104" s="83"/>
      <c r="O104" s="87">
        <v>77</v>
      </c>
      <c r="P104" s="20"/>
      <c r="Q104" s="13"/>
      <c r="R104" s="13"/>
    </row>
    <row r="105" spans="1:18" ht="21" customHeight="1">
      <c r="A105" s="35"/>
      <c r="B105" s="40" t="s">
        <v>427</v>
      </c>
      <c r="C105" s="4"/>
      <c r="D105" s="71">
        <v>469</v>
      </c>
      <c r="E105" s="71">
        <v>66</v>
      </c>
      <c r="F105" s="71">
        <v>72</v>
      </c>
      <c r="G105" s="71">
        <v>18</v>
      </c>
      <c r="H105" s="71">
        <v>313</v>
      </c>
      <c r="I105" s="71">
        <v>4</v>
      </c>
      <c r="J105" s="71">
        <v>309</v>
      </c>
      <c r="K105" s="71">
        <v>176</v>
      </c>
      <c r="L105" s="71">
        <v>22</v>
      </c>
      <c r="M105" s="71">
        <v>111</v>
      </c>
      <c r="N105" s="83"/>
      <c r="O105" s="87">
        <v>12</v>
      </c>
      <c r="P105" s="20"/>
      <c r="Q105" s="13"/>
      <c r="R105" s="13"/>
    </row>
    <row r="106" spans="1:18" ht="21" customHeight="1">
      <c r="A106" s="35"/>
      <c r="B106" s="40" t="s">
        <v>428</v>
      </c>
      <c r="D106" s="71">
        <v>18283</v>
      </c>
      <c r="E106" s="71">
        <v>3981</v>
      </c>
      <c r="F106" s="71">
        <v>2348</v>
      </c>
      <c r="G106" s="71">
        <v>1180</v>
      </c>
      <c r="H106" s="71">
        <v>10774</v>
      </c>
      <c r="I106" s="71">
        <v>151</v>
      </c>
      <c r="J106" s="71">
        <v>10623</v>
      </c>
      <c r="K106" s="71">
        <v>5698</v>
      </c>
      <c r="L106" s="71">
        <v>554</v>
      </c>
      <c r="M106" s="71">
        <v>4371</v>
      </c>
      <c r="N106" s="83"/>
      <c r="O106" s="87">
        <v>229</v>
      </c>
      <c r="P106" s="20"/>
      <c r="Q106" s="13"/>
      <c r="R106" s="13"/>
    </row>
    <row r="107" spans="1:18" ht="21" customHeight="1">
      <c r="A107" s="35"/>
      <c r="B107" s="40" t="s">
        <v>429</v>
      </c>
      <c r="D107" s="71">
        <v>8653</v>
      </c>
      <c r="E107" s="71">
        <v>1026</v>
      </c>
      <c r="F107" s="71">
        <v>558</v>
      </c>
      <c r="G107" s="71">
        <v>712</v>
      </c>
      <c r="H107" s="71">
        <v>6357</v>
      </c>
      <c r="I107" s="71">
        <v>30</v>
      </c>
      <c r="J107" s="71">
        <v>6327</v>
      </c>
      <c r="K107" s="71">
        <v>2275</v>
      </c>
      <c r="L107" s="71">
        <v>207</v>
      </c>
      <c r="M107" s="71">
        <v>3845</v>
      </c>
      <c r="N107" s="83"/>
      <c r="O107" s="87">
        <v>39</v>
      </c>
      <c r="P107" s="20"/>
      <c r="Q107" s="13"/>
      <c r="R107" s="13"/>
    </row>
    <row r="108" spans="1:18" ht="21" customHeight="1">
      <c r="A108" s="35"/>
      <c r="B108" s="39" t="s">
        <v>430</v>
      </c>
      <c r="D108" s="70">
        <f t="shared" ref="D108" si="182">D109+D110+D111+D112+D113+D114+D115+D116+D117</f>
        <v>582737</v>
      </c>
      <c r="E108" s="70">
        <f t="shared" ref="E108" si="183">E109+E110+E111+E112+E113+E114+E115+E116+E117</f>
        <v>71771</v>
      </c>
      <c r="F108" s="70">
        <f t="shared" ref="F108" si="184">F109+F110+F111+F112+F113+F114+F115+F116+F117</f>
        <v>61147</v>
      </c>
      <c r="G108" s="70">
        <f t="shared" ref="G108" si="185">G109+G110+G111+G112+G113+G114+G115+G116+G117</f>
        <v>102601</v>
      </c>
      <c r="H108" s="70">
        <f t="shared" ref="H108" si="186">H109+H110+H111+H112+H113+H114+H115+H116+H117</f>
        <v>347218</v>
      </c>
      <c r="I108" s="70">
        <f t="shared" ref="I108" si="187">I109+I110+I111+I112+I113+I114+I115+I116+I117</f>
        <v>2954</v>
      </c>
      <c r="J108" s="70">
        <f t="shared" ref="J108" si="188">J109+J110+J111+J112+J113+J114+J115+J116+J117</f>
        <v>344264</v>
      </c>
      <c r="K108" s="70">
        <f t="shared" ref="K108" si="189">K109+K110+K111+K112+K113+K114+K115+K116+K117</f>
        <v>222650</v>
      </c>
      <c r="L108" s="70">
        <f t="shared" ref="L108" si="190">L109+L110+L111+L112+L113+L114+L115+L116+L117</f>
        <v>30063</v>
      </c>
      <c r="M108" s="70">
        <f t="shared" ref="M108" si="191">M109+M110+M111+M112+M113+M114+M115+M116+M117</f>
        <v>91551</v>
      </c>
      <c r="N108" s="82"/>
      <c r="O108" s="86">
        <f t="shared" ref="O108" si="192">O109+O110+O111+O112+O113+O114+O115+O116+O117</f>
        <v>7998</v>
      </c>
      <c r="P108" s="20"/>
      <c r="Q108" s="13"/>
      <c r="R108" s="13"/>
    </row>
    <row r="109" spans="1:18" ht="21" customHeight="1">
      <c r="A109" s="35"/>
      <c r="B109" s="40" t="s">
        <v>431</v>
      </c>
      <c r="D109" s="71">
        <v>228920</v>
      </c>
      <c r="E109" s="71">
        <v>37830</v>
      </c>
      <c r="F109" s="71">
        <v>28212</v>
      </c>
      <c r="G109" s="71">
        <v>43624</v>
      </c>
      <c r="H109" s="71">
        <v>119254</v>
      </c>
      <c r="I109" s="71">
        <v>930</v>
      </c>
      <c r="J109" s="71">
        <v>118324</v>
      </c>
      <c r="K109" s="71">
        <v>81644</v>
      </c>
      <c r="L109" s="71">
        <v>13199</v>
      </c>
      <c r="M109" s="71">
        <v>23481</v>
      </c>
      <c r="N109" s="83"/>
      <c r="O109" s="87">
        <v>3266</v>
      </c>
      <c r="P109" s="20"/>
      <c r="Q109" s="13"/>
      <c r="R109" s="13"/>
    </row>
    <row r="110" spans="1:18" ht="21" customHeight="1">
      <c r="A110" s="35"/>
      <c r="B110" s="40" t="s">
        <v>432</v>
      </c>
      <c r="D110" s="71">
        <v>54342</v>
      </c>
      <c r="E110" s="71">
        <v>6417</v>
      </c>
      <c r="F110" s="71">
        <v>6212</v>
      </c>
      <c r="G110" s="71">
        <v>10894</v>
      </c>
      <c r="H110" s="71">
        <v>30819</v>
      </c>
      <c r="I110" s="71">
        <v>342</v>
      </c>
      <c r="J110" s="71">
        <v>30477</v>
      </c>
      <c r="K110" s="71">
        <v>21561</v>
      </c>
      <c r="L110" s="71">
        <v>3212</v>
      </c>
      <c r="M110" s="71">
        <v>5704</v>
      </c>
      <c r="N110" s="83"/>
      <c r="O110" s="87">
        <v>1139</v>
      </c>
      <c r="P110" s="20"/>
      <c r="Q110" s="13"/>
      <c r="R110" s="13"/>
    </row>
    <row r="111" spans="1:18" ht="21" customHeight="1">
      <c r="A111" s="35"/>
      <c r="B111" s="40" t="s">
        <v>433</v>
      </c>
      <c r="D111" s="71">
        <v>73742</v>
      </c>
      <c r="E111" s="71">
        <v>4051</v>
      </c>
      <c r="F111" s="71">
        <v>5526</v>
      </c>
      <c r="G111" s="71">
        <v>4674</v>
      </c>
      <c r="H111" s="71">
        <v>59491</v>
      </c>
      <c r="I111" s="71">
        <v>338</v>
      </c>
      <c r="J111" s="71">
        <v>59153</v>
      </c>
      <c r="K111" s="71">
        <v>36426</v>
      </c>
      <c r="L111" s="71">
        <v>2925</v>
      </c>
      <c r="M111" s="71">
        <v>19802</v>
      </c>
      <c r="N111" s="83"/>
      <c r="O111" s="87">
        <v>463</v>
      </c>
      <c r="P111" s="20"/>
      <c r="Q111" s="13"/>
      <c r="R111" s="13"/>
    </row>
    <row r="112" spans="1:18" ht="21" customHeight="1">
      <c r="A112" s="35"/>
      <c r="B112" s="40" t="s">
        <v>434</v>
      </c>
      <c r="D112" s="71">
        <v>15665</v>
      </c>
      <c r="E112" s="71">
        <v>1355</v>
      </c>
      <c r="F112" s="71">
        <v>2538</v>
      </c>
      <c r="G112" s="71">
        <v>1103</v>
      </c>
      <c r="H112" s="71">
        <v>10669</v>
      </c>
      <c r="I112" s="71">
        <v>87</v>
      </c>
      <c r="J112" s="71">
        <v>10582</v>
      </c>
      <c r="K112" s="71">
        <v>3478</v>
      </c>
      <c r="L112" s="71">
        <v>434</v>
      </c>
      <c r="M112" s="71">
        <v>6670</v>
      </c>
      <c r="N112" s="83"/>
      <c r="O112" s="87">
        <v>27</v>
      </c>
      <c r="P112" s="20"/>
      <c r="Q112" s="13"/>
      <c r="R112" s="13"/>
    </row>
    <row r="113" spans="1:35" ht="21" customHeight="1">
      <c r="A113" s="35"/>
      <c r="B113" s="40" t="s">
        <v>435</v>
      </c>
      <c r="D113" s="71">
        <v>11266</v>
      </c>
      <c r="E113" s="71">
        <v>2135</v>
      </c>
      <c r="F113" s="71">
        <v>1563</v>
      </c>
      <c r="G113" s="71">
        <v>1758</v>
      </c>
      <c r="H113" s="71">
        <v>5810</v>
      </c>
      <c r="I113" s="71">
        <v>53</v>
      </c>
      <c r="J113" s="71">
        <v>5757</v>
      </c>
      <c r="K113" s="71">
        <v>5109</v>
      </c>
      <c r="L113" s="71">
        <v>691</v>
      </c>
      <c r="M113" s="71">
        <v>-43</v>
      </c>
      <c r="N113" s="83"/>
      <c r="O113" s="87">
        <v>151</v>
      </c>
      <c r="P113" s="20"/>
      <c r="Q113" s="13"/>
      <c r="R113" s="13"/>
    </row>
    <row r="114" spans="1:35" ht="21" customHeight="1">
      <c r="A114" s="35"/>
      <c r="B114" s="40" t="s">
        <v>436</v>
      </c>
      <c r="D114" s="71">
        <v>24338</v>
      </c>
      <c r="E114" s="71">
        <v>3797</v>
      </c>
      <c r="F114" s="71">
        <v>2435</v>
      </c>
      <c r="G114" s="71">
        <v>2050</v>
      </c>
      <c r="H114" s="71">
        <v>16056</v>
      </c>
      <c r="I114" s="71">
        <v>176</v>
      </c>
      <c r="J114" s="71">
        <v>15880</v>
      </c>
      <c r="K114" s="71">
        <v>10574</v>
      </c>
      <c r="L114" s="71">
        <v>1122</v>
      </c>
      <c r="M114" s="71">
        <v>4184</v>
      </c>
      <c r="N114" s="83"/>
      <c r="O114" s="87">
        <v>279</v>
      </c>
      <c r="P114" s="36"/>
      <c r="Q114" s="13"/>
      <c r="R114" s="13"/>
      <c r="S114" s="13"/>
      <c r="T114" s="13"/>
      <c r="U114" s="13"/>
      <c r="V114" s="13"/>
      <c r="W114" s="13"/>
      <c r="X114" s="13"/>
      <c r="Y114" s="13"/>
      <c r="Z114" s="13"/>
      <c r="AC114" s="13"/>
      <c r="AD114" s="13"/>
      <c r="AE114" s="13"/>
      <c r="AF114" s="13"/>
      <c r="AG114" s="13"/>
      <c r="AH114" s="13"/>
      <c r="AI114" s="13"/>
    </row>
    <row r="115" spans="1:35" ht="21" customHeight="1">
      <c r="A115" s="35"/>
      <c r="B115" s="40" t="s">
        <v>437</v>
      </c>
      <c r="D115" s="71">
        <v>28383</v>
      </c>
      <c r="E115" s="71">
        <v>2468</v>
      </c>
      <c r="F115" s="71">
        <v>3510</v>
      </c>
      <c r="G115" s="71">
        <v>4009</v>
      </c>
      <c r="H115" s="71">
        <v>18396</v>
      </c>
      <c r="I115" s="71">
        <v>168</v>
      </c>
      <c r="J115" s="71">
        <v>18228</v>
      </c>
      <c r="K115" s="71">
        <v>10282</v>
      </c>
      <c r="L115" s="71">
        <v>855</v>
      </c>
      <c r="M115" s="71">
        <v>7091</v>
      </c>
      <c r="N115" s="83"/>
      <c r="O115" s="87">
        <v>220</v>
      </c>
      <c r="P115" s="20"/>
      <c r="Q115" s="13"/>
      <c r="R115" s="13"/>
    </row>
    <row r="116" spans="1:35" ht="21" customHeight="1">
      <c r="A116" s="35"/>
      <c r="B116" s="40" t="s">
        <v>438</v>
      </c>
      <c r="D116" s="71">
        <v>145041</v>
      </c>
      <c r="E116" s="71">
        <v>13666</v>
      </c>
      <c r="F116" s="71">
        <v>11062</v>
      </c>
      <c r="G116" s="71">
        <v>34346</v>
      </c>
      <c r="H116" s="71">
        <v>85967</v>
      </c>
      <c r="I116" s="71">
        <v>854</v>
      </c>
      <c r="J116" s="71">
        <v>85113</v>
      </c>
      <c r="K116" s="71">
        <v>52892</v>
      </c>
      <c r="L116" s="71">
        <v>7621</v>
      </c>
      <c r="M116" s="71">
        <v>24600</v>
      </c>
      <c r="N116" s="83"/>
      <c r="O116" s="87">
        <v>2446</v>
      </c>
      <c r="P116" s="20"/>
      <c r="Q116" s="13"/>
      <c r="R116" s="13"/>
    </row>
    <row r="117" spans="1:35" ht="21" customHeight="1">
      <c r="A117" s="35"/>
      <c r="B117" s="40" t="s">
        <v>439</v>
      </c>
      <c r="C117" s="4"/>
      <c r="D117" s="71">
        <v>1040</v>
      </c>
      <c r="E117" s="71">
        <v>52</v>
      </c>
      <c r="F117" s="71">
        <v>89</v>
      </c>
      <c r="G117" s="71">
        <v>143</v>
      </c>
      <c r="H117" s="71">
        <v>756</v>
      </c>
      <c r="I117" s="71">
        <v>6</v>
      </c>
      <c r="J117" s="71">
        <v>750</v>
      </c>
      <c r="K117" s="71">
        <v>684</v>
      </c>
      <c r="L117" s="71">
        <v>4</v>
      </c>
      <c r="M117" s="71">
        <v>62</v>
      </c>
      <c r="N117" s="83"/>
      <c r="O117" s="87">
        <v>7</v>
      </c>
      <c r="P117" s="20"/>
      <c r="Q117" s="13"/>
      <c r="R117" s="13"/>
    </row>
    <row r="118" spans="1:35" ht="21" customHeight="1">
      <c r="A118" s="35"/>
      <c r="B118" s="39" t="s">
        <v>440</v>
      </c>
      <c r="D118" s="70">
        <f t="shared" ref="D118" si="193">SUM(D119:D121)</f>
        <v>1617</v>
      </c>
      <c r="E118" s="70">
        <f t="shared" ref="E118" si="194">SUM(E119:E121)</f>
        <v>388</v>
      </c>
      <c r="F118" s="70">
        <f t="shared" ref="F118" si="195">SUM(F119:F121)</f>
        <v>106</v>
      </c>
      <c r="G118" s="70">
        <f t="shared" ref="G118" si="196">SUM(G119:G121)</f>
        <v>96</v>
      </c>
      <c r="H118" s="70">
        <f t="shared" ref="H118" si="197">SUM(H119:H121)</f>
        <v>1027</v>
      </c>
      <c r="I118" s="70">
        <f t="shared" ref="I118" si="198">SUM(I119:I121)</f>
        <v>24</v>
      </c>
      <c r="J118" s="70">
        <f t="shared" ref="J118" si="199">SUM(J119:J121)</f>
        <v>1003</v>
      </c>
      <c r="K118" s="70">
        <f t="shared" ref="K118" si="200">SUM(K119:K121)</f>
        <v>790</v>
      </c>
      <c r="L118" s="70">
        <f t="shared" ref="L118" si="201">SUM(L119:L121)</f>
        <v>69</v>
      </c>
      <c r="M118" s="70">
        <f t="shared" ref="M118" si="202">SUM(M119:M121)</f>
        <v>144</v>
      </c>
      <c r="N118" s="82"/>
      <c r="O118" s="86">
        <f t="shared" ref="O118" si="203">SUM(O119:O121)</f>
        <v>0</v>
      </c>
      <c r="P118" s="20"/>
      <c r="Q118" s="13"/>
      <c r="R118" s="13"/>
    </row>
    <row r="119" spans="1:35" ht="21" customHeight="1">
      <c r="A119" s="35"/>
      <c r="B119" s="40" t="s">
        <v>441</v>
      </c>
      <c r="D119" s="71">
        <v>1394</v>
      </c>
      <c r="E119" s="71">
        <v>344</v>
      </c>
      <c r="F119" s="71">
        <v>87</v>
      </c>
      <c r="G119" s="71">
        <v>95</v>
      </c>
      <c r="H119" s="71">
        <v>868</v>
      </c>
      <c r="I119" s="71">
        <v>17</v>
      </c>
      <c r="J119" s="71">
        <v>851</v>
      </c>
      <c r="K119" s="71">
        <v>641</v>
      </c>
      <c r="L119" s="71">
        <v>69</v>
      </c>
      <c r="M119" s="71">
        <v>141</v>
      </c>
      <c r="N119" s="83"/>
      <c r="O119" s="87">
        <v>0</v>
      </c>
      <c r="P119" s="20"/>
      <c r="Q119" s="13"/>
      <c r="R119" s="13"/>
    </row>
    <row r="120" spans="1:35" ht="21" customHeight="1">
      <c r="A120" s="35"/>
      <c r="B120" s="40" t="s">
        <v>442</v>
      </c>
      <c r="D120" s="71">
        <v>54</v>
      </c>
      <c r="E120" s="71">
        <v>5</v>
      </c>
      <c r="F120" s="71">
        <v>4</v>
      </c>
      <c r="G120" s="71">
        <v>1</v>
      </c>
      <c r="H120" s="71">
        <v>44</v>
      </c>
      <c r="I120" s="71">
        <v>2</v>
      </c>
      <c r="J120" s="71">
        <v>42</v>
      </c>
      <c r="K120" s="71">
        <v>41</v>
      </c>
      <c r="L120" s="71">
        <v>0</v>
      </c>
      <c r="M120" s="71">
        <v>1</v>
      </c>
      <c r="N120" s="83"/>
      <c r="O120" s="87">
        <v>0</v>
      </c>
      <c r="P120" s="20"/>
      <c r="Q120" s="13"/>
      <c r="R120" s="13"/>
    </row>
    <row r="121" spans="1:35" ht="21" customHeight="1">
      <c r="A121" s="35"/>
      <c r="B121" s="40" t="s">
        <v>443</v>
      </c>
      <c r="C121" s="4"/>
      <c r="D121" s="71">
        <v>169</v>
      </c>
      <c r="E121" s="71">
        <v>39</v>
      </c>
      <c r="F121" s="71">
        <v>15</v>
      </c>
      <c r="G121" s="71">
        <v>0</v>
      </c>
      <c r="H121" s="71">
        <v>115</v>
      </c>
      <c r="I121" s="71">
        <v>5</v>
      </c>
      <c r="J121" s="71">
        <v>110</v>
      </c>
      <c r="K121" s="71">
        <v>108</v>
      </c>
      <c r="L121" s="71">
        <v>0</v>
      </c>
      <c r="M121" s="71">
        <v>2</v>
      </c>
      <c r="N121" s="83"/>
      <c r="O121" s="87">
        <v>0</v>
      </c>
      <c r="P121" s="20"/>
      <c r="Q121" s="13"/>
      <c r="R121" s="13"/>
    </row>
    <row r="122" spans="1:35" ht="21" customHeight="1">
      <c r="A122" s="35"/>
      <c r="B122" s="39" t="s">
        <v>444</v>
      </c>
      <c r="D122" s="70">
        <f t="shared" ref="D122" si="204">D123+D124</f>
        <v>36372</v>
      </c>
      <c r="E122" s="70">
        <f t="shared" ref="E122" si="205">E123+E124</f>
        <v>12740</v>
      </c>
      <c r="F122" s="70">
        <f t="shared" ref="F122" si="206">F123+F124</f>
        <v>7720</v>
      </c>
      <c r="G122" s="70">
        <f t="shared" ref="G122" si="207">G123+G124</f>
        <v>794</v>
      </c>
      <c r="H122" s="70">
        <f t="shared" ref="H122" si="208">H123+H124</f>
        <v>15118</v>
      </c>
      <c r="I122" s="70">
        <f t="shared" ref="I122" si="209">I123+I124</f>
        <v>354</v>
      </c>
      <c r="J122" s="70">
        <f t="shared" ref="J122" si="210">J123+J124</f>
        <v>14764</v>
      </c>
      <c r="K122" s="70">
        <f t="shared" ref="K122" si="211">K123+K124</f>
        <v>11785</v>
      </c>
      <c r="L122" s="70">
        <f t="shared" ref="L122" si="212">L123+L124</f>
        <v>1111</v>
      </c>
      <c r="M122" s="70">
        <f t="shared" ref="M122" si="213">M123+M124</f>
        <v>1868</v>
      </c>
      <c r="N122" s="82"/>
      <c r="O122" s="86">
        <f t="shared" ref="O122" si="214">O123+O124</f>
        <v>279</v>
      </c>
      <c r="P122" s="20"/>
      <c r="Q122" s="13"/>
      <c r="R122" s="13"/>
    </row>
    <row r="123" spans="1:35" ht="21" customHeight="1">
      <c r="A123" s="35"/>
      <c r="B123" s="40" t="s">
        <v>445</v>
      </c>
      <c r="D123" s="71">
        <v>5824</v>
      </c>
      <c r="E123" s="71">
        <v>1191</v>
      </c>
      <c r="F123" s="71">
        <v>1897</v>
      </c>
      <c r="G123" s="71">
        <v>88</v>
      </c>
      <c r="H123" s="71">
        <v>2648</v>
      </c>
      <c r="I123" s="71">
        <v>88</v>
      </c>
      <c r="J123" s="71">
        <v>2560</v>
      </c>
      <c r="K123" s="71">
        <v>2939</v>
      </c>
      <c r="L123" s="71">
        <v>197</v>
      </c>
      <c r="M123" s="71">
        <v>-576</v>
      </c>
      <c r="N123" s="83"/>
      <c r="O123" s="87">
        <v>44</v>
      </c>
      <c r="P123" s="20"/>
      <c r="Q123" s="13"/>
      <c r="R123" s="13"/>
    </row>
    <row r="124" spans="1:35" ht="21" customHeight="1">
      <c r="A124" s="35"/>
      <c r="B124" s="40" t="s">
        <v>446</v>
      </c>
      <c r="D124" s="71">
        <v>30548</v>
      </c>
      <c r="E124" s="71">
        <v>11549</v>
      </c>
      <c r="F124" s="71">
        <v>5823</v>
      </c>
      <c r="G124" s="71">
        <v>706</v>
      </c>
      <c r="H124" s="71">
        <v>12470</v>
      </c>
      <c r="I124" s="71">
        <v>266</v>
      </c>
      <c r="J124" s="71">
        <v>12204</v>
      </c>
      <c r="K124" s="71">
        <v>8846</v>
      </c>
      <c r="L124" s="71">
        <v>914</v>
      </c>
      <c r="M124" s="71">
        <v>2444</v>
      </c>
      <c r="N124" s="83"/>
      <c r="O124" s="87">
        <v>235</v>
      </c>
      <c r="P124" s="20"/>
      <c r="Q124" s="13"/>
      <c r="R124" s="13"/>
    </row>
    <row r="125" spans="1:35" ht="6.75" customHeight="1">
      <c r="A125" s="21"/>
      <c r="B125" s="41"/>
      <c r="C125" s="76"/>
      <c r="D125" s="52"/>
      <c r="E125" s="52"/>
      <c r="F125" s="52"/>
      <c r="G125" s="52"/>
      <c r="H125" s="52"/>
      <c r="I125" s="52"/>
      <c r="J125" s="52"/>
      <c r="K125" s="52"/>
      <c r="L125" s="52"/>
      <c r="M125" s="52"/>
      <c r="N125" s="84"/>
      <c r="O125" s="88"/>
      <c r="P125" s="24"/>
      <c r="Q125" s="13"/>
      <c r="R125" s="13"/>
    </row>
    <row r="126" spans="1:35" ht="13.5" customHeight="1" thickBot="1">
      <c r="C126" s="77"/>
      <c r="R126" s="13"/>
    </row>
    <row r="127" spans="1:35" ht="14.25" customHeight="1" thickTop="1">
      <c r="A127" s="14"/>
      <c r="B127" s="14" t="s">
        <v>573</v>
      </c>
      <c r="C127" s="14"/>
      <c r="D127" s="14"/>
      <c r="E127" s="14"/>
      <c r="F127" s="14"/>
      <c r="G127" s="14"/>
      <c r="H127" s="14"/>
      <c r="I127" s="14"/>
      <c r="J127" s="14"/>
      <c r="K127" s="14"/>
      <c r="L127" s="14"/>
      <c r="M127" s="14"/>
      <c r="N127" s="14"/>
      <c r="O127" s="14"/>
      <c r="P127" s="14"/>
    </row>
    <row r="128" spans="1:35" ht="5.25" customHeight="1">
      <c r="B128" s="16"/>
      <c r="K128" s="13"/>
    </row>
    <row r="129" spans="2:18" ht="12" customHeight="1">
      <c r="B129" s="17" t="s">
        <v>547</v>
      </c>
      <c r="K129" s="13"/>
    </row>
    <row r="130" spans="2:18" ht="19.5" customHeight="1">
      <c r="R130" s="13"/>
    </row>
    <row r="131" spans="2:18" ht="19.5" customHeight="1">
      <c r="R131" s="13"/>
    </row>
    <row r="132" spans="2:18" ht="19.5" customHeight="1">
      <c r="R132" s="13"/>
    </row>
    <row r="133" spans="2:18" ht="19.5" customHeight="1">
      <c r="R133" s="13"/>
    </row>
    <row r="134" spans="2:18" ht="19.5" customHeight="1">
      <c r="R134" s="13"/>
    </row>
    <row r="135" spans="2:18" ht="19.5" customHeight="1">
      <c r="R135" s="13"/>
    </row>
    <row r="136" spans="2:18" ht="19.5" customHeight="1">
      <c r="R136" s="13"/>
    </row>
    <row r="137" spans="2:18" ht="19.5" customHeight="1">
      <c r="R137" s="13"/>
    </row>
    <row r="138" spans="2:18" ht="19.5" customHeight="1">
      <c r="R138" s="13"/>
    </row>
    <row r="139" spans="2:18" ht="19.5" customHeight="1">
      <c r="R139" s="13"/>
    </row>
    <row r="140" spans="2:18" ht="19.5" customHeight="1">
      <c r="R140" s="13"/>
    </row>
    <row r="141" spans="2:18" ht="19.5" customHeight="1">
      <c r="R141" s="13"/>
    </row>
    <row r="142" spans="2:18" ht="19.5" customHeight="1">
      <c r="R142" s="13"/>
    </row>
    <row r="143" spans="2:18" ht="19.5" customHeight="1">
      <c r="R143" s="13"/>
    </row>
    <row r="144" spans="2:18" ht="19.5" customHeight="1">
      <c r="R144" s="13"/>
    </row>
    <row r="145" spans="18:18" ht="19.5" customHeight="1">
      <c r="R145" s="13"/>
    </row>
    <row r="146" spans="18:18" ht="19.5" customHeight="1">
      <c r="R146" s="13"/>
    </row>
    <row r="147" spans="18:18" ht="19.5" customHeight="1">
      <c r="R147" s="13"/>
    </row>
    <row r="148" spans="18:18" ht="19.5" customHeight="1"/>
    <row r="149" spans="18:18" ht="19.5" customHeight="1"/>
    <row r="150" spans="18:18" ht="19.5" customHeight="1"/>
    <row r="151" spans="18:18" ht="19.5" customHeight="1"/>
    <row r="152" spans="18:18" ht="19.5" customHeight="1"/>
    <row r="153" spans="18:18" ht="19.5" customHeight="1"/>
    <row r="154" spans="18:18" ht="19.5" customHeight="1"/>
    <row r="155" spans="18:18" ht="19.5" customHeight="1"/>
    <row r="156" spans="18:18" ht="19.5" customHeight="1"/>
    <row r="157" spans="18:18" ht="19.5" customHeight="1"/>
    <row r="158" spans="18:18" ht="19.5" customHeight="1"/>
    <row r="159" spans="18:18" ht="19.5" customHeight="1"/>
    <row r="160" spans="18:18" ht="14.2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4.2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4.5" customHeight="1"/>
  </sheetData>
  <mergeCells count="5">
    <mergeCell ref="A8:B9"/>
    <mergeCell ref="C8:C9"/>
    <mergeCell ref="B1:D1"/>
    <mergeCell ref="L1:O1"/>
    <mergeCell ref="L2:O2"/>
  </mergeCells>
  <phoneticPr fontId="56" type="noConversion"/>
  <hyperlinks>
    <hyperlink ref="B1" location="'Περιεχόμενα-Contents'!A1" display="Περιεχόμενα - Contents" xr:uid="{00000000-0004-0000-0700-000000000000}"/>
  </hyperlinks>
  <printOptions horizontalCentered="1"/>
  <pageMargins left="0.70866141732283472" right="0.70866141732283472" top="0.70866141732283472" bottom="0.74803149606299213" header="0.31496062992125984" footer="0.31496062992125984"/>
  <pageSetup paperSize="9" scale="72" orientation="landscape" r:id="rId1"/>
  <ignoredErrors>
    <ignoredError sqref="D10 E10:O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R210"/>
  <sheetViews>
    <sheetView zoomScaleNormal="100" workbookViewId="0">
      <pane ySplit="9" topLeftCell="A10" activePane="bottomLeft" state="frozen"/>
      <selection pane="bottomLeft"/>
    </sheetView>
  </sheetViews>
  <sheetFormatPr defaultColWidth="9.140625" defaultRowHeight="12.75"/>
  <cols>
    <col min="1" max="1" width="0.5703125" style="5" customWidth="1"/>
    <col min="2" max="2" width="9" style="5" customWidth="1"/>
    <col min="3" max="3" width="0.28515625" style="5" customWidth="1"/>
    <col min="4" max="9" width="18.7109375" style="5" customWidth="1"/>
    <col min="10" max="10" width="1.140625" style="5" customWidth="1"/>
    <col min="11" max="11" width="9.140625" style="5"/>
    <col min="12" max="12" width="13.85546875" style="5" customWidth="1"/>
    <col min="13" max="17" width="9.140625" style="5" customWidth="1"/>
    <col min="18" max="16384" width="9.140625" style="5"/>
  </cols>
  <sheetData>
    <row r="1" spans="1:18" ht="12.95" customHeight="1">
      <c r="B1" s="183" t="s">
        <v>75</v>
      </c>
      <c r="C1" s="183"/>
      <c r="D1" s="183"/>
      <c r="E1" s="42"/>
      <c r="F1" s="42"/>
      <c r="G1" s="205" t="s">
        <v>552</v>
      </c>
      <c r="H1" s="205"/>
      <c r="I1" s="205"/>
      <c r="J1" s="205"/>
      <c r="K1" s="42"/>
    </row>
    <row r="2" spans="1:18" ht="12.95" customHeight="1">
      <c r="B2" s="43"/>
      <c r="C2" s="44"/>
      <c r="D2" s="42"/>
      <c r="E2" s="42"/>
      <c r="F2" s="42"/>
      <c r="G2" s="205" t="s">
        <v>553</v>
      </c>
      <c r="H2" s="205"/>
      <c r="I2" s="205"/>
      <c r="J2" s="205"/>
      <c r="K2" s="42"/>
    </row>
    <row r="3" spans="1:18" ht="12.75" customHeight="1">
      <c r="B3" s="43"/>
      <c r="C3" s="44"/>
      <c r="D3" s="42"/>
      <c r="E3" s="42"/>
      <c r="F3" s="42"/>
      <c r="G3" s="42"/>
      <c r="H3" s="42"/>
      <c r="I3" s="42"/>
      <c r="J3" s="42"/>
      <c r="K3" s="42"/>
    </row>
    <row r="4" spans="1:18" s="46" customFormat="1" ht="12.75" customHeight="1">
      <c r="A4" s="8" t="s">
        <v>472</v>
      </c>
    </row>
    <row r="5" spans="1:18" s="46" customFormat="1" ht="12.75" customHeight="1" thickBot="1">
      <c r="A5" s="8" t="s">
        <v>460</v>
      </c>
      <c r="B5" s="172"/>
      <c r="C5" s="172"/>
      <c r="D5" s="172"/>
      <c r="E5" s="172"/>
      <c r="F5" s="172"/>
      <c r="G5" s="172"/>
      <c r="H5" s="172"/>
      <c r="I5" s="172"/>
    </row>
    <row r="6" spans="1:18" ht="7.5" customHeight="1" thickTop="1">
      <c r="A6" s="89"/>
    </row>
    <row r="7" spans="1:18" ht="12" customHeight="1">
      <c r="J7" s="67" t="s">
        <v>0</v>
      </c>
    </row>
    <row r="8" spans="1:18" ht="47.25" customHeight="1">
      <c r="A8" s="184" t="s">
        <v>326</v>
      </c>
      <c r="B8" s="185"/>
      <c r="C8" s="188"/>
      <c r="D8" s="18" t="s">
        <v>42</v>
      </c>
      <c r="E8" s="18" t="s">
        <v>64</v>
      </c>
      <c r="F8" s="18" t="s">
        <v>65</v>
      </c>
      <c r="G8" s="18" t="s">
        <v>66</v>
      </c>
      <c r="H8" s="18" t="s">
        <v>522</v>
      </c>
      <c r="I8" s="90" t="s">
        <v>70</v>
      </c>
      <c r="J8" s="19"/>
    </row>
    <row r="9" spans="1:18" ht="45" customHeight="1">
      <c r="A9" s="203"/>
      <c r="B9" s="204"/>
      <c r="C9" s="201"/>
      <c r="D9" s="68" t="s">
        <v>44</v>
      </c>
      <c r="E9" s="68" t="s">
        <v>67</v>
      </c>
      <c r="F9" s="68" t="s">
        <v>335</v>
      </c>
      <c r="G9" s="68" t="s">
        <v>68</v>
      </c>
      <c r="H9" s="68" t="s">
        <v>69</v>
      </c>
      <c r="I9" s="93" t="s">
        <v>71</v>
      </c>
      <c r="J9" s="24"/>
    </row>
    <row r="10" spans="1:18" ht="21" customHeight="1">
      <c r="A10" s="69"/>
      <c r="B10" s="63" t="s">
        <v>316</v>
      </c>
      <c r="C10" s="4"/>
      <c r="D10" s="10">
        <f t="shared" ref="D10:I10" si="0">D11+D22+D77</f>
        <v>235917</v>
      </c>
      <c r="E10" s="10">
        <f t="shared" si="0"/>
        <v>116649</v>
      </c>
      <c r="F10" s="10">
        <f t="shared" si="0"/>
        <v>20613</v>
      </c>
      <c r="G10" s="10">
        <f t="shared" si="0"/>
        <v>44573</v>
      </c>
      <c r="H10" s="10">
        <f t="shared" si="0"/>
        <v>10879</v>
      </c>
      <c r="I10" s="10">
        <f t="shared" si="0"/>
        <v>43203</v>
      </c>
      <c r="J10" s="20"/>
      <c r="K10" s="13"/>
      <c r="L10" s="10"/>
      <c r="M10" s="13"/>
      <c r="R10" s="13"/>
    </row>
    <row r="11" spans="1:18" ht="21" customHeight="1">
      <c r="A11" s="35"/>
      <c r="B11" s="39">
        <v>45</v>
      </c>
      <c r="C11" s="4"/>
      <c r="D11" s="10">
        <f t="shared" ref="D11" si="1">D12+D15+D17+D20</f>
        <v>14309</v>
      </c>
      <c r="E11" s="10">
        <f t="shared" ref="E11:I11" si="2">E12+E15+E17+E20</f>
        <v>6381</v>
      </c>
      <c r="F11" s="10">
        <f t="shared" si="2"/>
        <v>2402</v>
      </c>
      <c r="G11" s="10">
        <f t="shared" si="2"/>
        <v>1929</v>
      </c>
      <c r="H11" s="10">
        <f t="shared" si="2"/>
        <v>525</v>
      </c>
      <c r="I11" s="10">
        <f t="shared" si="2"/>
        <v>3072</v>
      </c>
      <c r="J11" s="20"/>
      <c r="K11" s="13"/>
      <c r="L11" s="10"/>
      <c r="M11" s="13"/>
      <c r="R11" s="13"/>
    </row>
    <row r="12" spans="1:18" ht="21" customHeight="1">
      <c r="A12" s="35"/>
      <c r="B12" s="39" t="s">
        <v>337</v>
      </c>
      <c r="D12" s="10">
        <f t="shared" ref="D12" si="3">D13+D14</f>
        <v>5963</v>
      </c>
      <c r="E12" s="10">
        <f t="shared" ref="E12:I12" si="4">E13+E14</f>
        <v>2190</v>
      </c>
      <c r="F12" s="10">
        <f t="shared" si="4"/>
        <v>1623</v>
      </c>
      <c r="G12" s="10">
        <f t="shared" si="4"/>
        <v>1071</v>
      </c>
      <c r="H12" s="10">
        <f t="shared" si="4"/>
        <v>136</v>
      </c>
      <c r="I12" s="10">
        <f t="shared" si="4"/>
        <v>943</v>
      </c>
      <c r="J12" s="20"/>
      <c r="K12" s="13"/>
      <c r="L12" s="10"/>
      <c r="M12" s="13"/>
      <c r="R12" s="13"/>
    </row>
    <row r="13" spans="1:18" ht="21" customHeight="1">
      <c r="A13" s="35"/>
      <c r="B13" s="40" t="s">
        <v>338</v>
      </c>
      <c r="D13" s="11">
        <v>5907</v>
      </c>
      <c r="E13" s="11">
        <v>2148</v>
      </c>
      <c r="F13" s="11">
        <v>1623</v>
      </c>
      <c r="G13" s="11">
        <v>1060</v>
      </c>
      <c r="H13" s="11">
        <v>136</v>
      </c>
      <c r="I13" s="11">
        <v>940</v>
      </c>
      <c r="J13" s="20"/>
      <c r="K13" s="13"/>
      <c r="L13" s="10"/>
      <c r="M13" s="13"/>
      <c r="R13" s="13"/>
    </row>
    <row r="14" spans="1:18" ht="21" customHeight="1">
      <c r="A14" s="35"/>
      <c r="B14" s="40" t="s">
        <v>339</v>
      </c>
      <c r="D14" s="11">
        <v>56</v>
      </c>
      <c r="E14" s="11">
        <v>42</v>
      </c>
      <c r="F14" s="11">
        <v>0</v>
      </c>
      <c r="G14" s="11">
        <v>11</v>
      </c>
      <c r="H14" s="11">
        <v>0</v>
      </c>
      <c r="I14" s="11">
        <v>3</v>
      </c>
      <c r="J14" s="20"/>
      <c r="K14" s="13"/>
      <c r="L14" s="10"/>
      <c r="M14" s="13"/>
      <c r="R14" s="13"/>
    </row>
    <row r="15" spans="1:18" ht="21" customHeight="1">
      <c r="A15" s="35"/>
      <c r="B15" s="39" t="s">
        <v>340</v>
      </c>
      <c r="C15" s="10">
        <f t="shared" ref="C15:I15" si="5">C16</f>
        <v>0</v>
      </c>
      <c r="D15" s="10">
        <f t="shared" si="5"/>
        <v>5972</v>
      </c>
      <c r="E15" s="10">
        <f t="shared" si="5"/>
        <v>3209</v>
      </c>
      <c r="F15" s="10">
        <f t="shared" si="5"/>
        <v>212</v>
      </c>
      <c r="G15" s="10">
        <f t="shared" si="5"/>
        <v>429</v>
      </c>
      <c r="H15" s="10">
        <f t="shared" si="5"/>
        <v>202</v>
      </c>
      <c r="I15" s="10">
        <f t="shared" si="5"/>
        <v>1920</v>
      </c>
      <c r="J15" s="20"/>
      <c r="K15" s="13"/>
      <c r="L15" s="10"/>
      <c r="M15" s="13"/>
      <c r="R15" s="13"/>
    </row>
    <row r="16" spans="1:18" ht="21" customHeight="1">
      <c r="A16" s="35"/>
      <c r="B16" s="40" t="s">
        <v>341</v>
      </c>
      <c r="D16" s="11">
        <v>5972</v>
      </c>
      <c r="E16" s="11">
        <v>3209</v>
      </c>
      <c r="F16" s="11">
        <v>212</v>
      </c>
      <c r="G16" s="11">
        <v>429</v>
      </c>
      <c r="H16" s="11">
        <v>202</v>
      </c>
      <c r="I16" s="11">
        <v>1920</v>
      </c>
      <c r="J16" s="20"/>
      <c r="K16" s="13"/>
      <c r="L16" s="10"/>
      <c r="M16" s="13"/>
      <c r="R16" s="13"/>
    </row>
    <row r="17" spans="1:18" ht="21" customHeight="1">
      <c r="A17" s="35"/>
      <c r="B17" s="39" t="s">
        <v>342</v>
      </c>
      <c r="C17" s="10">
        <f t="shared" ref="C17:I17" si="6">C18+C19</f>
        <v>0</v>
      </c>
      <c r="D17" s="10">
        <f t="shared" si="6"/>
        <v>1951</v>
      </c>
      <c r="E17" s="10">
        <f t="shared" si="6"/>
        <v>828</v>
      </c>
      <c r="F17" s="10">
        <f t="shared" si="6"/>
        <v>502</v>
      </c>
      <c r="G17" s="10">
        <f t="shared" si="6"/>
        <v>289</v>
      </c>
      <c r="H17" s="10">
        <f t="shared" si="6"/>
        <v>153</v>
      </c>
      <c r="I17" s="10">
        <f t="shared" si="6"/>
        <v>179</v>
      </c>
      <c r="J17" s="20"/>
      <c r="K17" s="13"/>
      <c r="L17" s="10"/>
      <c r="M17" s="13"/>
      <c r="R17" s="13"/>
    </row>
    <row r="18" spans="1:18" ht="21" customHeight="1">
      <c r="A18" s="35"/>
      <c r="B18" s="40" t="s">
        <v>343</v>
      </c>
      <c r="C18" s="4"/>
      <c r="D18" s="11">
        <v>1664</v>
      </c>
      <c r="E18" s="11">
        <v>682</v>
      </c>
      <c r="F18" s="11">
        <v>399</v>
      </c>
      <c r="G18" s="11">
        <v>272</v>
      </c>
      <c r="H18" s="11">
        <v>147</v>
      </c>
      <c r="I18" s="11">
        <v>164</v>
      </c>
      <c r="J18" s="20"/>
      <c r="K18" s="13"/>
      <c r="L18" s="10"/>
      <c r="M18" s="13"/>
      <c r="R18" s="13"/>
    </row>
    <row r="19" spans="1:18" ht="21" customHeight="1">
      <c r="A19" s="35"/>
      <c r="B19" s="40" t="s">
        <v>344</v>
      </c>
      <c r="C19" s="4"/>
      <c r="D19" s="11">
        <v>287</v>
      </c>
      <c r="E19" s="11">
        <v>146</v>
      </c>
      <c r="F19" s="11">
        <v>103</v>
      </c>
      <c r="G19" s="11">
        <v>17</v>
      </c>
      <c r="H19" s="11">
        <v>6</v>
      </c>
      <c r="I19" s="11">
        <v>15</v>
      </c>
      <c r="J19" s="20"/>
      <c r="K19" s="13"/>
      <c r="L19" s="10"/>
      <c r="M19" s="13"/>
      <c r="R19" s="13"/>
    </row>
    <row r="20" spans="1:18" ht="21" customHeight="1">
      <c r="A20" s="35"/>
      <c r="B20" s="39" t="s">
        <v>345</v>
      </c>
      <c r="C20" s="4"/>
      <c r="D20" s="10">
        <f>D21</f>
        <v>423</v>
      </c>
      <c r="E20" s="10">
        <f t="shared" ref="E20:I20" si="7">E21</f>
        <v>154</v>
      </c>
      <c r="F20" s="10">
        <f t="shared" si="7"/>
        <v>65</v>
      </c>
      <c r="G20" s="10">
        <f t="shared" si="7"/>
        <v>140</v>
      </c>
      <c r="H20" s="10">
        <f t="shared" si="7"/>
        <v>34</v>
      </c>
      <c r="I20" s="10">
        <f t="shared" si="7"/>
        <v>30</v>
      </c>
      <c r="J20" s="20"/>
      <c r="K20" s="13"/>
      <c r="L20" s="10"/>
      <c r="M20" s="13"/>
      <c r="R20" s="13"/>
    </row>
    <row r="21" spans="1:18" ht="21" customHeight="1">
      <c r="A21" s="35"/>
      <c r="B21" s="40" t="s">
        <v>346</v>
      </c>
      <c r="C21" s="4"/>
      <c r="D21" s="11">
        <v>423</v>
      </c>
      <c r="E21" s="11">
        <v>154</v>
      </c>
      <c r="F21" s="11">
        <v>65</v>
      </c>
      <c r="G21" s="11">
        <v>140</v>
      </c>
      <c r="H21" s="11">
        <v>34</v>
      </c>
      <c r="I21" s="11">
        <v>30</v>
      </c>
      <c r="J21" s="20"/>
      <c r="K21" s="13"/>
      <c r="L21" s="10"/>
      <c r="M21" s="13"/>
      <c r="R21" s="13"/>
    </row>
    <row r="22" spans="1:18" ht="21" customHeight="1">
      <c r="A22" s="35"/>
      <c r="B22" s="39">
        <v>46</v>
      </c>
      <c r="C22" s="4"/>
      <c r="D22" s="10">
        <f t="shared" ref="D22:I22" si="8">D23+D33+D38+D48+D58+D61+D67+D75</f>
        <v>110422</v>
      </c>
      <c r="E22" s="10">
        <f t="shared" si="8"/>
        <v>52978</v>
      </c>
      <c r="F22" s="10">
        <f t="shared" si="8"/>
        <v>13159</v>
      </c>
      <c r="G22" s="10">
        <f t="shared" si="8"/>
        <v>14217</v>
      </c>
      <c r="H22" s="10">
        <f t="shared" si="8"/>
        <v>5160</v>
      </c>
      <c r="I22" s="10">
        <f t="shared" si="8"/>
        <v>24908</v>
      </c>
      <c r="J22" s="20"/>
      <c r="K22" s="13"/>
      <c r="L22" s="10"/>
      <c r="M22" s="13"/>
      <c r="R22" s="13"/>
    </row>
    <row r="23" spans="1:18" ht="21" customHeight="1">
      <c r="A23" s="35"/>
      <c r="B23" s="39" t="s">
        <v>347</v>
      </c>
      <c r="D23" s="10">
        <f t="shared" ref="D23" si="9">SUM(D24:D32)</f>
        <v>9205</v>
      </c>
      <c r="E23" s="10">
        <f t="shared" ref="E23:I23" si="10">SUM(E24:E32)</f>
        <v>5878</v>
      </c>
      <c r="F23" s="10">
        <f t="shared" si="10"/>
        <v>563</v>
      </c>
      <c r="G23" s="10">
        <f t="shared" si="10"/>
        <v>758</v>
      </c>
      <c r="H23" s="10">
        <f t="shared" si="10"/>
        <v>1139</v>
      </c>
      <c r="I23" s="10">
        <f t="shared" si="10"/>
        <v>867</v>
      </c>
      <c r="J23" s="20"/>
      <c r="K23" s="13"/>
      <c r="L23" s="10"/>
      <c r="M23" s="13"/>
      <c r="R23" s="13"/>
    </row>
    <row r="24" spans="1:18" ht="21" customHeight="1">
      <c r="A24" s="35"/>
      <c r="B24" s="40" t="s">
        <v>348</v>
      </c>
      <c r="D24" s="11">
        <v>49</v>
      </c>
      <c r="E24" s="11">
        <v>42</v>
      </c>
      <c r="F24" s="11">
        <v>0</v>
      </c>
      <c r="G24" s="11">
        <v>0</v>
      </c>
      <c r="H24" s="11">
        <v>7</v>
      </c>
      <c r="I24" s="11">
        <v>0</v>
      </c>
      <c r="J24" s="20"/>
      <c r="K24" s="13"/>
      <c r="L24" s="10"/>
      <c r="M24" s="13"/>
      <c r="R24" s="13"/>
    </row>
    <row r="25" spans="1:18" ht="21" customHeight="1">
      <c r="A25" s="35"/>
      <c r="B25" s="40" t="s">
        <v>349</v>
      </c>
      <c r="D25" s="11">
        <v>963</v>
      </c>
      <c r="E25" s="11">
        <v>477</v>
      </c>
      <c r="F25" s="11">
        <v>389</v>
      </c>
      <c r="G25" s="11">
        <v>100</v>
      </c>
      <c r="H25" s="11">
        <v>2</v>
      </c>
      <c r="I25" s="11">
        <v>-5</v>
      </c>
      <c r="J25" s="20"/>
      <c r="K25" s="13"/>
      <c r="L25" s="10"/>
      <c r="M25" s="13"/>
      <c r="R25" s="13"/>
    </row>
    <row r="26" spans="1:18" ht="21" customHeight="1">
      <c r="A26" s="35"/>
      <c r="B26" s="40" t="s">
        <v>350</v>
      </c>
      <c r="D26" s="11">
        <v>35</v>
      </c>
      <c r="E26" s="11">
        <v>0</v>
      </c>
      <c r="F26" s="11">
        <v>0</v>
      </c>
      <c r="G26" s="11">
        <v>5</v>
      </c>
      <c r="H26" s="11">
        <v>30</v>
      </c>
      <c r="I26" s="11">
        <v>0</v>
      </c>
      <c r="J26" s="20"/>
      <c r="K26" s="13"/>
      <c r="L26" s="10"/>
      <c r="M26" s="13"/>
      <c r="R26" s="13"/>
    </row>
    <row r="27" spans="1:18" ht="21" customHeight="1">
      <c r="A27" s="35"/>
      <c r="B27" s="40" t="s">
        <v>351</v>
      </c>
      <c r="D27" s="11">
        <v>7834</v>
      </c>
      <c r="E27" s="11">
        <v>5338</v>
      </c>
      <c r="F27" s="11">
        <v>113</v>
      </c>
      <c r="G27" s="11">
        <v>505</v>
      </c>
      <c r="H27" s="11">
        <v>1037</v>
      </c>
      <c r="I27" s="11">
        <v>841</v>
      </c>
      <c r="J27" s="20"/>
      <c r="K27" s="13"/>
      <c r="L27" s="10"/>
      <c r="M27" s="13"/>
      <c r="R27" s="13"/>
    </row>
    <row r="28" spans="1:18" ht="21" customHeight="1">
      <c r="A28" s="35"/>
      <c r="B28" s="40" t="s">
        <v>352</v>
      </c>
      <c r="D28" s="11">
        <v>16</v>
      </c>
      <c r="E28" s="11">
        <v>0</v>
      </c>
      <c r="F28" s="11">
        <v>0</v>
      </c>
      <c r="G28" s="11">
        <v>12</v>
      </c>
      <c r="H28" s="11">
        <v>3</v>
      </c>
      <c r="I28" s="11">
        <v>1</v>
      </c>
      <c r="J28" s="20"/>
      <c r="K28" s="13"/>
      <c r="L28" s="10"/>
      <c r="M28" s="13"/>
      <c r="R28" s="13"/>
    </row>
    <row r="29" spans="1:18" ht="21" customHeight="1">
      <c r="A29" s="35"/>
      <c r="B29" s="40" t="s">
        <v>353</v>
      </c>
      <c r="C29" s="4"/>
      <c r="D29" s="11">
        <v>40</v>
      </c>
      <c r="E29" s="11">
        <v>0</v>
      </c>
      <c r="F29" s="11">
        <v>0</v>
      </c>
      <c r="G29" s="11">
        <v>15</v>
      </c>
      <c r="H29" s="11">
        <v>19</v>
      </c>
      <c r="I29" s="11">
        <v>6</v>
      </c>
      <c r="J29" s="20"/>
      <c r="K29" s="13"/>
      <c r="L29" s="10"/>
      <c r="M29" s="13"/>
      <c r="R29" s="13"/>
    </row>
    <row r="30" spans="1:18" ht="21" customHeight="1">
      <c r="A30" s="35"/>
      <c r="B30" s="40" t="s">
        <v>354</v>
      </c>
      <c r="D30" s="11">
        <v>10</v>
      </c>
      <c r="E30" s="11">
        <v>0</v>
      </c>
      <c r="F30" s="11">
        <v>-32</v>
      </c>
      <c r="G30" s="11">
        <v>7</v>
      </c>
      <c r="H30" s="11">
        <v>8</v>
      </c>
      <c r="I30" s="11">
        <v>27</v>
      </c>
      <c r="J30" s="20"/>
      <c r="K30" s="13"/>
      <c r="L30" s="10"/>
      <c r="M30" s="13"/>
      <c r="R30" s="13"/>
    </row>
    <row r="31" spans="1:18" ht="21" customHeight="1">
      <c r="A31" s="35"/>
      <c r="B31" s="40" t="s">
        <v>355</v>
      </c>
      <c r="D31" s="11">
        <v>202</v>
      </c>
      <c r="E31" s="11">
        <v>0</v>
      </c>
      <c r="F31" s="11">
        <v>93</v>
      </c>
      <c r="G31" s="11">
        <v>102</v>
      </c>
      <c r="H31" s="11">
        <v>10</v>
      </c>
      <c r="I31" s="11">
        <v>-3</v>
      </c>
      <c r="J31" s="20"/>
      <c r="K31" s="13"/>
      <c r="L31" s="10"/>
      <c r="M31" s="13"/>
      <c r="R31" s="13"/>
    </row>
    <row r="32" spans="1:18" ht="21" customHeight="1">
      <c r="A32" s="33"/>
      <c r="B32" s="40" t="s">
        <v>356</v>
      </c>
      <c r="C32" s="4"/>
      <c r="D32" s="11">
        <v>56</v>
      </c>
      <c r="E32" s="11">
        <v>21</v>
      </c>
      <c r="F32" s="11">
        <v>0</v>
      </c>
      <c r="G32" s="11">
        <v>12</v>
      </c>
      <c r="H32" s="11">
        <v>23</v>
      </c>
      <c r="I32" s="11">
        <v>0</v>
      </c>
      <c r="J32" s="20"/>
      <c r="K32" s="13"/>
      <c r="L32" s="10"/>
      <c r="M32" s="13"/>
      <c r="R32" s="13"/>
    </row>
    <row r="33" spans="1:18" ht="21" customHeight="1">
      <c r="A33" s="35"/>
      <c r="B33" s="39" t="s">
        <v>357</v>
      </c>
      <c r="C33" s="10">
        <f t="shared" ref="C33:I33" si="11">SUM(C34:C37)</f>
        <v>0</v>
      </c>
      <c r="D33" s="10">
        <f t="shared" si="11"/>
        <v>4756</v>
      </c>
      <c r="E33" s="10">
        <f t="shared" si="11"/>
        <v>3911</v>
      </c>
      <c r="F33" s="10">
        <f t="shared" si="11"/>
        <v>190</v>
      </c>
      <c r="G33" s="10">
        <f t="shared" si="11"/>
        <v>205</v>
      </c>
      <c r="H33" s="10">
        <f t="shared" si="11"/>
        <v>88</v>
      </c>
      <c r="I33" s="10">
        <f t="shared" si="11"/>
        <v>362</v>
      </c>
      <c r="J33" s="20"/>
      <c r="K33" s="13"/>
      <c r="L33" s="10"/>
      <c r="M33" s="13"/>
      <c r="R33" s="13"/>
    </row>
    <row r="34" spans="1:18" ht="21" customHeight="1">
      <c r="A34" s="35"/>
      <c r="B34" s="40" t="s">
        <v>358</v>
      </c>
      <c r="D34" s="11">
        <v>4535</v>
      </c>
      <c r="E34" s="11">
        <v>3899</v>
      </c>
      <c r="F34" s="11">
        <v>137</v>
      </c>
      <c r="G34" s="11">
        <v>142</v>
      </c>
      <c r="H34" s="11">
        <v>40</v>
      </c>
      <c r="I34" s="11">
        <v>317</v>
      </c>
      <c r="J34" s="20"/>
      <c r="K34" s="13"/>
      <c r="L34" s="10"/>
      <c r="M34" s="13"/>
      <c r="R34" s="13"/>
    </row>
    <row r="35" spans="1:18" ht="21" customHeight="1">
      <c r="A35" s="35"/>
      <c r="B35" s="40" t="s">
        <v>359</v>
      </c>
      <c r="D35" s="11">
        <v>211</v>
      </c>
      <c r="E35" s="11">
        <v>12</v>
      </c>
      <c r="F35" s="11">
        <v>53</v>
      </c>
      <c r="G35" s="11">
        <v>57</v>
      </c>
      <c r="H35" s="11">
        <v>44</v>
      </c>
      <c r="I35" s="11">
        <v>45</v>
      </c>
      <c r="J35" s="20"/>
      <c r="K35" s="13"/>
      <c r="L35" s="10"/>
      <c r="M35" s="13"/>
      <c r="R35" s="13"/>
    </row>
    <row r="36" spans="1:18" ht="21" customHeight="1">
      <c r="A36" s="35"/>
      <c r="B36" s="40" t="s">
        <v>360</v>
      </c>
      <c r="D36" s="11">
        <v>0</v>
      </c>
      <c r="E36" s="11">
        <v>0</v>
      </c>
      <c r="F36" s="11">
        <v>0</v>
      </c>
      <c r="G36" s="11">
        <v>0</v>
      </c>
      <c r="H36" s="11">
        <v>0</v>
      </c>
      <c r="I36" s="11">
        <v>0</v>
      </c>
      <c r="J36" s="20"/>
      <c r="K36" s="13"/>
      <c r="L36" s="10"/>
      <c r="M36" s="13"/>
      <c r="R36" s="13"/>
    </row>
    <row r="37" spans="1:18" ht="21" customHeight="1">
      <c r="A37" s="35"/>
      <c r="B37" s="40" t="s">
        <v>361</v>
      </c>
      <c r="D37" s="11">
        <v>10</v>
      </c>
      <c r="E37" s="11">
        <v>0</v>
      </c>
      <c r="F37" s="11">
        <v>0</v>
      </c>
      <c r="G37" s="11">
        <v>6</v>
      </c>
      <c r="H37" s="11">
        <v>4</v>
      </c>
      <c r="I37" s="11">
        <v>0</v>
      </c>
      <c r="J37" s="20"/>
      <c r="K37" s="13"/>
      <c r="L37" s="10"/>
      <c r="M37" s="13"/>
      <c r="R37" s="13"/>
    </row>
    <row r="38" spans="1:18" ht="21" customHeight="1">
      <c r="A38" s="35"/>
      <c r="B38" s="39" t="s">
        <v>362</v>
      </c>
      <c r="C38" s="4"/>
      <c r="D38" s="10">
        <f t="shared" ref="D38:I38" si="12">SUM(D39:D47)</f>
        <v>37852</v>
      </c>
      <c r="E38" s="10">
        <f t="shared" si="12"/>
        <v>16648</v>
      </c>
      <c r="F38" s="10">
        <f t="shared" si="12"/>
        <v>5766</v>
      </c>
      <c r="G38" s="10">
        <f t="shared" si="12"/>
        <v>4778</v>
      </c>
      <c r="H38" s="10">
        <f t="shared" si="12"/>
        <v>1072</v>
      </c>
      <c r="I38" s="10">
        <f t="shared" si="12"/>
        <v>9588</v>
      </c>
      <c r="J38" s="20"/>
      <c r="K38" s="13"/>
      <c r="L38" s="10"/>
      <c r="M38" s="13"/>
      <c r="R38" s="13"/>
    </row>
    <row r="39" spans="1:18" ht="21" customHeight="1">
      <c r="A39" s="35"/>
      <c r="B39" s="40" t="s">
        <v>363</v>
      </c>
      <c r="D39" s="11">
        <v>3740</v>
      </c>
      <c r="E39" s="11">
        <v>487</v>
      </c>
      <c r="F39" s="11">
        <v>460</v>
      </c>
      <c r="G39" s="11">
        <v>797</v>
      </c>
      <c r="H39" s="11">
        <v>83</v>
      </c>
      <c r="I39" s="11">
        <v>1913</v>
      </c>
      <c r="J39" s="20"/>
      <c r="K39" s="13"/>
      <c r="L39" s="10"/>
      <c r="M39" s="13"/>
      <c r="R39" s="13"/>
    </row>
    <row r="40" spans="1:18" ht="21" customHeight="1">
      <c r="A40" s="35"/>
      <c r="B40" s="40" t="s">
        <v>364</v>
      </c>
      <c r="D40" s="11">
        <v>549</v>
      </c>
      <c r="E40" s="11">
        <v>13</v>
      </c>
      <c r="F40" s="11">
        <v>183</v>
      </c>
      <c r="G40" s="11">
        <v>178</v>
      </c>
      <c r="H40" s="11">
        <v>38</v>
      </c>
      <c r="I40" s="11">
        <v>137</v>
      </c>
      <c r="J40" s="20"/>
      <c r="K40" s="13"/>
      <c r="L40" s="10"/>
      <c r="M40" s="13"/>
      <c r="R40" s="13"/>
    </row>
    <row r="41" spans="1:18" ht="21" customHeight="1">
      <c r="A41" s="35"/>
      <c r="B41" s="40" t="s">
        <v>365</v>
      </c>
      <c r="D41" s="11">
        <v>14194</v>
      </c>
      <c r="E41" s="11">
        <v>10645</v>
      </c>
      <c r="F41" s="11">
        <v>77</v>
      </c>
      <c r="G41" s="11">
        <v>252</v>
      </c>
      <c r="H41" s="11">
        <v>48</v>
      </c>
      <c r="I41" s="11">
        <v>3172</v>
      </c>
      <c r="J41" s="20"/>
      <c r="K41" s="13"/>
      <c r="L41" s="10"/>
      <c r="M41" s="13"/>
      <c r="R41" s="13"/>
    </row>
    <row r="42" spans="1:18" ht="21" customHeight="1">
      <c r="A42" s="35"/>
      <c r="B42" s="40" t="s">
        <v>366</v>
      </c>
      <c r="D42" s="11">
        <v>5493</v>
      </c>
      <c r="E42" s="11">
        <v>2273</v>
      </c>
      <c r="F42" s="11">
        <v>1228</v>
      </c>
      <c r="G42" s="11">
        <v>543</v>
      </c>
      <c r="H42" s="11">
        <v>209</v>
      </c>
      <c r="I42" s="11">
        <v>1240</v>
      </c>
      <c r="J42" s="20"/>
      <c r="K42" s="13"/>
      <c r="L42" s="10"/>
      <c r="M42" s="13"/>
      <c r="R42" s="13"/>
    </row>
    <row r="43" spans="1:18" ht="21" customHeight="1">
      <c r="A43" s="35"/>
      <c r="B43" s="40" t="s">
        <v>367</v>
      </c>
      <c r="C43" s="4"/>
      <c r="D43" s="11">
        <v>565</v>
      </c>
      <c r="E43" s="11">
        <v>12</v>
      </c>
      <c r="F43" s="11">
        <v>44</v>
      </c>
      <c r="G43" s="11">
        <v>323</v>
      </c>
      <c r="H43" s="11">
        <v>181</v>
      </c>
      <c r="I43" s="11">
        <v>5</v>
      </c>
      <c r="J43" s="20"/>
      <c r="K43" s="13"/>
      <c r="L43" s="10"/>
      <c r="M43" s="13"/>
      <c r="R43" s="13"/>
    </row>
    <row r="44" spans="1:18" ht="21" customHeight="1">
      <c r="A44" s="35"/>
      <c r="B44" s="40" t="s">
        <v>368</v>
      </c>
      <c r="C44" s="4"/>
      <c r="D44" s="11">
        <v>1540</v>
      </c>
      <c r="E44" s="11">
        <v>301</v>
      </c>
      <c r="F44" s="11">
        <v>700</v>
      </c>
      <c r="G44" s="11">
        <v>280</v>
      </c>
      <c r="H44" s="11">
        <v>52</v>
      </c>
      <c r="I44" s="11">
        <v>207</v>
      </c>
      <c r="J44" s="20"/>
      <c r="K44" s="13"/>
      <c r="L44" s="10"/>
      <c r="M44" s="13"/>
      <c r="R44" s="13"/>
    </row>
    <row r="45" spans="1:18" ht="21" customHeight="1">
      <c r="A45" s="35"/>
      <c r="B45" s="40" t="s">
        <v>369</v>
      </c>
      <c r="D45" s="11">
        <v>1068</v>
      </c>
      <c r="E45" s="11">
        <v>5</v>
      </c>
      <c r="F45" s="11">
        <v>15</v>
      </c>
      <c r="G45" s="11">
        <v>371</v>
      </c>
      <c r="H45" s="11">
        <v>27</v>
      </c>
      <c r="I45" s="11">
        <v>650</v>
      </c>
      <c r="J45" s="20"/>
      <c r="K45" s="13"/>
      <c r="L45" s="10"/>
      <c r="M45" s="13"/>
      <c r="R45" s="13"/>
    </row>
    <row r="46" spans="1:18" ht="21" customHeight="1">
      <c r="A46" s="35"/>
      <c r="B46" s="40" t="s">
        <v>370</v>
      </c>
      <c r="D46" s="11">
        <v>1715</v>
      </c>
      <c r="E46" s="11">
        <v>144</v>
      </c>
      <c r="F46" s="11">
        <v>961</v>
      </c>
      <c r="G46" s="11">
        <v>152</v>
      </c>
      <c r="H46" s="11">
        <v>83</v>
      </c>
      <c r="I46" s="11">
        <v>375</v>
      </c>
      <c r="J46" s="20"/>
      <c r="K46" s="13"/>
      <c r="L46" s="10"/>
      <c r="M46" s="13"/>
      <c r="R46" s="13"/>
    </row>
    <row r="47" spans="1:18" ht="21" customHeight="1">
      <c r="A47" s="35"/>
      <c r="B47" s="40" t="s">
        <v>371</v>
      </c>
      <c r="D47" s="11">
        <v>8988</v>
      </c>
      <c r="E47" s="11">
        <v>2768</v>
      </c>
      <c r="F47" s="11">
        <v>2098</v>
      </c>
      <c r="G47" s="11">
        <v>1882</v>
      </c>
      <c r="H47" s="11">
        <v>351</v>
      </c>
      <c r="I47" s="11">
        <v>1889</v>
      </c>
      <c r="J47" s="20"/>
      <c r="K47" s="13"/>
      <c r="L47" s="10"/>
      <c r="M47" s="13"/>
      <c r="R47" s="13"/>
    </row>
    <row r="48" spans="1:18" ht="21" customHeight="1">
      <c r="A48" s="35"/>
      <c r="B48" s="39" t="s">
        <v>372</v>
      </c>
      <c r="D48" s="10">
        <f t="shared" ref="D48:I48" si="13">SUM(D49:D57)</f>
        <v>21427</v>
      </c>
      <c r="E48" s="10">
        <f t="shared" si="13"/>
        <v>8486</v>
      </c>
      <c r="F48" s="10">
        <f t="shared" si="13"/>
        <v>3509</v>
      </c>
      <c r="G48" s="10">
        <f t="shared" si="13"/>
        <v>3296</v>
      </c>
      <c r="H48" s="10">
        <f t="shared" si="13"/>
        <v>1526</v>
      </c>
      <c r="I48" s="10">
        <f t="shared" si="13"/>
        <v>4610</v>
      </c>
      <c r="J48" s="20"/>
      <c r="K48" s="13"/>
      <c r="L48" s="10"/>
      <c r="M48" s="13"/>
      <c r="R48" s="13"/>
    </row>
    <row r="49" spans="1:18" ht="21" customHeight="1">
      <c r="A49" s="35"/>
      <c r="B49" s="40" t="s">
        <v>373</v>
      </c>
      <c r="D49" s="11">
        <v>125</v>
      </c>
      <c r="E49" s="11">
        <v>0</v>
      </c>
      <c r="F49" s="11">
        <v>47</v>
      </c>
      <c r="G49" s="11">
        <v>62</v>
      </c>
      <c r="H49" s="11">
        <v>16</v>
      </c>
      <c r="I49" s="11">
        <v>0</v>
      </c>
      <c r="J49" s="20"/>
      <c r="K49" s="13"/>
      <c r="L49" s="10"/>
      <c r="M49" s="13"/>
      <c r="R49" s="13"/>
    </row>
    <row r="50" spans="1:18" ht="21" customHeight="1">
      <c r="A50" s="35"/>
      <c r="B50" s="40" t="s">
        <v>374</v>
      </c>
      <c r="D50" s="11">
        <v>215</v>
      </c>
      <c r="E50" s="11">
        <v>25</v>
      </c>
      <c r="F50" s="11">
        <v>67</v>
      </c>
      <c r="G50" s="11">
        <v>66</v>
      </c>
      <c r="H50" s="11">
        <v>57</v>
      </c>
      <c r="I50" s="11">
        <v>0</v>
      </c>
      <c r="J50" s="20"/>
      <c r="K50" s="13"/>
      <c r="L50" s="10"/>
      <c r="M50" s="13"/>
      <c r="R50" s="13"/>
    </row>
    <row r="51" spans="1:18" ht="21" customHeight="1">
      <c r="A51" s="35"/>
      <c r="B51" s="40" t="s">
        <v>375</v>
      </c>
      <c r="D51" s="11">
        <v>-100</v>
      </c>
      <c r="E51" s="11">
        <v>220</v>
      </c>
      <c r="F51" s="11">
        <v>-269</v>
      </c>
      <c r="G51" s="11">
        <v>-112</v>
      </c>
      <c r="H51" s="11">
        <v>36</v>
      </c>
      <c r="I51" s="11">
        <v>25</v>
      </c>
      <c r="J51" s="20"/>
      <c r="K51" s="13"/>
      <c r="L51" s="10"/>
      <c r="M51" s="13"/>
      <c r="R51" s="13"/>
    </row>
    <row r="52" spans="1:18" ht="21" customHeight="1">
      <c r="A52" s="35"/>
      <c r="B52" s="40" t="s">
        <v>376</v>
      </c>
      <c r="C52" s="4"/>
      <c r="D52" s="11">
        <v>388</v>
      </c>
      <c r="E52" s="11">
        <v>199</v>
      </c>
      <c r="F52" s="11">
        <v>126</v>
      </c>
      <c r="G52" s="11">
        <v>6</v>
      </c>
      <c r="H52" s="11">
        <v>17</v>
      </c>
      <c r="I52" s="11">
        <v>40</v>
      </c>
      <c r="J52" s="20"/>
      <c r="K52" s="13"/>
      <c r="L52" s="10"/>
      <c r="M52" s="13"/>
      <c r="R52" s="13"/>
    </row>
    <row r="53" spans="1:18" ht="21" customHeight="1">
      <c r="A53" s="35"/>
      <c r="B53" s="40" t="s">
        <v>377</v>
      </c>
      <c r="D53" s="11">
        <v>5291</v>
      </c>
      <c r="E53" s="11">
        <v>2525</v>
      </c>
      <c r="F53" s="11">
        <v>696</v>
      </c>
      <c r="G53" s="11">
        <v>954</v>
      </c>
      <c r="H53" s="11">
        <v>174</v>
      </c>
      <c r="I53" s="11">
        <v>942</v>
      </c>
      <c r="J53" s="20"/>
      <c r="K53" s="13"/>
      <c r="L53" s="10"/>
      <c r="M53" s="13"/>
      <c r="R53" s="13"/>
    </row>
    <row r="54" spans="1:18" ht="21" customHeight="1">
      <c r="A54" s="35"/>
      <c r="B54" s="40" t="s">
        <v>378</v>
      </c>
      <c r="D54" s="11">
        <v>11083</v>
      </c>
      <c r="E54" s="11">
        <v>3788</v>
      </c>
      <c r="F54" s="11">
        <v>2384</v>
      </c>
      <c r="G54" s="11">
        <v>1970</v>
      </c>
      <c r="H54" s="11">
        <v>1028</v>
      </c>
      <c r="I54" s="11">
        <v>1913</v>
      </c>
      <c r="J54" s="20"/>
      <c r="K54" s="13"/>
      <c r="L54" s="10"/>
      <c r="M54" s="13"/>
      <c r="R54" s="13"/>
    </row>
    <row r="55" spans="1:18" ht="21" customHeight="1">
      <c r="A55" s="35"/>
      <c r="B55" s="40" t="s">
        <v>379</v>
      </c>
      <c r="D55" s="11">
        <v>1029</v>
      </c>
      <c r="E55" s="11">
        <v>750</v>
      </c>
      <c r="F55" s="11">
        <v>60</v>
      </c>
      <c r="G55" s="11">
        <v>91</v>
      </c>
      <c r="H55" s="11">
        <v>104</v>
      </c>
      <c r="I55" s="11">
        <v>24</v>
      </c>
      <c r="J55" s="20"/>
      <c r="K55" s="13"/>
      <c r="L55" s="10"/>
      <c r="M55" s="13"/>
      <c r="R55" s="13"/>
    </row>
    <row r="56" spans="1:18" ht="21" customHeight="1">
      <c r="A56" s="35"/>
      <c r="B56" s="40" t="s">
        <v>380</v>
      </c>
      <c r="D56" s="11">
        <v>406</v>
      </c>
      <c r="E56" s="11">
        <v>0</v>
      </c>
      <c r="F56" s="11">
        <v>352</v>
      </c>
      <c r="G56" s="11">
        <v>54</v>
      </c>
      <c r="H56" s="11">
        <v>0</v>
      </c>
      <c r="I56" s="11">
        <v>0</v>
      </c>
      <c r="J56" s="20"/>
      <c r="K56" s="13"/>
      <c r="L56" s="10"/>
      <c r="M56" s="13"/>
      <c r="R56" s="13"/>
    </row>
    <row r="57" spans="1:18" ht="21" customHeight="1">
      <c r="A57" s="35"/>
      <c r="B57" s="40" t="s">
        <v>381</v>
      </c>
      <c r="D57" s="11">
        <v>2990</v>
      </c>
      <c r="E57" s="11">
        <v>979</v>
      </c>
      <c r="F57" s="11">
        <v>46</v>
      </c>
      <c r="G57" s="11">
        <v>205</v>
      </c>
      <c r="H57" s="11">
        <v>94</v>
      </c>
      <c r="I57" s="11">
        <v>1666</v>
      </c>
      <c r="J57" s="20"/>
      <c r="K57" s="13"/>
      <c r="L57" s="10"/>
      <c r="M57" s="13"/>
      <c r="R57" s="13"/>
    </row>
    <row r="58" spans="1:18" ht="21" customHeight="1">
      <c r="A58" s="35"/>
      <c r="B58" s="39" t="s">
        <v>382</v>
      </c>
      <c r="C58" s="4"/>
      <c r="D58" s="10">
        <f t="shared" ref="D58:I58" si="14">SUM(D59:D60)</f>
        <v>1243</v>
      </c>
      <c r="E58" s="10">
        <f t="shared" si="14"/>
        <v>507</v>
      </c>
      <c r="F58" s="10">
        <f t="shared" si="14"/>
        <v>-111</v>
      </c>
      <c r="G58" s="10">
        <f t="shared" si="14"/>
        <v>368</v>
      </c>
      <c r="H58" s="10">
        <f t="shared" si="14"/>
        <v>321</v>
      </c>
      <c r="I58" s="10">
        <f t="shared" si="14"/>
        <v>158</v>
      </c>
      <c r="J58" s="20"/>
      <c r="K58" s="13"/>
      <c r="L58" s="10"/>
      <c r="M58" s="13"/>
      <c r="R58" s="13"/>
    </row>
    <row r="59" spans="1:18" ht="21" customHeight="1">
      <c r="A59" s="35"/>
      <c r="B59" s="40" t="s">
        <v>383</v>
      </c>
      <c r="D59" s="11">
        <v>794</v>
      </c>
      <c r="E59" s="11">
        <v>176</v>
      </c>
      <c r="F59" s="11">
        <v>94</v>
      </c>
      <c r="G59" s="11">
        <v>201</v>
      </c>
      <c r="H59" s="11">
        <v>213</v>
      </c>
      <c r="I59" s="11">
        <v>110</v>
      </c>
      <c r="J59" s="20"/>
      <c r="K59" s="13"/>
      <c r="L59" s="10"/>
      <c r="M59" s="13"/>
      <c r="R59" s="13"/>
    </row>
    <row r="60" spans="1:18" ht="21" customHeight="1">
      <c r="A60" s="35"/>
      <c r="B60" s="40" t="s">
        <v>384</v>
      </c>
      <c r="D60" s="11">
        <v>449</v>
      </c>
      <c r="E60" s="11">
        <v>331</v>
      </c>
      <c r="F60" s="11">
        <v>-205</v>
      </c>
      <c r="G60" s="11">
        <v>167</v>
      </c>
      <c r="H60" s="11">
        <v>108</v>
      </c>
      <c r="I60" s="11">
        <v>48</v>
      </c>
      <c r="J60" s="20"/>
      <c r="K60" s="13"/>
      <c r="L60" s="10"/>
      <c r="M60" s="13"/>
      <c r="R60" s="13"/>
    </row>
    <row r="61" spans="1:18" ht="21" customHeight="1">
      <c r="A61" s="35"/>
      <c r="B61" s="39" t="s">
        <v>385</v>
      </c>
      <c r="C61" s="4"/>
      <c r="D61" s="10">
        <f t="shared" ref="D61:I61" si="15">SUM(D62:D66)</f>
        <v>3195</v>
      </c>
      <c r="E61" s="10">
        <f t="shared" si="15"/>
        <v>1471</v>
      </c>
      <c r="F61" s="10">
        <f t="shared" si="15"/>
        <v>59</v>
      </c>
      <c r="G61" s="10">
        <f t="shared" si="15"/>
        <v>897</v>
      </c>
      <c r="H61" s="10">
        <f t="shared" si="15"/>
        <v>20</v>
      </c>
      <c r="I61" s="10">
        <f t="shared" si="15"/>
        <v>748</v>
      </c>
      <c r="J61" s="20"/>
      <c r="K61" s="13"/>
      <c r="L61" s="10"/>
      <c r="M61" s="13"/>
      <c r="R61" s="13"/>
    </row>
    <row r="62" spans="1:18" ht="21" customHeight="1">
      <c r="A62" s="35"/>
      <c r="B62" s="40" t="s">
        <v>386</v>
      </c>
      <c r="D62" s="11">
        <v>661</v>
      </c>
      <c r="E62" s="11">
        <v>527</v>
      </c>
      <c r="F62" s="11">
        <v>69</v>
      </c>
      <c r="G62" s="11">
        <v>52</v>
      </c>
      <c r="H62" s="11">
        <v>6</v>
      </c>
      <c r="I62" s="11">
        <v>7</v>
      </c>
      <c r="J62" s="20"/>
      <c r="K62" s="13"/>
      <c r="L62" s="10"/>
      <c r="M62" s="13"/>
      <c r="R62" s="13"/>
    </row>
    <row r="63" spans="1:18" ht="45.75" customHeight="1">
      <c r="A63" s="35"/>
      <c r="B63" s="40" t="s">
        <v>554</v>
      </c>
      <c r="C63" s="43"/>
      <c r="D63" s="11">
        <v>241</v>
      </c>
      <c r="E63" s="11">
        <v>157</v>
      </c>
      <c r="F63" s="11">
        <v>28</v>
      </c>
      <c r="G63" s="11">
        <v>49</v>
      </c>
      <c r="H63" s="11">
        <v>1</v>
      </c>
      <c r="I63" s="11">
        <v>6</v>
      </c>
      <c r="J63" s="20"/>
      <c r="K63" s="13"/>
      <c r="L63" s="175"/>
      <c r="M63" s="13"/>
      <c r="R63" s="13"/>
    </row>
    <row r="64" spans="1:18" ht="21" customHeight="1">
      <c r="A64" s="35"/>
      <c r="B64" s="40" t="s">
        <v>388</v>
      </c>
      <c r="D64" s="11">
        <v>348</v>
      </c>
      <c r="E64" s="11">
        <v>65</v>
      </c>
      <c r="F64" s="11">
        <v>-28</v>
      </c>
      <c r="G64" s="11">
        <v>67</v>
      </c>
      <c r="H64" s="11">
        <v>12</v>
      </c>
      <c r="I64" s="11">
        <v>232</v>
      </c>
      <c r="J64" s="20"/>
      <c r="K64" s="13"/>
      <c r="L64" s="10"/>
      <c r="M64" s="13"/>
      <c r="R64" s="13"/>
    </row>
    <row r="65" spans="1:18" ht="21" customHeight="1">
      <c r="A65" s="35"/>
      <c r="B65" s="40" t="s">
        <v>389</v>
      </c>
      <c r="D65" s="11">
        <v>435</v>
      </c>
      <c r="E65" s="11">
        <v>294</v>
      </c>
      <c r="F65" s="11">
        <v>-37</v>
      </c>
      <c r="G65" s="11">
        <v>23</v>
      </c>
      <c r="H65" s="11">
        <v>5</v>
      </c>
      <c r="I65" s="11">
        <v>150</v>
      </c>
      <c r="J65" s="20"/>
      <c r="K65" s="13"/>
      <c r="L65" s="10"/>
      <c r="M65" s="13"/>
      <c r="R65" s="13"/>
    </row>
    <row r="66" spans="1:18" ht="21" customHeight="1">
      <c r="A66" s="35"/>
      <c r="B66" s="40" t="s">
        <v>390</v>
      </c>
      <c r="D66" s="11">
        <v>1510</v>
      </c>
      <c r="E66" s="11">
        <v>428</v>
      </c>
      <c r="F66" s="11">
        <v>27</v>
      </c>
      <c r="G66" s="11">
        <v>706</v>
      </c>
      <c r="H66" s="11">
        <v>-4</v>
      </c>
      <c r="I66" s="11">
        <v>353</v>
      </c>
      <c r="J66" s="20"/>
      <c r="K66" s="13"/>
      <c r="L66" s="10"/>
      <c r="M66" s="13"/>
      <c r="R66" s="13"/>
    </row>
    <row r="67" spans="1:18" ht="21" customHeight="1">
      <c r="A67" s="35"/>
      <c r="B67" s="39" t="s">
        <v>391</v>
      </c>
      <c r="D67" s="10">
        <f t="shared" ref="D67:I67" si="16">SUM(D68:D74)</f>
        <v>30446</v>
      </c>
      <c r="E67" s="10">
        <f t="shared" si="16"/>
        <v>15113</v>
      </c>
      <c r="F67" s="10">
        <f t="shared" si="16"/>
        <v>2687</v>
      </c>
      <c r="G67" s="10">
        <f t="shared" si="16"/>
        <v>3618</v>
      </c>
      <c r="H67" s="10">
        <f t="shared" si="16"/>
        <v>694</v>
      </c>
      <c r="I67" s="10">
        <f t="shared" si="16"/>
        <v>8334</v>
      </c>
      <c r="J67" s="20"/>
      <c r="K67" s="13"/>
      <c r="L67" s="10"/>
      <c r="M67" s="13"/>
      <c r="R67" s="13"/>
    </row>
    <row r="68" spans="1:18" ht="21" customHeight="1">
      <c r="A68" s="35"/>
      <c r="B68" s="40" t="s">
        <v>392</v>
      </c>
      <c r="D68" s="11">
        <v>15840</v>
      </c>
      <c r="E68" s="11">
        <v>7165</v>
      </c>
      <c r="F68" s="11">
        <v>414</v>
      </c>
      <c r="G68" s="11">
        <v>1287</v>
      </c>
      <c r="H68" s="11">
        <v>346</v>
      </c>
      <c r="I68" s="11">
        <v>6628</v>
      </c>
      <c r="J68" s="20"/>
      <c r="K68" s="13"/>
      <c r="L68" s="10"/>
      <c r="M68" s="13"/>
      <c r="R68" s="13"/>
    </row>
    <row r="69" spans="1:18" ht="21" customHeight="1">
      <c r="A69" s="35"/>
      <c r="B69" s="40" t="s">
        <v>393</v>
      </c>
      <c r="C69" s="4"/>
      <c r="D69" s="11">
        <v>1539</v>
      </c>
      <c r="E69" s="11">
        <v>576</v>
      </c>
      <c r="F69" s="11">
        <v>241</v>
      </c>
      <c r="G69" s="11">
        <v>604</v>
      </c>
      <c r="H69" s="11">
        <v>13</v>
      </c>
      <c r="I69" s="11">
        <v>105</v>
      </c>
      <c r="J69" s="20"/>
      <c r="K69" s="13"/>
      <c r="L69" s="10"/>
      <c r="M69" s="13"/>
      <c r="R69" s="13"/>
    </row>
    <row r="70" spans="1:18" ht="21" customHeight="1">
      <c r="A70" s="35"/>
      <c r="B70" s="40" t="s">
        <v>394</v>
      </c>
      <c r="D70" s="11">
        <v>5449</v>
      </c>
      <c r="E70" s="11">
        <v>1723</v>
      </c>
      <c r="F70" s="11">
        <v>1295</v>
      </c>
      <c r="G70" s="11">
        <v>978</v>
      </c>
      <c r="H70" s="11">
        <v>249</v>
      </c>
      <c r="I70" s="11">
        <v>1204</v>
      </c>
      <c r="J70" s="20"/>
      <c r="K70" s="13"/>
      <c r="L70" s="10"/>
      <c r="M70" s="13"/>
      <c r="R70" s="13"/>
    </row>
    <row r="71" spans="1:18" ht="21" customHeight="1">
      <c r="A71" s="35"/>
      <c r="B71" s="40" t="s">
        <v>395</v>
      </c>
      <c r="D71" s="11">
        <v>3755</v>
      </c>
      <c r="E71" s="11">
        <v>3232</v>
      </c>
      <c r="F71" s="11">
        <v>404</v>
      </c>
      <c r="G71" s="11">
        <v>304</v>
      </c>
      <c r="H71" s="11">
        <v>37</v>
      </c>
      <c r="I71" s="11">
        <v>-222</v>
      </c>
      <c r="J71" s="20"/>
      <c r="K71" s="13"/>
      <c r="L71" s="10"/>
      <c r="M71" s="13"/>
      <c r="R71" s="13"/>
    </row>
    <row r="72" spans="1:18" ht="21" customHeight="1">
      <c r="A72" s="35"/>
      <c r="B72" s="40" t="s">
        <v>396</v>
      </c>
      <c r="D72" s="11">
        <v>2772</v>
      </c>
      <c r="E72" s="11">
        <v>1637</v>
      </c>
      <c r="F72" s="11">
        <v>75</v>
      </c>
      <c r="G72" s="11">
        <v>425</v>
      </c>
      <c r="H72" s="11">
        <v>46</v>
      </c>
      <c r="I72" s="11">
        <v>589</v>
      </c>
      <c r="J72" s="20"/>
      <c r="K72" s="13"/>
      <c r="L72" s="10"/>
      <c r="M72" s="13"/>
      <c r="R72" s="13"/>
    </row>
    <row r="73" spans="1:18" ht="21" customHeight="1">
      <c r="A73" s="35"/>
      <c r="B73" s="40" t="s">
        <v>397</v>
      </c>
      <c r="D73" s="11">
        <v>955</v>
      </c>
      <c r="E73" s="11">
        <v>780</v>
      </c>
      <c r="F73" s="11">
        <v>135</v>
      </c>
      <c r="G73" s="11">
        <v>8</v>
      </c>
      <c r="H73" s="11">
        <v>3</v>
      </c>
      <c r="I73" s="11">
        <v>29</v>
      </c>
      <c r="J73" s="20"/>
      <c r="K73" s="13"/>
      <c r="L73" s="10"/>
      <c r="M73" s="13"/>
      <c r="R73" s="13"/>
    </row>
    <row r="74" spans="1:18" ht="21" customHeight="1">
      <c r="A74" s="33"/>
      <c r="B74" s="40" t="s">
        <v>398</v>
      </c>
      <c r="C74" s="4"/>
      <c r="D74" s="11">
        <v>136</v>
      </c>
      <c r="E74" s="11">
        <v>0</v>
      </c>
      <c r="F74" s="11">
        <v>123</v>
      </c>
      <c r="G74" s="11">
        <v>12</v>
      </c>
      <c r="H74" s="11">
        <v>0</v>
      </c>
      <c r="I74" s="11">
        <v>1</v>
      </c>
      <c r="J74" s="20"/>
      <c r="K74" s="13"/>
      <c r="L74" s="10"/>
      <c r="M74" s="13"/>
      <c r="R74" s="13"/>
    </row>
    <row r="75" spans="1:18" ht="21" customHeight="1">
      <c r="A75" s="35"/>
      <c r="B75" s="39" t="s">
        <v>399</v>
      </c>
      <c r="C75" s="4"/>
      <c r="D75" s="10">
        <f t="shared" ref="D75:I75" si="17">SUM(D76)</f>
        <v>2298</v>
      </c>
      <c r="E75" s="10">
        <f t="shared" si="17"/>
        <v>964</v>
      </c>
      <c r="F75" s="10">
        <f t="shared" si="17"/>
        <v>496</v>
      </c>
      <c r="G75" s="10">
        <f t="shared" si="17"/>
        <v>297</v>
      </c>
      <c r="H75" s="10">
        <f t="shared" si="17"/>
        <v>300</v>
      </c>
      <c r="I75" s="10">
        <f t="shared" si="17"/>
        <v>241</v>
      </c>
      <c r="J75" s="20"/>
      <c r="K75" s="13"/>
      <c r="L75" s="10"/>
      <c r="M75" s="13"/>
      <c r="R75" s="13"/>
    </row>
    <row r="76" spans="1:18" ht="21" customHeight="1">
      <c r="A76" s="35"/>
      <c r="B76" s="40" t="s">
        <v>400</v>
      </c>
      <c r="D76" s="11">
        <v>2298</v>
      </c>
      <c r="E76" s="11">
        <v>964</v>
      </c>
      <c r="F76" s="11">
        <v>496</v>
      </c>
      <c r="G76" s="11">
        <v>297</v>
      </c>
      <c r="H76" s="11">
        <v>300</v>
      </c>
      <c r="I76" s="11">
        <v>241</v>
      </c>
      <c r="J76" s="20"/>
      <c r="K76" s="13"/>
      <c r="L76" s="10"/>
      <c r="M76" s="13"/>
      <c r="R76" s="13"/>
    </row>
    <row r="77" spans="1:18" ht="21" customHeight="1">
      <c r="A77" s="35"/>
      <c r="B77" s="39">
        <v>47</v>
      </c>
      <c r="D77" s="10">
        <f t="shared" ref="D77" si="18">D78+D81+D89+D91+D95+D101+D107+D117+D121</f>
        <v>111186</v>
      </c>
      <c r="E77" s="10">
        <f t="shared" ref="E77:I77" si="19">E78+E81+E89+E91+E95+E101+E107+E117+E121</f>
        <v>57290</v>
      </c>
      <c r="F77" s="10">
        <f t="shared" si="19"/>
        <v>5052</v>
      </c>
      <c r="G77" s="10">
        <f t="shared" si="19"/>
        <v>28427</v>
      </c>
      <c r="H77" s="10">
        <f t="shared" si="19"/>
        <v>5194</v>
      </c>
      <c r="I77" s="10">
        <f t="shared" si="19"/>
        <v>15223</v>
      </c>
      <c r="J77" s="20"/>
      <c r="K77" s="13"/>
      <c r="L77" s="10"/>
      <c r="M77" s="13"/>
      <c r="R77" s="13"/>
    </row>
    <row r="78" spans="1:18" ht="21" customHeight="1">
      <c r="A78" s="35"/>
      <c r="B78" s="39" t="s">
        <v>401</v>
      </c>
      <c r="D78" s="10">
        <f t="shared" ref="D78" si="20">D79+D80</f>
        <v>55117</v>
      </c>
      <c r="E78" s="10">
        <f t="shared" ref="E78:I78" si="21">E79+E80</f>
        <v>32341</v>
      </c>
      <c r="F78" s="10">
        <f t="shared" si="21"/>
        <v>1241</v>
      </c>
      <c r="G78" s="10">
        <f t="shared" si="21"/>
        <v>11747</v>
      </c>
      <c r="H78" s="10">
        <f t="shared" si="21"/>
        <v>1778</v>
      </c>
      <c r="I78" s="10">
        <f t="shared" si="21"/>
        <v>8010</v>
      </c>
      <c r="J78" s="20"/>
      <c r="K78" s="13"/>
      <c r="L78" s="10"/>
      <c r="M78" s="13"/>
      <c r="R78" s="13"/>
    </row>
    <row r="79" spans="1:18" ht="21" customHeight="1">
      <c r="A79" s="35"/>
      <c r="B79" s="40" t="s">
        <v>402</v>
      </c>
      <c r="D79" s="11">
        <v>52492</v>
      </c>
      <c r="E79" s="11">
        <v>30241</v>
      </c>
      <c r="F79" s="11">
        <v>1238</v>
      </c>
      <c r="G79" s="11">
        <v>11372</v>
      </c>
      <c r="H79" s="11">
        <v>1649</v>
      </c>
      <c r="I79" s="11">
        <v>7992</v>
      </c>
      <c r="J79" s="20"/>
      <c r="K79" s="13"/>
      <c r="L79" s="10"/>
      <c r="M79" s="13"/>
      <c r="R79" s="13"/>
    </row>
    <row r="80" spans="1:18" ht="21" customHeight="1">
      <c r="A80" s="35"/>
      <c r="B80" s="40" t="s">
        <v>403</v>
      </c>
      <c r="C80" s="4"/>
      <c r="D80" s="11">
        <v>2625</v>
      </c>
      <c r="E80" s="11">
        <v>2100</v>
      </c>
      <c r="F80" s="11">
        <v>3</v>
      </c>
      <c r="G80" s="11">
        <v>375</v>
      </c>
      <c r="H80" s="11">
        <v>129</v>
      </c>
      <c r="I80" s="11">
        <v>18</v>
      </c>
      <c r="J80" s="20"/>
      <c r="K80" s="13"/>
      <c r="L80" s="10"/>
      <c r="M80" s="13"/>
      <c r="R80" s="13"/>
    </row>
    <row r="81" spans="1:18" ht="21" customHeight="1">
      <c r="A81" s="35"/>
      <c r="B81" s="39" t="s">
        <v>404</v>
      </c>
      <c r="C81" s="4"/>
      <c r="D81" s="10">
        <f t="shared" ref="D81:I81" si="22">D82+D83+D84+D85+D86+D87+D88</f>
        <v>4030</v>
      </c>
      <c r="E81" s="10">
        <f t="shared" si="22"/>
        <v>1363</v>
      </c>
      <c r="F81" s="10">
        <f t="shared" si="22"/>
        <v>197</v>
      </c>
      <c r="G81" s="10">
        <f t="shared" si="22"/>
        <v>599</v>
      </c>
      <c r="H81" s="10">
        <f t="shared" si="22"/>
        <v>140</v>
      </c>
      <c r="I81" s="10">
        <f t="shared" si="22"/>
        <v>1731</v>
      </c>
      <c r="J81" s="20"/>
      <c r="K81" s="13"/>
      <c r="L81" s="10"/>
      <c r="M81" s="13"/>
      <c r="R81" s="13"/>
    </row>
    <row r="82" spans="1:18" ht="21" customHeight="1">
      <c r="A82" s="35"/>
      <c r="B82" s="40" t="s">
        <v>405</v>
      </c>
      <c r="D82" s="11">
        <v>749</v>
      </c>
      <c r="E82" s="11">
        <v>258</v>
      </c>
      <c r="F82" s="11">
        <v>44</v>
      </c>
      <c r="G82" s="11">
        <v>191</v>
      </c>
      <c r="H82" s="11">
        <v>26</v>
      </c>
      <c r="I82" s="11">
        <v>230</v>
      </c>
      <c r="J82" s="20"/>
      <c r="K82" s="13"/>
      <c r="L82" s="10"/>
      <c r="M82" s="13"/>
      <c r="R82" s="13"/>
    </row>
    <row r="83" spans="1:18" ht="21" customHeight="1">
      <c r="A83" s="35"/>
      <c r="B83" s="40" t="s">
        <v>406</v>
      </c>
      <c r="D83" s="11">
        <v>1442</v>
      </c>
      <c r="E83" s="11">
        <v>902</v>
      </c>
      <c r="F83" s="11">
        <v>45</v>
      </c>
      <c r="G83" s="11">
        <v>194</v>
      </c>
      <c r="H83" s="11">
        <v>39</v>
      </c>
      <c r="I83" s="11">
        <v>262</v>
      </c>
      <c r="J83" s="20"/>
      <c r="K83" s="13"/>
      <c r="L83" s="10"/>
      <c r="M83" s="13"/>
      <c r="R83" s="13"/>
    </row>
    <row r="84" spans="1:18" ht="21" customHeight="1">
      <c r="A84" s="35"/>
      <c r="B84" s="40" t="s">
        <v>407</v>
      </c>
      <c r="C84" s="4"/>
      <c r="D84" s="11">
        <v>1210</v>
      </c>
      <c r="E84" s="11">
        <v>198</v>
      </c>
      <c r="F84" s="11">
        <v>108</v>
      </c>
      <c r="G84" s="11">
        <v>71</v>
      </c>
      <c r="H84" s="11">
        <v>26</v>
      </c>
      <c r="I84" s="11">
        <v>807</v>
      </c>
      <c r="J84" s="20"/>
      <c r="K84" s="13"/>
      <c r="L84" s="10"/>
      <c r="M84" s="13"/>
      <c r="R84" s="13"/>
    </row>
    <row r="85" spans="1:18" ht="21" customHeight="1">
      <c r="A85" s="35"/>
      <c r="B85" s="40" t="s">
        <v>408</v>
      </c>
      <c r="D85" s="11">
        <v>60</v>
      </c>
      <c r="E85" s="11">
        <v>5</v>
      </c>
      <c r="F85" s="11">
        <v>0</v>
      </c>
      <c r="G85" s="11">
        <v>26</v>
      </c>
      <c r="H85" s="11">
        <v>0</v>
      </c>
      <c r="I85" s="11">
        <v>29</v>
      </c>
      <c r="J85" s="20"/>
      <c r="K85" s="13"/>
      <c r="L85" s="10"/>
      <c r="M85" s="13"/>
      <c r="R85" s="13"/>
    </row>
    <row r="86" spans="1:18" ht="21" customHeight="1">
      <c r="A86" s="35"/>
      <c r="B86" s="40" t="s">
        <v>409</v>
      </c>
      <c r="D86" s="11">
        <v>64</v>
      </c>
      <c r="E86" s="11">
        <v>0</v>
      </c>
      <c r="F86" s="11">
        <v>0</v>
      </c>
      <c r="G86" s="11">
        <v>34</v>
      </c>
      <c r="H86" s="11">
        <v>29</v>
      </c>
      <c r="I86" s="11">
        <v>1</v>
      </c>
      <c r="J86" s="20"/>
      <c r="K86" s="13"/>
      <c r="L86" s="10"/>
      <c r="M86" s="13"/>
      <c r="R86" s="13"/>
    </row>
    <row r="87" spans="1:18" ht="21" customHeight="1">
      <c r="A87" s="35"/>
      <c r="B87" s="40" t="s">
        <v>410</v>
      </c>
      <c r="D87" s="11">
        <v>18</v>
      </c>
      <c r="E87" s="11">
        <v>0</v>
      </c>
      <c r="F87" s="11">
        <v>0</v>
      </c>
      <c r="G87" s="11">
        <v>18</v>
      </c>
      <c r="H87" s="11">
        <v>0</v>
      </c>
      <c r="I87" s="11">
        <v>0</v>
      </c>
      <c r="J87" s="20"/>
      <c r="K87" s="13"/>
      <c r="L87" s="10"/>
      <c r="M87" s="13"/>
      <c r="R87" s="13"/>
    </row>
    <row r="88" spans="1:18" ht="21" customHeight="1">
      <c r="A88" s="35"/>
      <c r="B88" s="40" t="s">
        <v>411</v>
      </c>
      <c r="C88" s="4"/>
      <c r="D88" s="11">
        <v>487</v>
      </c>
      <c r="E88" s="11">
        <v>0</v>
      </c>
      <c r="F88" s="11">
        <v>0</v>
      </c>
      <c r="G88" s="11">
        <v>65</v>
      </c>
      <c r="H88" s="11">
        <v>20</v>
      </c>
      <c r="I88" s="11">
        <v>402</v>
      </c>
      <c r="J88" s="20"/>
      <c r="K88" s="13"/>
      <c r="L88" s="10"/>
      <c r="M88" s="13"/>
      <c r="R88" s="13"/>
    </row>
    <row r="89" spans="1:18" ht="21" customHeight="1">
      <c r="A89" s="35"/>
      <c r="B89" s="39" t="s">
        <v>412</v>
      </c>
      <c r="D89" s="10">
        <f t="shared" ref="D89:I89" si="23">D90</f>
        <v>2210</v>
      </c>
      <c r="E89" s="10">
        <f t="shared" si="23"/>
        <v>2792</v>
      </c>
      <c r="F89" s="10">
        <f t="shared" si="23"/>
        <v>343</v>
      </c>
      <c r="G89" s="10">
        <f t="shared" si="23"/>
        <v>-386</v>
      </c>
      <c r="H89" s="10">
        <f t="shared" si="23"/>
        <v>49</v>
      </c>
      <c r="I89" s="10">
        <f t="shared" si="23"/>
        <v>-588</v>
      </c>
      <c r="J89" s="20"/>
      <c r="K89" s="13"/>
      <c r="L89" s="10"/>
      <c r="M89" s="13"/>
      <c r="R89" s="13"/>
    </row>
    <row r="90" spans="1:18" ht="21" customHeight="1">
      <c r="A90" s="35"/>
      <c r="B90" s="40" t="s">
        <v>413</v>
      </c>
      <c r="D90" s="11">
        <v>2210</v>
      </c>
      <c r="E90" s="11">
        <v>2792</v>
      </c>
      <c r="F90" s="11">
        <v>343</v>
      </c>
      <c r="G90" s="11">
        <v>-386</v>
      </c>
      <c r="H90" s="11">
        <v>49</v>
      </c>
      <c r="I90" s="11">
        <v>-588</v>
      </c>
      <c r="J90" s="20"/>
      <c r="K90" s="13"/>
      <c r="L90" s="10"/>
      <c r="M90" s="13"/>
      <c r="R90" s="13"/>
    </row>
    <row r="91" spans="1:18" ht="21" customHeight="1">
      <c r="A91" s="35"/>
      <c r="B91" s="39" t="s">
        <v>414</v>
      </c>
      <c r="C91" s="10">
        <f t="shared" ref="C91:I91" si="24">C92+C93+C94</f>
        <v>0</v>
      </c>
      <c r="D91" s="10">
        <f t="shared" si="24"/>
        <v>3998</v>
      </c>
      <c r="E91" s="10">
        <f t="shared" si="24"/>
        <v>1264</v>
      </c>
      <c r="F91" s="10">
        <f t="shared" si="24"/>
        <v>335</v>
      </c>
      <c r="G91" s="10">
        <f t="shared" si="24"/>
        <v>2042</v>
      </c>
      <c r="H91" s="10">
        <f t="shared" si="24"/>
        <v>65</v>
      </c>
      <c r="I91" s="10">
        <f t="shared" si="24"/>
        <v>292</v>
      </c>
      <c r="J91" s="20"/>
      <c r="K91" s="13"/>
      <c r="L91" s="10"/>
      <c r="M91" s="13"/>
      <c r="R91" s="13"/>
    </row>
    <row r="92" spans="1:18" ht="21" customHeight="1">
      <c r="A92" s="35"/>
      <c r="B92" s="40" t="s">
        <v>415</v>
      </c>
      <c r="C92" s="4"/>
      <c r="D92" s="11">
        <v>1668</v>
      </c>
      <c r="E92" s="11">
        <v>326</v>
      </c>
      <c r="F92" s="11">
        <v>74</v>
      </c>
      <c r="G92" s="11">
        <v>974</v>
      </c>
      <c r="H92" s="11">
        <v>95</v>
      </c>
      <c r="I92" s="11">
        <v>199</v>
      </c>
      <c r="J92" s="20"/>
      <c r="K92" s="13"/>
      <c r="L92" s="10"/>
      <c r="M92" s="13"/>
      <c r="R92" s="13"/>
    </row>
    <row r="93" spans="1:18" ht="21" customHeight="1">
      <c r="A93" s="35"/>
      <c r="B93" s="40" t="s">
        <v>416</v>
      </c>
      <c r="D93" s="11">
        <v>1159</v>
      </c>
      <c r="E93" s="11">
        <v>615</v>
      </c>
      <c r="F93" s="11">
        <v>203</v>
      </c>
      <c r="G93" s="11">
        <v>290</v>
      </c>
      <c r="H93" s="11">
        <v>-31</v>
      </c>
      <c r="I93" s="11">
        <v>82</v>
      </c>
      <c r="J93" s="20"/>
      <c r="K93" s="13"/>
      <c r="L93" s="10"/>
      <c r="M93" s="13"/>
      <c r="R93" s="13"/>
    </row>
    <row r="94" spans="1:18" ht="21" customHeight="1">
      <c r="A94" s="35"/>
      <c r="B94" s="40" t="s">
        <v>417</v>
      </c>
      <c r="D94" s="11">
        <v>1171</v>
      </c>
      <c r="E94" s="11">
        <v>323</v>
      </c>
      <c r="F94" s="11">
        <v>58</v>
      </c>
      <c r="G94" s="11">
        <v>778</v>
      </c>
      <c r="H94" s="11">
        <v>1</v>
      </c>
      <c r="I94" s="11">
        <v>11</v>
      </c>
      <c r="J94" s="20"/>
      <c r="K94" s="13"/>
      <c r="L94" s="10"/>
      <c r="M94" s="13"/>
      <c r="R94" s="13"/>
    </row>
    <row r="95" spans="1:18" ht="21" customHeight="1">
      <c r="A95" s="35"/>
      <c r="B95" s="39" t="s">
        <v>418</v>
      </c>
      <c r="D95" s="10">
        <f t="shared" ref="D95:I95" si="25">D96+D97+D98+D99+D100</f>
        <v>14351</v>
      </c>
      <c r="E95" s="10">
        <f t="shared" si="25"/>
        <v>6563</v>
      </c>
      <c r="F95" s="10">
        <f t="shared" si="25"/>
        <v>1661</v>
      </c>
      <c r="G95" s="10">
        <f t="shared" si="25"/>
        <v>3782</v>
      </c>
      <c r="H95" s="10">
        <f t="shared" si="25"/>
        <v>897</v>
      </c>
      <c r="I95" s="10">
        <f t="shared" si="25"/>
        <v>1448</v>
      </c>
      <c r="J95" s="92"/>
      <c r="K95" s="13"/>
      <c r="L95" s="10"/>
      <c r="M95" s="13"/>
      <c r="R95" s="13"/>
    </row>
    <row r="96" spans="1:18" ht="21" customHeight="1">
      <c r="A96" s="35"/>
      <c r="B96" s="40" t="s">
        <v>419</v>
      </c>
      <c r="C96" s="4"/>
      <c r="D96" s="11">
        <v>-142</v>
      </c>
      <c r="E96" s="11">
        <v>-206</v>
      </c>
      <c r="F96" s="11">
        <v>0</v>
      </c>
      <c r="G96" s="11">
        <v>47</v>
      </c>
      <c r="H96" s="11">
        <v>11</v>
      </c>
      <c r="I96" s="11">
        <v>6</v>
      </c>
      <c r="J96" s="20"/>
      <c r="K96" s="13"/>
      <c r="L96" s="10"/>
      <c r="M96" s="13"/>
      <c r="R96" s="13"/>
    </row>
    <row r="97" spans="1:18" ht="21" customHeight="1">
      <c r="A97" s="35"/>
      <c r="B97" s="40" t="s">
        <v>420</v>
      </c>
      <c r="D97" s="11">
        <v>6328</v>
      </c>
      <c r="E97" s="11">
        <v>3524</v>
      </c>
      <c r="F97" s="11">
        <v>1064</v>
      </c>
      <c r="G97" s="11">
        <v>624</v>
      </c>
      <c r="H97" s="11">
        <v>215</v>
      </c>
      <c r="I97" s="11">
        <v>901</v>
      </c>
      <c r="J97" s="20"/>
      <c r="K97" s="13"/>
      <c r="L97" s="10"/>
      <c r="M97" s="13"/>
      <c r="R97" s="13"/>
    </row>
    <row r="98" spans="1:18" ht="21" customHeight="1">
      <c r="A98" s="35"/>
      <c r="B98" s="40" t="s">
        <v>421</v>
      </c>
      <c r="D98" s="11">
        <v>378</v>
      </c>
      <c r="E98" s="11">
        <v>237</v>
      </c>
      <c r="F98" s="11">
        <v>0</v>
      </c>
      <c r="G98" s="11">
        <v>82</v>
      </c>
      <c r="H98" s="11">
        <v>43</v>
      </c>
      <c r="I98" s="11">
        <v>16</v>
      </c>
      <c r="J98" s="20"/>
      <c r="K98" s="13"/>
      <c r="L98" s="10"/>
      <c r="M98" s="13"/>
      <c r="R98" s="13"/>
    </row>
    <row r="99" spans="1:18" ht="21" customHeight="1">
      <c r="A99" s="35"/>
      <c r="B99" s="40" t="s">
        <v>422</v>
      </c>
      <c r="D99" s="11">
        <v>2091</v>
      </c>
      <c r="E99" s="11">
        <v>708</v>
      </c>
      <c r="F99" s="11">
        <v>168</v>
      </c>
      <c r="G99" s="11">
        <v>866</v>
      </c>
      <c r="H99" s="11">
        <v>277</v>
      </c>
      <c r="I99" s="11">
        <v>72</v>
      </c>
      <c r="J99" s="20"/>
      <c r="K99" s="13"/>
      <c r="L99" s="10"/>
      <c r="M99" s="13"/>
      <c r="R99" s="13"/>
    </row>
    <row r="100" spans="1:18" ht="21" customHeight="1">
      <c r="A100" s="35"/>
      <c r="B100" s="40" t="s">
        <v>423</v>
      </c>
      <c r="D100" s="11">
        <v>5696</v>
      </c>
      <c r="E100" s="11">
        <v>2300</v>
      </c>
      <c r="F100" s="11">
        <v>429</v>
      </c>
      <c r="G100" s="11">
        <v>2163</v>
      </c>
      <c r="H100" s="11">
        <v>351</v>
      </c>
      <c r="I100" s="11">
        <v>453</v>
      </c>
      <c r="J100" s="20"/>
      <c r="K100" s="13"/>
      <c r="L100" s="10"/>
      <c r="M100" s="13"/>
      <c r="R100" s="13"/>
    </row>
    <row r="101" spans="1:18" ht="21" customHeight="1">
      <c r="A101" s="35"/>
      <c r="B101" s="39" t="s">
        <v>424</v>
      </c>
      <c r="C101" s="4"/>
      <c r="D101" s="10">
        <f t="shared" ref="D101:I101" si="26">D102+D103+D104+D105+D106</f>
        <v>1388</v>
      </c>
      <c r="E101" s="10">
        <f t="shared" si="26"/>
        <v>824</v>
      </c>
      <c r="F101" s="10">
        <f t="shared" si="26"/>
        <v>49</v>
      </c>
      <c r="G101" s="10">
        <f t="shared" si="26"/>
        <v>238</v>
      </c>
      <c r="H101" s="10">
        <f t="shared" si="26"/>
        <v>196</v>
      </c>
      <c r="I101" s="10">
        <f t="shared" si="26"/>
        <v>81</v>
      </c>
      <c r="J101" s="20"/>
      <c r="K101" s="13"/>
      <c r="L101" s="10"/>
      <c r="M101" s="13"/>
      <c r="R101" s="13"/>
    </row>
    <row r="102" spans="1:18" ht="21" customHeight="1">
      <c r="A102" s="35"/>
      <c r="B102" s="40" t="s">
        <v>425</v>
      </c>
      <c r="D102" s="11">
        <v>52</v>
      </c>
      <c r="E102" s="11">
        <v>14</v>
      </c>
      <c r="F102" s="11">
        <v>-60</v>
      </c>
      <c r="G102" s="11">
        <v>48</v>
      </c>
      <c r="H102" s="11">
        <v>-4</v>
      </c>
      <c r="I102" s="11">
        <v>54</v>
      </c>
      <c r="J102" s="20"/>
      <c r="K102" s="13"/>
      <c r="L102" s="10"/>
      <c r="M102" s="13"/>
      <c r="R102" s="13"/>
    </row>
    <row r="103" spans="1:18" ht="21" customHeight="1">
      <c r="A103" s="35"/>
      <c r="B103" s="40" t="s">
        <v>426</v>
      </c>
      <c r="C103" s="4"/>
      <c r="D103" s="11">
        <v>23</v>
      </c>
      <c r="E103" s="11">
        <v>0</v>
      </c>
      <c r="F103" s="11">
        <v>7</v>
      </c>
      <c r="G103" s="11">
        <v>13</v>
      </c>
      <c r="H103" s="11">
        <v>3</v>
      </c>
      <c r="I103" s="11">
        <v>0</v>
      </c>
      <c r="J103" s="20"/>
      <c r="K103" s="13"/>
      <c r="L103" s="10"/>
      <c r="M103" s="13"/>
      <c r="R103" s="13"/>
    </row>
    <row r="104" spans="1:18" ht="21" customHeight="1">
      <c r="A104" s="35"/>
      <c r="B104" s="40" t="s">
        <v>427</v>
      </c>
      <c r="C104" s="4"/>
      <c r="D104" s="11">
        <v>19</v>
      </c>
      <c r="E104" s="11">
        <v>15</v>
      </c>
      <c r="F104" s="11">
        <v>0</v>
      </c>
      <c r="G104" s="11">
        <v>2</v>
      </c>
      <c r="H104" s="11">
        <v>2</v>
      </c>
      <c r="I104" s="11">
        <v>0</v>
      </c>
      <c r="J104" s="20"/>
      <c r="K104" s="13"/>
      <c r="L104" s="10"/>
      <c r="M104" s="13"/>
      <c r="R104" s="13"/>
    </row>
    <row r="105" spans="1:18" ht="21" customHeight="1">
      <c r="A105" s="35"/>
      <c r="B105" s="40" t="s">
        <v>428</v>
      </c>
      <c r="D105" s="11">
        <v>874</v>
      </c>
      <c r="E105" s="11">
        <v>746</v>
      </c>
      <c r="F105" s="11">
        <v>33</v>
      </c>
      <c r="G105" s="11">
        <v>59</v>
      </c>
      <c r="H105" s="11">
        <v>19</v>
      </c>
      <c r="I105" s="11">
        <v>17</v>
      </c>
      <c r="J105" s="20"/>
      <c r="K105" s="13"/>
      <c r="L105" s="10"/>
      <c r="M105" s="13"/>
      <c r="R105" s="13"/>
    </row>
    <row r="106" spans="1:18" ht="21" customHeight="1">
      <c r="A106" s="35"/>
      <c r="B106" s="40" t="s">
        <v>429</v>
      </c>
      <c r="D106" s="11">
        <v>420</v>
      </c>
      <c r="E106" s="11">
        <v>49</v>
      </c>
      <c r="F106" s="11">
        <v>69</v>
      </c>
      <c r="G106" s="11">
        <v>116</v>
      </c>
      <c r="H106" s="11">
        <v>176</v>
      </c>
      <c r="I106" s="11">
        <v>10</v>
      </c>
      <c r="J106" s="20"/>
      <c r="K106" s="13"/>
      <c r="L106" s="10"/>
      <c r="M106" s="13"/>
      <c r="R106" s="13"/>
    </row>
    <row r="107" spans="1:18" ht="21" customHeight="1">
      <c r="A107" s="35"/>
      <c r="B107" s="39" t="s">
        <v>430</v>
      </c>
      <c r="D107" s="10">
        <f t="shared" ref="D107:I107" si="27">D108+D109+D110+D111+D112+D113+D114+D115+D116</f>
        <v>29054</v>
      </c>
      <c r="E107" s="10">
        <f t="shared" si="27"/>
        <v>12047</v>
      </c>
      <c r="F107" s="10">
        <f t="shared" si="27"/>
        <v>1088</v>
      </c>
      <c r="G107" s="10">
        <f t="shared" si="27"/>
        <v>10159</v>
      </c>
      <c r="H107" s="10">
        <f t="shared" si="27"/>
        <v>2002</v>
      </c>
      <c r="I107" s="10">
        <f t="shared" si="27"/>
        <v>3758</v>
      </c>
      <c r="J107" s="20"/>
      <c r="K107" s="13"/>
      <c r="L107" s="10"/>
      <c r="M107" s="13"/>
      <c r="R107" s="13"/>
    </row>
    <row r="108" spans="1:18" ht="21" customHeight="1">
      <c r="A108" s="35"/>
      <c r="B108" s="40" t="s">
        <v>431</v>
      </c>
      <c r="D108" s="11">
        <v>12560</v>
      </c>
      <c r="E108" s="11">
        <v>6420</v>
      </c>
      <c r="F108" s="11">
        <v>286</v>
      </c>
      <c r="G108" s="11">
        <v>5139</v>
      </c>
      <c r="H108" s="11">
        <v>564</v>
      </c>
      <c r="I108" s="11">
        <v>151</v>
      </c>
      <c r="J108" s="20"/>
      <c r="K108" s="13"/>
      <c r="L108" s="10"/>
      <c r="M108" s="13"/>
      <c r="R108" s="13"/>
    </row>
    <row r="109" spans="1:18" ht="21" customHeight="1">
      <c r="A109" s="35"/>
      <c r="B109" s="40" t="s">
        <v>432</v>
      </c>
      <c r="D109" s="11">
        <v>428</v>
      </c>
      <c r="E109" s="11">
        <v>-34</v>
      </c>
      <c r="F109" s="11">
        <v>-13</v>
      </c>
      <c r="G109" s="11">
        <v>464</v>
      </c>
      <c r="H109" s="11">
        <v>-17</v>
      </c>
      <c r="I109" s="11">
        <v>28</v>
      </c>
      <c r="J109" s="20"/>
      <c r="K109" s="13"/>
      <c r="L109" s="10"/>
      <c r="M109" s="13"/>
      <c r="R109" s="13"/>
    </row>
    <row r="110" spans="1:18" ht="21" customHeight="1">
      <c r="A110" s="35"/>
      <c r="B110" s="40" t="s">
        <v>433</v>
      </c>
      <c r="D110" s="11">
        <v>4665</v>
      </c>
      <c r="E110" s="11">
        <v>34</v>
      </c>
      <c r="F110" s="11">
        <v>88</v>
      </c>
      <c r="G110" s="11">
        <v>1374</v>
      </c>
      <c r="H110" s="11">
        <v>502</v>
      </c>
      <c r="I110" s="11">
        <v>2667</v>
      </c>
      <c r="J110" s="20"/>
      <c r="K110" s="13"/>
      <c r="L110" s="10"/>
      <c r="M110" s="13"/>
      <c r="R110" s="13"/>
    </row>
    <row r="111" spans="1:18" ht="21" customHeight="1">
      <c r="A111" s="35"/>
      <c r="B111" s="40" t="s">
        <v>434</v>
      </c>
      <c r="D111" s="11">
        <v>107</v>
      </c>
      <c r="E111" s="11">
        <v>14</v>
      </c>
      <c r="F111" s="11">
        <v>-14</v>
      </c>
      <c r="G111" s="11">
        <v>49</v>
      </c>
      <c r="H111" s="11">
        <v>49</v>
      </c>
      <c r="I111" s="11">
        <v>9</v>
      </c>
      <c r="J111" s="20"/>
      <c r="K111" s="13"/>
      <c r="L111" s="10"/>
      <c r="M111" s="13"/>
      <c r="R111" s="13"/>
    </row>
    <row r="112" spans="1:18" ht="21" customHeight="1">
      <c r="A112" s="35"/>
      <c r="B112" s="40" t="s">
        <v>435</v>
      </c>
      <c r="D112" s="11">
        <v>2077</v>
      </c>
      <c r="E112" s="11">
        <v>-2</v>
      </c>
      <c r="F112" s="11">
        <v>28</v>
      </c>
      <c r="G112" s="11">
        <v>1700</v>
      </c>
      <c r="H112" s="11">
        <v>351</v>
      </c>
      <c r="I112" s="11">
        <v>0</v>
      </c>
      <c r="J112" s="20"/>
      <c r="K112" s="13"/>
      <c r="L112" s="10"/>
      <c r="M112" s="13"/>
      <c r="R112" s="13"/>
    </row>
    <row r="113" spans="1:18" ht="21" customHeight="1">
      <c r="A113" s="35"/>
      <c r="B113" s="40" t="s">
        <v>436</v>
      </c>
      <c r="D113" s="11">
        <v>1224</v>
      </c>
      <c r="E113" s="11">
        <v>311</v>
      </c>
      <c r="F113" s="11">
        <v>76</v>
      </c>
      <c r="G113" s="11">
        <v>350</v>
      </c>
      <c r="H113" s="11">
        <v>125</v>
      </c>
      <c r="I113" s="11">
        <v>362</v>
      </c>
      <c r="J113" s="20"/>
      <c r="K113" s="13"/>
      <c r="L113" s="10"/>
      <c r="M113" s="13"/>
      <c r="O113" s="13"/>
      <c r="P113" s="13"/>
      <c r="Q113" s="13"/>
      <c r="R113" s="13"/>
    </row>
    <row r="114" spans="1:18" ht="21" customHeight="1">
      <c r="A114" s="35"/>
      <c r="B114" s="40" t="s">
        <v>437</v>
      </c>
      <c r="D114" s="11">
        <v>254</v>
      </c>
      <c r="E114" s="11">
        <v>14</v>
      </c>
      <c r="F114" s="11">
        <v>-16</v>
      </c>
      <c r="G114" s="11">
        <v>191</v>
      </c>
      <c r="H114" s="11">
        <v>45</v>
      </c>
      <c r="I114" s="11">
        <v>20</v>
      </c>
      <c r="J114" s="20"/>
      <c r="K114" s="13"/>
      <c r="L114" s="10"/>
      <c r="M114" s="13"/>
      <c r="R114" s="13"/>
    </row>
    <row r="115" spans="1:18" ht="21" customHeight="1">
      <c r="A115" s="35"/>
      <c r="B115" s="40" t="s">
        <v>438</v>
      </c>
      <c r="D115" s="11">
        <v>7716</v>
      </c>
      <c r="E115" s="11">
        <v>5281</v>
      </c>
      <c r="F115" s="11">
        <v>653</v>
      </c>
      <c r="G115" s="11">
        <v>878</v>
      </c>
      <c r="H115" s="11">
        <v>383</v>
      </c>
      <c r="I115" s="11">
        <v>521</v>
      </c>
      <c r="J115" s="20"/>
      <c r="K115" s="13"/>
      <c r="L115" s="10"/>
      <c r="M115" s="13"/>
      <c r="R115" s="13"/>
    </row>
    <row r="116" spans="1:18" ht="21" customHeight="1">
      <c r="A116" s="35"/>
      <c r="B116" s="40" t="s">
        <v>439</v>
      </c>
      <c r="C116" s="4"/>
      <c r="D116" s="11">
        <v>23</v>
      </c>
      <c r="E116" s="11">
        <v>9</v>
      </c>
      <c r="F116" s="11">
        <v>0</v>
      </c>
      <c r="G116" s="11">
        <v>14</v>
      </c>
      <c r="H116" s="11">
        <v>0</v>
      </c>
      <c r="I116" s="11">
        <v>0</v>
      </c>
      <c r="J116" s="20"/>
      <c r="K116" s="13"/>
      <c r="L116" s="10"/>
      <c r="M116" s="13"/>
      <c r="R116" s="13"/>
    </row>
    <row r="117" spans="1:18" ht="21" customHeight="1">
      <c r="A117" s="35"/>
      <c r="B117" s="39" t="s">
        <v>440</v>
      </c>
      <c r="D117" s="10">
        <f t="shared" ref="D117:I117" si="28">SUM(D118:D120)</f>
        <v>188</v>
      </c>
      <c r="E117" s="10">
        <f t="shared" si="28"/>
        <v>84</v>
      </c>
      <c r="F117" s="10">
        <f t="shared" si="28"/>
        <v>19</v>
      </c>
      <c r="G117" s="10">
        <f t="shared" si="28"/>
        <v>40</v>
      </c>
      <c r="H117" s="10">
        <f t="shared" si="28"/>
        <v>0</v>
      </c>
      <c r="I117" s="10">
        <f t="shared" si="28"/>
        <v>45</v>
      </c>
      <c r="J117" s="20"/>
      <c r="K117" s="13"/>
      <c r="L117" s="10"/>
      <c r="M117" s="13"/>
      <c r="R117" s="13"/>
    </row>
    <row r="118" spans="1:18" ht="21" customHeight="1">
      <c r="A118" s="35"/>
      <c r="B118" s="40" t="s">
        <v>441</v>
      </c>
      <c r="D118" s="11">
        <v>188</v>
      </c>
      <c r="E118" s="11">
        <v>84</v>
      </c>
      <c r="F118" s="11">
        <v>19</v>
      </c>
      <c r="G118" s="11">
        <v>40</v>
      </c>
      <c r="H118" s="11">
        <v>0</v>
      </c>
      <c r="I118" s="11">
        <v>45</v>
      </c>
      <c r="J118" s="20"/>
      <c r="K118" s="13"/>
      <c r="L118" s="10"/>
      <c r="M118" s="13"/>
      <c r="R118" s="13"/>
    </row>
    <row r="119" spans="1:18" ht="21" customHeight="1">
      <c r="A119" s="35"/>
      <c r="B119" s="40" t="s">
        <v>442</v>
      </c>
      <c r="D119" s="11">
        <v>0</v>
      </c>
      <c r="E119" s="11">
        <v>0</v>
      </c>
      <c r="F119" s="11">
        <v>0</v>
      </c>
      <c r="G119" s="11">
        <v>0</v>
      </c>
      <c r="H119" s="11">
        <v>0</v>
      </c>
      <c r="I119" s="11">
        <v>0</v>
      </c>
      <c r="J119" s="20"/>
      <c r="K119" s="13"/>
      <c r="L119" s="10"/>
      <c r="M119" s="13"/>
      <c r="R119" s="13"/>
    </row>
    <row r="120" spans="1:18" ht="21" customHeight="1">
      <c r="A120" s="35"/>
      <c r="B120" s="40" t="s">
        <v>443</v>
      </c>
      <c r="C120" s="4"/>
      <c r="D120" s="11">
        <v>0</v>
      </c>
      <c r="E120" s="11">
        <v>0</v>
      </c>
      <c r="F120" s="11">
        <v>0</v>
      </c>
      <c r="G120" s="11">
        <v>0</v>
      </c>
      <c r="H120" s="11">
        <v>0</v>
      </c>
      <c r="I120" s="11">
        <v>0</v>
      </c>
      <c r="J120" s="20"/>
      <c r="K120" s="13"/>
      <c r="L120" s="10"/>
      <c r="M120" s="13"/>
      <c r="R120" s="13"/>
    </row>
    <row r="121" spans="1:18" ht="21" customHeight="1">
      <c r="A121" s="35"/>
      <c r="B121" s="39" t="s">
        <v>444</v>
      </c>
      <c r="D121" s="10">
        <f t="shared" ref="D121:I121" si="29">D122+D123</f>
        <v>850</v>
      </c>
      <c r="E121" s="10">
        <f t="shared" si="29"/>
        <v>12</v>
      </c>
      <c r="F121" s="10">
        <f t="shared" si="29"/>
        <v>119</v>
      </c>
      <c r="G121" s="10">
        <f t="shared" si="29"/>
        <v>206</v>
      </c>
      <c r="H121" s="10">
        <f t="shared" si="29"/>
        <v>67</v>
      </c>
      <c r="I121" s="10">
        <f t="shared" si="29"/>
        <v>446</v>
      </c>
      <c r="J121" s="20"/>
      <c r="K121" s="13"/>
      <c r="L121" s="10"/>
      <c r="M121" s="13"/>
      <c r="R121" s="13"/>
    </row>
    <row r="122" spans="1:18" ht="21" customHeight="1">
      <c r="A122" s="35"/>
      <c r="B122" s="40" t="s">
        <v>445</v>
      </c>
      <c r="D122" s="11">
        <v>103</v>
      </c>
      <c r="E122" s="11">
        <v>2</v>
      </c>
      <c r="F122" s="11">
        <v>0</v>
      </c>
      <c r="G122" s="11">
        <v>101</v>
      </c>
      <c r="H122" s="11">
        <v>0</v>
      </c>
      <c r="I122" s="11">
        <v>0</v>
      </c>
      <c r="J122" s="20"/>
      <c r="K122" s="13"/>
      <c r="L122" s="10"/>
      <c r="M122" s="13"/>
      <c r="R122" s="13"/>
    </row>
    <row r="123" spans="1:18" ht="21" customHeight="1">
      <c r="A123" s="35"/>
      <c r="B123" s="40" t="s">
        <v>446</v>
      </c>
      <c r="D123" s="11">
        <v>747</v>
      </c>
      <c r="E123" s="11">
        <v>10</v>
      </c>
      <c r="F123" s="11">
        <v>119</v>
      </c>
      <c r="G123" s="11">
        <v>105</v>
      </c>
      <c r="H123" s="11">
        <v>67</v>
      </c>
      <c r="I123" s="11">
        <v>446</v>
      </c>
      <c r="J123" s="20"/>
      <c r="K123" s="13"/>
      <c r="L123" s="10"/>
      <c r="M123" s="13"/>
      <c r="R123" s="13"/>
    </row>
    <row r="124" spans="1:18" ht="3.75" customHeight="1">
      <c r="A124" s="21"/>
      <c r="B124" s="41"/>
      <c r="C124" s="22"/>
      <c r="D124" s="37"/>
      <c r="E124" s="52"/>
      <c r="F124" s="52"/>
      <c r="G124" s="52"/>
      <c r="H124" s="52"/>
      <c r="I124" s="52"/>
      <c r="J124" s="24"/>
      <c r="K124" s="13"/>
      <c r="L124" s="10"/>
    </row>
    <row r="125" spans="1:18" ht="13.5" customHeight="1" thickBot="1">
      <c r="K125" s="13"/>
      <c r="L125" s="13"/>
    </row>
    <row r="126" spans="1:18" ht="14.25" customHeight="1" thickTop="1">
      <c r="A126" s="14"/>
      <c r="B126" s="14" t="s">
        <v>573</v>
      </c>
      <c r="C126" s="14"/>
      <c r="D126" s="14"/>
      <c r="E126" s="14"/>
      <c r="F126" s="14"/>
      <c r="G126" s="14"/>
      <c r="H126" s="14"/>
      <c r="I126" s="14"/>
      <c r="J126" s="14"/>
      <c r="K126" s="32"/>
      <c r="L126" s="32"/>
      <c r="M126" s="32"/>
      <c r="N126" s="32"/>
      <c r="O126" s="32"/>
    </row>
    <row r="127" spans="1:18" ht="5.25" customHeight="1">
      <c r="B127" s="16"/>
      <c r="J127" s="13"/>
    </row>
    <row r="128" spans="1:18" ht="12" customHeight="1">
      <c r="B128" s="17" t="s">
        <v>547</v>
      </c>
      <c r="J128" s="13"/>
    </row>
    <row r="129" spans="11:12" ht="19.5" customHeight="1">
      <c r="K129" s="13"/>
      <c r="L129" s="13"/>
    </row>
    <row r="130" spans="11:12" ht="19.5" customHeight="1">
      <c r="K130" s="13"/>
      <c r="L130" s="13"/>
    </row>
    <row r="131" spans="11:12" ht="19.5" customHeight="1">
      <c r="K131" s="13"/>
      <c r="L131" s="13"/>
    </row>
    <row r="132" spans="11:12" ht="19.5" customHeight="1">
      <c r="K132" s="13"/>
      <c r="L132" s="13"/>
    </row>
    <row r="133" spans="11:12" ht="19.5" customHeight="1">
      <c r="K133" s="13"/>
      <c r="L133" s="13"/>
    </row>
    <row r="134" spans="11:12" ht="19.5" customHeight="1">
      <c r="K134" s="13"/>
      <c r="L134" s="13"/>
    </row>
    <row r="135" spans="11:12" ht="19.5" customHeight="1">
      <c r="K135" s="13"/>
      <c r="L135" s="13"/>
    </row>
    <row r="136" spans="11:12" ht="19.5" customHeight="1">
      <c r="K136" s="13"/>
      <c r="L136" s="13"/>
    </row>
    <row r="137" spans="11:12" ht="19.5" customHeight="1">
      <c r="K137" s="13"/>
      <c r="L137" s="13"/>
    </row>
    <row r="138" spans="11:12" ht="19.5" customHeight="1">
      <c r="K138" s="13"/>
      <c r="L138" s="13"/>
    </row>
    <row r="139" spans="11:12" ht="19.5" customHeight="1">
      <c r="K139" s="13"/>
      <c r="L139" s="13"/>
    </row>
    <row r="140" spans="11:12" ht="19.5" customHeight="1">
      <c r="K140" s="13"/>
      <c r="L140" s="13"/>
    </row>
    <row r="141" spans="11:12" ht="19.5" customHeight="1">
      <c r="K141" s="13"/>
      <c r="L141" s="13"/>
    </row>
    <row r="142" spans="11:12" ht="19.5" customHeight="1">
      <c r="K142" s="13"/>
      <c r="L142" s="13"/>
    </row>
    <row r="143" spans="11:12" ht="19.5" customHeight="1">
      <c r="K143" s="13"/>
      <c r="L143" s="13"/>
    </row>
    <row r="144" spans="11:12" ht="19.5" customHeight="1">
      <c r="K144" s="13"/>
      <c r="L144" s="13"/>
    </row>
    <row r="145" spans="11:12" ht="19.5" customHeight="1">
      <c r="K145" s="13"/>
      <c r="L145" s="13"/>
    </row>
    <row r="146" spans="11:12" ht="19.5" customHeight="1">
      <c r="K146" s="13"/>
      <c r="L146" s="13"/>
    </row>
    <row r="147" spans="11:12" ht="19.5" customHeight="1">
      <c r="K147" s="13"/>
    </row>
    <row r="148" spans="11:12" ht="19.5" customHeight="1">
      <c r="K148" s="13"/>
    </row>
    <row r="149" spans="11:12" ht="19.5" customHeight="1">
      <c r="K149" s="13"/>
    </row>
    <row r="150" spans="11:12" ht="19.5" customHeight="1">
      <c r="K150" s="13"/>
    </row>
    <row r="151" spans="11:12" ht="19.5" customHeight="1">
      <c r="K151" s="13"/>
    </row>
    <row r="152" spans="11:12" ht="19.5" customHeight="1">
      <c r="K152" s="13"/>
    </row>
    <row r="153" spans="11:12" ht="19.5" customHeight="1">
      <c r="K153" s="13"/>
    </row>
    <row r="154" spans="11:12" ht="19.5" customHeight="1">
      <c r="K154" s="13"/>
    </row>
    <row r="155" spans="11:12" ht="19.5" customHeight="1">
      <c r="K155" s="13"/>
    </row>
    <row r="156" spans="11:12" ht="19.5" customHeight="1">
      <c r="K156" s="13"/>
    </row>
    <row r="157" spans="11:12" ht="14.25" customHeight="1">
      <c r="K157" s="13"/>
    </row>
    <row r="158" spans="11:12" ht="19.5" customHeight="1">
      <c r="K158" s="13"/>
    </row>
    <row r="159" spans="11:12" ht="19.5" customHeight="1">
      <c r="K159" s="13"/>
    </row>
    <row r="160" spans="11:12" ht="19.5" customHeight="1">
      <c r="K160" s="13"/>
    </row>
    <row r="161" spans="11:11" ht="19.5" customHeight="1">
      <c r="K161" s="13"/>
    </row>
    <row r="162" spans="11:11" ht="19.5" customHeight="1">
      <c r="K162" s="13"/>
    </row>
    <row r="163" spans="11:11" ht="19.5" customHeight="1">
      <c r="K163" s="13"/>
    </row>
    <row r="164" spans="11:11" ht="19.5" customHeight="1">
      <c r="K164" s="13"/>
    </row>
    <row r="165" spans="11:11" ht="19.5" customHeight="1">
      <c r="K165" s="13"/>
    </row>
    <row r="166" spans="11:11" ht="19.5" customHeight="1">
      <c r="K166" s="13"/>
    </row>
    <row r="167" spans="11:11" ht="19.5" customHeight="1">
      <c r="K167" s="13"/>
    </row>
    <row r="168" spans="11:11" ht="19.5" customHeight="1">
      <c r="K168" s="13"/>
    </row>
    <row r="169" spans="11:11" ht="19.5" customHeight="1">
      <c r="K169" s="13"/>
    </row>
    <row r="170" spans="11:11" ht="19.5" customHeight="1">
      <c r="K170" s="13"/>
    </row>
    <row r="171" spans="11:11" ht="19.5" customHeight="1">
      <c r="K171" s="13"/>
    </row>
    <row r="172" spans="11:11" ht="19.5" customHeight="1">
      <c r="K172" s="13"/>
    </row>
    <row r="173" spans="11:11" ht="14.25" customHeight="1">
      <c r="K173" s="13"/>
    </row>
    <row r="174" spans="11:11" ht="19.5" customHeight="1">
      <c r="K174" s="13"/>
    </row>
    <row r="175" spans="11:11" ht="19.5" customHeight="1">
      <c r="K175" s="13"/>
    </row>
    <row r="176" spans="11:11" ht="19.5" customHeight="1">
      <c r="K176" s="13"/>
    </row>
    <row r="177" spans="11:11" ht="19.5" customHeight="1">
      <c r="K177" s="13"/>
    </row>
    <row r="178" spans="11:11" ht="19.5" customHeight="1">
      <c r="K178" s="13"/>
    </row>
    <row r="179" spans="11:11" ht="19.5" customHeight="1">
      <c r="K179" s="13"/>
    </row>
    <row r="180" spans="11:11" ht="19.5" customHeight="1">
      <c r="K180" s="13"/>
    </row>
    <row r="181" spans="11:11" ht="19.5" customHeight="1">
      <c r="K181" s="13"/>
    </row>
    <row r="182" spans="11:11" ht="19.5" customHeight="1">
      <c r="K182" s="13"/>
    </row>
    <row r="183" spans="11:11" ht="19.5" customHeight="1">
      <c r="K183" s="13"/>
    </row>
    <row r="184" spans="11:11" ht="19.5" customHeight="1">
      <c r="K184" s="13"/>
    </row>
    <row r="185" spans="11:11" ht="19.5" customHeight="1">
      <c r="K185" s="13"/>
    </row>
    <row r="186" spans="11:11" ht="19.5" customHeight="1">
      <c r="K186" s="13"/>
    </row>
    <row r="187" spans="11:11" ht="19.5" customHeight="1">
      <c r="K187" s="13"/>
    </row>
    <row r="188" spans="11:11" ht="19.5" customHeight="1">
      <c r="K188" s="13"/>
    </row>
    <row r="189" spans="11:11" ht="19.5" customHeight="1">
      <c r="K189" s="13"/>
    </row>
    <row r="190" spans="11:11" ht="19.5" customHeight="1">
      <c r="K190" s="13"/>
    </row>
    <row r="191" spans="11:11" ht="19.5" customHeight="1">
      <c r="K191" s="13"/>
    </row>
    <row r="192" spans="11:11" ht="19.5" customHeight="1">
      <c r="K192" s="13"/>
    </row>
    <row r="193" spans="11:11" ht="19.5" customHeight="1">
      <c r="K193" s="13"/>
    </row>
    <row r="194" spans="11:11" ht="19.5" customHeight="1">
      <c r="K194" s="13"/>
    </row>
    <row r="195" spans="11:11" ht="19.5" customHeight="1">
      <c r="K195" s="13"/>
    </row>
    <row r="196" spans="11:11" ht="19.5" customHeight="1">
      <c r="K196" s="13"/>
    </row>
    <row r="197" spans="11:11" ht="19.5" customHeight="1">
      <c r="K197" s="13"/>
    </row>
    <row r="198" spans="11:11" ht="19.5" customHeight="1">
      <c r="K198" s="13"/>
    </row>
    <row r="199" spans="11:11" ht="19.5" customHeight="1">
      <c r="K199" s="13"/>
    </row>
    <row r="200" spans="11:11" ht="19.5" customHeight="1">
      <c r="K200" s="13"/>
    </row>
    <row r="201" spans="11:11" ht="19.5" customHeight="1">
      <c r="K201" s="13"/>
    </row>
    <row r="202" spans="11:11" ht="19.5" customHeight="1">
      <c r="K202" s="13"/>
    </row>
    <row r="203" spans="11:11" ht="19.5" customHeight="1">
      <c r="K203" s="13"/>
    </row>
    <row r="204" spans="11:11" ht="19.5" customHeight="1">
      <c r="K204" s="13"/>
    </row>
    <row r="205" spans="11:11" ht="19.5" customHeight="1">
      <c r="K205" s="13"/>
    </row>
    <row r="206" spans="11:11" ht="19.5" customHeight="1">
      <c r="K206" s="13"/>
    </row>
    <row r="207" spans="11:11" ht="19.5" customHeight="1">
      <c r="K207" s="13"/>
    </row>
    <row r="208" spans="11:11" ht="19.5" customHeight="1">
      <c r="K208" s="13"/>
    </row>
    <row r="209" spans="11:11" ht="19.5" customHeight="1">
      <c r="K209" s="13"/>
    </row>
    <row r="210" spans="11:11" ht="3.75" customHeight="1">
      <c r="K210" s="13"/>
    </row>
  </sheetData>
  <mergeCells count="5">
    <mergeCell ref="A8:B9"/>
    <mergeCell ref="C8:C9"/>
    <mergeCell ref="B1:D1"/>
    <mergeCell ref="G1:J1"/>
    <mergeCell ref="G2:J2"/>
  </mergeCells>
  <phoneticPr fontId="56" type="noConversion"/>
  <hyperlinks>
    <hyperlink ref="B1" location="'Περιεχόμενα-Contents'!A1" display="Περιεχόμενα - Contents" xr:uid="{00000000-0004-0000-0800-000000000000}"/>
  </hyperlink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Περιεχόμενα-Contents</vt:lpstr>
      <vt:lpstr>Μεθοδ. Σημείωμα-Method. Note</vt:lpstr>
      <vt:lpstr>Κώδ. - Cod. NACE Rev. 2</vt:lpstr>
      <vt:lpstr>ΠΙΝΑΚΕΣ 2022-TABLES 2022</vt: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lpstr>'Κώδ. - Cod. NACE Rev. 2'!Print_Area</vt:lpstr>
      <vt:lpstr>'Μεθοδ. Σημείωμα-Method. Note'!Print_Area</vt:lpstr>
      <vt:lpstr>'Περιεχόμενα-Contents'!Print_Area</vt:lpstr>
      <vt:lpstr>'ΠΙΝΑΚΕΣ 2022-TABLES 2022'!Print_Area</vt:lpstr>
      <vt:lpstr>'1'!Print_Titles</vt:lpstr>
      <vt:lpstr>'2'!Print_Titles</vt:lpstr>
      <vt:lpstr>'3'!Print_Titles</vt:lpstr>
      <vt:lpstr>'4'!Print_Titles</vt:lpstr>
      <vt:lpstr>'5'!Print_Titles</vt:lpstr>
      <vt:lpstr>'6'!Print_Titles</vt:lpstr>
      <vt:lpstr>'7'!Print_Titles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2024-09-27T06:34:07Z</cp:lastPrinted>
  <dcterms:created xsi:type="dcterms:W3CDTF">2017-09-21T11:34:35Z</dcterms:created>
  <dcterms:modified xsi:type="dcterms:W3CDTF">2024-09-27T06:35:16Z</dcterms:modified>
</cp:coreProperties>
</file>